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0035" yWindow="255" windowWidth="13530" windowHeight="10110" tabRatio="271"/>
  </bookViews>
  <sheets>
    <sheet name="LECHE - 200 DIAS" sheetId="10" r:id="rId1"/>
    <sheet name="CONSOLIDADO LÁCTEOS" sheetId="14" state="hidden" r:id="rId2"/>
    <sheet name="MENÚ 40 DÍAS" sheetId="9" state="hidden" r:id="rId3"/>
    <sheet name="leche - 200 DIAS MENU DOS" sheetId="15" r:id="rId4"/>
  </sheets>
  <definedNames>
    <definedName name="_xlnm._FilterDatabase" localSheetId="1" hidden="1">'CONSOLIDADO LÁCTEOS'!$A$7:$C$40</definedName>
    <definedName name="_xlnm._FilterDatabase" localSheetId="0" hidden="1">'LECHE - 200 DIAS'!$A$6:$C$38</definedName>
    <definedName name="_xlnm.Print_Area" localSheetId="1">'CONSOLIDADO LÁCTEOS'!$A$3:$C$40</definedName>
    <definedName name="_xlnm.Print_Area" localSheetId="0">'LECHE - 200 DIAS'!$A$2:$C$38</definedName>
  </definedNames>
  <calcPr calcId="145621"/>
</workbook>
</file>

<file path=xl/calcChain.xml><?xml version="1.0" encoding="utf-8"?>
<calcChain xmlns="http://schemas.openxmlformats.org/spreadsheetml/2006/main">
  <c r="AL17" i="15" l="1"/>
  <c r="AM17" i="15"/>
  <c r="AN17" i="15"/>
  <c r="AO17" i="15"/>
  <c r="AP17" i="15"/>
  <c r="AQ17" i="15"/>
  <c r="AR17" i="15"/>
  <c r="AS17" i="15"/>
  <c r="AT17" i="15"/>
  <c r="AU17" i="15"/>
  <c r="AV17" i="15"/>
  <c r="AW17" i="15"/>
  <c r="AX17" i="15"/>
  <c r="AY17" i="15"/>
  <c r="AZ17" i="15"/>
  <c r="BA17" i="15"/>
  <c r="BB17" i="15"/>
  <c r="BC17" i="15"/>
  <c r="BD17" i="15"/>
  <c r="BE17" i="15"/>
  <c r="BF17" i="15"/>
  <c r="BG17" i="15"/>
  <c r="BH17" i="15"/>
  <c r="BI17" i="15"/>
  <c r="BJ17" i="15"/>
  <c r="BK17" i="15"/>
  <c r="BL17" i="15"/>
  <c r="BM17" i="15"/>
  <c r="BN17" i="15"/>
  <c r="BO17" i="15"/>
  <c r="BP17" i="15"/>
  <c r="BQ17" i="15"/>
  <c r="BR17" i="15"/>
  <c r="BS17" i="15"/>
  <c r="BT17" i="15"/>
  <c r="BU17" i="15"/>
  <c r="BV17" i="15"/>
  <c r="BW17" i="15"/>
  <c r="BX17" i="15"/>
  <c r="BY17" i="15"/>
  <c r="BZ17" i="15"/>
  <c r="CA17" i="15"/>
  <c r="CB17" i="15"/>
  <c r="CC17" i="15"/>
  <c r="CD17" i="15"/>
  <c r="CE17" i="15"/>
  <c r="CF17" i="15"/>
  <c r="CG17" i="15"/>
  <c r="AM17" i="10"/>
  <c r="AN17" i="10"/>
  <c r="AO17" i="10"/>
  <c r="AP17" i="10"/>
  <c r="AQ17" i="10"/>
  <c r="AR17" i="10"/>
  <c r="AS17" i="10"/>
  <c r="AT17" i="10"/>
  <c r="AU17" i="10"/>
  <c r="AV17" i="10"/>
  <c r="AW17" i="10"/>
  <c r="AX17" i="10"/>
  <c r="AY17" i="10"/>
  <c r="AZ17" i="10"/>
  <c r="BA17" i="10"/>
  <c r="BB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BO17" i="10"/>
  <c r="BP17" i="10"/>
  <c r="BQ17" i="10"/>
  <c r="BR17" i="10"/>
  <c r="BS17" i="10"/>
  <c r="BT17" i="10"/>
  <c r="BU17" i="10"/>
  <c r="BV17" i="10"/>
  <c r="BW17" i="10"/>
  <c r="BX17" i="10"/>
  <c r="BY17" i="10"/>
  <c r="BZ17" i="10"/>
  <c r="CA17" i="10"/>
  <c r="CB17" i="10"/>
  <c r="CC17" i="10"/>
  <c r="CD17" i="10"/>
  <c r="CE17" i="10"/>
  <c r="CF17" i="10"/>
  <c r="CG17" i="10"/>
  <c r="AL17" i="10"/>
  <c r="E38" i="15"/>
  <c r="D38" i="15"/>
  <c r="C38" i="15"/>
  <c r="CC37" i="15"/>
  <c r="CB37" i="15"/>
  <c r="CA37" i="15"/>
  <c r="BZ37" i="15"/>
  <c r="BU37" i="15"/>
  <c r="BT37" i="15"/>
  <c r="BS37" i="15"/>
  <c r="BR37" i="15"/>
  <c r="BM37" i="15"/>
  <c r="BL37" i="15"/>
  <c r="BK37" i="15"/>
  <c r="BJ37" i="15"/>
  <c r="BE37" i="15"/>
  <c r="BD37" i="15"/>
  <c r="BC37" i="15"/>
  <c r="BB37" i="15"/>
  <c r="AW37" i="15"/>
  <c r="AV37" i="15"/>
  <c r="AU37" i="15"/>
  <c r="AT37" i="15"/>
  <c r="AO37" i="15"/>
  <c r="AN37" i="15"/>
  <c r="AM37" i="15"/>
  <c r="AL37" i="15"/>
  <c r="AG37" i="15"/>
  <c r="AF37" i="15"/>
  <c r="AE37" i="15"/>
  <c r="AD37" i="15"/>
  <c r="Y37" i="15"/>
  <c r="X37" i="15"/>
  <c r="W37" i="15"/>
  <c r="V37" i="15"/>
  <c r="Q37" i="15"/>
  <c r="P37" i="15"/>
  <c r="O37" i="15"/>
  <c r="N37" i="15"/>
  <c r="I37" i="15"/>
  <c r="CO37" i="15" s="1"/>
  <c r="H37" i="15"/>
  <c r="G37" i="15"/>
  <c r="F37" i="15"/>
  <c r="CH37" i="15" s="1"/>
  <c r="E37" i="15"/>
  <c r="CC36" i="15"/>
  <c r="CB36" i="15"/>
  <c r="CA36" i="15"/>
  <c r="BZ36" i="15"/>
  <c r="BU36" i="15"/>
  <c r="BT36" i="15"/>
  <c r="BS36" i="15"/>
  <c r="BR36" i="15"/>
  <c r="BM36" i="15"/>
  <c r="BL36" i="15"/>
  <c r="BK36" i="15"/>
  <c r="BJ36" i="15"/>
  <c r="BE36" i="15"/>
  <c r="BD36" i="15"/>
  <c r="BC36" i="15"/>
  <c r="BB36" i="15"/>
  <c r="AW36" i="15"/>
  <c r="AV36" i="15"/>
  <c r="AU36" i="15"/>
  <c r="AT36" i="15"/>
  <c r="AO36" i="15"/>
  <c r="AN36" i="15"/>
  <c r="AM36" i="15"/>
  <c r="AL36" i="15"/>
  <c r="AG36" i="15"/>
  <c r="AF36" i="15"/>
  <c r="AE36" i="15"/>
  <c r="AD36" i="15"/>
  <c r="Y36" i="15"/>
  <c r="X36" i="15"/>
  <c r="W36" i="15"/>
  <c r="V36" i="15"/>
  <c r="Q36" i="15"/>
  <c r="P36" i="15"/>
  <c r="O36" i="15"/>
  <c r="N36" i="15"/>
  <c r="M36" i="15"/>
  <c r="I36" i="15"/>
  <c r="H36" i="15"/>
  <c r="G36" i="15"/>
  <c r="F36" i="15"/>
  <c r="E36" i="15"/>
  <c r="BY36" i="15" s="1"/>
  <c r="CF35" i="15"/>
  <c r="CE35" i="15"/>
  <c r="CD35" i="15"/>
  <c r="CC35" i="15"/>
  <c r="CB35" i="15"/>
  <c r="CA35" i="15"/>
  <c r="BZ35" i="15"/>
  <c r="BX35" i="15"/>
  <c r="BW35" i="15"/>
  <c r="BV35" i="15"/>
  <c r="BU35" i="15"/>
  <c r="BT35" i="15"/>
  <c r="BS35" i="15"/>
  <c r="BR35" i="15"/>
  <c r="BP35" i="15"/>
  <c r="BO35" i="15"/>
  <c r="BN35" i="15"/>
  <c r="BM35" i="15"/>
  <c r="BL35" i="15"/>
  <c r="BK35" i="15"/>
  <c r="BJ35" i="15"/>
  <c r="BH35" i="15"/>
  <c r="BG35" i="15"/>
  <c r="BF35" i="15"/>
  <c r="BE35" i="15"/>
  <c r="BD35" i="15"/>
  <c r="BC35" i="15"/>
  <c r="BB35" i="15"/>
  <c r="AZ35" i="15"/>
  <c r="AY35" i="15"/>
  <c r="AX35" i="15"/>
  <c r="AW35" i="15"/>
  <c r="AV35" i="15"/>
  <c r="AU35" i="15"/>
  <c r="AT35" i="15"/>
  <c r="AR35" i="15"/>
  <c r="AQ35" i="15"/>
  <c r="AP35" i="15"/>
  <c r="AO35" i="15"/>
  <c r="AN35" i="15"/>
  <c r="AM35" i="15"/>
  <c r="AL35" i="15"/>
  <c r="AJ35" i="15"/>
  <c r="AI35" i="15"/>
  <c r="AH35" i="15"/>
  <c r="AG35" i="15"/>
  <c r="AF35" i="15"/>
  <c r="AE35" i="15"/>
  <c r="AD35" i="15"/>
  <c r="AB35" i="15"/>
  <c r="AA35" i="15"/>
  <c r="Z35" i="15"/>
  <c r="Y35" i="15"/>
  <c r="X35" i="15"/>
  <c r="W35" i="15"/>
  <c r="V35" i="15"/>
  <c r="T35" i="15"/>
  <c r="S35" i="15"/>
  <c r="R35" i="15"/>
  <c r="Q35" i="15"/>
  <c r="P35" i="15"/>
  <c r="O35" i="15"/>
  <c r="N35" i="15"/>
  <c r="L35" i="15"/>
  <c r="K35" i="15"/>
  <c r="J35" i="15"/>
  <c r="I35" i="15"/>
  <c r="H35" i="15"/>
  <c r="G35" i="15"/>
  <c r="F35" i="15"/>
  <c r="E35" i="15"/>
  <c r="CG35" i="15" s="1"/>
  <c r="CG34" i="15"/>
  <c r="CF34" i="15"/>
  <c r="CC34" i="15"/>
  <c r="CB34" i="15"/>
  <c r="CA34" i="15"/>
  <c r="BZ34" i="15"/>
  <c r="BY34" i="15"/>
  <c r="BX34" i="15"/>
  <c r="BW34" i="15"/>
  <c r="BU34" i="15"/>
  <c r="BT34" i="15"/>
  <c r="BS34" i="15"/>
  <c r="BR34" i="15"/>
  <c r="BP34" i="15"/>
  <c r="BO34" i="15"/>
  <c r="BM34" i="15"/>
  <c r="BL34" i="15"/>
  <c r="BK34" i="15"/>
  <c r="BJ34" i="15"/>
  <c r="BI34" i="15"/>
  <c r="BG34" i="15"/>
  <c r="BE34" i="15"/>
  <c r="BD34" i="15"/>
  <c r="BC34" i="15"/>
  <c r="BB34" i="15"/>
  <c r="BA34" i="15"/>
  <c r="AZ34" i="15"/>
  <c r="AW34" i="15"/>
  <c r="AV34" i="15"/>
  <c r="AU34" i="15"/>
  <c r="AT34" i="15"/>
  <c r="AS34" i="15"/>
  <c r="AR34" i="15"/>
  <c r="AQ34" i="15"/>
  <c r="AO34" i="15"/>
  <c r="AN34" i="15"/>
  <c r="AM34" i="15"/>
  <c r="AL34" i="15"/>
  <c r="AJ34" i="15"/>
  <c r="AI34" i="15"/>
  <c r="AG34" i="15"/>
  <c r="AF34" i="15"/>
  <c r="AE34" i="15"/>
  <c r="AD34" i="15"/>
  <c r="AC34" i="15"/>
  <c r="AA34" i="15"/>
  <c r="Y34" i="15"/>
  <c r="X34" i="15"/>
  <c r="W34" i="15"/>
  <c r="V34" i="15"/>
  <c r="U34" i="15"/>
  <c r="T34" i="15"/>
  <c r="Q34" i="15"/>
  <c r="P34" i="15"/>
  <c r="O34" i="15"/>
  <c r="N34" i="15"/>
  <c r="M34" i="15"/>
  <c r="L34" i="15"/>
  <c r="K34" i="15"/>
  <c r="I34" i="15"/>
  <c r="H34" i="15"/>
  <c r="G34" i="15"/>
  <c r="F34" i="15"/>
  <c r="E34" i="15"/>
  <c r="CC33" i="15"/>
  <c r="CB33" i="15"/>
  <c r="CA33" i="15"/>
  <c r="BZ33" i="15"/>
  <c r="BU33" i="15"/>
  <c r="BT33" i="15"/>
  <c r="BS33" i="15"/>
  <c r="BR33" i="15"/>
  <c r="BM33" i="15"/>
  <c r="BL33" i="15"/>
  <c r="BK33" i="15"/>
  <c r="BJ33" i="15"/>
  <c r="BE33" i="15"/>
  <c r="BD33" i="15"/>
  <c r="BC33" i="15"/>
  <c r="BB33" i="15"/>
  <c r="AW33" i="15"/>
  <c r="AV33" i="15"/>
  <c r="AU33" i="15"/>
  <c r="AT33" i="15"/>
  <c r="AO33" i="15"/>
  <c r="AN33" i="15"/>
  <c r="AM33" i="15"/>
  <c r="AL33" i="15"/>
  <c r="AG33" i="15"/>
  <c r="AF33" i="15"/>
  <c r="AE33" i="15"/>
  <c r="AD33" i="15"/>
  <c r="Y33" i="15"/>
  <c r="X33" i="15"/>
  <c r="W33" i="15"/>
  <c r="V33" i="15"/>
  <c r="Q33" i="15"/>
  <c r="P33" i="15"/>
  <c r="O33" i="15"/>
  <c r="N33" i="15"/>
  <c r="I33" i="15"/>
  <c r="CO33" i="15" s="1"/>
  <c r="H33" i="15"/>
  <c r="G33" i="15"/>
  <c r="F33" i="15"/>
  <c r="CH33" i="15" s="1"/>
  <c r="E33" i="15"/>
  <c r="CD33" i="15" s="1"/>
  <c r="CC32" i="15"/>
  <c r="CB32" i="15"/>
  <c r="CA32" i="15"/>
  <c r="BZ32" i="15"/>
  <c r="BU32" i="15"/>
  <c r="BT32" i="15"/>
  <c r="BS32" i="15"/>
  <c r="BR32" i="15"/>
  <c r="BM32" i="15"/>
  <c r="BL32" i="15"/>
  <c r="BK32" i="15"/>
  <c r="BJ32" i="15"/>
  <c r="BE32" i="15"/>
  <c r="BD32" i="15"/>
  <c r="BC32" i="15"/>
  <c r="BB32" i="15"/>
  <c r="AW32" i="15"/>
  <c r="AV32" i="15"/>
  <c r="AU32" i="15"/>
  <c r="AT32" i="15"/>
  <c r="AO32" i="15"/>
  <c r="AN32" i="15"/>
  <c r="AM32" i="15"/>
  <c r="AL32" i="15"/>
  <c r="AG32" i="15"/>
  <c r="AF32" i="15"/>
  <c r="AE32" i="15"/>
  <c r="AD32" i="15"/>
  <c r="Y32" i="15"/>
  <c r="X32" i="15"/>
  <c r="W32" i="15"/>
  <c r="V32" i="15"/>
  <c r="Q32" i="15"/>
  <c r="P32" i="15"/>
  <c r="O32" i="15"/>
  <c r="N32" i="15"/>
  <c r="I32" i="15"/>
  <c r="CO32" i="15" s="1"/>
  <c r="H32" i="15"/>
  <c r="G32" i="15"/>
  <c r="F32" i="15"/>
  <c r="CH32" i="15" s="1"/>
  <c r="E32" i="15"/>
  <c r="CE32" i="15" s="1"/>
  <c r="CF31" i="15"/>
  <c r="CE31" i="15"/>
  <c r="CD31" i="15"/>
  <c r="CC31" i="15"/>
  <c r="CB31" i="15"/>
  <c r="CA31" i="15"/>
  <c r="BZ31" i="15"/>
  <c r="BX31" i="15"/>
  <c r="BW31" i="15"/>
  <c r="BV31" i="15"/>
  <c r="BU31" i="15"/>
  <c r="BT31" i="15"/>
  <c r="BS31" i="15"/>
  <c r="BR31" i="15"/>
  <c r="BP31" i="15"/>
  <c r="BO31" i="15"/>
  <c r="BN31" i="15"/>
  <c r="BM31" i="15"/>
  <c r="BL31" i="15"/>
  <c r="BK31" i="15"/>
  <c r="BJ31" i="15"/>
  <c r="BH31" i="15"/>
  <c r="BG31" i="15"/>
  <c r="BF31" i="15"/>
  <c r="BE31" i="15"/>
  <c r="BD31" i="15"/>
  <c r="BC31" i="15"/>
  <c r="BB31" i="15"/>
  <c r="AZ31" i="15"/>
  <c r="AY31" i="15"/>
  <c r="AX31" i="15"/>
  <c r="AW31" i="15"/>
  <c r="AV31" i="15"/>
  <c r="AU31" i="15"/>
  <c r="AT31" i="15"/>
  <c r="AR31" i="15"/>
  <c r="AQ31" i="15"/>
  <c r="AP31" i="15"/>
  <c r="AO31" i="15"/>
  <c r="AN31" i="15"/>
  <c r="AM31" i="15"/>
  <c r="AL31" i="15"/>
  <c r="AJ31" i="15"/>
  <c r="AI31" i="15"/>
  <c r="AH31" i="15"/>
  <c r="AG31" i="15"/>
  <c r="AF31" i="15"/>
  <c r="AE31" i="15"/>
  <c r="AD31" i="15"/>
  <c r="AB31" i="15"/>
  <c r="AA31" i="15"/>
  <c r="Z31" i="15"/>
  <c r="Y31" i="15"/>
  <c r="X31" i="15"/>
  <c r="W31" i="15"/>
  <c r="V31" i="15"/>
  <c r="T31" i="15"/>
  <c r="S31" i="15"/>
  <c r="R31" i="15"/>
  <c r="Q31" i="15"/>
  <c r="P31" i="15"/>
  <c r="O31" i="15"/>
  <c r="N31" i="15"/>
  <c r="L31" i="15"/>
  <c r="K31" i="15"/>
  <c r="J31" i="15"/>
  <c r="I31" i="15"/>
  <c r="H31" i="15"/>
  <c r="G31" i="15"/>
  <c r="F31" i="15"/>
  <c r="E31" i="15"/>
  <c r="CG31" i="15" s="1"/>
  <c r="CF30" i="15"/>
  <c r="CE30" i="15"/>
  <c r="CC30" i="15"/>
  <c r="CB30" i="15"/>
  <c r="CA30" i="15"/>
  <c r="BZ30" i="15"/>
  <c r="BX30" i="15"/>
  <c r="BW30" i="15"/>
  <c r="BU30" i="15"/>
  <c r="BT30" i="15"/>
  <c r="BS30" i="15"/>
  <c r="BR30" i="15"/>
  <c r="BP30" i="15"/>
  <c r="BO30" i="15"/>
  <c r="BM30" i="15"/>
  <c r="BL30" i="15"/>
  <c r="BK30" i="15"/>
  <c r="BJ30" i="15"/>
  <c r="BH30" i="15"/>
  <c r="BG30" i="15"/>
  <c r="BE30" i="15"/>
  <c r="BD30" i="15"/>
  <c r="BC30" i="15"/>
  <c r="BB30" i="15"/>
  <c r="AZ30" i="15"/>
  <c r="AY30" i="15"/>
  <c r="AW30" i="15"/>
  <c r="AV30" i="15"/>
  <c r="AU30" i="15"/>
  <c r="AT30" i="15"/>
  <c r="AR30" i="15"/>
  <c r="AQ30" i="15"/>
  <c r="AO30" i="15"/>
  <c r="AN30" i="15"/>
  <c r="AM30" i="15"/>
  <c r="AL30" i="15"/>
  <c r="AJ30" i="15"/>
  <c r="AI30" i="15"/>
  <c r="AG30" i="15"/>
  <c r="AF30" i="15"/>
  <c r="AE30" i="15"/>
  <c r="AD30" i="15"/>
  <c r="AB30" i="15"/>
  <c r="AA30" i="15"/>
  <c r="Y30" i="15"/>
  <c r="X30" i="15"/>
  <c r="W30" i="15"/>
  <c r="V30" i="15"/>
  <c r="T30" i="15"/>
  <c r="S30" i="15"/>
  <c r="Q30" i="15"/>
  <c r="P30" i="15"/>
  <c r="O30" i="15"/>
  <c r="N30" i="15"/>
  <c r="L30" i="15"/>
  <c r="K30" i="15"/>
  <c r="I30" i="15"/>
  <c r="H30" i="15"/>
  <c r="G30" i="15"/>
  <c r="F30" i="15"/>
  <c r="E30" i="15"/>
  <c r="CG30" i="15" s="1"/>
  <c r="CC29" i="15"/>
  <c r="CB29" i="15"/>
  <c r="CA29" i="15"/>
  <c r="BZ29" i="15"/>
  <c r="BU29" i="15"/>
  <c r="BT29" i="15"/>
  <c r="BS29" i="15"/>
  <c r="BR29" i="15"/>
  <c r="BM29" i="15"/>
  <c r="BL29" i="15"/>
  <c r="BK29" i="15"/>
  <c r="BJ29" i="15"/>
  <c r="BE29" i="15"/>
  <c r="BD29" i="15"/>
  <c r="BC29" i="15"/>
  <c r="BB29" i="15"/>
  <c r="AW29" i="15"/>
  <c r="AV29" i="15"/>
  <c r="AU29" i="15"/>
  <c r="AT29" i="15"/>
  <c r="AO29" i="15"/>
  <c r="AN29" i="15"/>
  <c r="AM29" i="15"/>
  <c r="AL29" i="15"/>
  <c r="AG29" i="15"/>
  <c r="AF29" i="15"/>
  <c r="AE29" i="15"/>
  <c r="AD29" i="15"/>
  <c r="Y29" i="15"/>
  <c r="X29" i="15"/>
  <c r="W29" i="15"/>
  <c r="V29" i="15"/>
  <c r="Q29" i="15"/>
  <c r="P29" i="15"/>
  <c r="O29" i="15"/>
  <c r="N29" i="15"/>
  <c r="L29" i="15"/>
  <c r="I29" i="15"/>
  <c r="H29" i="15"/>
  <c r="G29" i="15"/>
  <c r="F29" i="15"/>
  <c r="E29" i="15"/>
  <c r="CF29" i="15" s="1"/>
  <c r="CD28" i="15"/>
  <c r="CC28" i="15"/>
  <c r="CB28" i="15"/>
  <c r="CA28" i="15"/>
  <c r="BZ28" i="15"/>
  <c r="BY28" i="15"/>
  <c r="BV28" i="15"/>
  <c r="BU28" i="15"/>
  <c r="BT28" i="15"/>
  <c r="BS28" i="15"/>
  <c r="BR28" i="15"/>
  <c r="BN28" i="15"/>
  <c r="BM28" i="15"/>
  <c r="BL28" i="15"/>
  <c r="BK28" i="15"/>
  <c r="BJ28" i="15"/>
  <c r="BI28" i="15"/>
  <c r="BF28" i="15"/>
  <c r="BE28" i="15"/>
  <c r="BD28" i="15"/>
  <c r="BC28" i="15"/>
  <c r="BB28" i="15"/>
  <c r="AX28" i="15"/>
  <c r="AW28" i="15"/>
  <c r="AV28" i="15"/>
  <c r="AU28" i="15"/>
  <c r="AT28" i="15"/>
  <c r="AS28" i="15"/>
  <c r="AP28" i="15"/>
  <c r="AO28" i="15"/>
  <c r="AN28" i="15"/>
  <c r="AM28" i="15"/>
  <c r="AL28" i="15"/>
  <c r="AI28" i="15"/>
  <c r="AH28" i="15"/>
  <c r="AG28" i="15"/>
  <c r="AF28" i="15"/>
  <c r="AE28" i="15"/>
  <c r="AD28" i="15"/>
  <c r="AC28" i="15"/>
  <c r="Z28" i="15"/>
  <c r="Y28" i="15"/>
  <c r="X28" i="15"/>
  <c r="W28" i="15"/>
  <c r="V28" i="15"/>
  <c r="U28" i="15"/>
  <c r="S28" i="15"/>
  <c r="Q28" i="15"/>
  <c r="P28" i="15"/>
  <c r="O28" i="15"/>
  <c r="N28" i="15"/>
  <c r="M28" i="15"/>
  <c r="K28" i="15"/>
  <c r="J28" i="15"/>
  <c r="I28" i="15"/>
  <c r="H28" i="15"/>
  <c r="G28" i="15"/>
  <c r="F28" i="15"/>
  <c r="E28" i="15"/>
  <c r="CF27" i="15"/>
  <c r="CE27" i="15"/>
  <c r="CD27" i="15"/>
  <c r="CC27" i="15"/>
  <c r="CB27" i="15"/>
  <c r="CA27" i="15"/>
  <c r="BZ27" i="15"/>
  <c r="BX27" i="15"/>
  <c r="BW27" i="15"/>
  <c r="BV27" i="15"/>
  <c r="BU27" i="15"/>
  <c r="BT27" i="15"/>
  <c r="BS27" i="15"/>
  <c r="BR27" i="15"/>
  <c r="BP27" i="15"/>
  <c r="BO27" i="15"/>
  <c r="BN27" i="15"/>
  <c r="BM27" i="15"/>
  <c r="BL27" i="15"/>
  <c r="BK27" i="15"/>
  <c r="BJ27" i="15"/>
  <c r="BH27" i="15"/>
  <c r="BG27" i="15"/>
  <c r="BF27" i="15"/>
  <c r="BE27" i="15"/>
  <c r="BD27" i="15"/>
  <c r="BC27" i="15"/>
  <c r="BB27" i="15"/>
  <c r="AZ27" i="15"/>
  <c r="AY27" i="15"/>
  <c r="AX27" i="15"/>
  <c r="AW27" i="15"/>
  <c r="AV27" i="15"/>
  <c r="AU27" i="15"/>
  <c r="AT27" i="15"/>
  <c r="AR27" i="15"/>
  <c r="AQ27" i="15"/>
  <c r="AP27" i="15"/>
  <c r="AO27" i="15"/>
  <c r="AN27" i="15"/>
  <c r="AM27" i="15"/>
  <c r="AL27" i="15"/>
  <c r="AJ27" i="15"/>
  <c r="AI27" i="15"/>
  <c r="AH27" i="15"/>
  <c r="AG27" i="15"/>
  <c r="AF27" i="15"/>
  <c r="AE27" i="15"/>
  <c r="AD27" i="15"/>
  <c r="AB27" i="15"/>
  <c r="AA27" i="15"/>
  <c r="Z27" i="15"/>
  <c r="Y27" i="15"/>
  <c r="X27" i="15"/>
  <c r="W27" i="15"/>
  <c r="V27" i="15"/>
  <c r="T27" i="15"/>
  <c r="S27" i="15"/>
  <c r="R27" i="15"/>
  <c r="Q27" i="15"/>
  <c r="P27" i="15"/>
  <c r="O27" i="15"/>
  <c r="N27" i="15"/>
  <c r="L27" i="15"/>
  <c r="K27" i="15"/>
  <c r="J27" i="15"/>
  <c r="I27" i="15"/>
  <c r="H27" i="15"/>
  <c r="G27" i="15"/>
  <c r="F27" i="15"/>
  <c r="E27" i="15"/>
  <c r="CG27" i="15" s="1"/>
  <c r="CC26" i="15"/>
  <c r="CB26" i="15"/>
  <c r="CA26" i="15"/>
  <c r="BZ26" i="15"/>
  <c r="BU26" i="15"/>
  <c r="BT26" i="15"/>
  <c r="BS26" i="15"/>
  <c r="BR26" i="15"/>
  <c r="BM26" i="15"/>
  <c r="BL26" i="15"/>
  <c r="BK26" i="15"/>
  <c r="BJ26" i="15"/>
  <c r="BE26" i="15"/>
  <c r="BD26" i="15"/>
  <c r="BC26" i="15"/>
  <c r="BB26" i="15"/>
  <c r="AW26" i="15"/>
  <c r="AV26" i="15"/>
  <c r="AU26" i="15"/>
  <c r="AT26" i="15"/>
  <c r="AO26" i="15"/>
  <c r="AN26" i="15"/>
  <c r="AM26" i="15"/>
  <c r="AL26" i="15"/>
  <c r="AG26" i="15"/>
  <c r="AF26" i="15"/>
  <c r="AE26" i="15"/>
  <c r="AD26" i="15"/>
  <c r="Y26" i="15"/>
  <c r="X26" i="15"/>
  <c r="W26" i="15"/>
  <c r="V26" i="15"/>
  <c r="Q26" i="15"/>
  <c r="P26" i="15"/>
  <c r="O26" i="15"/>
  <c r="N26" i="15"/>
  <c r="I26" i="15"/>
  <c r="CO26" i="15" s="1"/>
  <c r="H26" i="15"/>
  <c r="G26" i="15"/>
  <c r="CJ26" i="15" s="1"/>
  <c r="F26" i="15"/>
  <c r="CH26" i="15" s="1"/>
  <c r="E26" i="15"/>
  <c r="BY26" i="15" s="1"/>
  <c r="CC25" i="15"/>
  <c r="CB25" i="15"/>
  <c r="CA25" i="15"/>
  <c r="BZ25" i="15"/>
  <c r="BY25" i="15"/>
  <c r="BX25" i="15"/>
  <c r="BU25" i="15"/>
  <c r="BT25" i="15"/>
  <c r="BS25" i="15"/>
  <c r="BR25" i="15"/>
  <c r="BP25" i="15"/>
  <c r="BN25" i="15"/>
  <c r="BM25" i="15"/>
  <c r="BL25" i="15"/>
  <c r="BK25" i="15"/>
  <c r="BJ25" i="15"/>
  <c r="BF25" i="15"/>
  <c r="BE25" i="15"/>
  <c r="BD25" i="15"/>
  <c r="BC25" i="15"/>
  <c r="BB25" i="15"/>
  <c r="BA25" i="15"/>
  <c r="AW25" i="15"/>
  <c r="AV25" i="15"/>
  <c r="AU25" i="15"/>
  <c r="AT25" i="15"/>
  <c r="AS25" i="15"/>
  <c r="AR25" i="15"/>
  <c r="AO25" i="15"/>
  <c r="AN25" i="15"/>
  <c r="AM25" i="15"/>
  <c r="AL25" i="15"/>
  <c r="AJ25" i="15"/>
  <c r="AH25" i="15"/>
  <c r="AG25" i="15"/>
  <c r="AF25" i="15"/>
  <c r="AE25" i="15"/>
  <c r="AD25" i="15"/>
  <c r="Z25" i="15"/>
  <c r="Y25" i="15"/>
  <c r="X25" i="15"/>
  <c r="W25" i="15"/>
  <c r="V25" i="15"/>
  <c r="U25" i="15"/>
  <c r="Q25" i="15"/>
  <c r="P25" i="15"/>
  <c r="O25" i="15"/>
  <c r="N25" i="15"/>
  <c r="M25" i="15"/>
  <c r="L25" i="15"/>
  <c r="I25" i="15"/>
  <c r="H25" i="15"/>
  <c r="G25" i="15"/>
  <c r="F25" i="15"/>
  <c r="E25" i="15"/>
  <c r="CG25" i="15" s="1"/>
  <c r="CG24" i="15"/>
  <c r="CE24" i="15"/>
  <c r="CC24" i="15"/>
  <c r="CB24" i="15"/>
  <c r="CA24" i="15"/>
  <c r="BZ24" i="15"/>
  <c r="BW24" i="15"/>
  <c r="BV24" i="15"/>
  <c r="BU24" i="15"/>
  <c r="BT24" i="15"/>
  <c r="BS24" i="15"/>
  <c r="BR24" i="15"/>
  <c r="BN24" i="15"/>
  <c r="BM24" i="15"/>
  <c r="BL24" i="15"/>
  <c r="BK24" i="15"/>
  <c r="BJ24" i="15"/>
  <c r="BI24" i="15"/>
  <c r="BE24" i="15"/>
  <c r="BD24" i="15"/>
  <c r="BC24" i="15"/>
  <c r="BB24" i="15"/>
  <c r="BA24" i="15"/>
  <c r="AY24" i="15"/>
  <c r="AW24" i="15"/>
  <c r="AV24" i="15"/>
  <c r="AU24" i="15"/>
  <c r="AT24" i="15"/>
  <c r="AQ24" i="15"/>
  <c r="AP24" i="15"/>
  <c r="AO24" i="15"/>
  <c r="AN24" i="15"/>
  <c r="AM24" i="15"/>
  <c r="AL24" i="15"/>
  <c r="AH24" i="15"/>
  <c r="AG24" i="15"/>
  <c r="AF24" i="15"/>
  <c r="AE24" i="15"/>
  <c r="AD24" i="15"/>
  <c r="AC24" i="15"/>
  <c r="Y24" i="15"/>
  <c r="X24" i="15"/>
  <c r="W24" i="15"/>
  <c r="V24" i="15"/>
  <c r="U24" i="15"/>
  <c r="S24" i="15"/>
  <c r="Q24" i="15"/>
  <c r="P24" i="15"/>
  <c r="O24" i="15"/>
  <c r="N24" i="15"/>
  <c r="L24" i="15"/>
  <c r="K24" i="15"/>
  <c r="I24" i="15"/>
  <c r="H24" i="15"/>
  <c r="G24" i="15"/>
  <c r="F24" i="15"/>
  <c r="E24" i="15"/>
  <c r="CD24" i="15" s="1"/>
  <c r="CC23" i="15"/>
  <c r="CB23" i="15"/>
  <c r="CA23" i="15"/>
  <c r="BZ23" i="15"/>
  <c r="BU23" i="15"/>
  <c r="BT23" i="15"/>
  <c r="BS23" i="15"/>
  <c r="BR23" i="15"/>
  <c r="BM23" i="15"/>
  <c r="BL23" i="15"/>
  <c r="BK23" i="15"/>
  <c r="BJ23" i="15"/>
  <c r="BE23" i="15"/>
  <c r="BD23" i="15"/>
  <c r="BC23" i="15"/>
  <c r="BB23" i="15"/>
  <c r="AW23" i="15"/>
  <c r="AV23" i="15"/>
  <c r="AU23" i="15"/>
  <c r="AT23" i="15"/>
  <c r="AO23" i="15"/>
  <c r="AN23" i="15"/>
  <c r="AM23" i="15"/>
  <c r="AL23" i="15"/>
  <c r="AG23" i="15"/>
  <c r="AF23" i="15"/>
  <c r="AE23" i="15"/>
  <c r="AD23" i="15"/>
  <c r="Y23" i="15"/>
  <c r="X23" i="15"/>
  <c r="W23" i="15"/>
  <c r="V23" i="15"/>
  <c r="Q23" i="15"/>
  <c r="P23" i="15"/>
  <c r="O23" i="15"/>
  <c r="N23" i="15"/>
  <c r="I23" i="15"/>
  <c r="CO23" i="15" s="1"/>
  <c r="H23" i="15"/>
  <c r="G23" i="15"/>
  <c r="F23" i="15"/>
  <c r="CH23" i="15" s="1"/>
  <c r="E23" i="15"/>
  <c r="CD23" i="15" s="1"/>
  <c r="CC22" i="15"/>
  <c r="CB22" i="15"/>
  <c r="CA22" i="15"/>
  <c r="BZ22" i="15"/>
  <c r="BU22" i="15"/>
  <c r="BT22" i="15"/>
  <c r="BS22" i="15"/>
  <c r="BR22" i="15"/>
  <c r="BM22" i="15"/>
  <c r="BL22" i="15"/>
  <c r="BK22" i="15"/>
  <c r="BJ22" i="15"/>
  <c r="BE22" i="15"/>
  <c r="BD22" i="15"/>
  <c r="BC22" i="15"/>
  <c r="BB22" i="15"/>
  <c r="AW22" i="15"/>
  <c r="AV22" i="15"/>
  <c r="AU22" i="15"/>
  <c r="AT22" i="15"/>
  <c r="AO22" i="15"/>
  <c r="AN22" i="15"/>
  <c r="AM22" i="15"/>
  <c r="AL22" i="15"/>
  <c r="AG22" i="15"/>
  <c r="AF22" i="15"/>
  <c r="AE22" i="15"/>
  <c r="AD22" i="15"/>
  <c r="Y22" i="15"/>
  <c r="X22" i="15"/>
  <c r="W22" i="15"/>
  <c r="V22" i="15"/>
  <c r="Q22" i="15"/>
  <c r="P22" i="15"/>
  <c r="O22" i="15"/>
  <c r="N22" i="15"/>
  <c r="I22" i="15"/>
  <c r="CO22" i="15" s="1"/>
  <c r="H22" i="15"/>
  <c r="G22" i="15"/>
  <c r="F22" i="15"/>
  <c r="CH22" i="15" s="1"/>
  <c r="E22" i="15"/>
  <c r="BF22" i="15" s="1"/>
  <c r="CF21" i="15"/>
  <c r="CE21" i="15"/>
  <c r="CD21" i="15"/>
  <c r="CC21" i="15"/>
  <c r="CB21" i="15"/>
  <c r="CA21" i="15"/>
  <c r="BZ21" i="15"/>
  <c r="BX21" i="15"/>
  <c r="BW21" i="15"/>
  <c r="BV21" i="15"/>
  <c r="BU21" i="15"/>
  <c r="BT21" i="15"/>
  <c r="BS21" i="15"/>
  <c r="BR21" i="15"/>
  <c r="BP21" i="15"/>
  <c r="BO21" i="15"/>
  <c r="BN21" i="15"/>
  <c r="BM21" i="15"/>
  <c r="BL21" i="15"/>
  <c r="BK21" i="15"/>
  <c r="BJ21" i="15"/>
  <c r="BH21" i="15"/>
  <c r="BG21" i="15"/>
  <c r="BF21" i="15"/>
  <c r="BE21" i="15"/>
  <c r="BD21" i="15"/>
  <c r="BC21" i="15"/>
  <c r="BB21" i="15"/>
  <c r="AZ21" i="15"/>
  <c r="AY21" i="15"/>
  <c r="AX21" i="15"/>
  <c r="AW21" i="15"/>
  <c r="AV21" i="15"/>
  <c r="AU21" i="15"/>
  <c r="AT21" i="15"/>
  <c r="AR21" i="15"/>
  <c r="AQ21" i="15"/>
  <c r="AP21" i="15"/>
  <c r="AO21" i="15"/>
  <c r="AN21" i="15"/>
  <c r="AM21" i="15"/>
  <c r="AL21" i="15"/>
  <c r="AJ21" i="15"/>
  <c r="AI21" i="15"/>
  <c r="AH21" i="15"/>
  <c r="AG21" i="15"/>
  <c r="AF21" i="15"/>
  <c r="AE21" i="15"/>
  <c r="AD21" i="15"/>
  <c r="AB21" i="15"/>
  <c r="AA21" i="15"/>
  <c r="Z21" i="15"/>
  <c r="Y21" i="15"/>
  <c r="X21" i="15"/>
  <c r="W21" i="15"/>
  <c r="V21" i="15"/>
  <c r="T21" i="15"/>
  <c r="S21" i="15"/>
  <c r="R21" i="15"/>
  <c r="Q21" i="15"/>
  <c r="P21" i="15"/>
  <c r="O21" i="15"/>
  <c r="N21" i="15"/>
  <c r="L21" i="15"/>
  <c r="K21" i="15"/>
  <c r="J21" i="15"/>
  <c r="I21" i="15"/>
  <c r="H21" i="15"/>
  <c r="G21" i="15"/>
  <c r="F21" i="15"/>
  <c r="E21" i="15"/>
  <c r="CG21" i="15" s="1"/>
  <c r="CC20" i="15"/>
  <c r="CB20" i="15"/>
  <c r="CA20" i="15"/>
  <c r="BZ20" i="15"/>
  <c r="BU20" i="15"/>
  <c r="BT20" i="15"/>
  <c r="BS20" i="15"/>
  <c r="BR20" i="15"/>
  <c r="BM20" i="15"/>
  <c r="BL20" i="15"/>
  <c r="BK20" i="15"/>
  <c r="BJ20" i="15"/>
  <c r="BE20" i="15"/>
  <c r="BD20" i="15"/>
  <c r="BC20" i="15"/>
  <c r="BB20" i="15"/>
  <c r="AW20" i="15"/>
  <c r="AV20" i="15"/>
  <c r="AU20" i="15"/>
  <c r="AT20" i="15"/>
  <c r="AO20" i="15"/>
  <c r="AN20" i="15"/>
  <c r="AM20" i="15"/>
  <c r="AL20" i="15"/>
  <c r="AG20" i="15"/>
  <c r="AF20" i="15"/>
  <c r="AE20" i="15"/>
  <c r="AD20" i="15"/>
  <c r="Y20" i="15"/>
  <c r="X20" i="15"/>
  <c r="W20" i="15"/>
  <c r="V20" i="15"/>
  <c r="Q20" i="15"/>
  <c r="P20" i="15"/>
  <c r="O20" i="15"/>
  <c r="N20" i="15"/>
  <c r="I20" i="15"/>
  <c r="CO20" i="15" s="1"/>
  <c r="H20" i="15"/>
  <c r="G20" i="15"/>
  <c r="F20" i="15"/>
  <c r="CH20" i="15" s="1"/>
  <c r="E20" i="15"/>
  <c r="BY20" i="15" s="1"/>
  <c r="CG19" i="15"/>
  <c r="CC19" i="15"/>
  <c r="CB19" i="15"/>
  <c r="CA19" i="15"/>
  <c r="BZ19" i="15"/>
  <c r="BX19" i="15"/>
  <c r="BU19" i="15"/>
  <c r="BT19" i="15"/>
  <c r="BS19" i="15"/>
  <c r="BR19" i="15"/>
  <c r="BP19" i="15"/>
  <c r="BN19" i="15"/>
  <c r="BM19" i="15"/>
  <c r="BL19" i="15"/>
  <c r="BK19" i="15"/>
  <c r="BJ19" i="15"/>
  <c r="BF19" i="15"/>
  <c r="BE19" i="15"/>
  <c r="BD19" i="15"/>
  <c r="BC19" i="15"/>
  <c r="BB19" i="15"/>
  <c r="BA19" i="15"/>
  <c r="AW19" i="15"/>
  <c r="AV19" i="15"/>
  <c r="AU19" i="15"/>
  <c r="AT19" i="15"/>
  <c r="AS19" i="15"/>
  <c r="AR19" i="15"/>
  <c r="AO19" i="15"/>
  <c r="AN19" i="15"/>
  <c r="AM19" i="15"/>
  <c r="AL19" i="15"/>
  <c r="AJ19" i="15"/>
  <c r="AH19" i="15"/>
  <c r="AG19" i="15"/>
  <c r="AF19" i="15"/>
  <c r="AE19" i="15"/>
  <c r="AD19" i="15"/>
  <c r="Z19" i="15"/>
  <c r="Y19" i="15"/>
  <c r="X19" i="15"/>
  <c r="W19" i="15"/>
  <c r="V19" i="15"/>
  <c r="U19" i="15"/>
  <c r="Q19" i="15"/>
  <c r="P19" i="15"/>
  <c r="O19" i="15"/>
  <c r="N19" i="15"/>
  <c r="M19" i="15"/>
  <c r="L19" i="15"/>
  <c r="I19" i="15"/>
  <c r="H19" i="15"/>
  <c r="G19" i="15"/>
  <c r="F19" i="15"/>
  <c r="E19" i="15"/>
  <c r="BY19" i="15" s="1"/>
  <c r="CG18" i="15"/>
  <c r="CE18" i="15"/>
  <c r="CC18" i="15"/>
  <c r="CB18" i="15"/>
  <c r="CA18" i="15"/>
  <c r="BZ18" i="15"/>
  <c r="BY18" i="15"/>
  <c r="BW18" i="15"/>
  <c r="BV18" i="15"/>
  <c r="BU18" i="15"/>
  <c r="BT18" i="15"/>
  <c r="BS18" i="15"/>
  <c r="BR18" i="15"/>
  <c r="BO18" i="15"/>
  <c r="BN18" i="15"/>
  <c r="BM18" i="15"/>
  <c r="BL18" i="15"/>
  <c r="BK18" i="15"/>
  <c r="BJ18" i="15"/>
  <c r="BI18" i="15"/>
  <c r="BF18" i="15"/>
  <c r="BE18" i="15"/>
  <c r="BD18" i="15"/>
  <c r="BC18" i="15"/>
  <c r="BB18" i="15"/>
  <c r="BA18" i="15"/>
  <c r="AY18" i="15"/>
  <c r="AW18" i="15"/>
  <c r="AV18" i="15"/>
  <c r="AU18" i="15"/>
  <c r="AT18" i="15"/>
  <c r="AS18" i="15"/>
  <c r="AQ18" i="15"/>
  <c r="AP18" i="15"/>
  <c r="AO18" i="15"/>
  <c r="AN18" i="15"/>
  <c r="AM18" i="15"/>
  <c r="AL18" i="15"/>
  <c r="AI18" i="15"/>
  <c r="AH18" i="15"/>
  <c r="AG18" i="15"/>
  <c r="AF18" i="15"/>
  <c r="AE18" i="15"/>
  <c r="AD18" i="15"/>
  <c r="AC18" i="15"/>
  <c r="Z18" i="15"/>
  <c r="Y18" i="15"/>
  <c r="X18" i="15"/>
  <c r="W18" i="15"/>
  <c r="V18" i="15"/>
  <c r="U18" i="15"/>
  <c r="S18" i="15"/>
  <c r="Q18" i="15"/>
  <c r="P18" i="15"/>
  <c r="O18" i="15"/>
  <c r="N18" i="15"/>
  <c r="M18" i="15"/>
  <c r="K18" i="15"/>
  <c r="J18" i="15"/>
  <c r="I18" i="15"/>
  <c r="H18" i="15"/>
  <c r="G18" i="15"/>
  <c r="F18" i="15"/>
  <c r="E18" i="15"/>
  <c r="AJ17" i="15"/>
  <c r="AI17" i="15"/>
  <c r="AH17" i="15"/>
  <c r="AG17" i="15"/>
  <c r="AF17" i="15"/>
  <c r="AE17" i="15"/>
  <c r="AD17" i="15"/>
  <c r="AB17" i="15"/>
  <c r="AA17" i="15"/>
  <c r="Z17" i="15"/>
  <c r="Y17" i="15"/>
  <c r="X17" i="15"/>
  <c r="W17" i="15"/>
  <c r="V17" i="15"/>
  <c r="T17" i="15"/>
  <c r="S17" i="15"/>
  <c r="R17" i="15"/>
  <c r="Q17" i="15"/>
  <c r="P17" i="15"/>
  <c r="O17" i="15"/>
  <c r="N17" i="15"/>
  <c r="L17" i="15"/>
  <c r="K17" i="15"/>
  <c r="J17" i="15"/>
  <c r="I17" i="15"/>
  <c r="H17" i="15"/>
  <c r="G17" i="15"/>
  <c r="F17" i="15"/>
  <c r="E17" i="15"/>
  <c r="AK17" i="15" s="1"/>
  <c r="CG16" i="15"/>
  <c r="CF16" i="15"/>
  <c r="CC16" i="15"/>
  <c r="CB16" i="15"/>
  <c r="CA16" i="15"/>
  <c r="BZ16" i="15"/>
  <c r="BY16" i="15"/>
  <c r="BX16" i="15"/>
  <c r="BW16" i="15"/>
  <c r="BU16" i="15"/>
  <c r="BT16" i="15"/>
  <c r="BS16" i="15"/>
  <c r="BR16" i="15"/>
  <c r="BP16" i="15"/>
  <c r="BO16" i="15"/>
  <c r="BM16" i="15"/>
  <c r="BL16" i="15"/>
  <c r="BK16" i="15"/>
  <c r="BJ16" i="15"/>
  <c r="BI16" i="15"/>
  <c r="BG16" i="15"/>
  <c r="BE16" i="15"/>
  <c r="BD16" i="15"/>
  <c r="BC16" i="15"/>
  <c r="BB16" i="15"/>
  <c r="BA16" i="15"/>
  <c r="AZ16" i="15"/>
  <c r="AW16" i="15"/>
  <c r="AV16" i="15"/>
  <c r="AU16" i="15"/>
  <c r="AT16" i="15"/>
  <c r="AS16" i="15"/>
  <c r="AR16" i="15"/>
  <c r="AQ16" i="15"/>
  <c r="AO16" i="15"/>
  <c r="AN16" i="15"/>
  <c r="AM16" i="15"/>
  <c r="AL16" i="15"/>
  <c r="AJ16" i="15"/>
  <c r="AI16" i="15"/>
  <c r="AG16" i="15"/>
  <c r="AF16" i="15"/>
  <c r="AE16" i="15"/>
  <c r="AD16" i="15"/>
  <c r="AC16" i="15"/>
  <c r="AA16" i="15"/>
  <c r="Y16" i="15"/>
  <c r="X16" i="15"/>
  <c r="W16" i="15"/>
  <c r="V16" i="15"/>
  <c r="U16" i="15"/>
  <c r="T16" i="15"/>
  <c r="Q16" i="15"/>
  <c r="P16" i="15"/>
  <c r="O16" i="15"/>
  <c r="N16" i="15"/>
  <c r="M16" i="15"/>
  <c r="L16" i="15"/>
  <c r="K16" i="15"/>
  <c r="I16" i="15"/>
  <c r="H16" i="15"/>
  <c r="G16" i="15"/>
  <c r="F16" i="15"/>
  <c r="E16" i="15"/>
  <c r="CC15" i="15"/>
  <c r="CB15" i="15"/>
  <c r="CA15" i="15"/>
  <c r="BZ15" i="15"/>
  <c r="BU15" i="15"/>
  <c r="BT15" i="15"/>
  <c r="BS15" i="15"/>
  <c r="BR15" i="15"/>
  <c r="BM15" i="15"/>
  <c r="BL15" i="15"/>
  <c r="BK15" i="15"/>
  <c r="BJ15" i="15"/>
  <c r="BE15" i="15"/>
  <c r="BD15" i="15"/>
  <c r="BC15" i="15"/>
  <c r="BB15" i="15"/>
  <c r="AW15" i="15"/>
  <c r="AV15" i="15"/>
  <c r="AU15" i="15"/>
  <c r="AT15" i="15"/>
  <c r="AO15" i="15"/>
  <c r="AN15" i="15"/>
  <c r="AM15" i="15"/>
  <c r="AL15" i="15"/>
  <c r="AG15" i="15"/>
  <c r="AF15" i="15"/>
  <c r="AE15" i="15"/>
  <c r="AD15" i="15"/>
  <c r="Y15" i="15"/>
  <c r="X15" i="15"/>
  <c r="W15" i="15"/>
  <c r="V15" i="15"/>
  <c r="Q15" i="15"/>
  <c r="P15" i="15"/>
  <c r="O15" i="15"/>
  <c r="N15" i="15"/>
  <c r="I15" i="15"/>
  <c r="CO15" i="15" s="1"/>
  <c r="H15" i="15"/>
  <c r="G15" i="15"/>
  <c r="F15" i="15"/>
  <c r="CH15" i="15" s="1"/>
  <c r="E15" i="15"/>
  <c r="BY15" i="15" s="1"/>
  <c r="CF14" i="15"/>
  <c r="CE14" i="15"/>
  <c r="CD14" i="15"/>
  <c r="CC14" i="15"/>
  <c r="CB14" i="15"/>
  <c r="CA14" i="15"/>
  <c r="BZ14" i="15"/>
  <c r="BX14" i="15"/>
  <c r="BW14" i="15"/>
  <c r="BV14" i="15"/>
  <c r="BU14" i="15"/>
  <c r="BT14" i="15"/>
  <c r="BS14" i="15"/>
  <c r="BR14" i="15"/>
  <c r="BP14" i="15"/>
  <c r="BO14" i="15"/>
  <c r="BN14" i="15"/>
  <c r="BM14" i="15"/>
  <c r="BL14" i="15"/>
  <c r="BK14" i="15"/>
  <c r="BJ14" i="15"/>
  <c r="BH14" i="15"/>
  <c r="BG14" i="15"/>
  <c r="BF14" i="15"/>
  <c r="BE14" i="15"/>
  <c r="BD14" i="15"/>
  <c r="BC14" i="15"/>
  <c r="BB14" i="15"/>
  <c r="AZ14" i="15"/>
  <c r="AY14" i="15"/>
  <c r="AX14" i="15"/>
  <c r="AW14" i="15"/>
  <c r="AV14" i="15"/>
  <c r="AU14" i="15"/>
  <c r="AT14" i="15"/>
  <c r="AR14" i="15"/>
  <c r="AQ14" i="15"/>
  <c r="AP14" i="15"/>
  <c r="AO14" i="15"/>
  <c r="AN14" i="15"/>
  <c r="AM14" i="15"/>
  <c r="AL14" i="15"/>
  <c r="AJ14" i="15"/>
  <c r="AI14" i="15"/>
  <c r="AH14" i="15"/>
  <c r="AG14" i="15"/>
  <c r="AF14" i="15"/>
  <c r="AE14" i="15"/>
  <c r="AD14" i="15"/>
  <c r="AB14" i="15"/>
  <c r="AA14" i="15"/>
  <c r="Z14" i="15"/>
  <c r="Y14" i="15"/>
  <c r="X14" i="15"/>
  <c r="W14" i="15"/>
  <c r="V14" i="15"/>
  <c r="T14" i="15"/>
  <c r="S14" i="15"/>
  <c r="R14" i="15"/>
  <c r="Q14" i="15"/>
  <c r="P14" i="15"/>
  <c r="O14" i="15"/>
  <c r="N14" i="15"/>
  <c r="L14" i="15"/>
  <c r="K14" i="15"/>
  <c r="J14" i="15"/>
  <c r="I14" i="15"/>
  <c r="H14" i="15"/>
  <c r="G14" i="15"/>
  <c r="F14" i="15"/>
  <c r="E14" i="15"/>
  <c r="CG14" i="15" s="1"/>
  <c r="CF13" i="15"/>
  <c r="CE13" i="15"/>
  <c r="CC13" i="15"/>
  <c r="CB13" i="15"/>
  <c r="CA13" i="15"/>
  <c r="BZ13" i="15"/>
  <c r="BX13" i="15"/>
  <c r="BW13" i="15"/>
  <c r="BU13" i="15"/>
  <c r="BT13" i="15"/>
  <c r="BS13" i="15"/>
  <c r="BR13" i="15"/>
  <c r="BP13" i="15"/>
  <c r="BO13" i="15"/>
  <c r="BM13" i="15"/>
  <c r="BL13" i="15"/>
  <c r="BK13" i="15"/>
  <c r="BJ13" i="15"/>
  <c r="BH13" i="15"/>
  <c r="BG13" i="15"/>
  <c r="BE13" i="15"/>
  <c r="BD13" i="15"/>
  <c r="BC13" i="15"/>
  <c r="BB13" i="15"/>
  <c r="AZ13" i="15"/>
  <c r="AY13" i="15"/>
  <c r="AW13" i="15"/>
  <c r="AV13" i="15"/>
  <c r="AU13" i="15"/>
  <c r="AT13" i="15"/>
  <c r="AR13" i="15"/>
  <c r="AQ13" i="15"/>
  <c r="AO13" i="15"/>
  <c r="AN13" i="15"/>
  <c r="AM13" i="15"/>
  <c r="AL13" i="15"/>
  <c r="AJ13" i="15"/>
  <c r="AI13" i="15"/>
  <c r="AG13" i="15"/>
  <c r="AF13" i="15"/>
  <c r="AE13" i="15"/>
  <c r="AD13" i="15"/>
  <c r="AB13" i="15"/>
  <c r="AA13" i="15"/>
  <c r="Y13" i="15"/>
  <c r="X13" i="15"/>
  <c r="W13" i="15"/>
  <c r="V13" i="15"/>
  <c r="T13" i="15"/>
  <c r="S13" i="15"/>
  <c r="Q13" i="15"/>
  <c r="P13" i="15"/>
  <c r="O13" i="15"/>
  <c r="N13" i="15"/>
  <c r="L13" i="15"/>
  <c r="K13" i="15"/>
  <c r="I13" i="15"/>
  <c r="CO13" i="15" s="1"/>
  <c r="H13" i="15"/>
  <c r="G13" i="15"/>
  <c r="F13" i="15"/>
  <c r="E13" i="15"/>
  <c r="CG13" i="15" s="1"/>
  <c r="CC12" i="15"/>
  <c r="CB12" i="15"/>
  <c r="CA12" i="15"/>
  <c r="BZ12" i="15"/>
  <c r="BU12" i="15"/>
  <c r="BT12" i="15"/>
  <c r="BS12" i="15"/>
  <c r="BR12" i="15"/>
  <c r="BM12" i="15"/>
  <c r="BL12" i="15"/>
  <c r="BK12" i="15"/>
  <c r="BJ12" i="15"/>
  <c r="BE12" i="15"/>
  <c r="BD12" i="15"/>
  <c r="BC12" i="15"/>
  <c r="BB12" i="15"/>
  <c r="AW12" i="15"/>
  <c r="AV12" i="15"/>
  <c r="AU12" i="15"/>
  <c r="AT12" i="15"/>
  <c r="AO12" i="15"/>
  <c r="AN12" i="15"/>
  <c r="AM12" i="15"/>
  <c r="AL12" i="15"/>
  <c r="AG12" i="15"/>
  <c r="AF12" i="15"/>
  <c r="AE12" i="15"/>
  <c r="AD12" i="15"/>
  <c r="Y12" i="15"/>
  <c r="X12" i="15"/>
  <c r="W12" i="15"/>
  <c r="V12" i="15"/>
  <c r="Q12" i="15"/>
  <c r="P12" i="15"/>
  <c r="O12" i="15"/>
  <c r="N12" i="15"/>
  <c r="I12" i="15"/>
  <c r="CO12" i="15" s="1"/>
  <c r="H12" i="15"/>
  <c r="G12" i="15"/>
  <c r="F12" i="15"/>
  <c r="CH12" i="15" s="1"/>
  <c r="E12" i="15"/>
  <c r="CD12" i="15" s="1"/>
  <c r="CC11" i="15"/>
  <c r="CB11" i="15"/>
  <c r="CA11" i="15"/>
  <c r="BZ11" i="15"/>
  <c r="BU11" i="15"/>
  <c r="BT11" i="15"/>
  <c r="BS11" i="15"/>
  <c r="BR11" i="15"/>
  <c r="BM11" i="15"/>
  <c r="BL11" i="15"/>
  <c r="BK11" i="15"/>
  <c r="BJ11" i="15"/>
  <c r="BE11" i="15"/>
  <c r="BD11" i="15"/>
  <c r="BC11" i="15"/>
  <c r="BB11" i="15"/>
  <c r="AW11" i="15"/>
  <c r="AV11" i="15"/>
  <c r="AU11" i="15"/>
  <c r="AT11" i="15"/>
  <c r="AO11" i="15"/>
  <c r="AN11" i="15"/>
  <c r="AM11" i="15"/>
  <c r="AL11" i="15"/>
  <c r="AH11" i="15"/>
  <c r="AG11" i="15"/>
  <c r="AF11" i="15"/>
  <c r="AE11" i="15"/>
  <c r="AD11" i="15"/>
  <c r="Z11" i="15"/>
  <c r="Y11" i="15"/>
  <c r="X11" i="15"/>
  <c r="W11" i="15"/>
  <c r="V11" i="15"/>
  <c r="R11" i="15"/>
  <c r="Q11" i="15"/>
  <c r="P11" i="15"/>
  <c r="O11" i="15"/>
  <c r="N11" i="15"/>
  <c r="J11" i="15"/>
  <c r="I11" i="15"/>
  <c r="H11" i="15"/>
  <c r="G11" i="15"/>
  <c r="F11" i="15"/>
  <c r="E11" i="15"/>
  <c r="CE11" i="15" s="1"/>
  <c r="CF10" i="15"/>
  <c r="CE10" i="15"/>
  <c r="CD10" i="15"/>
  <c r="CC10" i="15"/>
  <c r="CB10" i="15"/>
  <c r="CA10" i="15"/>
  <c r="BZ10" i="15"/>
  <c r="BX10" i="15"/>
  <c r="BW10" i="15"/>
  <c r="BV10" i="15"/>
  <c r="BU10" i="15"/>
  <c r="BT10" i="15"/>
  <c r="BS10" i="15"/>
  <c r="BR10" i="15"/>
  <c r="BP10" i="15"/>
  <c r="BO10" i="15"/>
  <c r="BN10" i="15"/>
  <c r="BM10" i="15"/>
  <c r="BL10" i="15"/>
  <c r="BK10" i="15"/>
  <c r="BJ10" i="15"/>
  <c r="BH10" i="15"/>
  <c r="BG10" i="15"/>
  <c r="BF10" i="15"/>
  <c r="BE10" i="15"/>
  <c r="BD10" i="15"/>
  <c r="BC10" i="15"/>
  <c r="BB10" i="15"/>
  <c r="AZ10" i="15"/>
  <c r="AY10" i="15"/>
  <c r="AX10" i="15"/>
  <c r="AW10" i="15"/>
  <c r="AV10" i="15"/>
  <c r="AU10" i="15"/>
  <c r="AT10" i="15"/>
  <c r="AR10" i="15"/>
  <c r="AQ10" i="15"/>
  <c r="AP10" i="15"/>
  <c r="AO10" i="15"/>
  <c r="AN10" i="15"/>
  <c r="AM10" i="15"/>
  <c r="AL10" i="15"/>
  <c r="AJ10" i="15"/>
  <c r="AI10" i="15"/>
  <c r="AH10" i="15"/>
  <c r="AG10" i="15"/>
  <c r="AF10" i="15"/>
  <c r="AE10" i="15"/>
  <c r="AD10" i="15"/>
  <c r="AB10" i="15"/>
  <c r="AA10" i="15"/>
  <c r="Z10" i="15"/>
  <c r="Y10" i="15"/>
  <c r="X10" i="15"/>
  <c r="W10" i="15"/>
  <c r="V10" i="15"/>
  <c r="T10" i="15"/>
  <c r="S10" i="15"/>
  <c r="R10" i="15"/>
  <c r="Q10" i="15"/>
  <c r="P10" i="15"/>
  <c r="O10" i="15"/>
  <c r="N10" i="15"/>
  <c r="L10" i="15"/>
  <c r="K10" i="15"/>
  <c r="J10" i="15"/>
  <c r="I10" i="15"/>
  <c r="H10" i="15"/>
  <c r="G10" i="15"/>
  <c r="F10" i="15"/>
  <c r="E10" i="15"/>
  <c r="CG10" i="15" s="1"/>
  <c r="CF9" i="15"/>
  <c r="CE9" i="15"/>
  <c r="CC9" i="15"/>
  <c r="CB9" i="15"/>
  <c r="CA9" i="15"/>
  <c r="BZ9" i="15"/>
  <c r="BX9" i="15"/>
  <c r="BW9" i="15"/>
  <c r="BU9" i="15"/>
  <c r="BT9" i="15"/>
  <c r="BS9" i="15"/>
  <c r="BR9" i="15"/>
  <c r="BP9" i="15"/>
  <c r="BO9" i="15"/>
  <c r="BM9" i="15"/>
  <c r="BL9" i="15"/>
  <c r="BK9" i="15"/>
  <c r="BJ9" i="15"/>
  <c r="BH9" i="15"/>
  <c r="BG9" i="15"/>
  <c r="BE9" i="15"/>
  <c r="BD9" i="15"/>
  <c r="BC9" i="15"/>
  <c r="BB9" i="15"/>
  <c r="AZ9" i="15"/>
  <c r="AY9" i="15"/>
  <c r="AW9" i="15"/>
  <c r="AV9" i="15"/>
  <c r="AU9" i="15"/>
  <c r="AT9" i="15"/>
  <c r="AR9" i="15"/>
  <c r="AQ9" i="15"/>
  <c r="AO9" i="15"/>
  <c r="AN9" i="15"/>
  <c r="AM9" i="15"/>
  <c r="AL9" i="15"/>
  <c r="AJ9" i="15"/>
  <c r="AI9" i="15"/>
  <c r="AG9" i="15"/>
  <c r="AF9" i="15"/>
  <c r="AE9" i="15"/>
  <c r="AD9" i="15"/>
  <c r="AB9" i="15"/>
  <c r="AA9" i="15"/>
  <c r="Y9" i="15"/>
  <c r="X9" i="15"/>
  <c r="W9" i="15"/>
  <c r="V9" i="15"/>
  <c r="T9" i="15"/>
  <c r="S9" i="15"/>
  <c r="Q9" i="15"/>
  <c r="P9" i="15"/>
  <c r="O9" i="15"/>
  <c r="N9" i="15"/>
  <c r="L9" i="15"/>
  <c r="K9" i="15"/>
  <c r="I9" i="15"/>
  <c r="H9" i="15"/>
  <c r="G9" i="15"/>
  <c r="F9" i="15"/>
  <c r="E9" i="15"/>
  <c r="BY9" i="15" s="1"/>
  <c r="CF8" i="15"/>
  <c r="CC8" i="15"/>
  <c r="CB8" i="15"/>
  <c r="CA8" i="15"/>
  <c r="BZ8" i="15"/>
  <c r="BX8" i="15"/>
  <c r="BU8" i="15"/>
  <c r="BT8" i="15"/>
  <c r="BS8" i="15"/>
  <c r="BR8" i="15"/>
  <c r="BP8" i="15"/>
  <c r="BM8" i="15"/>
  <c r="BL8" i="15"/>
  <c r="BK8" i="15"/>
  <c r="BJ8" i="15"/>
  <c r="BH8" i="15"/>
  <c r="BE8" i="15"/>
  <c r="BD8" i="15"/>
  <c r="BC8" i="15"/>
  <c r="BB8" i="15"/>
  <c r="AZ8" i="15"/>
  <c r="AW8" i="15"/>
  <c r="AV8" i="15"/>
  <c r="AU8" i="15"/>
  <c r="AT8" i="15"/>
  <c r="AR8" i="15"/>
  <c r="AO8" i="15"/>
  <c r="AN8" i="15"/>
  <c r="AM8" i="15"/>
  <c r="AL8" i="15"/>
  <c r="AJ8" i="15"/>
  <c r="AG8" i="15"/>
  <c r="AF8" i="15"/>
  <c r="AE8" i="15"/>
  <c r="AD8" i="15"/>
  <c r="AB8" i="15"/>
  <c r="Y8" i="15"/>
  <c r="X8" i="15"/>
  <c r="W8" i="15"/>
  <c r="V8" i="15"/>
  <c r="T8" i="15"/>
  <c r="Q8" i="15"/>
  <c r="P8" i="15"/>
  <c r="O8" i="15"/>
  <c r="N8" i="15"/>
  <c r="L8" i="15"/>
  <c r="I8" i="15"/>
  <c r="H8" i="15"/>
  <c r="G8" i="15"/>
  <c r="F8" i="15"/>
  <c r="E8" i="15"/>
  <c r="CD8" i="15" s="1"/>
  <c r="CC7" i="15"/>
  <c r="CB7" i="15"/>
  <c r="CA7" i="15"/>
  <c r="BZ7" i="15"/>
  <c r="BU7" i="15"/>
  <c r="BT7" i="15"/>
  <c r="BS7" i="15"/>
  <c r="BR7" i="15"/>
  <c r="BM7" i="15"/>
  <c r="BL7" i="15"/>
  <c r="BK7" i="15"/>
  <c r="BJ7" i="15"/>
  <c r="BE7" i="15"/>
  <c r="BD7" i="15"/>
  <c r="BC7" i="15"/>
  <c r="BB7" i="15"/>
  <c r="BA7" i="15"/>
  <c r="AW7" i="15"/>
  <c r="AV7" i="15"/>
  <c r="AU7" i="15"/>
  <c r="AT7" i="15"/>
  <c r="AO7" i="15"/>
  <c r="AN7" i="15"/>
  <c r="AM7" i="15"/>
  <c r="AL7" i="15"/>
  <c r="AG7" i="15"/>
  <c r="AF7" i="15"/>
  <c r="AE7" i="15"/>
  <c r="AD7" i="15"/>
  <c r="Y7" i="15"/>
  <c r="X7" i="15"/>
  <c r="W7" i="15"/>
  <c r="V7" i="15"/>
  <c r="U7" i="15"/>
  <c r="Q7" i="15"/>
  <c r="P7" i="15"/>
  <c r="O7" i="15"/>
  <c r="CK7" i="15" s="1"/>
  <c r="N7" i="15"/>
  <c r="I7" i="15"/>
  <c r="H7" i="15"/>
  <c r="CL7" i="15" s="1"/>
  <c r="G7" i="15"/>
  <c r="F7" i="15"/>
  <c r="E7" i="15"/>
  <c r="BI7" i="15" s="1"/>
  <c r="CU8" i="10"/>
  <c r="CU9" i="10"/>
  <c r="CU10" i="10"/>
  <c r="CU11" i="10"/>
  <c r="CU12" i="10"/>
  <c r="CU13" i="10"/>
  <c r="CU14" i="10"/>
  <c r="CU15" i="10"/>
  <c r="CU16" i="10"/>
  <c r="CU17" i="10"/>
  <c r="CU18" i="10"/>
  <c r="CU19" i="10"/>
  <c r="CU20" i="10"/>
  <c r="CU21" i="10"/>
  <c r="CU23" i="10"/>
  <c r="CU24" i="10"/>
  <c r="CU25" i="10"/>
  <c r="CU26" i="10"/>
  <c r="CU27" i="10"/>
  <c r="CU28" i="10"/>
  <c r="CU29" i="10"/>
  <c r="CU30" i="10"/>
  <c r="CU31" i="10"/>
  <c r="CU32" i="10"/>
  <c r="CU33" i="10"/>
  <c r="CU34" i="10"/>
  <c r="CU35" i="10"/>
  <c r="CU36" i="10"/>
  <c r="CU37" i="10"/>
  <c r="CU39" i="10"/>
  <c r="CU40" i="10"/>
  <c r="CU7" i="10"/>
  <c r="CM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7" i="10"/>
  <c r="BJ38" i="15" l="1"/>
  <c r="BR38" i="15"/>
  <c r="CK11" i="15"/>
  <c r="CH13" i="15"/>
  <c r="CS13" i="15"/>
  <c r="CM13" i="15"/>
  <c r="CR13" i="15"/>
  <c r="CO14" i="15"/>
  <c r="CM14" i="15"/>
  <c r="CV14" i="15"/>
  <c r="CL17" i="15"/>
  <c r="CU17" i="15"/>
  <c r="CK23" i="15"/>
  <c r="CH25" i="15"/>
  <c r="CU27" i="15"/>
  <c r="CO27" i="15"/>
  <c r="CJ31" i="15"/>
  <c r="CS31" i="15"/>
  <c r="CJ36" i="15"/>
  <c r="Q38" i="15"/>
  <c r="CL8" i="15"/>
  <c r="CO8" i="15"/>
  <c r="CO9" i="15"/>
  <c r="CK9" i="15"/>
  <c r="CI11" i="15"/>
  <c r="CJ13" i="15"/>
  <c r="CI13" i="15"/>
  <c r="CI17" i="15"/>
  <c r="CR17" i="15"/>
  <c r="CW17" i="15" s="1"/>
  <c r="CK26" i="15"/>
  <c r="CI26" i="15"/>
  <c r="CK30" i="15"/>
  <c r="CK36" i="15"/>
  <c r="CI36" i="15"/>
  <c r="CM36" i="15"/>
  <c r="CL37" i="15"/>
  <c r="CM37" i="15"/>
  <c r="CJ37" i="15"/>
  <c r="CK37" i="15"/>
  <c r="AO38" i="15"/>
  <c r="CH10" i="15"/>
  <c r="CQ10" i="15"/>
  <c r="CK10" i="15"/>
  <c r="CT10" i="15"/>
  <c r="CJ15" i="15"/>
  <c r="CK15" i="15"/>
  <c r="CO19" i="15"/>
  <c r="CH19" i="15"/>
  <c r="CO21" i="15"/>
  <c r="CI21" i="15"/>
  <c r="CR21" i="15"/>
  <c r="CJ28" i="15"/>
  <c r="CI29" i="15"/>
  <c r="CH30" i="15"/>
  <c r="CS30" i="15"/>
  <c r="CR30" i="15"/>
  <c r="CO34" i="15"/>
  <c r="CL35" i="15"/>
  <c r="CU35" i="15"/>
  <c r="CO35" i="15"/>
  <c r="CH35" i="15"/>
  <c r="CR35" i="15"/>
  <c r="CL9" i="15"/>
  <c r="CT9" i="15"/>
  <c r="CH18" i="15"/>
  <c r="CK18" i="15"/>
  <c r="CM18" i="15"/>
  <c r="CK20" i="15"/>
  <c r="CI20" i="15"/>
  <c r="CJ22" i="15"/>
  <c r="CK22" i="15"/>
  <c r="CI22" i="15"/>
  <c r="CM22" i="15"/>
  <c r="CI28" i="15"/>
  <c r="CO29" i="15"/>
  <c r="CJ32" i="15"/>
  <c r="CK32" i="15"/>
  <c r="CI32" i="15"/>
  <c r="CM32" i="15"/>
  <c r="CO10" i="15"/>
  <c r="CH11" i="15"/>
  <c r="CM11" i="15"/>
  <c r="CI16" i="15"/>
  <c r="CO17" i="15"/>
  <c r="CL21" i="15"/>
  <c r="CU21" i="15"/>
  <c r="CL23" i="15"/>
  <c r="CM23" i="15"/>
  <c r="CJ23" i="15"/>
  <c r="CJ29" i="15"/>
  <c r="CO30" i="15"/>
  <c r="CV30" i="15"/>
  <c r="CO31" i="15"/>
  <c r="CL33" i="15"/>
  <c r="CM33" i="15"/>
  <c r="CJ33" i="15"/>
  <c r="CK33" i="15"/>
  <c r="CJ34" i="15"/>
  <c r="CU34" i="15"/>
  <c r="CM34" i="15"/>
  <c r="CJ35" i="15"/>
  <c r="CS35" i="15"/>
  <c r="CM35" i="15"/>
  <c r="CV35" i="15"/>
  <c r="CI12" i="15"/>
  <c r="N38" i="15"/>
  <c r="Y38" i="15"/>
  <c r="AG38" i="15"/>
  <c r="AW38" i="15"/>
  <c r="CI8" i="15"/>
  <c r="CS10" i="15"/>
  <c r="CL11" i="15"/>
  <c r="CM12" i="15"/>
  <c r="CK12" i="15"/>
  <c r="V38" i="15"/>
  <c r="AD38" i="15"/>
  <c r="AL38" i="15"/>
  <c r="AT38" i="15"/>
  <c r="BE38" i="15"/>
  <c r="BM38" i="15"/>
  <c r="BU38" i="15"/>
  <c r="CC38" i="15"/>
  <c r="CH8" i="15"/>
  <c r="CJ8" i="15"/>
  <c r="CH9" i="15"/>
  <c r="CS9" i="15"/>
  <c r="CM9" i="15"/>
  <c r="CR9" i="15"/>
  <c r="CM10" i="15"/>
  <c r="CV10" i="15"/>
  <c r="CL13" i="15"/>
  <c r="CT13" i="15"/>
  <c r="CH14" i="15"/>
  <c r="CQ14" i="15"/>
  <c r="CK14" i="15"/>
  <c r="CT14" i="15"/>
  <c r="CJ16" i="15"/>
  <c r="CU16" i="15"/>
  <c r="CM16" i="15"/>
  <c r="CJ17" i="15"/>
  <c r="CS17" i="15"/>
  <c r="CM17" i="15"/>
  <c r="CV17" i="15"/>
  <c r="CI18" i="15"/>
  <c r="CL20" i="15"/>
  <c r="CM20" i="15"/>
  <c r="CJ20" i="15"/>
  <c r="CJ21" i="15"/>
  <c r="CS21" i="15"/>
  <c r="CM21" i="15"/>
  <c r="CL24" i="15"/>
  <c r="CM24" i="15"/>
  <c r="CO25" i="15"/>
  <c r="CL26" i="15"/>
  <c r="CM26" i="15"/>
  <c r="CH27" i="15"/>
  <c r="CQ27" i="15"/>
  <c r="CK27" i="15"/>
  <c r="CT27" i="15"/>
  <c r="CJ27" i="15"/>
  <c r="CV27" i="15"/>
  <c r="CH29" i="15"/>
  <c r="CI31" i="15"/>
  <c r="CR31" i="15"/>
  <c r="CI34" i="15"/>
  <c r="CI35" i="15"/>
  <c r="CI37" i="15"/>
  <c r="BB38" i="15"/>
  <c r="BZ38" i="15"/>
  <c r="CK8" i="15"/>
  <c r="CJ9" i="15"/>
  <c r="CU9" i="15"/>
  <c r="CI9" i="15"/>
  <c r="CN9" i="15" s="1"/>
  <c r="CI10" i="15"/>
  <c r="CR10" i="15"/>
  <c r="CO11" i="15"/>
  <c r="CK13" i="15"/>
  <c r="CN13" i="15" s="1"/>
  <c r="CP13" i="15" s="1"/>
  <c r="CV13" i="15"/>
  <c r="CJ14" i="15"/>
  <c r="CS14" i="15"/>
  <c r="CI15" i="15"/>
  <c r="CL15" i="15"/>
  <c r="CO16" i="15"/>
  <c r="CQ17" i="15"/>
  <c r="CL18" i="15"/>
  <c r="CL19" i="15"/>
  <c r="CK19" i="15"/>
  <c r="CJ19" i="15"/>
  <c r="CV21" i="15"/>
  <c r="CI23" i="15"/>
  <c r="CK24" i="15"/>
  <c r="CL25" i="15"/>
  <c r="CK25" i="15"/>
  <c r="CJ25" i="15"/>
  <c r="CS27" i="15"/>
  <c r="CM27" i="15"/>
  <c r="CL27" i="15"/>
  <c r="CH28" i="15"/>
  <c r="CK28" i="15"/>
  <c r="CM28" i="15"/>
  <c r="CL30" i="15"/>
  <c r="CT30" i="15"/>
  <c r="CH31" i="15"/>
  <c r="CQ31" i="15"/>
  <c r="CK31" i="15"/>
  <c r="CT31" i="15"/>
  <c r="CI33" i="15"/>
  <c r="CH34" i="15"/>
  <c r="CK34" i="15"/>
  <c r="CQ35" i="15"/>
  <c r="CL22" i="15"/>
  <c r="CH24" i="15"/>
  <c r="CL32" i="15"/>
  <c r="CH36" i="15"/>
  <c r="CM8" i="15"/>
  <c r="CV9" i="15"/>
  <c r="CJ10" i="15"/>
  <c r="CJ11" i="15"/>
  <c r="CL12" i="15"/>
  <c r="CJ12" i="15"/>
  <c r="CU13" i="15"/>
  <c r="CI14" i="15"/>
  <c r="CR14" i="15"/>
  <c r="CW14" i="15" s="1"/>
  <c r="CH16" i="15"/>
  <c r="CK16" i="15"/>
  <c r="CH17" i="15"/>
  <c r="CJ18" i="15"/>
  <c r="CM19" i="15"/>
  <c r="CH21" i="15"/>
  <c r="CQ21" i="15"/>
  <c r="CK21" i="15"/>
  <c r="CT21" i="15"/>
  <c r="CI24" i="15"/>
  <c r="CM25" i="15"/>
  <c r="CI27" i="15"/>
  <c r="CR27" i="15"/>
  <c r="CM29" i="15"/>
  <c r="CK29" i="15"/>
  <c r="CM31" i="15"/>
  <c r="CV31" i="15"/>
  <c r="I38" i="15"/>
  <c r="CO7" i="15"/>
  <c r="F38" i="15"/>
  <c r="CH7" i="15"/>
  <c r="M7" i="15"/>
  <c r="AS7" i="15"/>
  <c r="BY7" i="15"/>
  <c r="CG7" i="15"/>
  <c r="AC7" i="15"/>
  <c r="BW7" i="15"/>
  <c r="AA7" i="15"/>
  <c r="S7" i="15"/>
  <c r="BF7" i="15"/>
  <c r="AX7" i="15"/>
  <c r="Z7" i="15"/>
  <c r="CD7" i="15"/>
  <c r="BV7" i="15"/>
  <c r="BN7" i="15"/>
  <c r="AP7" i="15"/>
  <c r="R7" i="15"/>
  <c r="CF7" i="15"/>
  <c r="BX7" i="15"/>
  <c r="BP7" i="15"/>
  <c r="BH7" i="15"/>
  <c r="AZ7" i="15"/>
  <c r="AR7" i="15"/>
  <c r="AJ7" i="15"/>
  <c r="AB7" i="15"/>
  <c r="T7" i="15"/>
  <c r="L7" i="15"/>
  <c r="CE7" i="15"/>
  <c r="BO7" i="15"/>
  <c r="BG7" i="15"/>
  <c r="AY7" i="15"/>
  <c r="AQ7" i="15"/>
  <c r="AI7" i="15"/>
  <c r="K7" i="15"/>
  <c r="AH7" i="15"/>
  <c r="J7" i="15"/>
  <c r="AK7" i="15"/>
  <c r="BQ7" i="15"/>
  <c r="M8" i="15"/>
  <c r="U8" i="15"/>
  <c r="AC8" i="15"/>
  <c r="BA8" i="15"/>
  <c r="BY8" i="15"/>
  <c r="G38" i="15"/>
  <c r="W38" i="15"/>
  <c r="AE38" i="15"/>
  <c r="AU38" i="15"/>
  <c r="BK38" i="15"/>
  <c r="CA38" i="15"/>
  <c r="CI7" i="15"/>
  <c r="CN7" i="15" s="1"/>
  <c r="AP8" i="15"/>
  <c r="AX8" i="15"/>
  <c r="U9" i="15"/>
  <c r="AC9" i="15"/>
  <c r="CG9" i="15"/>
  <c r="AQ11" i="15"/>
  <c r="AY11" i="15"/>
  <c r="H38" i="15"/>
  <c r="P38" i="15"/>
  <c r="X38" i="15"/>
  <c r="AF38" i="15"/>
  <c r="AN38" i="15"/>
  <c r="AV38" i="15"/>
  <c r="BD38" i="15"/>
  <c r="BL38" i="15"/>
  <c r="BT38" i="15"/>
  <c r="CB38" i="15"/>
  <c r="CJ7" i="15"/>
  <c r="K8" i="15"/>
  <c r="S8" i="15"/>
  <c r="AA8" i="15"/>
  <c r="AI8" i="15"/>
  <c r="AQ8" i="15"/>
  <c r="AY8" i="15"/>
  <c r="BG8" i="15"/>
  <c r="BO8" i="15"/>
  <c r="BW8" i="15"/>
  <c r="CE8" i="15"/>
  <c r="J9" i="15"/>
  <c r="R9" i="15"/>
  <c r="Z9" i="15"/>
  <c r="AH9" i="15"/>
  <c r="AP9" i="15"/>
  <c r="AX9" i="15"/>
  <c r="BF9" i="15"/>
  <c r="BN9" i="15"/>
  <c r="BV9" i="15"/>
  <c r="CD9" i="15"/>
  <c r="M10" i="15"/>
  <c r="U10" i="15"/>
  <c r="AC10" i="15"/>
  <c r="AK10" i="15"/>
  <c r="AS10" i="15"/>
  <c r="BA10" i="15"/>
  <c r="BI10" i="15"/>
  <c r="BQ10" i="15"/>
  <c r="BY10" i="15"/>
  <c r="L11" i="15"/>
  <c r="T11" i="15"/>
  <c r="AB11" i="15"/>
  <c r="AJ11" i="15"/>
  <c r="AR11" i="15"/>
  <c r="AZ11" i="15"/>
  <c r="BH11" i="15"/>
  <c r="BP11" i="15"/>
  <c r="BX11" i="15"/>
  <c r="CF11" i="15"/>
  <c r="K12" i="15"/>
  <c r="S12" i="15"/>
  <c r="AA12" i="15"/>
  <c r="AI12" i="15"/>
  <c r="AQ12" i="15"/>
  <c r="AY12" i="15"/>
  <c r="BG12" i="15"/>
  <c r="BO12" i="15"/>
  <c r="BW12" i="15"/>
  <c r="CE12" i="15"/>
  <c r="J13" i="15"/>
  <c r="R13" i="15"/>
  <c r="Z13" i="15"/>
  <c r="AH13" i="15"/>
  <c r="AP13" i="15"/>
  <c r="AX13" i="15"/>
  <c r="BF13" i="15"/>
  <c r="BN13" i="15"/>
  <c r="BV13" i="15"/>
  <c r="CD13" i="15"/>
  <c r="M14" i="15"/>
  <c r="U14" i="15"/>
  <c r="AC14" i="15"/>
  <c r="AK14" i="15"/>
  <c r="AS14" i="15"/>
  <c r="BA14" i="15"/>
  <c r="BI14" i="15"/>
  <c r="BQ14" i="15"/>
  <c r="BY14" i="15"/>
  <c r="L15" i="15"/>
  <c r="CM15" i="15"/>
  <c r="T15" i="15"/>
  <c r="AB15" i="15"/>
  <c r="AJ15" i="15"/>
  <c r="AR15" i="15"/>
  <c r="AZ15" i="15"/>
  <c r="BH15" i="15"/>
  <c r="BP15" i="15"/>
  <c r="CD16" i="15"/>
  <c r="BV16" i="15"/>
  <c r="BN16" i="15"/>
  <c r="BF16" i="15"/>
  <c r="AX16" i="15"/>
  <c r="AP16" i="15"/>
  <c r="AH16" i="15"/>
  <c r="Z16" i="15"/>
  <c r="R16" i="15"/>
  <c r="J16" i="15"/>
  <c r="S16" i="15"/>
  <c r="AB16" i="15"/>
  <c r="CS16" i="15" s="1"/>
  <c r="AK16" i="15"/>
  <c r="AY16" i="15"/>
  <c r="BH16" i="15"/>
  <c r="CR16" i="15" s="1"/>
  <c r="BQ16" i="15"/>
  <c r="CE16" i="15"/>
  <c r="CV16" i="15" s="1"/>
  <c r="CK17" i="15"/>
  <c r="CT17" i="15"/>
  <c r="CF18" i="15"/>
  <c r="BX18" i="15"/>
  <c r="CS18" i="15" s="1"/>
  <c r="BP18" i="15"/>
  <c r="BH18" i="15"/>
  <c r="AZ18" i="15"/>
  <c r="AR18" i="15"/>
  <c r="AJ18" i="15"/>
  <c r="AB18" i="15"/>
  <c r="T18" i="15"/>
  <c r="L18" i="15"/>
  <c r="CO18" i="15"/>
  <c r="R18" i="15"/>
  <c r="AA18" i="15"/>
  <c r="AK18" i="15"/>
  <c r="AX18" i="15"/>
  <c r="BG18" i="15"/>
  <c r="BQ18" i="15"/>
  <c r="CD18" i="15"/>
  <c r="J19" i="15"/>
  <c r="T19" i="15"/>
  <c r="AC19" i="15"/>
  <c r="AP19" i="15"/>
  <c r="AZ19" i="15"/>
  <c r="BI19" i="15"/>
  <c r="BV19" i="15"/>
  <c r="CF19" i="15"/>
  <c r="L20" i="15"/>
  <c r="U20" i="15"/>
  <c r="AI20" i="15"/>
  <c r="AR20" i="15"/>
  <c r="BA20" i="15"/>
  <c r="BO20" i="15"/>
  <c r="BX20" i="15"/>
  <c r="CG20" i="15"/>
  <c r="Z22" i="15"/>
  <c r="CL10" i="15"/>
  <c r="CU10" i="15"/>
  <c r="M11" i="15"/>
  <c r="U11" i="15"/>
  <c r="AC11" i="15"/>
  <c r="AK11" i="15"/>
  <c r="AS11" i="15"/>
  <c r="BA11" i="15"/>
  <c r="BI11" i="15"/>
  <c r="BQ11" i="15"/>
  <c r="BY11" i="15"/>
  <c r="CG11" i="15"/>
  <c r="L12" i="15"/>
  <c r="T12" i="15"/>
  <c r="AB12" i="15"/>
  <c r="AJ12" i="15"/>
  <c r="AR12" i="15"/>
  <c r="AZ12" i="15"/>
  <c r="BH12" i="15"/>
  <c r="BP12" i="15"/>
  <c r="BX12" i="15"/>
  <c r="CF12" i="15"/>
  <c r="CL14" i="15"/>
  <c r="CU14" i="15"/>
  <c r="CE15" i="15"/>
  <c r="BW15" i="15"/>
  <c r="M15" i="15"/>
  <c r="U15" i="15"/>
  <c r="AC15" i="15"/>
  <c r="AK15" i="15"/>
  <c r="AS15" i="15"/>
  <c r="BA15" i="15"/>
  <c r="BI15" i="15"/>
  <c r="BQ15" i="15"/>
  <c r="CD15" i="15"/>
  <c r="M20" i="15"/>
  <c r="AA20" i="15"/>
  <c r="AJ20" i="15"/>
  <c r="AS20" i="15"/>
  <c r="BG20" i="15"/>
  <c r="BP20" i="15"/>
  <c r="CE22" i="15"/>
  <c r="BW22" i="15"/>
  <c r="BO22" i="15"/>
  <c r="BG22" i="15"/>
  <c r="AY22" i="15"/>
  <c r="AQ22" i="15"/>
  <c r="AI22" i="15"/>
  <c r="AA22" i="15"/>
  <c r="S22" i="15"/>
  <c r="K22" i="15"/>
  <c r="CG22" i="15"/>
  <c r="BY22" i="15"/>
  <c r="BQ22" i="15"/>
  <c r="BI22" i="15"/>
  <c r="BA22" i="15"/>
  <c r="AS22" i="15"/>
  <c r="AK22" i="15"/>
  <c r="AC22" i="15"/>
  <c r="U22" i="15"/>
  <c r="M22" i="15"/>
  <c r="CF22" i="15"/>
  <c r="BX22" i="15"/>
  <c r="BP22" i="15"/>
  <c r="BH22" i="15"/>
  <c r="AZ22" i="15"/>
  <c r="AR22" i="15"/>
  <c r="AJ22" i="15"/>
  <c r="AB22" i="15"/>
  <c r="T22" i="15"/>
  <c r="L22" i="15"/>
  <c r="AH22" i="15"/>
  <c r="BN22" i="15"/>
  <c r="BI8" i="15"/>
  <c r="CG8" i="15"/>
  <c r="AP11" i="15"/>
  <c r="AX11" i="15"/>
  <c r="BF11" i="15"/>
  <c r="BN11" i="15"/>
  <c r="BV11" i="15"/>
  <c r="CD11" i="15"/>
  <c r="M12" i="15"/>
  <c r="U12" i="15"/>
  <c r="AC12" i="15"/>
  <c r="AK12" i="15"/>
  <c r="AS12" i="15"/>
  <c r="BA12" i="15"/>
  <c r="BI12" i="15"/>
  <c r="BQ12" i="15"/>
  <c r="BY12" i="15"/>
  <c r="CG12" i="15"/>
  <c r="J15" i="15"/>
  <c r="R15" i="15"/>
  <c r="Z15" i="15"/>
  <c r="AH15" i="15"/>
  <c r="AP15" i="15"/>
  <c r="AX15" i="15"/>
  <c r="BF15" i="15"/>
  <c r="BN15" i="15"/>
  <c r="BV15" i="15"/>
  <c r="CF15" i="15"/>
  <c r="CD20" i="15"/>
  <c r="BV20" i="15"/>
  <c r="BN20" i="15"/>
  <c r="BF20" i="15"/>
  <c r="AX20" i="15"/>
  <c r="AP20" i="15"/>
  <c r="AH20" i="15"/>
  <c r="Z20" i="15"/>
  <c r="R20" i="15"/>
  <c r="J20" i="15"/>
  <c r="S20" i="15"/>
  <c r="AB20" i="15"/>
  <c r="AK20" i="15"/>
  <c r="AY20" i="15"/>
  <c r="BH20" i="15"/>
  <c r="BQ20" i="15"/>
  <c r="CE20" i="15"/>
  <c r="J22" i="15"/>
  <c r="AP22" i="15"/>
  <c r="BV22" i="15"/>
  <c r="AK8" i="15"/>
  <c r="AS8" i="15"/>
  <c r="BQ8" i="15"/>
  <c r="O38" i="15"/>
  <c r="AM38" i="15"/>
  <c r="BC38" i="15"/>
  <c r="BS38" i="15"/>
  <c r="CM7" i="15"/>
  <c r="J8" i="15"/>
  <c r="R8" i="15"/>
  <c r="Z8" i="15"/>
  <c r="AH8" i="15"/>
  <c r="BF8" i="15"/>
  <c r="BN8" i="15"/>
  <c r="BV8" i="15"/>
  <c r="M9" i="15"/>
  <c r="AK9" i="15"/>
  <c r="AS9" i="15"/>
  <c r="BA9" i="15"/>
  <c r="BI9" i="15"/>
  <c r="BQ9" i="15"/>
  <c r="K11" i="15"/>
  <c r="CS11" i="15" s="1"/>
  <c r="S11" i="15"/>
  <c r="AA11" i="15"/>
  <c r="AI11" i="15"/>
  <c r="BG11" i="15"/>
  <c r="BO11" i="15"/>
  <c r="BW11" i="15"/>
  <c r="J12" i="15"/>
  <c r="R12" i="15"/>
  <c r="Z12" i="15"/>
  <c r="AH12" i="15"/>
  <c r="AP12" i="15"/>
  <c r="AX12" i="15"/>
  <c r="BF12" i="15"/>
  <c r="BN12" i="15"/>
  <c r="BV12" i="15"/>
  <c r="M13" i="15"/>
  <c r="U13" i="15"/>
  <c r="AC13" i="15"/>
  <c r="AK13" i="15"/>
  <c r="AS13" i="15"/>
  <c r="BA13" i="15"/>
  <c r="BI13" i="15"/>
  <c r="BQ13" i="15"/>
  <c r="BY13" i="15"/>
  <c r="K15" i="15"/>
  <c r="S15" i="15"/>
  <c r="AA15" i="15"/>
  <c r="AI15" i="15"/>
  <c r="AQ15" i="15"/>
  <c r="AY15" i="15"/>
  <c r="BG15" i="15"/>
  <c r="BO15" i="15"/>
  <c r="BX15" i="15"/>
  <c r="CG15" i="15"/>
  <c r="CL16" i="15"/>
  <c r="CX18" i="15"/>
  <c r="CE19" i="15"/>
  <c r="BW19" i="15"/>
  <c r="BO19" i="15"/>
  <c r="BG19" i="15"/>
  <c r="AY19" i="15"/>
  <c r="AQ19" i="15"/>
  <c r="AI19" i="15"/>
  <c r="CU19" i="15" s="1"/>
  <c r="AA19" i="15"/>
  <c r="S19" i="15"/>
  <c r="K19" i="15"/>
  <c r="R19" i="15"/>
  <c r="CI19" i="15"/>
  <c r="CN19" i="15" s="1"/>
  <c r="AB19" i="15"/>
  <c r="AK19" i="15"/>
  <c r="AX19" i="15"/>
  <c r="BH19" i="15"/>
  <c r="BQ19" i="15"/>
  <c r="CD19" i="15"/>
  <c r="K20" i="15"/>
  <c r="T20" i="15"/>
  <c r="CV20" i="15" s="1"/>
  <c r="AC20" i="15"/>
  <c r="AQ20" i="15"/>
  <c r="AZ20" i="15"/>
  <c r="BI20" i="15"/>
  <c r="BW20" i="15"/>
  <c r="CF20" i="15"/>
  <c r="R22" i="15"/>
  <c r="AX22" i="15"/>
  <c r="CD22" i="15"/>
  <c r="M17" i="15"/>
  <c r="U17" i="15"/>
  <c r="AC17" i="15"/>
  <c r="M21" i="15"/>
  <c r="U21" i="15"/>
  <c r="AC21" i="15"/>
  <c r="AK21" i="15"/>
  <c r="AS21" i="15"/>
  <c r="BA21" i="15"/>
  <c r="BI21" i="15"/>
  <c r="BQ21" i="15"/>
  <c r="BY21" i="15"/>
  <c r="K23" i="15"/>
  <c r="S23" i="15"/>
  <c r="AA23" i="15"/>
  <c r="AI23" i="15"/>
  <c r="AQ23" i="15"/>
  <c r="AY23" i="15"/>
  <c r="BG23" i="15"/>
  <c r="BO23" i="15"/>
  <c r="BW23" i="15"/>
  <c r="CE23" i="15"/>
  <c r="J24" i="15"/>
  <c r="R24" i="15"/>
  <c r="AA24" i="15"/>
  <c r="AK24" i="15"/>
  <c r="AX24" i="15"/>
  <c r="BG24" i="15"/>
  <c r="BQ24" i="15"/>
  <c r="J25" i="15"/>
  <c r="T25" i="15"/>
  <c r="AC25" i="15"/>
  <c r="AP25" i="15"/>
  <c r="AZ25" i="15"/>
  <c r="BI25" i="15"/>
  <c r="BV25" i="15"/>
  <c r="CF25" i="15"/>
  <c r="L26" i="15"/>
  <c r="U26" i="15"/>
  <c r="AI26" i="15"/>
  <c r="AR26" i="15"/>
  <c r="BA26" i="15"/>
  <c r="BO26" i="15"/>
  <c r="BX26" i="15"/>
  <c r="CG26" i="15"/>
  <c r="CE28" i="15"/>
  <c r="BW28" i="15"/>
  <c r="BO28" i="15"/>
  <c r="BG28" i="15"/>
  <c r="AY28" i="15"/>
  <c r="AQ28" i="15"/>
  <c r="CF28" i="15"/>
  <c r="BX28" i="15"/>
  <c r="BP28" i="15"/>
  <c r="BH28" i="15"/>
  <c r="AZ28" i="15"/>
  <c r="AR28" i="15"/>
  <c r="AJ28" i="15"/>
  <c r="CT28" i="15" s="1"/>
  <c r="AB28" i="15"/>
  <c r="CS28" i="15" s="1"/>
  <c r="T28" i="15"/>
  <c r="L28" i="15"/>
  <c r="CO28" i="15"/>
  <c r="R28" i="15"/>
  <c r="CQ28" i="15" s="1"/>
  <c r="AA28" i="15"/>
  <c r="AK28" i="15"/>
  <c r="BA28" i="15"/>
  <c r="BQ28" i="15"/>
  <c r="CG28" i="15"/>
  <c r="CL29" i="15"/>
  <c r="T29" i="15"/>
  <c r="AJ29" i="15"/>
  <c r="AZ29" i="15"/>
  <c r="BP29" i="15"/>
  <c r="CJ30" i="15"/>
  <c r="CU30" i="15"/>
  <c r="CI30" i="15"/>
  <c r="L23" i="15"/>
  <c r="T23" i="15"/>
  <c r="AB23" i="15"/>
  <c r="AJ23" i="15"/>
  <c r="AR23" i="15"/>
  <c r="AZ23" i="15"/>
  <c r="BH23" i="15"/>
  <c r="BP23" i="15"/>
  <c r="BX23" i="15"/>
  <c r="CF23" i="15"/>
  <c r="CJ24" i="15"/>
  <c r="M26" i="15"/>
  <c r="AA26" i="15"/>
  <c r="AJ26" i="15"/>
  <c r="AS26" i="15"/>
  <c r="BG26" i="15"/>
  <c r="BP26" i="15"/>
  <c r="CD29" i="15"/>
  <c r="BV29" i="15"/>
  <c r="BN29" i="15"/>
  <c r="BF29" i="15"/>
  <c r="AX29" i="15"/>
  <c r="AP29" i="15"/>
  <c r="AH29" i="15"/>
  <c r="Z29" i="15"/>
  <c r="R29" i="15"/>
  <c r="J29" i="15"/>
  <c r="CE29" i="15"/>
  <c r="BW29" i="15"/>
  <c r="BO29" i="15"/>
  <c r="BG29" i="15"/>
  <c r="AY29" i="15"/>
  <c r="AQ29" i="15"/>
  <c r="AI29" i="15"/>
  <c r="AA29" i="15"/>
  <c r="S29" i="15"/>
  <c r="K29" i="15"/>
  <c r="U29" i="15"/>
  <c r="AK29" i="15"/>
  <c r="BA29" i="15"/>
  <c r="BQ29" i="15"/>
  <c r="CG29" i="15"/>
  <c r="M23" i="15"/>
  <c r="U23" i="15"/>
  <c r="AC23" i="15"/>
  <c r="AK23" i="15"/>
  <c r="AS23" i="15"/>
  <c r="BA23" i="15"/>
  <c r="BI23" i="15"/>
  <c r="BQ23" i="15"/>
  <c r="BY23" i="15"/>
  <c r="CG23" i="15"/>
  <c r="CD26" i="15"/>
  <c r="BV26" i="15"/>
  <c r="BN26" i="15"/>
  <c r="BF26" i="15"/>
  <c r="AX26" i="15"/>
  <c r="AP26" i="15"/>
  <c r="AH26" i="15"/>
  <c r="Z26" i="15"/>
  <c r="R26" i="15"/>
  <c r="J26" i="15"/>
  <c r="S26" i="15"/>
  <c r="AB26" i="15"/>
  <c r="AK26" i="15"/>
  <c r="AY26" i="15"/>
  <c r="BH26" i="15"/>
  <c r="BQ26" i="15"/>
  <c r="CE26" i="15"/>
  <c r="AB29" i="15"/>
  <c r="AR29" i="15"/>
  <c r="BH29" i="15"/>
  <c r="BX29" i="15"/>
  <c r="J23" i="15"/>
  <c r="R23" i="15"/>
  <c r="Z23" i="15"/>
  <c r="AH23" i="15"/>
  <c r="AP23" i="15"/>
  <c r="AX23" i="15"/>
  <c r="BF23" i="15"/>
  <c r="BN23" i="15"/>
  <c r="BV23" i="15"/>
  <c r="CF24" i="15"/>
  <c r="BX24" i="15"/>
  <c r="BP24" i="15"/>
  <c r="BH24" i="15"/>
  <c r="AZ24" i="15"/>
  <c r="AR24" i="15"/>
  <c r="AJ24" i="15"/>
  <c r="AB24" i="15"/>
  <c r="T24" i="15"/>
  <c r="CO24" i="15"/>
  <c r="M24" i="15"/>
  <c r="Z24" i="15"/>
  <c r="AI24" i="15"/>
  <c r="AS24" i="15"/>
  <c r="BF24" i="15"/>
  <c r="BO24" i="15"/>
  <c r="BY24" i="15"/>
  <c r="CE25" i="15"/>
  <c r="BW25" i="15"/>
  <c r="BO25" i="15"/>
  <c r="BG25" i="15"/>
  <c r="AY25" i="15"/>
  <c r="AQ25" i="15"/>
  <c r="AI25" i="15"/>
  <c r="AA25" i="15"/>
  <c r="S25" i="15"/>
  <c r="K25" i="15"/>
  <c r="R25" i="15"/>
  <c r="CI25" i="15"/>
  <c r="AB25" i="15"/>
  <c r="AK25" i="15"/>
  <c r="AX25" i="15"/>
  <c r="BH25" i="15"/>
  <c r="BQ25" i="15"/>
  <c r="CD25" i="15"/>
  <c r="K26" i="15"/>
  <c r="T26" i="15"/>
  <c r="AC26" i="15"/>
  <c r="AQ26" i="15"/>
  <c r="AZ26" i="15"/>
  <c r="BI26" i="15"/>
  <c r="BW26" i="15"/>
  <c r="CF26" i="15"/>
  <c r="CL28" i="15"/>
  <c r="M29" i="15"/>
  <c r="AC29" i="15"/>
  <c r="AS29" i="15"/>
  <c r="BI29" i="15"/>
  <c r="BY29" i="15"/>
  <c r="CM30" i="15"/>
  <c r="M27" i="15"/>
  <c r="U27" i="15"/>
  <c r="AC27" i="15"/>
  <c r="AK27" i="15"/>
  <c r="AS27" i="15"/>
  <c r="BA27" i="15"/>
  <c r="BI27" i="15"/>
  <c r="BQ27" i="15"/>
  <c r="BY27" i="15"/>
  <c r="J30" i="15"/>
  <c r="R30" i="15"/>
  <c r="Z30" i="15"/>
  <c r="AH30" i="15"/>
  <c r="AP30" i="15"/>
  <c r="AX30" i="15"/>
  <c r="BF30" i="15"/>
  <c r="BN30" i="15"/>
  <c r="BV30" i="15"/>
  <c r="CD30" i="15"/>
  <c r="M31" i="15"/>
  <c r="U31" i="15"/>
  <c r="AC31" i="15"/>
  <c r="AK31" i="15"/>
  <c r="AS31" i="15"/>
  <c r="BA31" i="15"/>
  <c r="BI31" i="15"/>
  <c r="BQ31" i="15"/>
  <c r="BY31" i="15"/>
  <c r="L32" i="15"/>
  <c r="T32" i="15"/>
  <c r="AB32" i="15"/>
  <c r="AJ32" i="15"/>
  <c r="AR32" i="15"/>
  <c r="AZ32" i="15"/>
  <c r="BH32" i="15"/>
  <c r="BP32" i="15"/>
  <c r="BX32" i="15"/>
  <c r="CF32" i="15"/>
  <c r="K33" i="15"/>
  <c r="S33" i="15"/>
  <c r="AA33" i="15"/>
  <c r="AI33" i="15"/>
  <c r="AQ33" i="15"/>
  <c r="AY33" i="15"/>
  <c r="BG33" i="15"/>
  <c r="BO33" i="15"/>
  <c r="BW33" i="15"/>
  <c r="CE33" i="15"/>
  <c r="CD34" i="15"/>
  <c r="BV34" i="15"/>
  <c r="BN34" i="15"/>
  <c r="BF34" i="15"/>
  <c r="AX34" i="15"/>
  <c r="AP34" i="15"/>
  <c r="AH34" i="15"/>
  <c r="Z34" i="15"/>
  <c r="R34" i="15"/>
  <c r="J34" i="15"/>
  <c r="S34" i="15"/>
  <c r="AB34" i="15"/>
  <c r="CS34" i="15" s="1"/>
  <c r="AK34" i="15"/>
  <c r="CX34" i="15" s="1"/>
  <c r="AY34" i="15"/>
  <c r="BH34" i="15"/>
  <c r="CR34" i="15" s="1"/>
  <c r="BQ34" i="15"/>
  <c r="CE34" i="15"/>
  <c r="CV34" i="15" s="1"/>
  <c r="CK35" i="15"/>
  <c r="CT35" i="15"/>
  <c r="K36" i="15"/>
  <c r="U36" i="15"/>
  <c r="AH36" i="15"/>
  <c r="AQ36" i="15"/>
  <c r="BA36" i="15"/>
  <c r="BN36" i="15"/>
  <c r="BW36" i="15"/>
  <c r="CG36" i="15"/>
  <c r="CL36" i="15"/>
  <c r="CL31" i="15"/>
  <c r="CU31" i="15"/>
  <c r="M32" i="15"/>
  <c r="U32" i="15"/>
  <c r="AC32" i="15"/>
  <c r="AK32" i="15"/>
  <c r="AS32" i="15"/>
  <c r="BA32" i="15"/>
  <c r="BI32" i="15"/>
  <c r="BQ32" i="15"/>
  <c r="BY32" i="15"/>
  <c r="CG32" i="15"/>
  <c r="L33" i="15"/>
  <c r="T33" i="15"/>
  <c r="AB33" i="15"/>
  <c r="AJ33" i="15"/>
  <c r="AR33" i="15"/>
  <c r="AZ33" i="15"/>
  <c r="BH33" i="15"/>
  <c r="BP33" i="15"/>
  <c r="BX33" i="15"/>
  <c r="CF33" i="15"/>
  <c r="Z36" i="15"/>
  <c r="AI36" i="15"/>
  <c r="AS36" i="15"/>
  <c r="BF36" i="15"/>
  <c r="BO36" i="15"/>
  <c r="CD37" i="15"/>
  <c r="BV37" i="15"/>
  <c r="BN37" i="15"/>
  <c r="BF37" i="15"/>
  <c r="AX37" i="15"/>
  <c r="AP37" i="15"/>
  <c r="AH37" i="15"/>
  <c r="Z37" i="15"/>
  <c r="R37" i="15"/>
  <c r="J37" i="15"/>
  <c r="CG37" i="15"/>
  <c r="BY37" i="15"/>
  <c r="BQ37" i="15"/>
  <c r="BI37" i="15"/>
  <c r="BA37" i="15"/>
  <c r="AS37" i="15"/>
  <c r="AK37" i="15"/>
  <c r="AC37" i="15"/>
  <c r="U37" i="15"/>
  <c r="CF37" i="15"/>
  <c r="BX37" i="15"/>
  <c r="BP37" i="15"/>
  <c r="BH37" i="15"/>
  <c r="AZ37" i="15"/>
  <c r="AR37" i="15"/>
  <c r="AJ37" i="15"/>
  <c r="AB37" i="15"/>
  <c r="T37" i="15"/>
  <c r="L37" i="15"/>
  <c r="CE37" i="15"/>
  <c r="BW37" i="15"/>
  <c r="BO37" i="15"/>
  <c r="BG37" i="15"/>
  <c r="AY37" i="15"/>
  <c r="AQ37" i="15"/>
  <c r="AI37" i="15"/>
  <c r="AA37" i="15"/>
  <c r="S37" i="15"/>
  <c r="K37" i="15"/>
  <c r="J32" i="15"/>
  <c r="R32" i="15"/>
  <c r="Z32" i="15"/>
  <c r="AH32" i="15"/>
  <c r="AP32" i="15"/>
  <c r="AX32" i="15"/>
  <c r="BF32" i="15"/>
  <c r="BN32" i="15"/>
  <c r="BV32" i="15"/>
  <c r="CD32" i="15"/>
  <c r="M33" i="15"/>
  <c r="U33" i="15"/>
  <c r="AC33" i="15"/>
  <c r="AK33" i="15"/>
  <c r="AS33" i="15"/>
  <c r="BA33" i="15"/>
  <c r="BI33" i="15"/>
  <c r="BQ33" i="15"/>
  <c r="BY33" i="15"/>
  <c r="CG33" i="15"/>
  <c r="CF36" i="15"/>
  <c r="BX36" i="15"/>
  <c r="BP36" i="15"/>
  <c r="BH36" i="15"/>
  <c r="AZ36" i="15"/>
  <c r="AR36" i="15"/>
  <c r="AJ36" i="15"/>
  <c r="AB36" i="15"/>
  <c r="T36" i="15"/>
  <c r="L36" i="15"/>
  <c r="CO36" i="15"/>
  <c r="R36" i="15"/>
  <c r="AA36" i="15"/>
  <c r="AK36" i="15"/>
  <c r="AX36" i="15"/>
  <c r="BG36" i="15"/>
  <c r="BQ36" i="15"/>
  <c r="CD36" i="15"/>
  <c r="M37" i="15"/>
  <c r="M30" i="15"/>
  <c r="U30" i="15"/>
  <c r="AC30" i="15"/>
  <c r="AK30" i="15"/>
  <c r="AS30" i="15"/>
  <c r="BA30" i="15"/>
  <c r="BI30" i="15"/>
  <c r="BQ30" i="15"/>
  <c r="BY30" i="15"/>
  <c r="K32" i="15"/>
  <c r="S32" i="15"/>
  <c r="AA32" i="15"/>
  <c r="AI32" i="15"/>
  <c r="AQ32" i="15"/>
  <c r="AY32" i="15"/>
  <c r="BG32" i="15"/>
  <c r="BO32" i="15"/>
  <c r="BW32" i="15"/>
  <c r="J33" i="15"/>
  <c r="R33" i="15"/>
  <c r="Z33" i="15"/>
  <c r="AH33" i="15"/>
  <c r="AP33" i="15"/>
  <c r="AX33" i="15"/>
  <c r="BF33" i="15"/>
  <c r="BN33" i="15"/>
  <c r="BV33" i="15"/>
  <c r="CL34" i="15"/>
  <c r="J36" i="15"/>
  <c r="S36" i="15"/>
  <c r="AC36" i="15"/>
  <c r="AP36" i="15"/>
  <c r="AY36" i="15"/>
  <c r="BI36" i="15"/>
  <c r="BV36" i="15"/>
  <c r="CE36" i="15"/>
  <c r="M35" i="15"/>
  <c r="U35" i="15"/>
  <c r="AC35" i="15"/>
  <c r="AK35" i="15"/>
  <c r="AS35" i="15"/>
  <c r="BA35" i="15"/>
  <c r="BI35" i="15"/>
  <c r="BQ35" i="15"/>
  <c r="BY35" i="15"/>
  <c r="BR7" i="10"/>
  <c r="BR8" i="10"/>
  <c r="BR9" i="10"/>
  <c r="BR10" i="10"/>
  <c r="BR11" i="10"/>
  <c r="BR12" i="10"/>
  <c r="BR13" i="10"/>
  <c r="BR14" i="10"/>
  <c r="BR15" i="10"/>
  <c r="BR16" i="10"/>
  <c r="BR18" i="10"/>
  <c r="BR19" i="10"/>
  <c r="BR20" i="10"/>
  <c r="BR21" i="10"/>
  <c r="BR22" i="10"/>
  <c r="BR23" i="10"/>
  <c r="BR24" i="10"/>
  <c r="BR25" i="10"/>
  <c r="BR26" i="10"/>
  <c r="BR27" i="10"/>
  <c r="BR28" i="10"/>
  <c r="BR29" i="10"/>
  <c r="BR30" i="10"/>
  <c r="BR31" i="10"/>
  <c r="BR32" i="10"/>
  <c r="BR33" i="10"/>
  <c r="BR34" i="10"/>
  <c r="BR35" i="10"/>
  <c r="BR36" i="10"/>
  <c r="BR37" i="10"/>
  <c r="BJ7" i="10"/>
  <c r="BJ8" i="10"/>
  <c r="BJ9" i="10"/>
  <c r="BJ10" i="10"/>
  <c r="BJ11" i="10"/>
  <c r="BJ12" i="10"/>
  <c r="BJ13" i="10"/>
  <c r="BJ14" i="10"/>
  <c r="BJ15" i="10"/>
  <c r="BJ16" i="10"/>
  <c r="BJ18" i="10"/>
  <c r="BJ19" i="10"/>
  <c r="BJ20" i="10"/>
  <c r="BJ21" i="10"/>
  <c r="BJ22" i="10"/>
  <c r="BJ23" i="10"/>
  <c r="BJ24" i="10"/>
  <c r="BJ25" i="10"/>
  <c r="BJ26" i="10"/>
  <c r="BJ27" i="10"/>
  <c r="BJ28" i="10"/>
  <c r="BJ29" i="10"/>
  <c r="BJ30" i="10"/>
  <c r="BJ31" i="10"/>
  <c r="BJ32" i="10"/>
  <c r="BJ33" i="10"/>
  <c r="BJ34" i="10"/>
  <c r="BJ35" i="10"/>
  <c r="BJ36" i="10"/>
  <c r="BJ37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32" i="10"/>
  <c r="AE33" i="10"/>
  <c r="AE34" i="10"/>
  <c r="AE35" i="10"/>
  <c r="AE36" i="10"/>
  <c r="AE37" i="10"/>
  <c r="J8" i="10"/>
  <c r="J9" i="10"/>
  <c r="J10" i="10"/>
  <c r="J11" i="10"/>
  <c r="J12" i="10"/>
  <c r="J34" i="10"/>
  <c r="J35" i="10"/>
  <c r="J36" i="10"/>
  <c r="J37" i="10"/>
  <c r="J7" i="10"/>
  <c r="CF8" i="10"/>
  <c r="CF9" i="10"/>
  <c r="CF10" i="10"/>
  <c r="CF11" i="10"/>
  <c r="CF12" i="10"/>
  <c r="CF34" i="10"/>
  <c r="CF35" i="10"/>
  <c r="CF36" i="10"/>
  <c r="CF37" i="10"/>
  <c r="CG8" i="10"/>
  <c r="CG9" i="10"/>
  <c r="CG10" i="10"/>
  <c r="CG11" i="10"/>
  <c r="CG12" i="10"/>
  <c r="CG34" i="10"/>
  <c r="CG35" i="10"/>
  <c r="CG36" i="10"/>
  <c r="CG37" i="10"/>
  <c r="CG7" i="10"/>
  <c r="CF7" i="10"/>
  <c r="CE8" i="10"/>
  <c r="CE9" i="10"/>
  <c r="CE10" i="10"/>
  <c r="CE11" i="10"/>
  <c r="CE12" i="10"/>
  <c r="CE34" i="10"/>
  <c r="CE35" i="10"/>
  <c r="CE36" i="10"/>
  <c r="CE37" i="10"/>
  <c r="CE7" i="10"/>
  <c r="CD8" i="10"/>
  <c r="CD9" i="10"/>
  <c r="CD10" i="10"/>
  <c r="CD11" i="10"/>
  <c r="CD12" i="10"/>
  <c r="CD34" i="10"/>
  <c r="CD35" i="10"/>
  <c r="CD36" i="10"/>
  <c r="CD37" i="10"/>
  <c r="CD7" i="10"/>
  <c r="BZ8" i="10"/>
  <c r="BZ9" i="10"/>
  <c r="BZ10" i="10"/>
  <c r="BZ11" i="10"/>
  <c r="BZ12" i="10"/>
  <c r="BZ13" i="10"/>
  <c r="BZ14" i="10"/>
  <c r="BZ15" i="10"/>
  <c r="BZ16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CA8" i="10"/>
  <c r="CA9" i="10"/>
  <c r="CA10" i="10"/>
  <c r="CA11" i="10"/>
  <c r="CA12" i="10"/>
  <c r="CA13" i="10"/>
  <c r="CA14" i="10"/>
  <c r="CA15" i="10"/>
  <c r="CA16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B8" i="10"/>
  <c r="CB9" i="10"/>
  <c r="CB10" i="10"/>
  <c r="CB11" i="10"/>
  <c r="CB12" i="10"/>
  <c r="CB13" i="10"/>
  <c r="CB14" i="10"/>
  <c r="CB15" i="10"/>
  <c r="CB16" i="10"/>
  <c r="CB18" i="10"/>
  <c r="CB19" i="10"/>
  <c r="CB20" i="10"/>
  <c r="CB21" i="10"/>
  <c r="CB22" i="10"/>
  <c r="CB23" i="10"/>
  <c r="CB24" i="10"/>
  <c r="CB25" i="10"/>
  <c r="CB26" i="10"/>
  <c r="CB27" i="10"/>
  <c r="CB28" i="10"/>
  <c r="CB29" i="10"/>
  <c r="CB30" i="10"/>
  <c r="CB31" i="10"/>
  <c r="CB32" i="10"/>
  <c r="CB33" i="10"/>
  <c r="CB34" i="10"/>
  <c r="CB35" i="10"/>
  <c r="CB36" i="10"/>
  <c r="CB37" i="10"/>
  <c r="CC8" i="10"/>
  <c r="CC9" i="10"/>
  <c r="CC10" i="10"/>
  <c r="CC11" i="10"/>
  <c r="CC12" i="10"/>
  <c r="CC13" i="10"/>
  <c r="CC14" i="10"/>
  <c r="CC15" i="10"/>
  <c r="CC16" i="10"/>
  <c r="CC18" i="10"/>
  <c r="CC19" i="10"/>
  <c r="CC20" i="10"/>
  <c r="CC21" i="10"/>
  <c r="CC22" i="10"/>
  <c r="CC23" i="10"/>
  <c r="CC24" i="10"/>
  <c r="CC25" i="10"/>
  <c r="CC26" i="10"/>
  <c r="CC27" i="10"/>
  <c r="CC28" i="10"/>
  <c r="CC29" i="10"/>
  <c r="CC30" i="10"/>
  <c r="CC31" i="10"/>
  <c r="CC32" i="10"/>
  <c r="CC33" i="10"/>
  <c r="CC34" i="10"/>
  <c r="CC35" i="10"/>
  <c r="CC36" i="10"/>
  <c r="CC37" i="10"/>
  <c r="CC7" i="10"/>
  <c r="CB7" i="10"/>
  <c r="CA7" i="10"/>
  <c r="BZ7" i="10"/>
  <c r="BY8" i="10"/>
  <c r="BY9" i="10"/>
  <c r="BY10" i="10"/>
  <c r="BY11" i="10"/>
  <c r="BY12" i="10"/>
  <c r="BY34" i="10"/>
  <c r="BY35" i="10"/>
  <c r="BY36" i="10"/>
  <c r="BY37" i="10"/>
  <c r="BY7" i="10"/>
  <c r="BX8" i="10"/>
  <c r="BX9" i="10"/>
  <c r="BX10" i="10"/>
  <c r="BX11" i="10"/>
  <c r="BX12" i="10"/>
  <c r="BX34" i="10"/>
  <c r="BX35" i="10"/>
  <c r="BX36" i="10"/>
  <c r="BX37" i="10"/>
  <c r="BX7" i="10"/>
  <c r="BW8" i="10"/>
  <c r="BW9" i="10"/>
  <c r="BW10" i="10"/>
  <c r="BW11" i="10"/>
  <c r="BW12" i="10"/>
  <c r="BW34" i="10"/>
  <c r="BW35" i="10"/>
  <c r="BW36" i="10"/>
  <c r="BW37" i="10"/>
  <c r="BW7" i="10"/>
  <c r="BV8" i="10"/>
  <c r="BV9" i="10"/>
  <c r="BV10" i="10"/>
  <c r="BV11" i="10"/>
  <c r="BV12" i="10"/>
  <c r="BV34" i="10"/>
  <c r="BV35" i="10"/>
  <c r="BV36" i="10"/>
  <c r="BV37" i="10"/>
  <c r="BV7" i="10"/>
  <c r="BU8" i="10"/>
  <c r="BU9" i="10"/>
  <c r="BU10" i="10"/>
  <c r="BU11" i="10"/>
  <c r="BU12" i="10"/>
  <c r="BU13" i="10"/>
  <c r="BU14" i="10"/>
  <c r="BU15" i="10"/>
  <c r="BU16" i="10"/>
  <c r="BU18" i="10"/>
  <c r="BU19" i="10"/>
  <c r="BU20" i="10"/>
  <c r="BU21" i="10"/>
  <c r="BU22" i="10"/>
  <c r="BU23" i="10"/>
  <c r="BU24" i="10"/>
  <c r="BU25" i="10"/>
  <c r="BU26" i="10"/>
  <c r="BU27" i="10"/>
  <c r="BU28" i="10"/>
  <c r="BU29" i="10"/>
  <c r="BU30" i="10"/>
  <c r="BU31" i="10"/>
  <c r="BU32" i="10"/>
  <c r="BU33" i="10"/>
  <c r="BU34" i="10"/>
  <c r="BU35" i="10"/>
  <c r="BU36" i="10"/>
  <c r="BU37" i="10"/>
  <c r="BU7" i="10"/>
  <c r="BT8" i="10"/>
  <c r="BT9" i="10"/>
  <c r="BT10" i="10"/>
  <c r="BT11" i="10"/>
  <c r="BT12" i="10"/>
  <c r="BT13" i="10"/>
  <c r="BT14" i="10"/>
  <c r="BT15" i="10"/>
  <c r="BT16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7" i="10"/>
  <c r="BS8" i="10"/>
  <c r="BS9" i="10"/>
  <c r="BS10" i="10"/>
  <c r="BS11" i="10"/>
  <c r="BS12" i="10"/>
  <c r="BS13" i="10"/>
  <c r="BS14" i="10"/>
  <c r="BS15" i="10"/>
  <c r="BS16" i="10"/>
  <c r="BS18" i="10"/>
  <c r="BS19" i="10"/>
  <c r="BS20" i="10"/>
  <c r="BS21" i="10"/>
  <c r="BS22" i="10"/>
  <c r="BS23" i="10"/>
  <c r="BS24" i="10"/>
  <c r="BS25" i="10"/>
  <c r="BS26" i="10"/>
  <c r="BS27" i="10"/>
  <c r="BS28" i="10"/>
  <c r="BS29" i="10"/>
  <c r="BS30" i="10"/>
  <c r="BS31" i="10"/>
  <c r="BS32" i="10"/>
  <c r="BS33" i="10"/>
  <c r="BS34" i="10"/>
  <c r="BS35" i="10"/>
  <c r="BS36" i="10"/>
  <c r="BS37" i="10"/>
  <c r="BS7" i="10"/>
  <c r="BQ8" i="10"/>
  <c r="BQ9" i="10"/>
  <c r="BQ10" i="10"/>
  <c r="BQ11" i="10"/>
  <c r="BQ12" i="10"/>
  <c r="BQ34" i="10"/>
  <c r="BQ35" i="10"/>
  <c r="BQ36" i="10"/>
  <c r="BQ37" i="10"/>
  <c r="BQ7" i="10"/>
  <c r="BP8" i="10"/>
  <c r="BP9" i="10"/>
  <c r="BP10" i="10"/>
  <c r="BP11" i="10"/>
  <c r="BP12" i="10"/>
  <c r="BP34" i="10"/>
  <c r="BP35" i="10"/>
  <c r="BP36" i="10"/>
  <c r="BP37" i="10"/>
  <c r="BP7" i="10"/>
  <c r="BO8" i="10"/>
  <c r="BO9" i="10"/>
  <c r="BO10" i="10"/>
  <c r="BO11" i="10"/>
  <c r="BO12" i="10"/>
  <c r="BO34" i="10"/>
  <c r="BO35" i="10"/>
  <c r="BO36" i="10"/>
  <c r="BO37" i="10"/>
  <c r="BO7" i="10"/>
  <c r="BN8" i="10"/>
  <c r="BN9" i="10"/>
  <c r="BN10" i="10"/>
  <c r="BN11" i="10"/>
  <c r="BN12" i="10"/>
  <c r="BN34" i="10"/>
  <c r="BN35" i="10"/>
  <c r="BN36" i="10"/>
  <c r="BN37" i="10"/>
  <c r="BN7" i="10"/>
  <c r="BM8" i="10"/>
  <c r="BM9" i="10"/>
  <c r="BM10" i="10"/>
  <c r="BM11" i="10"/>
  <c r="BM12" i="10"/>
  <c r="BM13" i="10"/>
  <c r="BM14" i="10"/>
  <c r="BM15" i="10"/>
  <c r="BM16" i="10"/>
  <c r="BM18" i="10"/>
  <c r="BM19" i="10"/>
  <c r="BM20" i="10"/>
  <c r="BM21" i="10"/>
  <c r="BM22" i="10"/>
  <c r="BM23" i="10"/>
  <c r="BM24" i="10"/>
  <c r="BM25" i="10"/>
  <c r="BM26" i="10"/>
  <c r="BM27" i="10"/>
  <c r="BM28" i="10"/>
  <c r="BM29" i="10"/>
  <c r="BM30" i="10"/>
  <c r="BM31" i="10"/>
  <c r="BM32" i="10"/>
  <c r="BM33" i="10"/>
  <c r="BM34" i="10"/>
  <c r="BM35" i="10"/>
  <c r="BM36" i="10"/>
  <c r="BM37" i="10"/>
  <c r="BM7" i="10"/>
  <c r="BL8" i="10"/>
  <c r="BL9" i="10"/>
  <c r="BL10" i="10"/>
  <c r="BL11" i="10"/>
  <c r="BL12" i="10"/>
  <c r="BL13" i="10"/>
  <c r="BL14" i="10"/>
  <c r="BL15" i="10"/>
  <c r="BL16" i="10"/>
  <c r="BL18" i="10"/>
  <c r="BL19" i="10"/>
  <c r="BL20" i="10"/>
  <c r="BL21" i="10"/>
  <c r="BL22" i="10"/>
  <c r="BL23" i="10"/>
  <c r="BL24" i="10"/>
  <c r="BL25" i="10"/>
  <c r="BL26" i="10"/>
  <c r="BL27" i="10"/>
  <c r="BL28" i="10"/>
  <c r="BL29" i="10"/>
  <c r="BL30" i="10"/>
  <c r="BL31" i="10"/>
  <c r="BL32" i="10"/>
  <c r="BL33" i="10"/>
  <c r="BL34" i="10"/>
  <c r="BL35" i="10"/>
  <c r="BL36" i="10"/>
  <c r="BL37" i="10"/>
  <c r="BL7" i="10"/>
  <c r="BK8" i="10"/>
  <c r="BK9" i="10"/>
  <c r="BK10" i="10"/>
  <c r="BK11" i="10"/>
  <c r="BK12" i="10"/>
  <c r="BK13" i="10"/>
  <c r="BK14" i="10"/>
  <c r="BK15" i="10"/>
  <c r="BK16" i="10"/>
  <c r="BK18" i="10"/>
  <c r="BK19" i="10"/>
  <c r="BK20" i="10"/>
  <c r="BK21" i="10"/>
  <c r="BK22" i="10"/>
  <c r="BK23" i="10"/>
  <c r="BK24" i="10"/>
  <c r="BK25" i="10"/>
  <c r="BK26" i="10"/>
  <c r="BK27" i="10"/>
  <c r="BK28" i="10"/>
  <c r="BK29" i="10"/>
  <c r="BK30" i="10"/>
  <c r="BK31" i="10"/>
  <c r="BK32" i="10"/>
  <c r="BK33" i="10"/>
  <c r="BK34" i="10"/>
  <c r="BK35" i="10"/>
  <c r="BK36" i="10"/>
  <c r="BK37" i="10"/>
  <c r="BK7" i="10"/>
  <c r="BA8" i="10"/>
  <c r="BA9" i="10"/>
  <c r="BA10" i="10"/>
  <c r="BA11" i="10"/>
  <c r="BA12" i="10"/>
  <c r="BA34" i="10"/>
  <c r="BA35" i="10"/>
  <c r="BA36" i="10"/>
  <c r="BA37" i="10"/>
  <c r="BA7" i="10"/>
  <c r="AZ8" i="10"/>
  <c r="AZ9" i="10"/>
  <c r="AZ10" i="10"/>
  <c r="AZ11" i="10"/>
  <c r="AZ12" i="10"/>
  <c r="AZ34" i="10"/>
  <c r="AZ35" i="10"/>
  <c r="AZ36" i="10"/>
  <c r="AZ37" i="10"/>
  <c r="AZ7" i="10"/>
  <c r="AY8" i="10"/>
  <c r="AY9" i="10"/>
  <c r="AY10" i="10"/>
  <c r="AY11" i="10"/>
  <c r="AY12" i="10"/>
  <c r="AY34" i="10"/>
  <c r="AY35" i="10"/>
  <c r="AY36" i="10"/>
  <c r="AY37" i="10"/>
  <c r="AY7" i="10"/>
  <c r="AX8" i="10"/>
  <c r="AX9" i="10"/>
  <c r="AX10" i="10"/>
  <c r="AX11" i="10"/>
  <c r="AX12" i="10"/>
  <c r="AX34" i="10"/>
  <c r="AX35" i="10"/>
  <c r="AX36" i="10"/>
  <c r="AX37" i="10"/>
  <c r="AX7" i="10"/>
  <c r="AW8" i="10"/>
  <c r="AW9" i="10"/>
  <c r="AW10" i="10"/>
  <c r="AW11" i="10"/>
  <c r="AW12" i="10"/>
  <c r="AW13" i="10"/>
  <c r="AW14" i="10"/>
  <c r="AW15" i="10"/>
  <c r="AW16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W34" i="10"/>
  <c r="AW35" i="10"/>
  <c r="AW36" i="10"/>
  <c r="AW37" i="10"/>
  <c r="AW7" i="10"/>
  <c r="AV8" i="10"/>
  <c r="AV9" i="10"/>
  <c r="AV10" i="10"/>
  <c r="AV11" i="10"/>
  <c r="AV12" i="10"/>
  <c r="AV13" i="10"/>
  <c r="AV14" i="10"/>
  <c r="AV15" i="10"/>
  <c r="AV16" i="10"/>
  <c r="AV18" i="10"/>
  <c r="AV19" i="10"/>
  <c r="AV20" i="10"/>
  <c r="AV21" i="10"/>
  <c r="AV22" i="10"/>
  <c r="AV23" i="10"/>
  <c r="AV24" i="10"/>
  <c r="AV25" i="10"/>
  <c r="AV26" i="10"/>
  <c r="AV27" i="10"/>
  <c r="AV28" i="10"/>
  <c r="AV29" i="10"/>
  <c r="AV30" i="10"/>
  <c r="AV31" i="10"/>
  <c r="AV32" i="10"/>
  <c r="AV33" i="10"/>
  <c r="AV34" i="10"/>
  <c r="AV35" i="10"/>
  <c r="AV36" i="10"/>
  <c r="AV37" i="10"/>
  <c r="AV7" i="10"/>
  <c r="AU8" i="10"/>
  <c r="AU9" i="10"/>
  <c r="AU10" i="10"/>
  <c r="AU11" i="10"/>
  <c r="AU12" i="10"/>
  <c r="AU13" i="10"/>
  <c r="AU14" i="10"/>
  <c r="AU15" i="10"/>
  <c r="AU16" i="10"/>
  <c r="AU18" i="10"/>
  <c r="AU19" i="10"/>
  <c r="AU20" i="10"/>
  <c r="AU21" i="10"/>
  <c r="AU22" i="10"/>
  <c r="AU23" i="10"/>
  <c r="AU24" i="10"/>
  <c r="AU25" i="10"/>
  <c r="AU26" i="10"/>
  <c r="AU27" i="10"/>
  <c r="AU28" i="10"/>
  <c r="AU29" i="10"/>
  <c r="AU30" i="10"/>
  <c r="AU31" i="10"/>
  <c r="AU32" i="10"/>
  <c r="AU33" i="10"/>
  <c r="AU34" i="10"/>
  <c r="AU35" i="10"/>
  <c r="AU36" i="10"/>
  <c r="AU37" i="10"/>
  <c r="AU7" i="10"/>
  <c r="AT8" i="10"/>
  <c r="AT9" i="10"/>
  <c r="AT10" i="10"/>
  <c r="AT11" i="10"/>
  <c r="AT12" i="10"/>
  <c r="AT13" i="10"/>
  <c r="AT14" i="10"/>
  <c r="AT15" i="10"/>
  <c r="AT16" i="10"/>
  <c r="AT18" i="10"/>
  <c r="AT19" i="10"/>
  <c r="AT20" i="10"/>
  <c r="AT21" i="10"/>
  <c r="AT22" i="10"/>
  <c r="AT23" i="10"/>
  <c r="AT24" i="10"/>
  <c r="AT25" i="10"/>
  <c r="AT26" i="10"/>
  <c r="AT27" i="10"/>
  <c r="AT28" i="10"/>
  <c r="AT29" i="10"/>
  <c r="AT30" i="10"/>
  <c r="AT31" i="10"/>
  <c r="AT32" i="10"/>
  <c r="AT33" i="10"/>
  <c r="AT34" i="10"/>
  <c r="AT35" i="10"/>
  <c r="AT36" i="10"/>
  <c r="AT37" i="10"/>
  <c r="AT7" i="10"/>
  <c r="AS8" i="10"/>
  <c r="AS9" i="10"/>
  <c r="AS10" i="10"/>
  <c r="AS11" i="10"/>
  <c r="AS12" i="10"/>
  <c r="AS34" i="10"/>
  <c r="AS35" i="10"/>
  <c r="AS36" i="10"/>
  <c r="AS37" i="10"/>
  <c r="AS7" i="10"/>
  <c r="AR8" i="10"/>
  <c r="AR9" i="10"/>
  <c r="AR10" i="10"/>
  <c r="AR11" i="10"/>
  <c r="AR12" i="10"/>
  <c r="AR34" i="10"/>
  <c r="AR35" i="10"/>
  <c r="AR36" i="10"/>
  <c r="AR37" i="10"/>
  <c r="AR7" i="10"/>
  <c r="AQ8" i="10"/>
  <c r="AQ9" i="10"/>
  <c r="AQ10" i="10"/>
  <c r="AQ11" i="10"/>
  <c r="AQ12" i="10"/>
  <c r="AQ34" i="10"/>
  <c r="AQ35" i="10"/>
  <c r="AQ36" i="10"/>
  <c r="AQ37" i="10"/>
  <c r="AQ7" i="10"/>
  <c r="AP8" i="10"/>
  <c r="AP9" i="10"/>
  <c r="AP10" i="10"/>
  <c r="AP11" i="10"/>
  <c r="AP12" i="10"/>
  <c r="AP34" i="10"/>
  <c r="AP35" i="10"/>
  <c r="AP36" i="10"/>
  <c r="AP37" i="10"/>
  <c r="AP7" i="10"/>
  <c r="AO8" i="10"/>
  <c r="AO9" i="10"/>
  <c r="AO10" i="10"/>
  <c r="AO11" i="10"/>
  <c r="AO12" i="10"/>
  <c r="AO13" i="10"/>
  <c r="AO14" i="10"/>
  <c r="AO15" i="10"/>
  <c r="AO16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7" i="10"/>
  <c r="AN8" i="10"/>
  <c r="AN9" i="10"/>
  <c r="AN10" i="10"/>
  <c r="AN11" i="10"/>
  <c r="AN12" i="10"/>
  <c r="AN13" i="10"/>
  <c r="AN14" i="10"/>
  <c r="AN15" i="10"/>
  <c r="AN16" i="10"/>
  <c r="AN18" i="10"/>
  <c r="AN19" i="10"/>
  <c r="AN20" i="10"/>
  <c r="AN21" i="10"/>
  <c r="AN22" i="10"/>
  <c r="AN23" i="10"/>
  <c r="AN24" i="10"/>
  <c r="AN25" i="10"/>
  <c r="AN26" i="10"/>
  <c r="AN27" i="10"/>
  <c r="AN28" i="10"/>
  <c r="AN29" i="10"/>
  <c r="AN30" i="10"/>
  <c r="AN31" i="10"/>
  <c r="AN32" i="10"/>
  <c r="AN33" i="10"/>
  <c r="AN34" i="10"/>
  <c r="AN35" i="10"/>
  <c r="AN36" i="10"/>
  <c r="AN37" i="10"/>
  <c r="AN7" i="10"/>
  <c r="AM8" i="10"/>
  <c r="AM9" i="10"/>
  <c r="AM10" i="10"/>
  <c r="AM11" i="10"/>
  <c r="AM12" i="10"/>
  <c r="AM13" i="10"/>
  <c r="AM14" i="10"/>
  <c r="AM15" i="10"/>
  <c r="AM16" i="10"/>
  <c r="AM18" i="10"/>
  <c r="AM19" i="10"/>
  <c r="AM20" i="10"/>
  <c r="AM21" i="10"/>
  <c r="AM22" i="10"/>
  <c r="AM23" i="10"/>
  <c r="AM24" i="10"/>
  <c r="AM25" i="10"/>
  <c r="AM26" i="10"/>
  <c r="AM27" i="10"/>
  <c r="AM28" i="10"/>
  <c r="AM29" i="10"/>
  <c r="AM30" i="10"/>
  <c r="AM31" i="10"/>
  <c r="AM32" i="10"/>
  <c r="AM33" i="10"/>
  <c r="AM34" i="10"/>
  <c r="AM35" i="10"/>
  <c r="AM36" i="10"/>
  <c r="AM37" i="10"/>
  <c r="AM7" i="10"/>
  <c r="AL8" i="10"/>
  <c r="AL9" i="10"/>
  <c r="AL10" i="10"/>
  <c r="AL11" i="10"/>
  <c r="AL12" i="10"/>
  <c r="AL13" i="10"/>
  <c r="AL14" i="10"/>
  <c r="AL15" i="10"/>
  <c r="AL16" i="10"/>
  <c r="AL18" i="10"/>
  <c r="AL19" i="10"/>
  <c r="AL20" i="10"/>
  <c r="AL21" i="10"/>
  <c r="AL22" i="10"/>
  <c r="AL23" i="10"/>
  <c r="AL24" i="10"/>
  <c r="AL25" i="10"/>
  <c r="AL26" i="10"/>
  <c r="AL27" i="10"/>
  <c r="AL28" i="10"/>
  <c r="AL29" i="10"/>
  <c r="AL30" i="10"/>
  <c r="AL31" i="10"/>
  <c r="AL32" i="10"/>
  <c r="AL33" i="10"/>
  <c r="AL34" i="10"/>
  <c r="AL35" i="10"/>
  <c r="AL36" i="10"/>
  <c r="AL37" i="10"/>
  <c r="AL7" i="10"/>
  <c r="AK8" i="10"/>
  <c r="AK9" i="10"/>
  <c r="AK10" i="10"/>
  <c r="AK11" i="10"/>
  <c r="AK12" i="10"/>
  <c r="AK34" i="10"/>
  <c r="AK35" i="10"/>
  <c r="AK36" i="10"/>
  <c r="AK37" i="10"/>
  <c r="AK7" i="10"/>
  <c r="AJ8" i="10"/>
  <c r="AJ9" i="10"/>
  <c r="AJ10" i="10"/>
  <c r="AJ11" i="10"/>
  <c r="AJ12" i="10"/>
  <c r="AJ34" i="10"/>
  <c r="AJ35" i="10"/>
  <c r="AJ36" i="10"/>
  <c r="AJ37" i="10"/>
  <c r="AJ7" i="10"/>
  <c r="AI8" i="10"/>
  <c r="AI9" i="10"/>
  <c r="AI10" i="10"/>
  <c r="AI11" i="10"/>
  <c r="AI12" i="10"/>
  <c r="AI34" i="10"/>
  <c r="AI35" i="10"/>
  <c r="AI36" i="10"/>
  <c r="AI37" i="10"/>
  <c r="AI7" i="10"/>
  <c r="AH8" i="10"/>
  <c r="AH9" i="10"/>
  <c r="AH10" i="10"/>
  <c r="AH11" i="10"/>
  <c r="AH12" i="10"/>
  <c r="AH34" i="10"/>
  <c r="AH35" i="10"/>
  <c r="AH36" i="10"/>
  <c r="AH37" i="10"/>
  <c r="AH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7" i="10"/>
  <c r="AF8" i="10"/>
  <c r="AF9" i="10"/>
  <c r="AF10" i="10"/>
  <c r="AF11" i="10"/>
  <c r="AF12" i="10"/>
  <c r="AF13" i="10"/>
  <c r="AF14" i="10"/>
  <c r="AF15" i="10"/>
  <c r="AF16" i="10"/>
  <c r="AF17" i="10"/>
  <c r="AF18" i="10"/>
  <c r="AF19" i="10"/>
  <c r="AF20" i="10"/>
  <c r="AF21" i="10"/>
  <c r="AF22" i="10"/>
  <c r="AF23" i="10"/>
  <c r="AF24" i="10"/>
  <c r="AF25" i="10"/>
  <c r="AF26" i="10"/>
  <c r="AF27" i="10"/>
  <c r="AF28" i="10"/>
  <c r="AF29" i="10"/>
  <c r="AF30" i="10"/>
  <c r="AF31" i="10"/>
  <c r="AF32" i="10"/>
  <c r="AF33" i="10"/>
  <c r="AF34" i="10"/>
  <c r="AF35" i="10"/>
  <c r="AF36" i="10"/>
  <c r="AF37" i="10"/>
  <c r="AF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7" i="10"/>
  <c r="AC8" i="10"/>
  <c r="AC9" i="10"/>
  <c r="AC10" i="10"/>
  <c r="AC11" i="10"/>
  <c r="AC12" i="10"/>
  <c r="AC34" i="10"/>
  <c r="AC35" i="10"/>
  <c r="AC36" i="10"/>
  <c r="AC37" i="10"/>
  <c r="AC7" i="10"/>
  <c r="AB8" i="10"/>
  <c r="AB9" i="10"/>
  <c r="AB10" i="10"/>
  <c r="AB11" i="10"/>
  <c r="AB12" i="10"/>
  <c r="AB34" i="10"/>
  <c r="AB35" i="10"/>
  <c r="AB36" i="10"/>
  <c r="AB37" i="10"/>
  <c r="AB7" i="10"/>
  <c r="AA8" i="10"/>
  <c r="AA9" i="10"/>
  <c r="AA10" i="10"/>
  <c r="AA11" i="10"/>
  <c r="AA12" i="10"/>
  <c r="AA34" i="10"/>
  <c r="AA35" i="10"/>
  <c r="AA36" i="10"/>
  <c r="AA37" i="10"/>
  <c r="AA7" i="10"/>
  <c r="Z8" i="10"/>
  <c r="Z9" i="10"/>
  <c r="Z10" i="10"/>
  <c r="Z11" i="10"/>
  <c r="Z12" i="10"/>
  <c r="Z34" i="10"/>
  <c r="Z35" i="10"/>
  <c r="Z36" i="10"/>
  <c r="Z37" i="10"/>
  <c r="Z7" i="10"/>
  <c r="Y8" i="10"/>
  <c r="Y9" i="10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7" i="10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30" i="10"/>
  <c r="X31" i="10"/>
  <c r="X32" i="10"/>
  <c r="X33" i="10"/>
  <c r="X34" i="10"/>
  <c r="X35" i="10"/>
  <c r="X36" i="10"/>
  <c r="X37" i="10"/>
  <c r="X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7" i="10"/>
  <c r="U8" i="10"/>
  <c r="U9" i="10"/>
  <c r="U10" i="10"/>
  <c r="U11" i="10"/>
  <c r="U12" i="10"/>
  <c r="U34" i="10"/>
  <c r="U35" i="10"/>
  <c r="U36" i="10"/>
  <c r="U37" i="10"/>
  <c r="U7" i="10"/>
  <c r="T8" i="10"/>
  <c r="T9" i="10"/>
  <c r="T10" i="10"/>
  <c r="T11" i="10"/>
  <c r="T12" i="10"/>
  <c r="T34" i="10"/>
  <c r="T35" i="10"/>
  <c r="T36" i="10"/>
  <c r="T37" i="10"/>
  <c r="T7" i="10"/>
  <c r="S8" i="10"/>
  <c r="S9" i="10"/>
  <c r="S10" i="10"/>
  <c r="S11" i="10"/>
  <c r="S12" i="10"/>
  <c r="S34" i="10"/>
  <c r="S35" i="10"/>
  <c r="S36" i="10"/>
  <c r="S37" i="10"/>
  <c r="S7" i="10"/>
  <c r="R8" i="10"/>
  <c r="R9" i="10"/>
  <c r="R10" i="10"/>
  <c r="R11" i="10"/>
  <c r="R12" i="10"/>
  <c r="R34" i="10"/>
  <c r="R35" i="10"/>
  <c r="R36" i="10"/>
  <c r="R37" i="10"/>
  <c r="R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7" i="10"/>
  <c r="P8" i="10"/>
  <c r="P9" i="10"/>
  <c r="P10" i="10"/>
  <c r="P11" i="10"/>
  <c r="P12" i="10"/>
  <c r="P13" i="10"/>
  <c r="P14" i="10"/>
  <c r="P15" i="10"/>
  <c r="P16" i="10"/>
  <c r="P17" i="10"/>
  <c r="CM17" i="10" s="1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7" i="10"/>
  <c r="O8" i="10"/>
  <c r="O9" i="10"/>
  <c r="O10" i="10"/>
  <c r="O11" i="10"/>
  <c r="O12" i="10"/>
  <c r="O13" i="10"/>
  <c r="O14" i="10"/>
  <c r="O15" i="10"/>
  <c r="O16" i="10"/>
  <c r="O17" i="10"/>
  <c r="CK17" i="10" s="1"/>
  <c r="O18" i="10"/>
  <c r="O19" i="10"/>
  <c r="O20" i="10"/>
  <c r="CK20" i="10" s="1"/>
  <c r="O21" i="10"/>
  <c r="CK21" i="10" s="1"/>
  <c r="O22" i="10"/>
  <c r="O23" i="10"/>
  <c r="O24" i="10"/>
  <c r="CK24" i="10" s="1"/>
  <c r="O25" i="10"/>
  <c r="CK25" i="10" s="1"/>
  <c r="O26" i="10"/>
  <c r="O27" i="10"/>
  <c r="O28" i="10"/>
  <c r="CK28" i="10" s="1"/>
  <c r="O29" i="10"/>
  <c r="CK29" i="10" s="1"/>
  <c r="O30" i="10"/>
  <c r="O31" i="10"/>
  <c r="O32" i="10"/>
  <c r="CK32" i="10" s="1"/>
  <c r="O33" i="10"/>
  <c r="O34" i="10"/>
  <c r="O35" i="10"/>
  <c r="O36" i="10"/>
  <c r="CK36" i="10" s="1"/>
  <c r="O37" i="10"/>
  <c r="CK37" i="10" s="1"/>
  <c r="O7" i="10"/>
  <c r="CK7" i="10" s="1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7" i="10"/>
  <c r="M8" i="10"/>
  <c r="M9" i="10"/>
  <c r="M10" i="10"/>
  <c r="M11" i="10"/>
  <c r="M12" i="10"/>
  <c r="M34" i="10"/>
  <c r="M35" i="10"/>
  <c r="M36" i="10"/>
  <c r="M37" i="10"/>
  <c r="M7" i="10"/>
  <c r="L8" i="10"/>
  <c r="L9" i="10"/>
  <c r="L10" i="10"/>
  <c r="L11" i="10"/>
  <c r="L12" i="10"/>
  <c r="L34" i="10"/>
  <c r="L35" i="10"/>
  <c r="L36" i="10"/>
  <c r="L37" i="10"/>
  <c r="L7" i="10"/>
  <c r="K8" i="10"/>
  <c r="K9" i="10"/>
  <c r="K10" i="10"/>
  <c r="K11" i="10"/>
  <c r="K12" i="10"/>
  <c r="K34" i="10"/>
  <c r="K35" i="10"/>
  <c r="K36" i="10"/>
  <c r="K37" i="10"/>
  <c r="K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7" i="10"/>
  <c r="H8" i="10"/>
  <c r="H9" i="10"/>
  <c r="CL9" i="10" s="1"/>
  <c r="H10" i="10"/>
  <c r="CL10" i="10" s="1"/>
  <c r="H11" i="10"/>
  <c r="H12" i="10"/>
  <c r="H13" i="10"/>
  <c r="CL13" i="10" s="1"/>
  <c r="H14" i="10"/>
  <c r="CL14" i="10" s="1"/>
  <c r="H15" i="10"/>
  <c r="H16" i="10"/>
  <c r="H17" i="10"/>
  <c r="CL17" i="10" s="1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BI37" i="10"/>
  <c r="BH37" i="10"/>
  <c r="BG37" i="10"/>
  <c r="BF37" i="10"/>
  <c r="BE37" i="10"/>
  <c r="BD37" i="10"/>
  <c r="BC37" i="10"/>
  <c r="BB37" i="10"/>
  <c r="BI36" i="10"/>
  <c r="BH36" i="10"/>
  <c r="BG36" i="10"/>
  <c r="BF36" i="10"/>
  <c r="BE36" i="10"/>
  <c r="BD36" i="10"/>
  <c r="BC36" i="10"/>
  <c r="BB36" i="10"/>
  <c r="BI35" i="10"/>
  <c r="BH35" i="10"/>
  <c r="BG35" i="10"/>
  <c r="BF35" i="10"/>
  <c r="BE35" i="10"/>
  <c r="BD35" i="10"/>
  <c r="BC35" i="10"/>
  <c r="BB35" i="10"/>
  <c r="BI34" i="10"/>
  <c r="BH34" i="10"/>
  <c r="BG34" i="10"/>
  <c r="BF34" i="10"/>
  <c r="BE34" i="10"/>
  <c r="BD34" i="10"/>
  <c r="BC34" i="10"/>
  <c r="BB34" i="10"/>
  <c r="BE33" i="10"/>
  <c r="BD33" i="10"/>
  <c r="BC33" i="10"/>
  <c r="BB33" i="10"/>
  <c r="BE32" i="10"/>
  <c r="BD32" i="10"/>
  <c r="BC32" i="10"/>
  <c r="BB32" i="10"/>
  <c r="BE31" i="10"/>
  <c r="BD31" i="10"/>
  <c r="BC31" i="10"/>
  <c r="BB31" i="10"/>
  <c r="BE30" i="10"/>
  <c r="BD30" i="10"/>
  <c r="BC30" i="10"/>
  <c r="BB30" i="10"/>
  <c r="BE29" i="10"/>
  <c r="BD29" i="10"/>
  <c r="BC29" i="10"/>
  <c r="BB29" i="10"/>
  <c r="BE28" i="10"/>
  <c r="BD28" i="10"/>
  <c r="BC28" i="10"/>
  <c r="BB28" i="10"/>
  <c r="BE27" i="10"/>
  <c r="BD27" i="10"/>
  <c r="BC27" i="10"/>
  <c r="BB27" i="10"/>
  <c r="BE26" i="10"/>
  <c r="BD26" i="10"/>
  <c r="BC26" i="10"/>
  <c r="BB26" i="10"/>
  <c r="BE25" i="10"/>
  <c r="BD25" i="10"/>
  <c r="BC25" i="10"/>
  <c r="BB25" i="10"/>
  <c r="BE24" i="10"/>
  <c r="BD24" i="10"/>
  <c r="BC24" i="10"/>
  <c r="BB24" i="10"/>
  <c r="BE23" i="10"/>
  <c r="BD23" i="10"/>
  <c r="BC23" i="10"/>
  <c r="BB23" i="10"/>
  <c r="BE22" i="10"/>
  <c r="BD22" i="10"/>
  <c r="BC22" i="10"/>
  <c r="BB22" i="10"/>
  <c r="BE21" i="10"/>
  <c r="BD21" i="10"/>
  <c r="BC21" i="10"/>
  <c r="BB21" i="10"/>
  <c r="BE20" i="10"/>
  <c r="BD20" i="10"/>
  <c r="BC20" i="10"/>
  <c r="BB20" i="10"/>
  <c r="BE19" i="10"/>
  <c r="BD19" i="10"/>
  <c r="BC19" i="10"/>
  <c r="BB19" i="10"/>
  <c r="BE18" i="10"/>
  <c r="BD18" i="10"/>
  <c r="BC18" i="10"/>
  <c r="BB18" i="10"/>
  <c r="BE16" i="10"/>
  <c r="BD16" i="10"/>
  <c r="BC16" i="10"/>
  <c r="BB16" i="10"/>
  <c r="BE15" i="10"/>
  <c r="BD15" i="10"/>
  <c r="BC15" i="10"/>
  <c r="BB15" i="10"/>
  <c r="BE14" i="10"/>
  <c r="BD14" i="10"/>
  <c r="BC14" i="10"/>
  <c r="BB14" i="10"/>
  <c r="BE13" i="10"/>
  <c r="BD13" i="10"/>
  <c r="BC13" i="10"/>
  <c r="BB13" i="10"/>
  <c r="BI12" i="10"/>
  <c r="BH12" i="10"/>
  <c r="BG12" i="10"/>
  <c r="BF12" i="10"/>
  <c r="BE12" i="10"/>
  <c r="BD12" i="10"/>
  <c r="BC12" i="10"/>
  <c r="BB12" i="10"/>
  <c r="BI11" i="10"/>
  <c r="BH11" i="10"/>
  <c r="BG11" i="10"/>
  <c r="BF11" i="10"/>
  <c r="BE11" i="10"/>
  <c r="BD11" i="10"/>
  <c r="BC11" i="10"/>
  <c r="BB11" i="10"/>
  <c r="BI10" i="10"/>
  <c r="BH10" i="10"/>
  <c r="BG10" i="10"/>
  <c r="BF10" i="10"/>
  <c r="BE10" i="10"/>
  <c r="BD10" i="10"/>
  <c r="BC10" i="10"/>
  <c r="BB10" i="10"/>
  <c r="BI9" i="10"/>
  <c r="BH9" i="10"/>
  <c r="BG9" i="10"/>
  <c r="BF9" i="10"/>
  <c r="BE9" i="10"/>
  <c r="BD9" i="10"/>
  <c r="BC9" i="10"/>
  <c r="BB9" i="10"/>
  <c r="BI8" i="10"/>
  <c r="BH8" i="10"/>
  <c r="BG8" i="10"/>
  <c r="BF8" i="10"/>
  <c r="BE8" i="10"/>
  <c r="BD8" i="10"/>
  <c r="BC8" i="10"/>
  <c r="BB8" i="10"/>
  <c r="BI7" i="10"/>
  <c r="BH7" i="10"/>
  <c r="BG7" i="10"/>
  <c r="BF7" i="10"/>
  <c r="BE7" i="10"/>
  <c r="BD7" i="10"/>
  <c r="BC7" i="10"/>
  <c r="BC38" i="10" s="1"/>
  <c r="BB7" i="10"/>
  <c r="BO13" i="10"/>
  <c r="F7" i="10"/>
  <c r="C38" i="10"/>
  <c r="D38" i="10"/>
  <c r="CW13" i="15" l="1"/>
  <c r="CN25" i="15"/>
  <c r="CP25" i="15" s="1"/>
  <c r="CN11" i="15"/>
  <c r="CN23" i="15"/>
  <c r="CP23" i="15" s="1"/>
  <c r="CN26" i="15"/>
  <c r="CP26" i="15" s="1"/>
  <c r="CW35" i="15"/>
  <c r="CY35" i="15" s="1"/>
  <c r="CY10" i="15"/>
  <c r="CU33" i="15"/>
  <c r="CP7" i="15"/>
  <c r="CW27" i="15"/>
  <c r="CY27" i="15" s="1"/>
  <c r="CY17" i="15"/>
  <c r="CW31" i="15"/>
  <c r="CY31" i="15" s="1"/>
  <c r="CN17" i="15"/>
  <c r="CP17" i="15" s="1"/>
  <c r="CW9" i="15"/>
  <c r="CW30" i="15"/>
  <c r="CN36" i="15"/>
  <c r="CP36" i="15" s="1"/>
  <c r="CW10" i="15"/>
  <c r="CN37" i="15"/>
  <c r="CP37" i="15" s="1"/>
  <c r="CW21" i="15"/>
  <c r="CY21" i="15" s="1"/>
  <c r="CO38" i="15"/>
  <c r="CT34" i="15"/>
  <c r="CW34" i="15" s="1"/>
  <c r="CV26" i="15"/>
  <c r="CU24" i="15"/>
  <c r="CT29" i="15"/>
  <c r="CN30" i="15"/>
  <c r="CU29" i="15"/>
  <c r="CR28" i="15"/>
  <c r="CT19" i="15"/>
  <c r="CN27" i="15"/>
  <c r="CP27" i="15" s="1"/>
  <c r="CN33" i="15"/>
  <c r="CP33" i="15" s="1"/>
  <c r="CP31" i="15"/>
  <c r="CN31" i="15"/>
  <c r="CN16" i="15"/>
  <c r="CN14" i="15"/>
  <c r="CP14" i="15" s="1"/>
  <c r="CN10" i="15"/>
  <c r="CN35" i="15"/>
  <c r="CP35" i="15" s="1"/>
  <c r="CN8" i="15"/>
  <c r="CP8" i="15" s="1"/>
  <c r="CN32" i="15"/>
  <c r="CP32" i="15" s="1"/>
  <c r="CN28" i="15"/>
  <c r="CP28" i="15" s="1"/>
  <c r="CP30" i="15"/>
  <c r="CN21" i="15"/>
  <c r="CP21" i="15" s="1"/>
  <c r="CN24" i="15"/>
  <c r="CP24" i="15" s="1"/>
  <c r="CN15" i="15"/>
  <c r="CP15" i="15" s="1"/>
  <c r="CN34" i="15"/>
  <c r="CP34" i="15" s="1"/>
  <c r="CP9" i="15"/>
  <c r="CN12" i="15"/>
  <c r="CP12" i="15" s="1"/>
  <c r="CP11" i="15"/>
  <c r="CN20" i="15"/>
  <c r="CP20" i="15" s="1"/>
  <c r="CN29" i="15"/>
  <c r="CP29" i="15" s="1"/>
  <c r="CP10" i="15"/>
  <c r="CS29" i="15"/>
  <c r="CK38" i="15"/>
  <c r="CV12" i="15"/>
  <c r="CP16" i="15"/>
  <c r="CN18" i="15"/>
  <c r="CP18" i="15" s="1"/>
  <c r="CN22" i="15"/>
  <c r="CP22" i="15" s="1"/>
  <c r="CP19" i="15"/>
  <c r="CR32" i="15"/>
  <c r="CX37" i="15"/>
  <c r="CS37" i="15"/>
  <c r="CT25" i="15"/>
  <c r="CS24" i="15"/>
  <c r="CV23" i="15"/>
  <c r="CT11" i="15"/>
  <c r="BA38" i="15"/>
  <c r="CX22" i="15"/>
  <c r="CU12" i="15"/>
  <c r="CX16" i="15"/>
  <c r="CQ11" i="15"/>
  <c r="CX19" i="15"/>
  <c r="CX36" i="15"/>
  <c r="CU25" i="15"/>
  <c r="CX28" i="15"/>
  <c r="CX17" i="15"/>
  <c r="CR15" i="15"/>
  <c r="CQ18" i="15"/>
  <c r="CU8" i="15"/>
  <c r="U38" i="15"/>
  <c r="CT24" i="15"/>
  <c r="CQ26" i="15"/>
  <c r="CV28" i="15"/>
  <c r="CX25" i="15"/>
  <c r="BI38" i="15"/>
  <c r="CU20" i="15"/>
  <c r="CT18" i="15"/>
  <c r="CQ16" i="15"/>
  <c r="CR8" i="15"/>
  <c r="CQ33" i="15"/>
  <c r="CT32" i="15"/>
  <c r="CX33" i="15"/>
  <c r="CT37" i="15"/>
  <c r="CQ37" i="15"/>
  <c r="CV33" i="15"/>
  <c r="CQ34" i="15"/>
  <c r="CV32" i="15"/>
  <c r="CQ30" i="15"/>
  <c r="CY30" i="15" s="1"/>
  <c r="CS26" i="15"/>
  <c r="CQ23" i="15"/>
  <c r="CX26" i="15"/>
  <c r="CU23" i="15"/>
  <c r="CV25" i="15"/>
  <c r="CQ24" i="15"/>
  <c r="CR23" i="15"/>
  <c r="CS20" i="15"/>
  <c r="CQ12" i="15"/>
  <c r="CQ8" i="15"/>
  <c r="CT20" i="15"/>
  <c r="CX20" i="15"/>
  <c r="CU18" i="15"/>
  <c r="CQ13" i="15"/>
  <c r="CR12" i="15"/>
  <c r="CU11" i="15"/>
  <c r="CT8" i="15"/>
  <c r="CL38" i="15"/>
  <c r="AK38" i="15"/>
  <c r="AI38" i="15"/>
  <c r="BO38" i="15"/>
  <c r="AB38" i="15"/>
  <c r="BH38" i="15"/>
  <c r="R38" i="15"/>
  <c r="CD38" i="15"/>
  <c r="S38" i="15"/>
  <c r="CT7" i="15"/>
  <c r="CV8" i="15"/>
  <c r="M38" i="15"/>
  <c r="CX7" i="15"/>
  <c r="CT36" i="15"/>
  <c r="CS32" i="15"/>
  <c r="CU36" i="15"/>
  <c r="CR37" i="15"/>
  <c r="CU37" i="15"/>
  <c r="CR33" i="15"/>
  <c r="CU32" i="15"/>
  <c r="CX27" i="15"/>
  <c r="CS25" i="15"/>
  <c r="CX24" i="15"/>
  <c r="CR29" i="15"/>
  <c r="CW29" i="15" s="1"/>
  <c r="CQ29" i="15"/>
  <c r="CV29" i="15"/>
  <c r="CU26" i="15"/>
  <c r="CQ25" i="15"/>
  <c r="CT23" i="15"/>
  <c r="CS19" i="15"/>
  <c r="CT15" i="15"/>
  <c r="CR11" i="15"/>
  <c r="CW11" i="15" s="1"/>
  <c r="CX9" i="15"/>
  <c r="CQ22" i="15"/>
  <c r="CQ20" i="15"/>
  <c r="CQ15" i="15"/>
  <c r="CU22" i="15"/>
  <c r="CS22" i="15"/>
  <c r="CX15" i="15"/>
  <c r="CX11" i="15"/>
  <c r="CR18" i="15"/>
  <c r="CV18" i="15"/>
  <c r="CU15" i="15"/>
  <c r="CT12" i="15"/>
  <c r="CX10" i="15"/>
  <c r="CS8" i="15"/>
  <c r="CI38" i="15"/>
  <c r="J38" i="15"/>
  <c r="CQ7" i="15"/>
  <c r="AQ38" i="15"/>
  <c r="CE38" i="15"/>
  <c r="AJ38" i="15"/>
  <c r="BP38" i="15"/>
  <c r="AP38" i="15"/>
  <c r="Z38" i="15"/>
  <c r="AA38" i="15"/>
  <c r="CR7" i="15"/>
  <c r="CG38" i="15"/>
  <c r="CX35" i="15"/>
  <c r="CQ36" i="15"/>
  <c r="CX30" i="15"/>
  <c r="CR36" i="15"/>
  <c r="CV36" i="15"/>
  <c r="CQ32" i="15"/>
  <c r="CV37" i="15"/>
  <c r="CS36" i="15"/>
  <c r="CT33" i="15"/>
  <c r="CX31" i="15"/>
  <c r="CX29" i="15"/>
  <c r="CT26" i="15"/>
  <c r="CX23" i="15"/>
  <c r="CU28" i="15"/>
  <c r="CR24" i="15"/>
  <c r="CS23" i="15"/>
  <c r="CS15" i="15"/>
  <c r="CV22" i="15"/>
  <c r="CT22" i="15"/>
  <c r="CV19" i="15"/>
  <c r="CT16" i="15"/>
  <c r="CW16" i="15" s="1"/>
  <c r="CX14" i="15"/>
  <c r="CY14" i="15" s="1"/>
  <c r="CS12" i="15"/>
  <c r="CJ38" i="15"/>
  <c r="AH38" i="15"/>
  <c r="AY38" i="15"/>
  <c r="L38" i="15"/>
  <c r="CU7" i="15"/>
  <c r="AR38" i="15"/>
  <c r="BX38" i="15"/>
  <c r="BN38" i="15"/>
  <c r="AX38" i="15"/>
  <c r="BW38" i="15"/>
  <c r="BY38" i="15"/>
  <c r="CH38" i="15"/>
  <c r="CX32" i="15"/>
  <c r="CS33" i="15"/>
  <c r="CR25" i="15"/>
  <c r="CW25" i="15" s="1"/>
  <c r="CV24" i="15"/>
  <c r="CR26" i="15"/>
  <c r="CX21" i="15"/>
  <c r="CR19" i="15"/>
  <c r="CW19" i="15" s="1"/>
  <c r="CX13" i="15"/>
  <c r="CX12" i="15"/>
  <c r="CR22" i="15"/>
  <c r="CR20" i="15"/>
  <c r="CW20" i="15" s="1"/>
  <c r="CQ19" i="15"/>
  <c r="CV15" i="15"/>
  <c r="CV11" i="15"/>
  <c r="CQ9" i="15"/>
  <c r="CY9" i="15" s="1"/>
  <c r="CM38" i="15"/>
  <c r="CX8" i="15"/>
  <c r="BQ38" i="15"/>
  <c r="K38" i="15"/>
  <c r="CS7" i="15"/>
  <c r="BG38" i="15"/>
  <c r="T38" i="15"/>
  <c r="CV7" i="15"/>
  <c r="AZ38" i="15"/>
  <c r="CF38" i="15"/>
  <c r="BV38" i="15"/>
  <c r="BF38" i="15"/>
  <c r="AC38" i="15"/>
  <c r="AS38" i="15"/>
  <c r="CM35" i="10"/>
  <c r="CM31" i="10"/>
  <c r="CM27" i="10"/>
  <c r="CM23" i="10"/>
  <c r="CM19" i="10"/>
  <c r="CM15" i="10"/>
  <c r="CM11" i="10"/>
  <c r="CM34" i="10"/>
  <c r="CM30" i="10"/>
  <c r="CM26" i="10"/>
  <c r="CM22" i="10"/>
  <c r="CM18" i="10"/>
  <c r="CM14" i="10"/>
  <c r="CM10" i="10"/>
  <c r="CM37" i="10"/>
  <c r="CM33" i="10"/>
  <c r="CM29" i="10"/>
  <c r="CM25" i="10"/>
  <c r="CM21" i="10"/>
  <c r="CM13" i="10"/>
  <c r="CM9" i="10"/>
  <c r="CM36" i="10"/>
  <c r="CM32" i="10"/>
  <c r="CM28" i="10"/>
  <c r="CM24" i="10"/>
  <c r="CM20" i="10"/>
  <c r="CM16" i="10"/>
  <c r="CM12" i="10"/>
  <c r="CM8" i="10"/>
  <c r="BB38" i="10"/>
  <c r="CJ7" i="10"/>
  <c r="CJ34" i="10"/>
  <c r="CJ30" i="10"/>
  <c r="CJ26" i="10"/>
  <c r="CJ22" i="10"/>
  <c r="CJ18" i="10"/>
  <c r="CJ14" i="10"/>
  <c r="CJ10" i="10"/>
  <c r="CL37" i="10"/>
  <c r="CL29" i="10"/>
  <c r="CL25" i="10"/>
  <c r="CL21" i="10"/>
  <c r="CL33" i="10"/>
  <c r="BE38" i="10"/>
  <c r="CK33" i="10"/>
  <c r="BD38" i="10"/>
  <c r="CL15" i="10"/>
  <c r="CL11" i="10"/>
  <c r="CJ35" i="10"/>
  <c r="CJ31" i="10"/>
  <c r="CJ27" i="10"/>
  <c r="CJ23" i="10"/>
  <c r="CJ19" i="10"/>
  <c r="CJ15" i="10"/>
  <c r="CJ11" i="10"/>
  <c r="CL7" i="10"/>
  <c r="CL34" i="10"/>
  <c r="CL30" i="10"/>
  <c r="CL26" i="10"/>
  <c r="CL22" i="10"/>
  <c r="CL18" i="10"/>
  <c r="N38" i="10"/>
  <c r="CK13" i="10"/>
  <c r="CK9" i="10"/>
  <c r="CI21" i="10"/>
  <c r="AD38" i="10"/>
  <c r="CC38" i="10"/>
  <c r="V38" i="10"/>
  <c r="F38" i="10"/>
  <c r="CK8" i="10"/>
  <c r="Q38" i="10"/>
  <c r="AL38" i="10"/>
  <c r="AN38" i="10"/>
  <c r="AT38" i="10"/>
  <c r="AV38" i="10"/>
  <c r="BK38" i="10"/>
  <c r="BM38" i="10"/>
  <c r="BT38" i="10"/>
  <c r="BZ38" i="10"/>
  <c r="CJ37" i="10"/>
  <c r="CJ33" i="10"/>
  <c r="CJ29" i="10"/>
  <c r="CL36" i="10"/>
  <c r="CL32" i="10"/>
  <c r="CL28" i="10"/>
  <c r="CL24" i="10"/>
  <c r="CL20" i="10"/>
  <c r="CL16" i="10"/>
  <c r="CL12" i="10"/>
  <c r="CL8" i="10"/>
  <c r="CK35" i="10"/>
  <c r="CK31" i="10"/>
  <c r="CK27" i="10"/>
  <c r="CK23" i="10"/>
  <c r="CK19" i="10"/>
  <c r="CK15" i="10"/>
  <c r="CK11" i="10"/>
  <c r="P38" i="10"/>
  <c r="X38" i="10"/>
  <c r="AG38" i="10"/>
  <c r="CA38" i="10"/>
  <c r="CK16" i="10"/>
  <c r="Y38" i="10"/>
  <c r="CJ28" i="10"/>
  <c r="CJ24" i="10"/>
  <c r="CJ20" i="10"/>
  <c r="CJ16" i="10"/>
  <c r="CJ8" i="10"/>
  <c r="CL35" i="10"/>
  <c r="CL31" i="10"/>
  <c r="CL27" i="10"/>
  <c r="CL23" i="10"/>
  <c r="CL19" i="10"/>
  <c r="I38" i="10"/>
  <c r="CK34" i="10"/>
  <c r="CK30" i="10"/>
  <c r="CK26" i="10"/>
  <c r="CK22" i="10"/>
  <c r="CK18" i="10"/>
  <c r="CK14" i="10"/>
  <c r="CK10" i="10"/>
  <c r="W38" i="10"/>
  <c r="AF38" i="10"/>
  <c r="AM38" i="10"/>
  <c r="AO38" i="10"/>
  <c r="AU38" i="10"/>
  <c r="AW38" i="10"/>
  <c r="BL38" i="10"/>
  <c r="BS38" i="10"/>
  <c r="BU38" i="10"/>
  <c r="CB38" i="10"/>
  <c r="CR10" i="10"/>
  <c r="CT12" i="10"/>
  <c r="CT8" i="10"/>
  <c r="CS35" i="10"/>
  <c r="CS10" i="10"/>
  <c r="E38" i="10"/>
  <c r="AE38" i="10"/>
  <c r="BR38" i="10"/>
  <c r="BJ38" i="10"/>
  <c r="CT11" i="10"/>
  <c r="CS34" i="10"/>
  <c r="CR36" i="10"/>
  <c r="CR11" i="10"/>
  <c r="CT34" i="10"/>
  <c r="CS36" i="10"/>
  <c r="CS11" i="10"/>
  <c r="CR34" i="10"/>
  <c r="CT36" i="10"/>
  <c r="CR37" i="10"/>
  <c r="CR12" i="10"/>
  <c r="CR8" i="10"/>
  <c r="CT35" i="10"/>
  <c r="CT10" i="10"/>
  <c r="CS37" i="10"/>
  <c r="CS12" i="10"/>
  <c r="CS8" i="10"/>
  <c r="CT7" i="10"/>
  <c r="CS7" i="10"/>
  <c r="H38" i="10"/>
  <c r="G38" i="10"/>
  <c r="O38" i="10"/>
  <c r="CK12" i="10"/>
  <c r="CJ12" i="10"/>
  <c r="CH37" i="10"/>
  <c r="CH33" i="10"/>
  <c r="CH29" i="10"/>
  <c r="CV7" i="10"/>
  <c r="R13" i="10"/>
  <c r="CI37" i="10"/>
  <c r="CI33" i="10"/>
  <c r="CI29" i="10"/>
  <c r="AC13" i="10"/>
  <c r="BP13" i="10"/>
  <c r="CV12" i="10"/>
  <c r="CV8" i="10"/>
  <c r="CP36" i="10"/>
  <c r="CQ11" i="10"/>
  <c r="AR13" i="10"/>
  <c r="CN25" i="10"/>
  <c r="CN21" i="10"/>
  <c r="CN17" i="10"/>
  <c r="CN13" i="10"/>
  <c r="CN9" i="10"/>
  <c r="AJ13" i="10"/>
  <c r="AQ13" i="10"/>
  <c r="AX13" i="10"/>
  <c r="CH26" i="10"/>
  <c r="CH22" i="10"/>
  <c r="CH18" i="10"/>
  <c r="CH14" i="10"/>
  <c r="CH10" i="10"/>
  <c r="CN36" i="10"/>
  <c r="CN32" i="10"/>
  <c r="CV35" i="10"/>
  <c r="CI26" i="10"/>
  <c r="CI22" i="10"/>
  <c r="CI18" i="10"/>
  <c r="CI14" i="10"/>
  <c r="CI10" i="10"/>
  <c r="AI13" i="10"/>
  <c r="CH7" i="10"/>
  <c r="CH36" i="10"/>
  <c r="CH32" i="10"/>
  <c r="CH25" i="10"/>
  <c r="CH21" i="10"/>
  <c r="CH17" i="10"/>
  <c r="CH13" i="10"/>
  <c r="CH9" i="10"/>
  <c r="CN7" i="10"/>
  <c r="CN35" i="10"/>
  <c r="CN31" i="10"/>
  <c r="CN28" i="10"/>
  <c r="CN24" i="10"/>
  <c r="CN20" i="10"/>
  <c r="CN16" i="10"/>
  <c r="CN12" i="10"/>
  <c r="CN8" i="10"/>
  <c r="K13" i="10"/>
  <c r="CR9" i="10"/>
  <c r="CT37" i="10"/>
  <c r="CV34" i="10"/>
  <c r="CV11" i="10"/>
  <c r="S13" i="10"/>
  <c r="CS9" i="10"/>
  <c r="CI36" i="10"/>
  <c r="CI32" i="10"/>
  <c r="CI25" i="10"/>
  <c r="CI17" i="10"/>
  <c r="CI13" i="10"/>
  <c r="CI9" i="10"/>
  <c r="CQ34" i="10"/>
  <c r="CQ10" i="10"/>
  <c r="AH13" i="10"/>
  <c r="AP13" i="10"/>
  <c r="CP12" i="10"/>
  <c r="CP8" i="10"/>
  <c r="CE13" i="10"/>
  <c r="J13" i="10"/>
  <c r="CD13" i="10"/>
  <c r="BV13" i="10"/>
  <c r="BQ13" i="10"/>
  <c r="CG13" i="10"/>
  <c r="BY13" i="10"/>
  <c r="BX13" i="10"/>
  <c r="AZ13" i="10"/>
  <c r="BN13" i="10"/>
  <c r="AY13" i="10"/>
  <c r="CF13" i="10"/>
  <c r="BW13" i="10"/>
  <c r="BA13" i="10"/>
  <c r="AS13" i="10"/>
  <c r="AK13" i="10"/>
  <c r="AB13" i="10"/>
  <c r="CH35" i="10"/>
  <c r="CH31" i="10"/>
  <c r="CH28" i="10"/>
  <c r="CH24" i="10"/>
  <c r="CH20" i="10"/>
  <c r="CH16" i="10"/>
  <c r="CH12" i="10"/>
  <c r="CH8" i="10"/>
  <c r="CJ36" i="10"/>
  <c r="CJ32" i="10"/>
  <c r="CJ25" i="10"/>
  <c r="CJ21" i="10"/>
  <c r="CJ17" i="10"/>
  <c r="CJ13" i="10"/>
  <c r="CJ9" i="10"/>
  <c r="CN34" i="10"/>
  <c r="CN30" i="10"/>
  <c r="CN27" i="10"/>
  <c r="CN23" i="10"/>
  <c r="CN19" i="10"/>
  <c r="CN15" i="10"/>
  <c r="CN11" i="10"/>
  <c r="CR7" i="10"/>
  <c r="CR35" i="10"/>
  <c r="L13" i="10"/>
  <c r="CT9" i="10"/>
  <c r="CV37" i="10"/>
  <c r="CV10" i="10"/>
  <c r="T13" i="10"/>
  <c r="CI7" i="10"/>
  <c r="CI35" i="10"/>
  <c r="CI31" i="10"/>
  <c r="CI28" i="10"/>
  <c r="CI24" i="10"/>
  <c r="CI20" i="10"/>
  <c r="CI16" i="10"/>
  <c r="CI12" i="10"/>
  <c r="CI8" i="10"/>
  <c r="Z13" i="10"/>
  <c r="CQ37" i="10"/>
  <c r="AA13" i="10"/>
  <c r="CQ9" i="10"/>
  <c r="CH34" i="10"/>
  <c r="CH30" i="10"/>
  <c r="CH27" i="10"/>
  <c r="CH23" i="10"/>
  <c r="CH19" i="10"/>
  <c r="CH15" i="10"/>
  <c r="CH11" i="10"/>
  <c r="CN37" i="10"/>
  <c r="CN33" i="10"/>
  <c r="CN29" i="10"/>
  <c r="CN26" i="10"/>
  <c r="CN22" i="10"/>
  <c r="CN18" i="10"/>
  <c r="CN14" i="10"/>
  <c r="CN10" i="10"/>
  <c r="CV36" i="10"/>
  <c r="M13" i="10"/>
  <c r="CV9" i="10"/>
  <c r="U13" i="10"/>
  <c r="CI34" i="10"/>
  <c r="CI30" i="10"/>
  <c r="CI27" i="10"/>
  <c r="CI23" i="10"/>
  <c r="CI19" i="10"/>
  <c r="CI15" i="10"/>
  <c r="CI11" i="10"/>
  <c r="CQ36" i="10"/>
  <c r="CQ7" i="10"/>
  <c r="CQ35" i="10"/>
  <c r="CQ12" i="10"/>
  <c r="CQ8" i="10"/>
  <c r="CP37" i="10"/>
  <c r="CP9" i="10"/>
  <c r="CP7" i="10"/>
  <c r="CP35" i="10"/>
  <c r="CP34" i="10"/>
  <c r="CP10" i="10"/>
  <c r="CP11" i="10"/>
  <c r="BG13" i="10"/>
  <c r="BI13" i="10"/>
  <c r="BF13" i="10"/>
  <c r="BH13" i="10"/>
  <c r="CY19" i="15" l="1"/>
  <c r="CW24" i="15"/>
  <c r="CY24" i="15" s="1"/>
  <c r="CW7" i="15"/>
  <c r="CY7" i="15"/>
  <c r="CW18" i="15"/>
  <c r="CY18" i="15" s="1"/>
  <c r="CY29" i="15"/>
  <c r="CW37" i="15"/>
  <c r="CY13" i="15"/>
  <c r="CY34" i="15"/>
  <c r="CY16" i="15"/>
  <c r="CW32" i="15"/>
  <c r="CY32" i="15" s="1"/>
  <c r="CY25" i="15"/>
  <c r="CY12" i="15"/>
  <c r="CW22" i="15"/>
  <c r="CY20" i="15"/>
  <c r="CW33" i="15"/>
  <c r="CY37" i="15"/>
  <c r="CY33" i="15"/>
  <c r="CY26" i="15"/>
  <c r="CY11" i="15"/>
  <c r="CW28" i="15"/>
  <c r="CY28" i="15" s="1"/>
  <c r="CW26" i="15"/>
  <c r="CW36" i="15"/>
  <c r="CY36" i="15" s="1"/>
  <c r="CY22" i="15"/>
  <c r="CW12" i="15"/>
  <c r="CW23" i="15"/>
  <c r="CY23" i="15" s="1"/>
  <c r="CW8" i="15"/>
  <c r="CY8" i="15" s="1"/>
  <c r="CW15" i="15"/>
  <c r="CY15" i="15" s="1"/>
  <c r="CV38" i="15"/>
  <c r="AD39" i="15"/>
  <c r="CN38" i="15"/>
  <c r="CP38" i="15"/>
  <c r="V39" i="15"/>
  <c r="AL39" i="15"/>
  <c r="CQ38" i="15"/>
  <c r="CU38" i="15"/>
  <c r="CS38" i="15"/>
  <c r="CT38" i="15"/>
  <c r="CR38" i="15"/>
  <c r="CX38" i="15"/>
  <c r="CM38" i="10"/>
  <c r="CO18" i="10"/>
  <c r="CO14" i="10"/>
  <c r="CO33" i="10"/>
  <c r="CO37" i="10"/>
  <c r="CO29" i="10"/>
  <c r="CO22" i="10"/>
  <c r="CO36" i="10"/>
  <c r="CW7" i="10"/>
  <c r="CO17" i="10"/>
  <c r="CO28" i="10"/>
  <c r="CO21" i="10"/>
  <c r="CK38" i="10"/>
  <c r="CO10" i="10"/>
  <c r="CO26" i="10"/>
  <c r="CO11" i="10"/>
  <c r="CO27" i="10"/>
  <c r="CT13" i="10"/>
  <c r="CO16" i="10"/>
  <c r="CO31" i="10"/>
  <c r="CO12" i="10"/>
  <c r="CJ38" i="10"/>
  <c r="CO32" i="10"/>
  <c r="CO30" i="10"/>
  <c r="CL38" i="10"/>
  <c r="CI38" i="10"/>
  <c r="CV13" i="10"/>
  <c r="CO19" i="10"/>
  <c r="CO34" i="10"/>
  <c r="CQ13" i="10"/>
  <c r="CN38" i="10"/>
  <c r="CO20" i="10"/>
  <c r="CO35" i="10"/>
  <c r="CP13" i="10"/>
  <c r="CO9" i="10"/>
  <c r="CO25" i="10"/>
  <c r="CO7" i="10"/>
  <c r="CO15" i="10"/>
  <c r="CS13" i="10"/>
  <c r="CO23" i="10"/>
  <c r="CH38" i="10"/>
  <c r="CO8" i="10"/>
  <c r="CO24" i="10"/>
  <c r="CR13" i="10"/>
  <c r="CO13" i="10"/>
  <c r="D40" i="14"/>
  <c r="C40" i="14"/>
  <c r="Q39" i="14"/>
  <c r="P39" i="14"/>
  <c r="Z39" i="14" s="1"/>
  <c r="O39" i="14"/>
  <c r="Y39" i="14" s="1"/>
  <c r="N39" i="14"/>
  <c r="I39" i="14"/>
  <c r="AB39" i="14" s="1"/>
  <c r="H39" i="14"/>
  <c r="X39" i="14" s="1"/>
  <c r="G39" i="14"/>
  <c r="W39" i="14" s="1"/>
  <c r="F39" i="14"/>
  <c r="V39" i="14" s="1"/>
  <c r="E39" i="14"/>
  <c r="Q38" i="14"/>
  <c r="P38" i="14"/>
  <c r="Z38" i="14" s="1"/>
  <c r="O38" i="14"/>
  <c r="Y38" i="14" s="1"/>
  <c r="N38" i="14"/>
  <c r="I38" i="14"/>
  <c r="AB38" i="14" s="1"/>
  <c r="H38" i="14"/>
  <c r="X38" i="14" s="1"/>
  <c r="G38" i="14"/>
  <c r="W38" i="14" s="1"/>
  <c r="F38" i="14"/>
  <c r="V38" i="14" s="1"/>
  <c r="E38" i="14"/>
  <c r="Q37" i="14"/>
  <c r="P37" i="14"/>
  <c r="Z37" i="14" s="1"/>
  <c r="O37" i="14"/>
  <c r="Y37" i="14" s="1"/>
  <c r="N37" i="14"/>
  <c r="I37" i="14"/>
  <c r="AB37" i="14" s="1"/>
  <c r="H37" i="14"/>
  <c r="X37" i="14" s="1"/>
  <c r="G37" i="14"/>
  <c r="W37" i="14" s="1"/>
  <c r="F37" i="14"/>
  <c r="V37" i="14" s="1"/>
  <c r="E37" i="14"/>
  <c r="Q36" i="14"/>
  <c r="P36" i="14"/>
  <c r="Z36" i="14" s="1"/>
  <c r="O36" i="14"/>
  <c r="Y36" i="14" s="1"/>
  <c r="N36" i="14"/>
  <c r="I36" i="14"/>
  <c r="AB36" i="14" s="1"/>
  <c r="H36" i="14"/>
  <c r="X36" i="14" s="1"/>
  <c r="G36" i="14"/>
  <c r="W36" i="14" s="1"/>
  <c r="F36" i="14"/>
  <c r="V36" i="14" s="1"/>
  <c r="E36" i="14"/>
  <c r="Q35" i="14"/>
  <c r="P35" i="14"/>
  <c r="Z35" i="14" s="1"/>
  <c r="O35" i="14"/>
  <c r="Y35" i="14" s="1"/>
  <c r="N35" i="14"/>
  <c r="I35" i="14"/>
  <c r="AB35" i="14" s="1"/>
  <c r="H35" i="14"/>
  <c r="X35" i="14" s="1"/>
  <c r="G35" i="14"/>
  <c r="W35" i="14" s="1"/>
  <c r="F35" i="14"/>
  <c r="V35" i="14" s="1"/>
  <c r="E35" i="14"/>
  <c r="Q34" i="14"/>
  <c r="P34" i="14"/>
  <c r="Z34" i="14" s="1"/>
  <c r="O34" i="14"/>
  <c r="Y34" i="14" s="1"/>
  <c r="N34" i="14"/>
  <c r="I34" i="14"/>
  <c r="AB34" i="14" s="1"/>
  <c r="H34" i="14"/>
  <c r="X34" i="14" s="1"/>
  <c r="G34" i="14"/>
  <c r="W34" i="14" s="1"/>
  <c r="F34" i="14"/>
  <c r="V34" i="14" s="1"/>
  <c r="E34" i="14"/>
  <c r="Q33" i="14"/>
  <c r="P33" i="14"/>
  <c r="Z33" i="14" s="1"/>
  <c r="O33" i="14"/>
  <c r="Y33" i="14" s="1"/>
  <c r="N33" i="14"/>
  <c r="I33" i="14"/>
  <c r="AB33" i="14" s="1"/>
  <c r="H33" i="14"/>
  <c r="X33" i="14" s="1"/>
  <c r="G33" i="14"/>
  <c r="W33" i="14" s="1"/>
  <c r="F33" i="14"/>
  <c r="V33" i="14" s="1"/>
  <c r="E33" i="14"/>
  <c r="Q32" i="14"/>
  <c r="P32" i="14"/>
  <c r="Z32" i="14" s="1"/>
  <c r="O32" i="14"/>
  <c r="Y32" i="14" s="1"/>
  <c r="N32" i="14"/>
  <c r="I32" i="14"/>
  <c r="AB32" i="14" s="1"/>
  <c r="H32" i="14"/>
  <c r="X32" i="14" s="1"/>
  <c r="G32" i="14"/>
  <c r="W32" i="14" s="1"/>
  <c r="F32" i="14"/>
  <c r="V32" i="14" s="1"/>
  <c r="E32" i="14"/>
  <c r="Q31" i="14"/>
  <c r="P31" i="14"/>
  <c r="Z31" i="14" s="1"/>
  <c r="O31" i="14"/>
  <c r="Y31" i="14" s="1"/>
  <c r="N31" i="14"/>
  <c r="I31" i="14"/>
  <c r="AB31" i="14" s="1"/>
  <c r="H31" i="14"/>
  <c r="X31" i="14" s="1"/>
  <c r="G31" i="14"/>
  <c r="W31" i="14" s="1"/>
  <c r="F31" i="14"/>
  <c r="V31" i="14" s="1"/>
  <c r="E31" i="14"/>
  <c r="Q30" i="14"/>
  <c r="P30" i="14"/>
  <c r="Z30" i="14" s="1"/>
  <c r="O30" i="14"/>
  <c r="Y30" i="14" s="1"/>
  <c r="N30" i="14"/>
  <c r="I30" i="14"/>
  <c r="AB30" i="14" s="1"/>
  <c r="H30" i="14"/>
  <c r="X30" i="14" s="1"/>
  <c r="G30" i="14"/>
  <c r="W30" i="14" s="1"/>
  <c r="F30" i="14"/>
  <c r="V30" i="14" s="1"/>
  <c r="E30" i="14"/>
  <c r="Q29" i="14"/>
  <c r="P29" i="14"/>
  <c r="Z29" i="14" s="1"/>
  <c r="O29" i="14"/>
  <c r="Y29" i="14" s="1"/>
  <c r="N29" i="14"/>
  <c r="I29" i="14"/>
  <c r="AB29" i="14" s="1"/>
  <c r="H29" i="14"/>
  <c r="X29" i="14" s="1"/>
  <c r="G29" i="14"/>
  <c r="W29" i="14" s="1"/>
  <c r="F29" i="14"/>
  <c r="V29" i="14" s="1"/>
  <c r="E29" i="14"/>
  <c r="Q28" i="14"/>
  <c r="P28" i="14"/>
  <c r="Z28" i="14" s="1"/>
  <c r="O28" i="14"/>
  <c r="Y28" i="14" s="1"/>
  <c r="N28" i="14"/>
  <c r="I28" i="14"/>
  <c r="AB28" i="14" s="1"/>
  <c r="H28" i="14"/>
  <c r="X28" i="14" s="1"/>
  <c r="G28" i="14"/>
  <c r="W28" i="14" s="1"/>
  <c r="F28" i="14"/>
  <c r="V28" i="14" s="1"/>
  <c r="E28" i="14"/>
  <c r="Q27" i="14"/>
  <c r="P27" i="14"/>
  <c r="Z27" i="14" s="1"/>
  <c r="O27" i="14"/>
  <c r="Y27" i="14" s="1"/>
  <c r="N27" i="14"/>
  <c r="I27" i="14"/>
  <c r="AB27" i="14" s="1"/>
  <c r="H27" i="14"/>
  <c r="X27" i="14" s="1"/>
  <c r="G27" i="14"/>
  <c r="W27" i="14" s="1"/>
  <c r="F27" i="14"/>
  <c r="V27" i="14" s="1"/>
  <c r="E27" i="14"/>
  <c r="Q26" i="14"/>
  <c r="P26" i="14"/>
  <c r="Z26" i="14" s="1"/>
  <c r="O26" i="14"/>
  <c r="Y26" i="14" s="1"/>
  <c r="N26" i="14"/>
  <c r="I26" i="14"/>
  <c r="AB26" i="14" s="1"/>
  <c r="H26" i="14"/>
  <c r="X26" i="14" s="1"/>
  <c r="G26" i="14"/>
  <c r="W26" i="14" s="1"/>
  <c r="F26" i="14"/>
  <c r="V26" i="14" s="1"/>
  <c r="E26" i="14"/>
  <c r="Q25" i="14"/>
  <c r="P25" i="14"/>
  <c r="Z25" i="14" s="1"/>
  <c r="O25" i="14"/>
  <c r="Y25" i="14" s="1"/>
  <c r="N25" i="14"/>
  <c r="I25" i="14"/>
  <c r="H25" i="14"/>
  <c r="X25" i="14" s="1"/>
  <c r="G25" i="14"/>
  <c r="W25" i="14" s="1"/>
  <c r="F25" i="14"/>
  <c r="V25" i="14" s="1"/>
  <c r="E25" i="14"/>
  <c r="Q24" i="14"/>
  <c r="P24" i="14"/>
  <c r="Z24" i="14" s="1"/>
  <c r="O24" i="14"/>
  <c r="Y24" i="14" s="1"/>
  <c r="N24" i="14"/>
  <c r="I24" i="14"/>
  <c r="AB24" i="14" s="1"/>
  <c r="H24" i="14"/>
  <c r="X24" i="14" s="1"/>
  <c r="G24" i="14"/>
  <c r="W24" i="14" s="1"/>
  <c r="F24" i="14"/>
  <c r="V24" i="14" s="1"/>
  <c r="E24" i="14"/>
  <c r="Q23" i="14"/>
  <c r="P23" i="14"/>
  <c r="Z23" i="14" s="1"/>
  <c r="O23" i="14"/>
  <c r="Y23" i="14" s="1"/>
  <c r="N23" i="14"/>
  <c r="I23" i="14"/>
  <c r="AB23" i="14" s="1"/>
  <c r="H23" i="14"/>
  <c r="X23" i="14" s="1"/>
  <c r="G23" i="14"/>
  <c r="W23" i="14" s="1"/>
  <c r="F23" i="14"/>
  <c r="V23" i="14" s="1"/>
  <c r="E23" i="14"/>
  <c r="Q22" i="14"/>
  <c r="P22" i="14"/>
  <c r="Z22" i="14" s="1"/>
  <c r="O22" i="14"/>
  <c r="Y22" i="14" s="1"/>
  <c r="N22" i="14"/>
  <c r="I22" i="14"/>
  <c r="AB22" i="14" s="1"/>
  <c r="H22" i="14"/>
  <c r="X22" i="14" s="1"/>
  <c r="G22" i="14"/>
  <c r="W22" i="14" s="1"/>
  <c r="F22" i="14"/>
  <c r="V22" i="14" s="1"/>
  <c r="E22" i="14"/>
  <c r="Q21" i="14"/>
  <c r="P21" i="14"/>
  <c r="Z21" i="14" s="1"/>
  <c r="O21" i="14"/>
  <c r="Y21" i="14" s="1"/>
  <c r="N21" i="14"/>
  <c r="I21" i="14"/>
  <c r="AB21" i="14" s="1"/>
  <c r="H21" i="14"/>
  <c r="X21" i="14" s="1"/>
  <c r="G21" i="14"/>
  <c r="W21" i="14" s="1"/>
  <c r="F21" i="14"/>
  <c r="V21" i="14" s="1"/>
  <c r="E21" i="14"/>
  <c r="Q20" i="14"/>
  <c r="P20" i="14"/>
  <c r="Z20" i="14" s="1"/>
  <c r="O20" i="14"/>
  <c r="Y20" i="14" s="1"/>
  <c r="N20" i="14"/>
  <c r="I20" i="14"/>
  <c r="AB20" i="14" s="1"/>
  <c r="H20" i="14"/>
  <c r="X20" i="14" s="1"/>
  <c r="G20" i="14"/>
  <c r="W20" i="14" s="1"/>
  <c r="F20" i="14"/>
  <c r="V20" i="14" s="1"/>
  <c r="E20" i="14"/>
  <c r="Q19" i="14"/>
  <c r="P19" i="14"/>
  <c r="Z19" i="14" s="1"/>
  <c r="O19" i="14"/>
  <c r="Y19" i="14" s="1"/>
  <c r="N19" i="14"/>
  <c r="I19" i="14"/>
  <c r="AB19" i="14" s="1"/>
  <c r="H19" i="14"/>
  <c r="X19" i="14" s="1"/>
  <c r="G19" i="14"/>
  <c r="W19" i="14" s="1"/>
  <c r="F19" i="14"/>
  <c r="V19" i="14" s="1"/>
  <c r="E19" i="14"/>
  <c r="Q18" i="14"/>
  <c r="P18" i="14"/>
  <c r="Z18" i="14" s="1"/>
  <c r="O18" i="14"/>
  <c r="Y18" i="14" s="1"/>
  <c r="N18" i="14"/>
  <c r="I18" i="14"/>
  <c r="AB18" i="14" s="1"/>
  <c r="H18" i="14"/>
  <c r="X18" i="14" s="1"/>
  <c r="G18" i="14"/>
  <c r="W18" i="14" s="1"/>
  <c r="F18" i="14"/>
  <c r="V18" i="14" s="1"/>
  <c r="E18" i="14"/>
  <c r="Q17" i="14"/>
  <c r="P17" i="14"/>
  <c r="Z17" i="14" s="1"/>
  <c r="O17" i="14"/>
  <c r="Y17" i="14" s="1"/>
  <c r="N17" i="14"/>
  <c r="I17" i="14"/>
  <c r="AB17" i="14" s="1"/>
  <c r="H17" i="14"/>
  <c r="X17" i="14" s="1"/>
  <c r="G17" i="14"/>
  <c r="W17" i="14" s="1"/>
  <c r="F17" i="14"/>
  <c r="V17" i="14" s="1"/>
  <c r="E17" i="14"/>
  <c r="Q16" i="14"/>
  <c r="P16" i="14"/>
  <c r="Z16" i="14" s="1"/>
  <c r="O16" i="14"/>
  <c r="Y16" i="14" s="1"/>
  <c r="N16" i="14"/>
  <c r="I16" i="14"/>
  <c r="AB16" i="14" s="1"/>
  <c r="H16" i="14"/>
  <c r="X16" i="14" s="1"/>
  <c r="G16" i="14"/>
  <c r="W16" i="14" s="1"/>
  <c r="F16" i="14"/>
  <c r="V16" i="14" s="1"/>
  <c r="E16" i="14"/>
  <c r="Q15" i="14"/>
  <c r="P15" i="14"/>
  <c r="Z15" i="14" s="1"/>
  <c r="O15" i="14"/>
  <c r="Y15" i="14" s="1"/>
  <c r="N15" i="14"/>
  <c r="I15" i="14"/>
  <c r="AB15" i="14" s="1"/>
  <c r="H15" i="14"/>
  <c r="X15" i="14" s="1"/>
  <c r="G15" i="14"/>
  <c r="W15" i="14" s="1"/>
  <c r="F15" i="14"/>
  <c r="V15" i="14" s="1"/>
  <c r="E15" i="14"/>
  <c r="Q14" i="14"/>
  <c r="P14" i="14"/>
  <c r="Z14" i="14" s="1"/>
  <c r="O14" i="14"/>
  <c r="Y14" i="14" s="1"/>
  <c r="N14" i="14"/>
  <c r="I14" i="14"/>
  <c r="AB14" i="14" s="1"/>
  <c r="H14" i="14"/>
  <c r="X14" i="14" s="1"/>
  <c r="G14" i="14"/>
  <c r="F14" i="14"/>
  <c r="E14" i="14"/>
  <c r="Q13" i="14"/>
  <c r="P13" i="14"/>
  <c r="Z13" i="14" s="1"/>
  <c r="O13" i="14"/>
  <c r="Y13" i="14" s="1"/>
  <c r="N13" i="14"/>
  <c r="I13" i="14"/>
  <c r="H13" i="14"/>
  <c r="X13" i="14" s="1"/>
  <c r="G13" i="14"/>
  <c r="W13" i="14" s="1"/>
  <c r="F13" i="14"/>
  <c r="V13" i="14" s="1"/>
  <c r="E13" i="14"/>
  <c r="Q12" i="14"/>
  <c r="P12" i="14"/>
  <c r="Z12" i="14" s="1"/>
  <c r="O12" i="14"/>
  <c r="Y12" i="14" s="1"/>
  <c r="N12" i="14"/>
  <c r="I12" i="14"/>
  <c r="AB12" i="14" s="1"/>
  <c r="H12" i="14"/>
  <c r="X12" i="14" s="1"/>
  <c r="G12" i="14"/>
  <c r="F12" i="14"/>
  <c r="V12" i="14" s="1"/>
  <c r="E12" i="14"/>
  <c r="Q11" i="14"/>
  <c r="P11" i="14"/>
  <c r="Z11" i="14" s="1"/>
  <c r="O11" i="14"/>
  <c r="Y11" i="14" s="1"/>
  <c r="N11" i="14"/>
  <c r="I11" i="14"/>
  <c r="AB11" i="14" s="1"/>
  <c r="H11" i="14"/>
  <c r="X11" i="14" s="1"/>
  <c r="G11" i="14"/>
  <c r="W11" i="14" s="1"/>
  <c r="F11" i="14"/>
  <c r="E11" i="14"/>
  <c r="Q10" i="14"/>
  <c r="P10" i="14"/>
  <c r="Z10" i="14" s="1"/>
  <c r="O10" i="14"/>
  <c r="Y10" i="14" s="1"/>
  <c r="N10" i="14"/>
  <c r="I10" i="14"/>
  <c r="AB10" i="14" s="1"/>
  <c r="H10" i="14"/>
  <c r="X10" i="14" s="1"/>
  <c r="G10" i="14"/>
  <c r="W10" i="14" s="1"/>
  <c r="F10" i="14"/>
  <c r="V10" i="14" s="1"/>
  <c r="E10" i="14"/>
  <c r="Q9" i="14"/>
  <c r="P9" i="14"/>
  <c r="Z9" i="14" s="1"/>
  <c r="O9" i="14"/>
  <c r="Y9" i="14" s="1"/>
  <c r="N9" i="14"/>
  <c r="I9" i="14"/>
  <c r="AB9" i="14" s="1"/>
  <c r="H9" i="14"/>
  <c r="X9" i="14" s="1"/>
  <c r="G9" i="14"/>
  <c r="W9" i="14" s="1"/>
  <c r="F9" i="14"/>
  <c r="V9" i="14" s="1"/>
  <c r="E9" i="14"/>
  <c r="Q8" i="14"/>
  <c r="P8" i="14"/>
  <c r="O8" i="14"/>
  <c r="N8" i="14"/>
  <c r="I8" i="14"/>
  <c r="AB8" i="14" s="1"/>
  <c r="H8" i="14"/>
  <c r="G8" i="14"/>
  <c r="W8" i="14" s="1"/>
  <c r="F8" i="14"/>
  <c r="V8" i="14" s="1"/>
  <c r="E8" i="14"/>
  <c r="CW38" i="15" l="1"/>
  <c r="CY38" i="15"/>
  <c r="CH40" i="10"/>
  <c r="CO38" i="10"/>
  <c r="AB13" i="14"/>
  <c r="V14" i="14"/>
  <c r="V11" i="14"/>
  <c r="E40" i="14"/>
  <c r="AB25" i="14"/>
  <c r="W12" i="14"/>
  <c r="AA12" i="14" s="1"/>
  <c r="W14" i="14"/>
  <c r="AA14" i="14" s="1"/>
  <c r="F40" i="14"/>
  <c r="H40" i="14"/>
  <c r="N40" i="14"/>
  <c r="P40" i="14"/>
  <c r="J9" i="14"/>
  <c r="R9" i="14"/>
  <c r="J11" i="14"/>
  <c r="R11" i="14"/>
  <c r="L13" i="14"/>
  <c r="AE13" i="14" s="1"/>
  <c r="AA25" i="14"/>
  <c r="AA27" i="14"/>
  <c r="AA31" i="14"/>
  <c r="AA33" i="14"/>
  <c r="AA35" i="14"/>
  <c r="AA37" i="14"/>
  <c r="AA39" i="14"/>
  <c r="L9" i="14"/>
  <c r="AE9" i="14" s="1"/>
  <c r="T9" i="14"/>
  <c r="AG9" i="14" s="1"/>
  <c r="L11" i="14"/>
  <c r="AE11" i="14" s="1"/>
  <c r="AA11" i="14"/>
  <c r="J13" i="14"/>
  <c r="AA13" i="14"/>
  <c r="J15" i="14"/>
  <c r="AA22" i="14"/>
  <c r="AA24" i="14"/>
  <c r="AA26" i="14"/>
  <c r="AA28" i="14"/>
  <c r="AA30" i="14"/>
  <c r="AA32" i="14"/>
  <c r="AA34" i="14"/>
  <c r="AA36" i="14"/>
  <c r="AA38" i="14"/>
  <c r="G40" i="14"/>
  <c r="I40" i="14"/>
  <c r="O40" i="14"/>
  <c r="Q40" i="14"/>
  <c r="AA9" i="14"/>
  <c r="AA10" i="14"/>
  <c r="AA15" i="14"/>
  <c r="AA16" i="14"/>
  <c r="AA17" i="14"/>
  <c r="AA18" i="14"/>
  <c r="AA19" i="14"/>
  <c r="AA20" i="14"/>
  <c r="AA21" i="14"/>
  <c r="AA23" i="14"/>
  <c r="Y8" i="14"/>
  <c r="Y40" i="14" s="1"/>
  <c r="K10" i="14"/>
  <c r="AD10" i="14" s="1"/>
  <c r="M10" i="14"/>
  <c r="S10" i="14"/>
  <c r="AF10" i="14" s="1"/>
  <c r="U10" i="14"/>
  <c r="T11" i="14"/>
  <c r="AG11" i="14" s="1"/>
  <c r="K12" i="14"/>
  <c r="AD12" i="14" s="1"/>
  <c r="M12" i="14"/>
  <c r="S12" i="14"/>
  <c r="AF12" i="14" s="1"/>
  <c r="U12" i="14"/>
  <c r="R13" i="14"/>
  <c r="T13" i="14"/>
  <c r="AG13" i="14" s="1"/>
  <c r="K14" i="14"/>
  <c r="AD14" i="14" s="1"/>
  <c r="M14" i="14"/>
  <c r="S14" i="14"/>
  <c r="AF14" i="14" s="1"/>
  <c r="U14" i="14"/>
  <c r="L15" i="14"/>
  <c r="AE15" i="14" s="1"/>
  <c r="R15" i="14"/>
  <c r="T15" i="14"/>
  <c r="AG15" i="14" s="1"/>
  <c r="K16" i="14"/>
  <c r="AD16" i="14" s="1"/>
  <c r="M16" i="14"/>
  <c r="S16" i="14"/>
  <c r="AF16" i="14" s="1"/>
  <c r="U16" i="14"/>
  <c r="J17" i="14"/>
  <c r="L17" i="14"/>
  <c r="AE17" i="14" s="1"/>
  <c r="R17" i="14"/>
  <c r="T17" i="14"/>
  <c r="AG17" i="14" s="1"/>
  <c r="K8" i="14"/>
  <c r="AD8" i="14" s="1"/>
  <c r="M8" i="14"/>
  <c r="S8" i="14"/>
  <c r="U8" i="14"/>
  <c r="J8" i="14"/>
  <c r="L8" i="14"/>
  <c r="R8" i="14"/>
  <c r="T8" i="14"/>
  <c r="X8" i="14"/>
  <c r="X40" i="14" s="1"/>
  <c r="Z8" i="14"/>
  <c r="Z40" i="14" s="1"/>
  <c r="K9" i="14"/>
  <c r="AD9" i="14" s="1"/>
  <c r="M9" i="14"/>
  <c r="S9" i="14"/>
  <c r="AF9" i="14" s="1"/>
  <c r="U9" i="14"/>
  <c r="J10" i="14"/>
  <c r="L10" i="14"/>
  <c r="AE10" i="14" s="1"/>
  <c r="R10" i="14"/>
  <c r="T10" i="14"/>
  <c r="AG10" i="14" s="1"/>
  <c r="K11" i="14"/>
  <c r="AD11" i="14" s="1"/>
  <c r="M11" i="14"/>
  <c r="S11" i="14"/>
  <c r="AF11" i="14" s="1"/>
  <c r="U11" i="14"/>
  <c r="J12" i="14"/>
  <c r="L12" i="14"/>
  <c r="AE12" i="14" s="1"/>
  <c r="R12" i="14"/>
  <c r="T12" i="14"/>
  <c r="AG12" i="14" s="1"/>
  <c r="K13" i="14"/>
  <c r="AD13" i="14" s="1"/>
  <c r="M13" i="14"/>
  <c r="S13" i="14"/>
  <c r="AF13" i="14" s="1"/>
  <c r="U13" i="14"/>
  <c r="J14" i="14"/>
  <c r="L14" i="14"/>
  <c r="AE14" i="14" s="1"/>
  <c r="R14" i="14"/>
  <c r="T14" i="14"/>
  <c r="AG14" i="14" s="1"/>
  <c r="K15" i="14"/>
  <c r="AD15" i="14" s="1"/>
  <c r="M15" i="14"/>
  <c r="S15" i="14"/>
  <c r="AF15" i="14" s="1"/>
  <c r="U15" i="14"/>
  <c r="J16" i="14"/>
  <c r="L16" i="14"/>
  <c r="AE16" i="14" s="1"/>
  <c r="R16" i="14"/>
  <c r="T16" i="14"/>
  <c r="AG16" i="14" s="1"/>
  <c r="K17" i="14"/>
  <c r="AD17" i="14" s="1"/>
  <c r="M17" i="14"/>
  <c r="S17" i="14"/>
  <c r="AF17" i="14" s="1"/>
  <c r="U17" i="14"/>
  <c r="K18" i="14"/>
  <c r="AD18" i="14" s="1"/>
  <c r="M18" i="14"/>
  <c r="S18" i="14"/>
  <c r="AF18" i="14" s="1"/>
  <c r="U18" i="14"/>
  <c r="J19" i="14"/>
  <c r="L19" i="14"/>
  <c r="AE19" i="14" s="1"/>
  <c r="R19" i="14"/>
  <c r="T19" i="14"/>
  <c r="AG19" i="14" s="1"/>
  <c r="K20" i="14"/>
  <c r="AD20" i="14" s="1"/>
  <c r="M20" i="14"/>
  <c r="S20" i="14"/>
  <c r="AF20" i="14" s="1"/>
  <c r="U20" i="14"/>
  <c r="J21" i="14"/>
  <c r="L21" i="14"/>
  <c r="AE21" i="14" s="1"/>
  <c r="R21" i="14"/>
  <c r="T21" i="14"/>
  <c r="AG21" i="14" s="1"/>
  <c r="K22" i="14"/>
  <c r="AD22" i="14" s="1"/>
  <c r="M22" i="14"/>
  <c r="S22" i="14"/>
  <c r="AF22" i="14" s="1"/>
  <c r="U22" i="14"/>
  <c r="J23" i="14"/>
  <c r="L23" i="14"/>
  <c r="AE23" i="14" s="1"/>
  <c r="R23" i="14"/>
  <c r="T23" i="14"/>
  <c r="AG23" i="14" s="1"/>
  <c r="K24" i="14"/>
  <c r="AD24" i="14" s="1"/>
  <c r="M24" i="14"/>
  <c r="S24" i="14"/>
  <c r="AF24" i="14" s="1"/>
  <c r="U24" i="14"/>
  <c r="J25" i="14"/>
  <c r="L25" i="14"/>
  <c r="AE25" i="14" s="1"/>
  <c r="R25" i="14"/>
  <c r="T25" i="14"/>
  <c r="AG25" i="14" s="1"/>
  <c r="K26" i="14"/>
  <c r="AD26" i="14" s="1"/>
  <c r="M26" i="14"/>
  <c r="S26" i="14"/>
  <c r="AF26" i="14" s="1"/>
  <c r="U26" i="14"/>
  <c r="J27" i="14"/>
  <c r="L27" i="14"/>
  <c r="AE27" i="14" s="1"/>
  <c r="R27" i="14"/>
  <c r="T27" i="14"/>
  <c r="AG27" i="14" s="1"/>
  <c r="K28" i="14"/>
  <c r="AD28" i="14" s="1"/>
  <c r="M28" i="14"/>
  <c r="S28" i="14"/>
  <c r="AF28" i="14" s="1"/>
  <c r="U28" i="14"/>
  <c r="J29" i="14"/>
  <c r="L29" i="14"/>
  <c r="AE29" i="14" s="1"/>
  <c r="R29" i="14"/>
  <c r="T29" i="14"/>
  <c r="AG29" i="14" s="1"/>
  <c r="AA29" i="14"/>
  <c r="J18" i="14"/>
  <c r="L18" i="14"/>
  <c r="AE18" i="14" s="1"/>
  <c r="R18" i="14"/>
  <c r="T18" i="14"/>
  <c r="AG18" i="14" s="1"/>
  <c r="K19" i="14"/>
  <c r="AD19" i="14" s="1"/>
  <c r="M19" i="14"/>
  <c r="S19" i="14"/>
  <c r="AF19" i="14" s="1"/>
  <c r="U19" i="14"/>
  <c r="J20" i="14"/>
  <c r="L20" i="14"/>
  <c r="AE20" i="14" s="1"/>
  <c r="R20" i="14"/>
  <c r="T20" i="14"/>
  <c r="AG20" i="14" s="1"/>
  <c r="K21" i="14"/>
  <c r="AD21" i="14" s="1"/>
  <c r="M21" i="14"/>
  <c r="S21" i="14"/>
  <c r="AF21" i="14" s="1"/>
  <c r="U21" i="14"/>
  <c r="J22" i="14"/>
  <c r="L22" i="14"/>
  <c r="AE22" i="14" s="1"/>
  <c r="R22" i="14"/>
  <c r="T22" i="14"/>
  <c r="AG22" i="14" s="1"/>
  <c r="K23" i="14"/>
  <c r="AD23" i="14" s="1"/>
  <c r="M23" i="14"/>
  <c r="S23" i="14"/>
  <c r="AF23" i="14" s="1"/>
  <c r="U23" i="14"/>
  <c r="J24" i="14"/>
  <c r="L24" i="14"/>
  <c r="AE24" i="14" s="1"/>
  <c r="R24" i="14"/>
  <c r="T24" i="14"/>
  <c r="AG24" i="14" s="1"/>
  <c r="K25" i="14"/>
  <c r="AD25" i="14" s="1"/>
  <c r="M25" i="14"/>
  <c r="S25" i="14"/>
  <c r="AF25" i="14" s="1"/>
  <c r="U25" i="14"/>
  <c r="J26" i="14"/>
  <c r="L26" i="14"/>
  <c r="AE26" i="14" s="1"/>
  <c r="R26" i="14"/>
  <c r="T26" i="14"/>
  <c r="AG26" i="14" s="1"/>
  <c r="K27" i="14"/>
  <c r="AD27" i="14" s="1"/>
  <c r="M27" i="14"/>
  <c r="S27" i="14"/>
  <c r="AF27" i="14" s="1"/>
  <c r="U27" i="14"/>
  <c r="J28" i="14"/>
  <c r="L28" i="14"/>
  <c r="AE28" i="14" s="1"/>
  <c r="R28" i="14"/>
  <c r="T28" i="14"/>
  <c r="AG28" i="14" s="1"/>
  <c r="K29" i="14"/>
  <c r="AD29" i="14" s="1"/>
  <c r="M29" i="14"/>
  <c r="S29" i="14"/>
  <c r="AF29" i="14" s="1"/>
  <c r="U29" i="14"/>
  <c r="K30" i="14"/>
  <c r="AD30" i="14" s="1"/>
  <c r="M30" i="14"/>
  <c r="S30" i="14"/>
  <c r="AF30" i="14" s="1"/>
  <c r="U30" i="14"/>
  <c r="J31" i="14"/>
  <c r="L31" i="14"/>
  <c r="AE31" i="14" s="1"/>
  <c r="R31" i="14"/>
  <c r="T31" i="14"/>
  <c r="AG31" i="14" s="1"/>
  <c r="K32" i="14"/>
  <c r="AD32" i="14" s="1"/>
  <c r="M32" i="14"/>
  <c r="S32" i="14"/>
  <c r="AF32" i="14" s="1"/>
  <c r="U32" i="14"/>
  <c r="J33" i="14"/>
  <c r="L33" i="14"/>
  <c r="AE33" i="14" s="1"/>
  <c r="R33" i="14"/>
  <c r="T33" i="14"/>
  <c r="AG33" i="14" s="1"/>
  <c r="K34" i="14"/>
  <c r="AD34" i="14" s="1"/>
  <c r="M34" i="14"/>
  <c r="S34" i="14"/>
  <c r="AF34" i="14" s="1"/>
  <c r="U34" i="14"/>
  <c r="J35" i="14"/>
  <c r="L35" i="14"/>
  <c r="AE35" i="14" s="1"/>
  <c r="R35" i="14"/>
  <c r="T35" i="14"/>
  <c r="AG35" i="14" s="1"/>
  <c r="J30" i="14"/>
  <c r="L30" i="14"/>
  <c r="AE30" i="14" s="1"/>
  <c r="R30" i="14"/>
  <c r="T30" i="14"/>
  <c r="AG30" i="14" s="1"/>
  <c r="K31" i="14"/>
  <c r="AD31" i="14" s="1"/>
  <c r="M31" i="14"/>
  <c r="S31" i="14"/>
  <c r="AF31" i="14" s="1"/>
  <c r="U31" i="14"/>
  <c r="J32" i="14"/>
  <c r="L32" i="14"/>
  <c r="AE32" i="14" s="1"/>
  <c r="R32" i="14"/>
  <c r="T32" i="14"/>
  <c r="AG32" i="14" s="1"/>
  <c r="K33" i="14"/>
  <c r="AD33" i="14" s="1"/>
  <c r="M33" i="14"/>
  <c r="S33" i="14"/>
  <c r="AF33" i="14" s="1"/>
  <c r="U33" i="14"/>
  <c r="J34" i="14"/>
  <c r="L34" i="14"/>
  <c r="AE34" i="14" s="1"/>
  <c r="R34" i="14"/>
  <c r="T34" i="14"/>
  <c r="AG34" i="14" s="1"/>
  <c r="K35" i="14"/>
  <c r="AD35" i="14" s="1"/>
  <c r="M35" i="14"/>
  <c r="S35" i="14"/>
  <c r="AF35" i="14" s="1"/>
  <c r="U35" i="14"/>
  <c r="J36" i="14"/>
  <c r="L36" i="14"/>
  <c r="AE36" i="14" s="1"/>
  <c r="R36" i="14"/>
  <c r="T36" i="14"/>
  <c r="AG36" i="14" s="1"/>
  <c r="K37" i="14"/>
  <c r="AD37" i="14" s="1"/>
  <c r="M37" i="14"/>
  <c r="S37" i="14"/>
  <c r="AF37" i="14" s="1"/>
  <c r="U37" i="14"/>
  <c r="J38" i="14"/>
  <c r="L38" i="14"/>
  <c r="AE38" i="14" s="1"/>
  <c r="R38" i="14"/>
  <c r="T38" i="14"/>
  <c r="AG38" i="14" s="1"/>
  <c r="K39" i="14"/>
  <c r="AD39" i="14" s="1"/>
  <c r="M39" i="14"/>
  <c r="S39" i="14"/>
  <c r="AF39" i="14" s="1"/>
  <c r="U39" i="14"/>
  <c r="K36" i="14"/>
  <c r="AD36" i="14" s="1"/>
  <c r="M36" i="14"/>
  <c r="S36" i="14"/>
  <c r="AF36" i="14" s="1"/>
  <c r="U36" i="14"/>
  <c r="J37" i="14"/>
  <c r="L37" i="14"/>
  <c r="AE37" i="14" s="1"/>
  <c r="R37" i="14"/>
  <c r="T37" i="14"/>
  <c r="AG37" i="14" s="1"/>
  <c r="K38" i="14"/>
  <c r="AD38" i="14" s="1"/>
  <c r="M38" i="14"/>
  <c r="S38" i="14"/>
  <c r="AF38" i="14" s="1"/>
  <c r="U38" i="14"/>
  <c r="J39" i="14"/>
  <c r="L39" i="14"/>
  <c r="AE39" i="14" s="1"/>
  <c r="R39" i="14"/>
  <c r="T39" i="14"/>
  <c r="AG39" i="14" s="1"/>
  <c r="J28" i="10" l="1"/>
  <c r="CD28" i="10"/>
  <c r="CF28" i="10"/>
  <c r="CG28" i="10"/>
  <c r="BY28" i="10"/>
  <c r="BP28" i="10"/>
  <c r="BN28" i="10"/>
  <c r="AY28" i="10"/>
  <c r="BV28" i="10"/>
  <c r="BO28" i="10"/>
  <c r="AX28" i="10"/>
  <c r="BX28" i="10"/>
  <c r="AZ28" i="10"/>
  <c r="AR28" i="10"/>
  <c r="AJ28" i="10"/>
  <c r="AA28" i="10"/>
  <c r="Z28" i="10"/>
  <c r="T28" i="10"/>
  <c r="L28" i="10"/>
  <c r="AK28" i="10"/>
  <c r="AP28" i="10"/>
  <c r="AH28" i="10"/>
  <c r="AB28" i="10"/>
  <c r="S28" i="10"/>
  <c r="K28" i="10"/>
  <c r="CE28" i="10"/>
  <c r="BW28" i="10"/>
  <c r="AQ28" i="10"/>
  <c r="AI28" i="10"/>
  <c r="AC28" i="10"/>
  <c r="R28" i="10"/>
  <c r="BQ28" i="10"/>
  <c r="BA28" i="10"/>
  <c r="AS28" i="10"/>
  <c r="U28" i="10"/>
  <c r="M28" i="10"/>
  <c r="J20" i="10"/>
  <c r="CD20" i="10"/>
  <c r="CF20" i="10"/>
  <c r="CG20" i="10"/>
  <c r="BY20" i="10"/>
  <c r="BP20" i="10"/>
  <c r="BW20" i="10"/>
  <c r="BQ20" i="10"/>
  <c r="AY20" i="10"/>
  <c r="BX20" i="10"/>
  <c r="AX20" i="10"/>
  <c r="BV20" i="10"/>
  <c r="BO20" i="10"/>
  <c r="AZ20" i="10"/>
  <c r="AR20" i="10"/>
  <c r="AJ20" i="10"/>
  <c r="AA20" i="10"/>
  <c r="AQ20" i="10"/>
  <c r="AI20" i="10"/>
  <c r="AC20" i="10"/>
  <c r="T20" i="10"/>
  <c r="L20" i="10"/>
  <c r="AP20" i="10"/>
  <c r="CE20" i="10"/>
  <c r="BA20" i="10"/>
  <c r="AK20" i="10"/>
  <c r="S20" i="10"/>
  <c r="K20" i="10"/>
  <c r="AH20" i="10"/>
  <c r="AB20" i="10"/>
  <c r="BN20" i="10"/>
  <c r="Z20" i="10"/>
  <c r="R20" i="10"/>
  <c r="AS20" i="10"/>
  <c r="U20" i="10"/>
  <c r="M20" i="10"/>
  <c r="CF30" i="10"/>
  <c r="CG30" i="10"/>
  <c r="BX30" i="10"/>
  <c r="BO30" i="10"/>
  <c r="BW30" i="10"/>
  <c r="BQ30" i="10"/>
  <c r="BP30" i="10"/>
  <c r="AX30" i="10"/>
  <c r="CD30" i="10"/>
  <c r="BA30" i="10"/>
  <c r="CE30" i="10"/>
  <c r="BV30" i="10"/>
  <c r="AY30" i="10"/>
  <c r="AQ30" i="10"/>
  <c r="AI30" i="10"/>
  <c r="Z30" i="10"/>
  <c r="J30" i="10"/>
  <c r="BN30" i="10"/>
  <c r="AC30" i="10"/>
  <c r="S30" i="10"/>
  <c r="K30" i="10"/>
  <c r="AS30" i="10"/>
  <c r="AR30" i="10"/>
  <c r="AK30" i="10"/>
  <c r="AJ30" i="10"/>
  <c r="R30" i="10"/>
  <c r="AP30" i="10"/>
  <c r="U30" i="10"/>
  <c r="M30" i="10"/>
  <c r="BY30" i="10"/>
  <c r="AZ30" i="10"/>
  <c r="AH30" i="10"/>
  <c r="AB30" i="10"/>
  <c r="AA30" i="10"/>
  <c r="T30" i="10"/>
  <c r="L30" i="10"/>
  <c r="CF27" i="10"/>
  <c r="CG27" i="10"/>
  <c r="BX27" i="10"/>
  <c r="BO27" i="10"/>
  <c r="J27" i="10"/>
  <c r="BV27" i="10"/>
  <c r="AX27" i="10"/>
  <c r="CE27" i="10"/>
  <c r="BW27" i="10"/>
  <c r="BQ27" i="10"/>
  <c r="BP27" i="10"/>
  <c r="BA27" i="10"/>
  <c r="CD27" i="10"/>
  <c r="BY27" i="10"/>
  <c r="BN27" i="10"/>
  <c r="AY27" i="10"/>
  <c r="AQ27" i="10"/>
  <c r="AI27" i="10"/>
  <c r="Z27" i="10"/>
  <c r="AP27" i="10"/>
  <c r="AH27" i="10"/>
  <c r="AB27" i="10"/>
  <c r="AA27" i="10"/>
  <c r="S27" i="10"/>
  <c r="K27" i="10"/>
  <c r="AC27" i="10"/>
  <c r="R27" i="10"/>
  <c r="AZ27" i="10"/>
  <c r="AS27" i="10"/>
  <c r="AR27" i="10"/>
  <c r="AK27" i="10"/>
  <c r="AJ27" i="10"/>
  <c r="U27" i="10"/>
  <c r="M27" i="10"/>
  <c r="T27" i="10"/>
  <c r="L27" i="10"/>
  <c r="CF23" i="10"/>
  <c r="CG23" i="10"/>
  <c r="BX23" i="10"/>
  <c r="BO23" i="10"/>
  <c r="BY23" i="10"/>
  <c r="BN23" i="10"/>
  <c r="AX23" i="10"/>
  <c r="CD23" i="10"/>
  <c r="BV23" i="10"/>
  <c r="BA23" i="10"/>
  <c r="CE23" i="10"/>
  <c r="AY23" i="10"/>
  <c r="AQ23" i="10"/>
  <c r="AI23" i="10"/>
  <c r="Z23" i="10"/>
  <c r="AS23" i="10"/>
  <c r="S23" i="10"/>
  <c r="K23" i="10"/>
  <c r="BW23" i="10"/>
  <c r="BP23" i="10"/>
  <c r="AZ23" i="10"/>
  <c r="AP23" i="10"/>
  <c r="AH23" i="10"/>
  <c r="AB23" i="10"/>
  <c r="AA23" i="10"/>
  <c r="R23" i="10"/>
  <c r="AK23" i="10"/>
  <c r="BQ23" i="10"/>
  <c r="AC23" i="10"/>
  <c r="U23" i="10"/>
  <c r="M23" i="10"/>
  <c r="J23" i="10"/>
  <c r="AR23" i="10"/>
  <c r="AJ23" i="10"/>
  <c r="T23" i="10"/>
  <c r="L23" i="10"/>
  <c r="J19" i="10"/>
  <c r="CF19" i="10"/>
  <c r="CG19" i="10"/>
  <c r="BX19" i="10"/>
  <c r="BO19" i="10"/>
  <c r="AX19" i="10"/>
  <c r="CE19" i="10"/>
  <c r="BY19" i="10"/>
  <c r="BN19" i="10"/>
  <c r="BA19" i="10"/>
  <c r="CD19" i="10"/>
  <c r="BW19" i="10"/>
  <c r="BQ19" i="10"/>
  <c r="BP19" i="10"/>
  <c r="AY19" i="10"/>
  <c r="AQ19" i="10"/>
  <c r="AI19" i="10"/>
  <c r="Z19" i="10"/>
  <c r="AZ19" i="10"/>
  <c r="AR19" i="10"/>
  <c r="AK19" i="10"/>
  <c r="AJ19" i="10"/>
  <c r="S19" i="10"/>
  <c r="K19" i="10"/>
  <c r="R19" i="10"/>
  <c r="AS19" i="10"/>
  <c r="AP19" i="10"/>
  <c r="AH19" i="10"/>
  <c r="AB19" i="10"/>
  <c r="AA19" i="10"/>
  <c r="U19" i="10"/>
  <c r="M19" i="10"/>
  <c r="BV19" i="10"/>
  <c r="AC19" i="10"/>
  <c r="T19" i="10"/>
  <c r="L19" i="10"/>
  <c r="J15" i="10"/>
  <c r="CF15" i="10"/>
  <c r="CG15" i="10"/>
  <c r="BX15" i="10"/>
  <c r="BO15" i="10"/>
  <c r="BW15" i="10"/>
  <c r="BQ15" i="10"/>
  <c r="BP15" i="10"/>
  <c r="AX15" i="10"/>
  <c r="CD15" i="10"/>
  <c r="BA15" i="10"/>
  <c r="CE15" i="10"/>
  <c r="BV15" i="10"/>
  <c r="AY15" i="10"/>
  <c r="AQ15" i="10"/>
  <c r="AI15" i="10"/>
  <c r="Z15" i="10"/>
  <c r="BY15" i="10"/>
  <c r="AS15" i="10"/>
  <c r="AC15" i="10"/>
  <c r="S15" i="10"/>
  <c r="K15" i="10"/>
  <c r="BN15" i="10"/>
  <c r="AR15" i="10"/>
  <c r="AK15" i="10"/>
  <c r="AJ15" i="10"/>
  <c r="R15" i="10"/>
  <c r="AP15" i="10"/>
  <c r="U15" i="10"/>
  <c r="M15" i="10"/>
  <c r="AZ15" i="10"/>
  <c r="AB15" i="10"/>
  <c r="AA15" i="10"/>
  <c r="AH15" i="10"/>
  <c r="T15" i="10"/>
  <c r="L15" i="10"/>
  <c r="J31" i="10"/>
  <c r="CD31" i="10"/>
  <c r="CF31" i="10"/>
  <c r="CG31" i="10"/>
  <c r="BY31" i="10"/>
  <c r="BP31" i="10"/>
  <c r="CE31" i="10"/>
  <c r="BV31" i="10"/>
  <c r="BO31" i="10"/>
  <c r="AY31" i="10"/>
  <c r="BW31" i="10"/>
  <c r="BQ31" i="10"/>
  <c r="AX31" i="10"/>
  <c r="BN31" i="10"/>
  <c r="AZ31" i="10"/>
  <c r="AR31" i="10"/>
  <c r="AJ31" i="10"/>
  <c r="AA31" i="10"/>
  <c r="BA31" i="10"/>
  <c r="AP31" i="10"/>
  <c r="AH31" i="10"/>
  <c r="AB31" i="10"/>
  <c r="T31" i="10"/>
  <c r="L31" i="10"/>
  <c r="BX31" i="10"/>
  <c r="AQ31" i="10"/>
  <c r="AI31" i="10"/>
  <c r="AC31" i="10"/>
  <c r="S31" i="10"/>
  <c r="K31" i="10"/>
  <c r="AS31" i="10"/>
  <c r="AK31" i="10"/>
  <c r="R31" i="10"/>
  <c r="Z31" i="10"/>
  <c r="U31" i="10"/>
  <c r="M31" i="10"/>
  <c r="J16" i="10"/>
  <c r="CD16" i="10"/>
  <c r="CF16" i="10"/>
  <c r="CG16" i="10"/>
  <c r="BY16" i="10"/>
  <c r="BP16" i="10"/>
  <c r="CE16" i="10"/>
  <c r="BV16" i="10"/>
  <c r="BO16" i="10"/>
  <c r="AY16" i="10"/>
  <c r="BW16" i="10"/>
  <c r="BQ16" i="10"/>
  <c r="AX16" i="10"/>
  <c r="BN16" i="10"/>
  <c r="AZ16" i="10"/>
  <c r="AR16" i="10"/>
  <c r="AJ16" i="10"/>
  <c r="AA16" i="10"/>
  <c r="BA16" i="10"/>
  <c r="AP16" i="10"/>
  <c r="AH16" i="10"/>
  <c r="AB16" i="10"/>
  <c r="T16" i="10"/>
  <c r="L16" i="10"/>
  <c r="AS16" i="10"/>
  <c r="AQ16" i="10"/>
  <c r="AI16" i="10"/>
  <c r="AC16" i="10"/>
  <c r="S16" i="10"/>
  <c r="K16" i="10"/>
  <c r="Z16" i="10"/>
  <c r="BX16" i="10"/>
  <c r="AK16" i="10"/>
  <c r="R16" i="10"/>
  <c r="U16" i="10"/>
  <c r="M16" i="10"/>
  <c r="CE29" i="10"/>
  <c r="BW29" i="10"/>
  <c r="BN29" i="10"/>
  <c r="CF29" i="10"/>
  <c r="CD29" i="10"/>
  <c r="BA29" i="10"/>
  <c r="J29" i="10"/>
  <c r="CG29" i="10"/>
  <c r="BY29" i="10"/>
  <c r="BX29" i="10"/>
  <c r="AZ29" i="10"/>
  <c r="BQ29" i="10"/>
  <c r="BP29" i="10"/>
  <c r="BO29" i="10"/>
  <c r="AX29" i="10"/>
  <c r="AP29" i="10"/>
  <c r="AH29" i="10"/>
  <c r="AC29" i="10"/>
  <c r="AS29" i="10"/>
  <c r="AR29" i="10"/>
  <c r="AQ29" i="10"/>
  <c r="AK29" i="10"/>
  <c r="AJ29" i="10"/>
  <c r="AI29" i="10"/>
  <c r="R29" i="10"/>
  <c r="BV29" i="10"/>
  <c r="U29" i="10"/>
  <c r="M29" i="10"/>
  <c r="AB29" i="10"/>
  <c r="AA29" i="10"/>
  <c r="Z29" i="10"/>
  <c r="T29" i="10"/>
  <c r="L29" i="10"/>
  <c r="AY29" i="10"/>
  <c r="S29" i="10"/>
  <c r="K29" i="10"/>
  <c r="CE22" i="10"/>
  <c r="BW22" i="10"/>
  <c r="BN22" i="10"/>
  <c r="CF22" i="10"/>
  <c r="CD22" i="10"/>
  <c r="BV22" i="10"/>
  <c r="BA22" i="10"/>
  <c r="AS22" i="10"/>
  <c r="J22" i="10"/>
  <c r="CG22" i="10"/>
  <c r="BQ22" i="10"/>
  <c r="BP22" i="10"/>
  <c r="BO22" i="10"/>
  <c r="AZ22" i="10"/>
  <c r="BY22" i="10"/>
  <c r="BX22" i="10"/>
  <c r="AX22" i="10"/>
  <c r="AP22" i="10"/>
  <c r="AH22" i="10"/>
  <c r="AC22" i="10"/>
  <c r="AB22" i="10"/>
  <c r="AA22" i="10"/>
  <c r="Z22" i="10"/>
  <c r="R22" i="10"/>
  <c r="AY22" i="10"/>
  <c r="U22" i="10"/>
  <c r="M22" i="10"/>
  <c r="AR22" i="10"/>
  <c r="AQ22" i="10"/>
  <c r="AK22" i="10"/>
  <c r="AJ22" i="10"/>
  <c r="AI22" i="10"/>
  <c r="T22" i="10"/>
  <c r="L22" i="10"/>
  <c r="S22" i="10"/>
  <c r="K22" i="10"/>
  <c r="CE18" i="10"/>
  <c r="BW18" i="10"/>
  <c r="BN18" i="10"/>
  <c r="J18" i="10"/>
  <c r="BY18" i="10"/>
  <c r="BX18" i="10"/>
  <c r="BA18" i="10"/>
  <c r="AS18" i="10"/>
  <c r="BV18" i="10"/>
  <c r="AZ18" i="10"/>
  <c r="CG18" i="10"/>
  <c r="AX18" i="10"/>
  <c r="AP18" i="10"/>
  <c r="AH18" i="10"/>
  <c r="AC18" i="10"/>
  <c r="BP18" i="10"/>
  <c r="AY18" i="10"/>
  <c r="R18" i="10"/>
  <c r="AK18" i="10"/>
  <c r="AJ18" i="10"/>
  <c r="AI18" i="10"/>
  <c r="CD18" i="10"/>
  <c r="BQ18" i="10"/>
  <c r="AB18" i="10"/>
  <c r="AA18" i="10"/>
  <c r="Z18" i="10"/>
  <c r="U18" i="10"/>
  <c r="M18" i="10"/>
  <c r="AQ18" i="10"/>
  <c r="T18" i="10"/>
  <c r="L18" i="10"/>
  <c r="CF18" i="10"/>
  <c r="BO18" i="10"/>
  <c r="AR18" i="10"/>
  <c r="S18" i="10"/>
  <c r="K18" i="10"/>
  <c r="CE14" i="10"/>
  <c r="BW14" i="10"/>
  <c r="BN14" i="10"/>
  <c r="CF14" i="10"/>
  <c r="CD14" i="10"/>
  <c r="BA14" i="10"/>
  <c r="AS14" i="10"/>
  <c r="CG14" i="10"/>
  <c r="BY14" i="10"/>
  <c r="BX14" i="10"/>
  <c r="AZ14" i="10"/>
  <c r="J14" i="10"/>
  <c r="BQ14" i="10"/>
  <c r="BP14" i="10"/>
  <c r="BO14" i="10"/>
  <c r="AX14" i="10"/>
  <c r="AP14" i="10"/>
  <c r="AH14" i="10"/>
  <c r="AC14" i="10"/>
  <c r="AR14" i="10"/>
  <c r="AQ14" i="10"/>
  <c r="AK14" i="10"/>
  <c r="AJ14" i="10"/>
  <c r="AI14" i="10"/>
  <c r="R14" i="10"/>
  <c r="U14" i="10"/>
  <c r="M14" i="10"/>
  <c r="BV14" i="10"/>
  <c r="AB14" i="10"/>
  <c r="AA14" i="10"/>
  <c r="Z14" i="10"/>
  <c r="T14" i="10"/>
  <c r="L14" i="10"/>
  <c r="AY14" i="10"/>
  <c r="S14" i="10"/>
  <c r="K14" i="10"/>
  <c r="J24" i="10"/>
  <c r="CD24" i="10"/>
  <c r="CF24" i="10"/>
  <c r="CG24" i="10"/>
  <c r="BY24" i="10"/>
  <c r="BP24" i="10"/>
  <c r="CE24" i="10"/>
  <c r="BX24" i="10"/>
  <c r="AY24" i="10"/>
  <c r="BN24" i="10"/>
  <c r="AX24" i="10"/>
  <c r="BW24" i="10"/>
  <c r="BQ24" i="10"/>
  <c r="AZ24" i="10"/>
  <c r="AR24" i="10"/>
  <c r="AJ24" i="10"/>
  <c r="AA24" i="10"/>
  <c r="BV24" i="10"/>
  <c r="BO24" i="10"/>
  <c r="AK24" i="10"/>
  <c r="T24" i="10"/>
  <c r="L24" i="10"/>
  <c r="AQ24" i="10"/>
  <c r="AS24" i="10"/>
  <c r="Z24" i="10"/>
  <c r="S24" i="10"/>
  <c r="K24" i="10"/>
  <c r="AI24" i="10"/>
  <c r="AC24" i="10"/>
  <c r="BA24" i="10"/>
  <c r="AP24" i="10"/>
  <c r="AH24" i="10"/>
  <c r="AB24" i="10"/>
  <c r="R24" i="10"/>
  <c r="U24" i="10"/>
  <c r="M24" i="10"/>
  <c r="CE33" i="10"/>
  <c r="BW33" i="10"/>
  <c r="BN33" i="10"/>
  <c r="BY33" i="10"/>
  <c r="BX33" i="10"/>
  <c r="BA33" i="10"/>
  <c r="BV33" i="10"/>
  <c r="AZ33" i="10"/>
  <c r="J33" i="10"/>
  <c r="CG33" i="10"/>
  <c r="AX33" i="10"/>
  <c r="AP33" i="10"/>
  <c r="AH33" i="10"/>
  <c r="AC33" i="10"/>
  <c r="BQ33" i="10"/>
  <c r="AY33" i="10"/>
  <c r="R33" i="10"/>
  <c r="CF33" i="10"/>
  <c r="AB33" i="10"/>
  <c r="AA33" i="10"/>
  <c r="Z33" i="10"/>
  <c r="U33" i="10"/>
  <c r="M33" i="10"/>
  <c r="AR33" i="10"/>
  <c r="AQ33" i="10"/>
  <c r="AK33" i="10"/>
  <c r="AJ33" i="10"/>
  <c r="AI33" i="10"/>
  <c r="BO33" i="10"/>
  <c r="T33" i="10"/>
  <c r="L33" i="10"/>
  <c r="CD33" i="10"/>
  <c r="BP33" i="10"/>
  <c r="AS33" i="10"/>
  <c r="S33" i="10"/>
  <c r="K33" i="10"/>
  <c r="CE26" i="10"/>
  <c r="BW26" i="10"/>
  <c r="BN26" i="10"/>
  <c r="BQ26" i="10"/>
  <c r="BP26" i="10"/>
  <c r="BO26" i="10"/>
  <c r="BA26" i="10"/>
  <c r="AS26" i="10"/>
  <c r="AZ26" i="10"/>
  <c r="J26" i="10"/>
  <c r="CG26" i="10"/>
  <c r="BV26" i="10"/>
  <c r="AX26" i="10"/>
  <c r="AP26" i="10"/>
  <c r="AH26" i="10"/>
  <c r="AC26" i="10"/>
  <c r="CF26" i="10"/>
  <c r="BX26" i="10"/>
  <c r="R26" i="10"/>
  <c r="AR26" i="10"/>
  <c r="AQ26" i="10"/>
  <c r="AK26" i="10"/>
  <c r="AJ26" i="10"/>
  <c r="AI26" i="10"/>
  <c r="U26" i="10"/>
  <c r="M26" i="10"/>
  <c r="AB26" i="10"/>
  <c r="AA26" i="10"/>
  <c r="CD26" i="10"/>
  <c r="BY26" i="10"/>
  <c r="AY26" i="10"/>
  <c r="T26" i="10"/>
  <c r="L26" i="10"/>
  <c r="S26" i="10"/>
  <c r="K26" i="10"/>
  <c r="Z26" i="10"/>
  <c r="CE32" i="10"/>
  <c r="J32" i="10"/>
  <c r="CD32" i="10"/>
  <c r="BV32" i="10"/>
  <c r="BQ32" i="10"/>
  <c r="BN32" i="10"/>
  <c r="AZ32" i="10"/>
  <c r="CF32" i="10"/>
  <c r="BP32" i="10"/>
  <c r="BO32" i="10"/>
  <c r="AY32" i="10"/>
  <c r="BY32" i="10"/>
  <c r="BX32" i="10"/>
  <c r="BA32" i="10"/>
  <c r="AS32" i="10"/>
  <c r="AK32" i="10"/>
  <c r="AB32" i="10"/>
  <c r="AX32" i="10"/>
  <c r="AA32" i="10"/>
  <c r="Z32" i="10"/>
  <c r="U32" i="10"/>
  <c r="M32" i="10"/>
  <c r="CG32" i="10"/>
  <c r="AP32" i="10"/>
  <c r="AH32" i="10"/>
  <c r="T32" i="10"/>
  <c r="L32" i="10"/>
  <c r="AR32" i="10"/>
  <c r="AQ32" i="10"/>
  <c r="AJ32" i="10"/>
  <c r="AI32" i="10"/>
  <c r="AC32" i="10"/>
  <c r="S32" i="10"/>
  <c r="K32" i="10"/>
  <c r="BW32" i="10"/>
  <c r="R32" i="10"/>
  <c r="CE25" i="10"/>
  <c r="J25" i="10"/>
  <c r="CD25" i="10"/>
  <c r="BV25" i="10"/>
  <c r="BQ25" i="10"/>
  <c r="BW25" i="10"/>
  <c r="AZ25" i="10"/>
  <c r="CF25" i="10"/>
  <c r="BY25" i="10"/>
  <c r="BX25" i="10"/>
  <c r="AY25" i="10"/>
  <c r="BP25" i="10"/>
  <c r="BO25" i="10"/>
  <c r="BA25" i="10"/>
  <c r="AS25" i="10"/>
  <c r="AK25" i="10"/>
  <c r="AB25" i="10"/>
  <c r="CG25" i="10"/>
  <c r="AR25" i="10"/>
  <c r="AQ25" i="10"/>
  <c r="AJ25" i="10"/>
  <c r="AI25" i="10"/>
  <c r="AC25" i="10"/>
  <c r="U25" i="10"/>
  <c r="M25" i="10"/>
  <c r="T25" i="10"/>
  <c r="L25" i="10"/>
  <c r="AH25" i="10"/>
  <c r="AX25" i="10"/>
  <c r="AA25" i="10"/>
  <c r="Z25" i="10"/>
  <c r="S25" i="10"/>
  <c r="K25" i="10"/>
  <c r="BN25" i="10"/>
  <c r="AP25" i="10"/>
  <c r="R25" i="10"/>
  <c r="CE21" i="10"/>
  <c r="J21" i="10"/>
  <c r="CD21" i="10"/>
  <c r="BV21" i="10"/>
  <c r="BQ21" i="10"/>
  <c r="CG21" i="10"/>
  <c r="BP21" i="10"/>
  <c r="BO21" i="10"/>
  <c r="AZ21" i="10"/>
  <c r="BW21" i="10"/>
  <c r="AY21" i="10"/>
  <c r="CF21" i="10"/>
  <c r="BN21" i="10"/>
  <c r="BA21" i="10"/>
  <c r="AS21" i="10"/>
  <c r="AK21" i="10"/>
  <c r="AB21" i="10"/>
  <c r="AP21" i="10"/>
  <c r="AH21" i="10"/>
  <c r="U21" i="10"/>
  <c r="M21" i="10"/>
  <c r="BY21" i="10"/>
  <c r="AX21" i="10"/>
  <c r="AR21" i="10"/>
  <c r="AQ21" i="10"/>
  <c r="AJ21" i="10"/>
  <c r="AI21" i="10"/>
  <c r="AC21" i="10"/>
  <c r="T21" i="10"/>
  <c r="L21" i="10"/>
  <c r="S21" i="10"/>
  <c r="K21" i="10"/>
  <c r="BX21" i="10"/>
  <c r="AA21" i="10"/>
  <c r="Z21" i="10"/>
  <c r="R21" i="10"/>
  <c r="J17" i="10"/>
  <c r="AK17" i="10"/>
  <c r="AB17" i="10"/>
  <c r="AA17" i="10"/>
  <c r="Z17" i="10"/>
  <c r="U17" i="10"/>
  <c r="M17" i="10"/>
  <c r="AH17" i="10"/>
  <c r="T17" i="10"/>
  <c r="L17" i="10"/>
  <c r="AJ17" i="10"/>
  <c r="AI17" i="10"/>
  <c r="AC17" i="10"/>
  <c r="S17" i="10"/>
  <c r="K17" i="10"/>
  <c r="R17" i="10"/>
  <c r="BH33" i="10"/>
  <c r="BF33" i="10"/>
  <c r="BI33" i="10"/>
  <c r="BG33" i="10"/>
  <c r="BH31" i="10"/>
  <c r="BF31" i="10"/>
  <c r="BI31" i="10"/>
  <c r="BG31" i="10"/>
  <c r="BH29" i="10"/>
  <c r="BF29" i="10"/>
  <c r="BI29" i="10"/>
  <c r="BG29" i="10"/>
  <c r="BH26" i="10"/>
  <c r="BF26" i="10"/>
  <c r="BI26" i="10"/>
  <c r="BG26" i="10"/>
  <c r="BH24" i="10"/>
  <c r="BF24" i="10"/>
  <c r="BI24" i="10"/>
  <c r="BG24" i="10"/>
  <c r="BH22" i="10"/>
  <c r="BF22" i="10"/>
  <c r="BI22" i="10"/>
  <c r="BG22" i="10"/>
  <c r="BH20" i="10"/>
  <c r="BF20" i="10"/>
  <c r="BI20" i="10"/>
  <c r="BG20" i="10"/>
  <c r="BH18" i="10"/>
  <c r="BF18" i="10"/>
  <c r="BI18" i="10"/>
  <c r="BG18" i="10"/>
  <c r="BH16" i="10"/>
  <c r="BF16" i="10"/>
  <c r="BI16" i="10"/>
  <c r="BG16" i="10"/>
  <c r="BH32" i="10"/>
  <c r="BF32" i="10"/>
  <c r="BI32" i="10"/>
  <c r="BG32" i="10"/>
  <c r="BH30" i="10"/>
  <c r="BF30" i="10"/>
  <c r="BI30" i="10"/>
  <c r="BG30" i="10"/>
  <c r="BH27" i="10"/>
  <c r="BF27" i="10"/>
  <c r="BI27" i="10"/>
  <c r="BG27" i="10"/>
  <c r="BH25" i="10"/>
  <c r="BF25" i="10"/>
  <c r="BI25" i="10"/>
  <c r="BG25" i="10"/>
  <c r="BH23" i="10"/>
  <c r="BF23" i="10"/>
  <c r="BI23" i="10"/>
  <c r="BG23" i="10"/>
  <c r="BH21" i="10"/>
  <c r="BF21" i="10"/>
  <c r="BI21" i="10"/>
  <c r="BG21" i="10"/>
  <c r="BH19" i="10"/>
  <c r="BF19" i="10"/>
  <c r="BI19" i="10"/>
  <c r="BG19" i="10"/>
  <c r="BH15" i="10"/>
  <c r="BF15" i="10"/>
  <c r="BI15" i="10"/>
  <c r="BG15" i="10"/>
  <c r="BH28" i="10"/>
  <c r="BF28" i="10"/>
  <c r="BI28" i="10"/>
  <c r="BG28" i="10"/>
  <c r="BH14" i="10"/>
  <c r="BH38" i="10" s="1"/>
  <c r="BF14" i="10"/>
  <c r="BF38" i="10" s="1"/>
  <c r="BI14" i="10"/>
  <c r="BI38" i="10" s="1"/>
  <c r="BG14" i="10"/>
  <c r="BG38" i="10" s="1"/>
  <c r="AI14" i="14"/>
  <c r="AI8" i="14"/>
  <c r="AI16" i="14"/>
  <c r="AC9" i="14"/>
  <c r="AC11" i="14"/>
  <c r="AI38" i="14"/>
  <c r="AI36" i="14"/>
  <c r="AI39" i="14"/>
  <c r="AI37" i="14"/>
  <c r="AI35" i="14"/>
  <c r="AI33" i="14"/>
  <c r="AI31" i="14"/>
  <c r="AI34" i="14"/>
  <c r="AI32" i="14"/>
  <c r="AI30" i="14"/>
  <c r="AI29" i="14"/>
  <c r="AI27" i="14"/>
  <c r="AI25" i="14"/>
  <c r="AI23" i="14"/>
  <c r="AI21" i="14"/>
  <c r="AI19" i="14"/>
  <c r="AI12" i="14"/>
  <c r="AI28" i="14"/>
  <c r="AI26" i="14"/>
  <c r="AI24" i="14"/>
  <c r="AI22" i="14"/>
  <c r="AI20" i="14"/>
  <c r="AI18" i="14"/>
  <c r="AI17" i="14"/>
  <c r="AI15" i="14"/>
  <c r="AI13" i="14"/>
  <c r="AI11" i="14"/>
  <c r="AI9" i="14"/>
  <c r="AI10" i="14"/>
  <c r="AC38" i="14"/>
  <c r="AC33" i="14"/>
  <c r="AC28" i="14"/>
  <c r="AC26" i="14"/>
  <c r="AC24" i="14"/>
  <c r="AC22" i="14"/>
  <c r="AC20" i="14"/>
  <c r="AC18" i="14"/>
  <c r="AC27" i="14"/>
  <c r="AC23" i="14"/>
  <c r="AC19" i="14"/>
  <c r="AC15" i="14"/>
  <c r="AC13" i="14"/>
  <c r="AC39" i="14"/>
  <c r="AC37" i="14"/>
  <c r="AC36" i="14"/>
  <c r="AC34" i="14"/>
  <c r="AC32" i="14"/>
  <c r="AC30" i="14"/>
  <c r="AC35" i="14"/>
  <c r="AC31" i="14"/>
  <c r="AC29" i="14"/>
  <c r="AC25" i="14"/>
  <c r="AC21" i="14"/>
  <c r="AC16" i="14"/>
  <c r="AC14" i="14"/>
  <c r="AC12" i="14"/>
  <c r="AC10" i="14"/>
  <c r="AC8" i="14"/>
  <c r="AC17" i="14"/>
  <c r="AA8" i="14"/>
  <c r="AH38" i="14"/>
  <c r="AH36" i="14"/>
  <c r="AH34" i="14"/>
  <c r="AH32" i="14"/>
  <c r="AH30" i="14"/>
  <c r="AH17" i="14"/>
  <c r="AH15" i="14"/>
  <c r="AH13" i="14"/>
  <c r="AH11" i="14"/>
  <c r="AH9" i="14"/>
  <c r="AH14" i="14"/>
  <c r="AH12" i="14"/>
  <c r="AH39" i="14"/>
  <c r="AH37" i="14"/>
  <c r="AH35" i="14"/>
  <c r="AH33" i="14"/>
  <c r="AH31" i="14"/>
  <c r="AH29" i="14"/>
  <c r="AH28" i="14"/>
  <c r="AH26" i="14"/>
  <c r="AH24" i="14"/>
  <c r="AH22" i="14"/>
  <c r="AH20" i="14"/>
  <c r="AH18" i="14"/>
  <c r="AH16" i="14"/>
  <c r="AH10" i="14"/>
  <c r="AH27" i="14"/>
  <c r="AH25" i="14"/>
  <c r="AH23" i="14"/>
  <c r="AH21" i="14"/>
  <c r="AH19" i="14"/>
  <c r="AB40" i="14"/>
  <c r="V40" i="14"/>
  <c r="R40" i="14"/>
  <c r="J40" i="14"/>
  <c r="U40" i="14"/>
  <c r="M40" i="14"/>
  <c r="T40" i="14"/>
  <c r="AG8" i="14"/>
  <c r="AG40" i="14" s="1"/>
  <c r="L40" i="14"/>
  <c r="AE8" i="14"/>
  <c r="AE40" i="14" s="1"/>
  <c r="W40" i="14"/>
  <c r="AA40" i="14" s="1"/>
  <c r="S40" i="14"/>
  <c r="AF8" i="14"/>
  <c r="AF40" i="14" s="1"/>
  <c r="K40" i="14"/>
  <c r="CU22" i="10" l="1"/>
  <c r="J38" i="10"/>
  <c r="CS15" i="10"/>
  <c r="K38" i="10"/>
  <c r="T38" i="10"/>
  <c r="BV38" i="10"/>
  <c r="AI38" i="10"/>
  <c r="AR38" i="10"/>
  <c r="AX38" i="10"/>
  <c r="CG38" i="10"/>
  <c r="CF38" i="10"/>
  <c r="M38" i="10"/>
  <c r="AZ38" i="10"/>
  <c r="S38" i="10"/>
  <c r="AJ38" i="10"/>
  <c r="BO38" i="10"/>
  <c r="BN38" i="10"/>
  <c r="AY38" i="10"/>
  <c r="AA38" i="10"/>
  <c r="U38" i="10"/>
  <c r="AK38" i="10"/>
  <c r="AH38" i="10"/>
  <c r="BP38" i="10"/>
  <c r="BX38" i="10"/>
  <c r="BA38" i="10"/>
  <c r="BW38" i="10"/>
  <c r="Z38" i="10"/>
  <c r="AC38" i="10"/>
  <c r="AS38" i="10"/>
  <c r="CP17" i="10"/>
  <c r="L38" i="10"/>
  <c r="AB38" i="10"/>
  <c r="R38" i="10"/>
  <c r="AQ38" i="10"/>
  <c r="AP38" i="10"/>
  <c r="BQ38" i="10"/>
  <c r="BY38" i="10"/>
  <c r="CD38" i="10"/>
  <c r="CE38" i="10"/>
  <c r="CR21" i="10"/>
  <c r="CS25" i="10"/>
  <c r="CQ26" i="10"/>
  <c r="CR33" i="10"/>
  <c r="CV24" i="10"/>
  <c r="CR14" i="10"/>
  <c r="CR18" i="10"/>
  <c r="CV18" i="10"/>
  <c r="CR22" i="10"/>
  <c r="CR29" i="10"/>
  <c r="CV29" i="10"/>
  <c r="CV16" i="10"/>
  <c r="CT16" i="10"/>
  <c r="CV31" i="10"/>
  <c r="CT31" i="10"/>
  <c r="CT15" i="10"/>
  <c r="CT19" i="10"/>
  <c r="CV19" i="10"/>
  <c r="CR19" i="10"/>
  <c r="CT23" i="10"/>
  <c r="CP23" i="10"/>
  <c r="CT27" i="10"/>
  <c r="CT30" i="10"/>
  <c r="CS30" i="10"/>
  <c r="CV20" i="10"/>
  <c r="CR20" i="10"/>
  <c r="CS28" i="10"/>
  <c r="CQ28" i="10"/>
  <c r="CS16" i="10"/>
  <c r="CS31" i="10"/>
  <c r="CR27" i="10"/>
  <c r="CP14" i="10"/>
  <c r="CP18" i="10"/>
  <c r="CS27" i="10"/>
  <c r="CV28" i="10"/>
  <c r="CT17" i="10"/>
  <c r="CV17" i="10"/>
  <c r="CS21" i="10"/>
  <c r="CT25" i="10"/>
  <c r="CT32" i="10"/>
  <c r="CQ32" i="10"/>
  <c r="CR26" i="10"/>
  <c r="CS33" i="10"/>
  <c r="CT33" i="10"/>
  <c r="CV33" i="10"/>
  <c r="CR24" i="10"/>
  <c r="CS14" i="10"/>
  <c r="CV14" i="10"/>
  <c r="CS18" i="10"/>
  <c r="CT18" i="10"/>
  <c r="CS22" i="10"/>
  <c r="CV22" i="10"/>
  <c r="CS29" i="10"/>
  <c r="CP29" i="10"/>
  <c r="CS19" i="10"/>
  <c r="CV23" i="10"/>
  <c r="CQ27" i="10"/>
  <c r="CS20" i="10"/>
  <c r="CT28" i="10"/>
  <c r="CQ17" i="10"/>
  <c r="CQ33" i="10"/>
  <c r="CR17" i="10"/>
  <c r="CQ21" i="10"/>
  <c r="CT21" i="10"/>
  <c r="CP21" i="10"/>
  <c r="CQ25" i="10"/>
  <c r="CP25" i="10"/>
  <c r="CR32" i="10"/>
  <c r="CV32" i="10"/>
  <c r="CP32" i="10"/>
  <c r="CS26" i="10"/>
  <c r="CV26" i="10"/>
  <c r="CP26" i="10"/>
  <c r="CS24" i="10"/>
  <c r="CT24" i="10"/>
  <c r="CQ14" i="10"/>
  <c r="CT22" i="10"/>
  <c r="CQ22" i="10"/>
  <c r="CQ29" i="10"/>
  <c r="CR16" i="10"/>
  <c r="CQ16" i="10"/>
  <c r="CR31" i="10"/>
  <c r="CQ31" i="10"/>
  <c r="CV15" i="10"/>
  <c r="CR15" i="10"/>
  <c r="CQ19" i="10"/>
  <c r="CR23" i="10"/>
  <c r="CV27" i="10"/>
  <c r="CQ30" i="10"/>
  <c r="CT20" i="10"/>
  <c r="CS17" i="10"/>
  <c r="CV21" i="10"/>
  <c r="CR25" i="10"/>
  <c r="CV25" i="10"/>
  <c r="CS32" i="10"/>
  <c r="CT26" i="10"/>
  <c r="CP33" i="10"/>
  <c r="CQ24" i="10"/>
  <c r="CP24" i="10"/>
  <c r="CT14" i="10"/>
  <c r="CQ18" i="10"/>
  <c r="CP22" i="10"/>
  <c r="CT29" i="10"/>
  <c r="CP16" i="10"/>
  <c r="CP31" i="10"/>
  <c r="CQ15" i="10"/>
  <c r="CP15" i="10"/>
  <c r="CP19" i="10"/>
  <c r="CQ23" i="10"/>
  <c r="CS23" i="10"/>
  <c r="CP27" i="10"/>
  <c r="CV30" i="10"/>
  <c r="CR30" i="10"/>
  <c r="CP30" i="10"/>
  <c r="CQ20" i="10"/>
  <c r="CP20" i="10"/>
  <c r="CR28" i="10"/>
  <c r="CP28" i="10"/>
  <c r="AI40" i="14"/>
  <c r="AH8" i="14"/>
  <c r="AD40" i="14"/>
  <c r="AH40" i="14" s="1"/>
  <c r="AC40" i="14"/>
  <c r="CU38" i="10" l="1"/>
  <c r="AD39" i="10"/>
  <c r="CT38" i="10"/>
  <c r="CV38" i="10"/>
  <c r="AL39" i="10"/>
  <c r="F40" i="10"/>
  <c r="V39" i="10"/>
  <c r="CS38" i="10"/>
  <c r="CQ38" i="10"/>
  <c r="CR38" i="10"/>
  <c r="N40" i="10"/>
  <c r="CP38" i="10"/>
  <c r="CW35" i="10"/>
  <c r="CW15" i="10"/>
  <c r="CW33" i="10"/>
  <c r="CW29" i="10"/>
  <c r="CW21" i="10"/>
  <c r="CW34" i="10"/>
  <c r="CW10" i="10"/>
  <c r="CP40" i="10" l="1"/>
  <c r="CJ42" i="10" s="1"/>
  <c r="CW36" i="10"/>
  <c r="CW32" i="10"/>
  <c r="CW24" i="10"/>
  <c r="CW27" i="10"/>
  <c r="CW26" i="10"/>
  <c r="CW8" i="10"/>
  <c r="CW37" i="10"/>
  <c r="CW25" i="10"/>
  <c r="CW22" i="10"/>
  <c r="CW19" i="10"/>
  <c r="CW14" i="10"/>
  <c r="CW11" i="10"/>
  <c r="CW9" i="10"/>
  <c r="CW13" i="10"/>
  <c r="CW31" i="10"/>
  <c r="CW16" i="10"/>
  <c r="CW20" i="10"/>
  <c r="CW28" i="10"/>
  <c r="CW17" i="10"/>
  <c r="CW12" i="10"/>
  <c r="CW30" i="10"/>
  <c r="CW23" i="10"/>
  <c r="CW18" i="10"/>
  <c r="CW38" i="10" l="1"/>
  <c r="B17" i="9"/>
  <c r="B9" i="9"/>
</calcChain>
</file>

<file path=xl/sharedStrings.xml><?xml version="1.0" encoding="utf-8"?>
<sst xmlns="http://schemas.openxmlformats.org/spreadsheetml/2006/main" count="456" uniqueCount="73">
  <si>
    <t>MACRO</t>
  </si>
  <si>
    <t>REGIONALES</t>
  </si>
  <si>
    <t>PRODUCTOS LÁCTEOS</t>
  </si>
  <si>
    <t>RIGIDO</t>
  </si>
  <si>
    <t>FLEXIBLE</t>
  </si>
  <si>
    <t>Leche Entera Natural Larga Vida UAT - UHT</t>
  </si>
  <si>
    <t>Leche Entera Saborizada Vainilla Larga Vida UAT - UHT</t>
  </si>
  <si>
    <t>Leche Entera Saborizada Fresa Larga Vida UAT - UHT</t>
  </si>
  <si>
    <t>Leche Entera Saborizada Banano Larga Vida UAT - UHT</t>
  </si>
  <si>
    <t>Leche Entera Saborizada Arequipe Larga Vida UAT - UHT</t>
  </si>
  <si>
    <t>Bebida Láctea con Avena Larga Vida UAT - UHT</t>
  </si>
  <si>
    <t>Magdalena</t>
  </si>
  <si>
    <t>Sucre</t>
  </si>
  <si>
    <t>Caldas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</si>
  <si>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</si>
  <si>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</si>
  <si>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</si>
  <si>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</si>
  <si>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</si>
  <si>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</si>
  <si>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</si>
  <si>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</si>
  <si>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</si>
  <si>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</si>
  <si>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Casanare</t>
  </si>
  <si>
    <t>Cundinamarca</t>
  </si>
  <si>
    <t>Guaviare</t>
  </si>
  <si>
    <t>Total Sede Nacional</t>
  </si>
  <si>
    <t>Amazonas</t>
  </si>
  <si>
    <t>Vichada</t>
  </si>
  <si>
    <t>PRODUCTO LÁCTEO (Macro de la 1 a la 8)</t>
  </si>
  <si>
    <t xml:space="preserve">FRECUENCIA 20 DÍAS </t>
  </si>
  <si>
    <t>TOTAL DE PRODUCTOS LÁCTEOS POR CICLO</t>
  </si>
  <si>
    <t>CONSOLIDADO DE PRODUCTO</t>
  </si>
  <si>
    <t>VIGENCIA 2014</t>
  </si>
  <si>
    <t>CICLO 1 - 2014</t>
  </si>
  <si>
    <t>CICLO 2 - 2014</t>
  </si>
  <si>
    <r>
      <t>TOTAL BENEFICIARIOS</t>
    </r>
    <r>
      <rPr>
        <b/>
        <sz val="8"/>
        <color indexed="8"/>
        <rFont val="Arial"/>
        <family val="2"/>
      </rPr>
      <t xml:space="preserve"> TIPO 2 </t>
    </r>
  </si>
  <si>
    <r>
      <t>FLEXIBLE BENEFICIARIOS</t>
    </r>
    <r>
      <rPr>
        <b/>
        <sz val="8"/>
        <color indexed="8"/>
        <rFont val="Arial"/>
        <family val="2"/>
      </rPr>
      <t xml:space="preserve"> TIPO 2 </t>
    </r>
  </si>
  <si>
    <r>
      <t>RIGIDO BENEFICIARIOS</t>
    </r>
    <r>
      <rPr>
        <b/>
        <sz val="8"/>
        <color indexed="8"/>
        <rFont val="Arial"/>
        <family val="2"/>
      </rPr>
      <t xml:space="preserve"> TIPO 2 </t>
    </r>
  </si>
  <si>
    <t>CICLO 1- 20 DÍAS</t>
  </si>
  <si>
    <t>CICLO 2 - 20 DÍAS</t>
  </si>
  <si>
    <t>La Guajira</t>
  </si>
  <si>
    <t>TOTALES 60</t>
  </si>
  <si>
    <t>Atlántico</t>
  </si>
  <si>
    <t xml:space="preserve">Bolívar </t>
  </si>
  <si>
    <t>San Andrés</t>
  </si>
  <si>
    <t>Córdoba</t>
  </si>
  <si>
    <t>Caquetá</t>
  </si>
  <si>
    <t>Chocó</t>
  </si>
  <si>
    <t>Quindío</t>
  </si>
  <si>
    <t>Bogotá</t>
  </si>
  <si>
    <t>Boyacá</t>
  </si>
  <si>
    <t>Guainía</t>
  </si>
  <si>
    <t>Cesar</t>
  </si>
  <si>
    <t xml:space="preserve">Meta </t>
  </si>
  <si>
    <t>Vaupés</t>
  </si>
  <si>
    <t>Leche Entera Saborizada Fresa, Arequipe, Vainilla, Banano Larga Vida UAT-UHT</t>
  </si>
  <si>
    <t>FT 28 - CANTIDAD DE ALIMENTOS LACTEOS</t>
  </si>
  <si>
    <t>CICLO 3 - 20 DÍAS</t>
  </si>
  <si>
    <t>CICLO 4 - 20 DÍAS</t>
  </si>
  <si>
    <t>CICLO 5 - 20 DÍAS</t>
  </si>
  <si>
    <t>CICLO 6 - 20 DÍAS</t>
  </si>
  <si>
    <t>CICLO 7 - 20 DÍAS</t>
  </si>
  <si>
    <t>CICLO 8 - 20 DÍAS</t>
  </si>
  <si>
    <t>CICLO 9 - 20 DÍAS</t>
  </si>
  <si>
    <t>CICLO 10 - 20 DÍAS</t>
  </si>
  <si>
    <t>Leche Entera Saborizada Chocolate Larga Vida UAT - UHT</t>
  </si>
  <si>
    <t xml:space="preserve">TOTALES </t>
  </si>
  <si>
    <t>Leche Entera Saborizada Banano  Larga Vida UAT - UHT</t>
  </si>
  <si>
    <t>Leche Entera Saborizada (Fresa, Arequipe, Vainilla, Banano, Chocolate) Larga Vida UAT-UHT</t>
  </si>
  <si>
    <t>TOTALES</t>
  </si>
  <si>
    <r>
      <t>BENEFICIARIOS</t>
    </r>
    <r>
      <rPr>
        <b/>
        <sz val="8"/>
        <color indexed="8"/>
        <rFont val="Arial"/>
        <family val="2"/>
      </rPr>
      <t xml:space="preserve"> TIPO 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</si>
</sst>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&quot;ALIMENTOS PARA&quot;\ 0\ &quot;DÍAS DE ATENCIÓN&quot;"/>
    <numFmt numFmtId="167" formatCode="_(* #,##0_);_(* \(#,##0\);_(* &quot;-&quot;??_);_(@_)"/>
    <numFmt numFmtId="168" formatCode="_-* #,##0.00\ _€_-;\-* #,##0.00\ _€_-;_-* \-??\ _€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Zurich BT"/>
      <family val="2"/>
    </font>
    <font>
      <sz val="10"/>
      <name val="Zurich BT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5A6E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3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</cellStyleXfs>
  <cellXfs count="387">
    <xf numFmtId="0" fontId="0" fillId="0" borderId="0" xfId="0"/>
    <xf numFmtId="167" fontId="7" fillId="0" borderId="2" xfId="1" applyNumberFormat="1" applyFont="1" applyBorder="1"/>
    <xf numFmtId="0" fontId="7" fillId="0" borderId="0" xfId="0" applyFont="1"/>
    <xf numFmtId="0" fontId="7" fillId="6" borderId="0" xfId="0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6" borderId="0" xfId="0" applyFont="1" applyFill="1"/>
    <xf numFmtId="0" fontId="6" fillId="9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7" fillId="0" borderId="0" xfId="0" applyFont="1" applyFill="1" applyBorder="1"/>
    <xf numFmtId="0" fontId="7" fillId="6" borderId="14" xfId="0" applyFont="1" applyFill="1" applyBorder="1"/>
    <xf numFmtId="0" fontId="7" fillId="0" borderId="0" xfId="0" applyFont="1" applyFill="1"/>
    <xf numFmtId="0" fontId="6" fillId="6" borderId="0" xfId="0" applyFont="1" applyFill="1"/>
    <xf numFmtId="0" fontId="7" fillId="13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7" fillId="0" borderId="14" xfId="0" applyNumberFormat="1" applyFont="1" applyFill="1" applyBorder="1"/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11" borderId="2" xfId="0" applyNumberFormat="1" applyFont="1" applyFill="1" applyBorder="1" applyAlignment="1">
      <alignment horizontal="right" vertical="center"/>
    </xf>
    <xf numFmtId="3" fontId="7" fillId="9" borderId="2" xfId="0" applyNumberFormat="1" applyFont="1" applyFill="1" applyBorder="1" applyAlignment="1">
      <alignment horizontal="right" vertical="center"/>
    </xf>
    <xf numFmtId="3" fontId="7" fillId="10" borderId="2" xfId="0" applyNumberFormat="1" applyFont="1" applyFill="1" applyBorder="1" applyAlignment="1">
      <alignment horizontal="right" vertical="center"/>
    </xf>
    <xf numFmtId="3" fontId="7" fillId="7" borderId="2" xfId="0" applyNumberFormat="1" applyFont="1" applyFill="1" applyBorder="1" applyAlignment="1">
      <alignment horizontal="right" vertical="center"/>
    </xf>
    <xf numFmtId="3" fontId="7" fillId="3" borderId="2" xfId="0" applyNumberFormat="1" applyFont="1" applyFill="1" applyBorder="1" applyAlignment="1">
      <alignment horizontal="right" vertical="center"/>
    </xf>
    <xf numFmtId="0" fontId="12" fillId="0" borderId="0" xfId="0" applyFont="1"/>
    <xf numFmtId="0" fontId="10" fillId="0" borderId="8" xfId="0" applyFont="1" applyBorder="1"/>
    <xf numFmtId="0" fontId="10" fillId="0" borderId="9" xfId="0" applyFont="1" applyBorder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/>
    </xf>
    <xf numFmtId="0" fontId="11" fillId="8" borderId="9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11" fillId="4" borderId="12" xfId="0" applyFont="1" applyFill="1" applyBorder="1" applyAlignment="1">
      <alignment horizontal="center"/>
    </xf>
    <xf numFmtId="3" fontId="6" fillId="0" borderId="0" xfId="0" applyNumberFormat="1" applyFont="1" applyFill="1" applyBorder="1"/>
    <xf numFmtId="0" fontId="10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12" fillId="0" borderId="0" xfId="0" applyFont="1" applyFill="1"/>
    <xf numFmtId="3" fontId="7" fillId="0" borderId="0" xfId="0" applyNumberFormat="1" applyFont="1" applyFill="1" applyBorder="1"/>
    <xf numFmtId="0" fontId="10" fillId="0" borderId="2" xfId="0" applyFont="1" applyFill="1" applyBorder="1" applyAlignment="1">
      <alignment horizontal="left" vertical="center" wrapText="1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left"/>
    </xf>
    <xf numFmtId="3" fontId="6" fillId="4" borderId="2" xfId="0" applyNumberFormat="1" applyFont="1" applyFill="1" applyBorder="1" applyAlignment="1">
      <alignment horizontal="right" vertical="center"/>
    </xf>
    <xf numFmtId="3" fontId="7" fillId="15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/>
    </xf>
    <xf numFmtId="3" fontId="7" fillId="6" borderId="2" xfId="0" applyNumberFormat="1" applyFont="1" applyFill="1" applyBorder="1" applyAlignment="1">
      <alignment horizontal="right" vertical="center"/>
    </xf>
    <xf numFmtId="0" fontId="10" fillId="0" borderId="2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right" vertical="center"/>
    </xf>
    <xf numFmtId="167" fontId="7" fillId="0" borderId="22" xfId="1" applyNumberFormat="1" applyFont="1" applyBorder="1"/>
    <xf numFmtId="3" fontId="7" fillId="11" borderId="22" xfId="0" applyNumberFormat="1" applyFont="1" applyFill="1" applyBorder="1" applyAlignment="1">
      <alignment horizontal="right" vertical="center"/>
    </xf>
    <xf numFmtId="3" fontId="7" fillId="15" borderId="22" xfId="0" applyNumberFormat="1" applyFont="1" applyFill="1" applyBorder="1" applyAlignment="1">
      <alignment horizontal="right" vertical="center"/>
    </xf>
    <xf numFmtId="3" fontId="7" fillId="3" borderId="22" xfId="0" applyNumberFormat="1" applyFont="1" applyFill="1" applyBorder="1" applyAlignment="1">
      <alignment horizontal="right" vertical="center"/>
    </xf>
    <xf numFmtId="3" fontId="7" fillId="10" borderId="22" xfId="0" applyNumberFormat="1" applyFont="1" applyFill="1" applyBorder="1" applyAlignment="1">
      <alignment horizontal="right" vertical="center"/>
    </xf>
    <xf numFmtId="3" fontId="7" fillId="7" borderId="22" xfId="0" applyNumberFormat="1" applyFont="1" applyFill="1" applyBorder="1" applyAlignment="1">
      <alignment horizontal="right" vertical="center"/>
    </xf>
    <xf numFmtId="3" fontId="7" fillId="9" borderId="22" xfId="0" applyNumberFormat="1" applyFont="1" applyFill="1" applyBorder="1" applyAlignment="1">
      <alignment horizontal="right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7" fillId="4" borderId="34" xfId="0" applyFont="1" applyFill="1" applyBorder="1"/>
    <xf numFmtId="0" fontId="7" fillId="4" borderId="35" xfId="0" applyFont="1" applyFill="1" applyBorder="1"/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3" fontId="7" fillId="0" borderId="2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 vertical="center"/>
    </xf>
    <xf numFmtId="3" fontId="6" fillId="11" borderId="1" xfId="0" applyNumberFormat="1" applyFont="1" applyFill="1" applyBorder="1" applyAlignment="1">
      <alignment horizontal="right" vertical="center"/>
    </xf>
    <xf numFmtId="3" fontId="6" fillId="15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6" fillId="10" borderId="1" xfId="0" applyNumberFormat="1" applyFont="1" applyFill="1" applyBorder="1" applyAlignment="1">
      <alignment horizontal="right" vertical="center"/>
    </xf>
    <xf numFmtId="3" fontId="6" fillId="7" borderId="1" xfId="0" applyNumberFormat="1" applyFont="1" applyFill="1" applyBorder="1" applyAlignment="1">
      <alignment horizontal="right" vertical="center"/>
    </xf>
    <xf numFmtId="3" fontId="6" fillId="9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3" fontId="6" fillId="6" borderId="0" xfId="0" applyNumberFormat="1" applyFont="1" applyFill="1" applyBorder="1"/>
    <xf numFmtId="0" fontId="6" fillId="3" borderId="3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32" xfId="0" applyFont="1" applyFill="1" applyBorder="1" applyAlignment="1">
      <alignment horizontal="center" vertical="center" wrapText="1"/>
    </xf>
    <xf numFmtId="3" fontId="7" fillId="9" borderId="26" xfId="0" applyNumberFormat="1" applyFont="1" applyFill="1" applyBorder="1" applyAlignment="1">
      <alignment horizontal="right" vertical="center"/>
    </xf>
    <xf numFmtId="3" fontId="6" fillId="9" borderId="32" xfId="0" applyNumberFormat="1" applyFont="1" applyFill="1" applyBorder="1" applyAlignment="1">
      <alignment horizontal="right" vertical="center"/>
    </xf>
    <xf numFmtId="3" fontId="6" fillId="3" borderId="32" xfId="0" applyNumberFormat="1" applyFont="1" applyFill="1" applyBorder="1" applyAlignment="1">
      <alignment horizontal="right" vertical="center"/>
    </xf>
    <xf numFmtId="3" fontId="7" fillId="9" borderId="32" xfId="0" applyNumberFormat="1" applyFont="1" applyFill="1" applyBorder="1" applyAlignment="1">
      <alignment horizontal="right" vertical="center"/>
    </xf>
    <xf numFmtId="0" fontId="6" fillId="16" borderId="31" xfId="0" applyFont="1" applyFill="1" applyBorder="1" applyAlignment="1">
      <alignment horizontal="center" vertical="center" wrapText="1"/>
    </xf>
    <xf numFmtId="3" fontId="7" fillId="16" borderId="22" xfId="0" applyNumberFormat="1" applyFont="1" applyFill="1" applyBorder="1" applyAlignment="1">
      <alignment horizontal="right" vertical="center"/>
    </xf>
    <xf numFmtId="3" fontId="6" fillId="16" borderId="31" xfId="0" applyNumberFormat="1" applyFont="1" applyFill="1" applyBorder="1" applyAlignment="1">
      <alignment horizontal="right" vertical="center"/>
    </xf>
    <xf numFmtId="3" fontId="6" fillId="18" borderId="32" xfId="0" applyNumberFormat="1" applyFont="1" applyFill="1" applyBorder="1" applyAlignment="1">
      <alignment horizontal="right" vertical="center"/>
    </xf>
    <xf numFmtId="3" fontId="7" fillId="4" borderId="22" xfId="0" applyNumberFormat="1" applyFont="1" applyFill="1" applyBorder="1" applyAlignment="1">
      <alignment horizontal="right" vertical="center"/>
    </xf>
    <xf numFmtId="3" fontId="6" fillId="4" borderId="32" xfId="0" applyNumberFormat="1" applyFont="1" applyFill="1" applyBorder="1" applyAlignment="1">
      <alignment horizontal="right" vertical="center"/>
    </xf>
    <xf numFmtId="3" fontId="7" fillId="16" borderId="39" xfId="0" applyNumberFormat="1" applyFont="1" applyFill="1" applyBorder="1" applyAlignment="1">
      <alignment horizontal="right" vertical="center"/>
    </xf>
    <xf numFmtId="3" fontId="7" fillId="16" borderId="27" xfId="0" applyNumberFormat="1" applyFont="1" applyFill="1" applyBorder="1" applyAlignment="1">
      <alignment horizontal="right" vertical="center"/>
    </xf>
    <xf numFmtId="3" fontId="7" fillId="4" borderId="12" xfId="0" applyNumberFormat="1" applyFont="1" applyFill="1" applyBorder="1" applyAlignment="1">
      <alignment horizontal="right" vertical="center"/>
    </xf>
    <xf numFmtId="3" fontId="7" fillId="16" borderId="8" xfId="0" applyNumberFormat="1" applyFont="1" applyFill="1" applyBorder="1" applyAlignment="1">
      <alignment horizontal="right" vertical="center"/>
    </xf>
    <xf numFmtId="3" fontId="7" fillId="4" borderId="9" xfId="0" applyNumberFormat="1" applyFont="1" applyFill="1" applyBorder="1" applyAlignment="1">
      <alignment horizontal="right" vertical="center"/>
    </xf>
    <xf numFmtId="3" fontId="7" fillId="16" borderId="10" xfId="0" applyNumberFormat="1" applyFont="1" applyFill="1" applyBorder="1" applyAlignment="1">
      <alignment horizontal="right" vertical="center"/>
    </xf>
    <xf numFmtId="3" fontId="7" fillId="4" borderId="11" xfId="0" applyNumberFormat="1" applyFont="1" applyFill="1" applyBorder="1" applyAlignment="1">
      <alignment horizontal="right" vertical="center"/>
    </xf>
    <xf numFmtId="3" fontId="7" fillId="16" borderId="16" xfId="0" applyNumberFormat="1" applyFont="1" applyFill="1" applyBorder="1" applyAlignment="1">
      <alignment horizontal="right" vertical="center"/>
    </xf>
    <xf numFmtId="3" fontId="7" fillId="16" borderId="45" xfId="0" applyNumberFormat="1" applyFont="1" applyFill="1" applyBorder="1" applyAlignment="1">
      <alignment horizontal="right" vertical="center"/>
    </xf>
    <xf numFmtId="3" fontId="6" fillId="4" borderId="46" xfId="0" applyNumberFormat="1" applyFont="1" applyFill="1" applyBorder="1" applyAlignment="1">
      <alignment horizontal="right" vertical="center"/>
    </xf>
    <xf numFmtId="3" fontId="7" fillId="16" borderId="31" xfId="0" applyNumberFormat="1" applyFont="1" applyFill="1" applyBorder="1" applyAlignment="1">
      <alignment horizontal="right" vertical="center"/>
    </xf>
    <xf numFmtId="3" fontId="6" fillId="4" borderId="33" xfId="0" applyNumberFormat="1" applyFont="1" applyFill="1" applyBorder="1" applyAlignment="1">
      <alignment horizontal="right" vertical="center"/>
    </xf>
    <xf numFmtId="0" fontId="6" fillId="16" borderId="15" xfId="0" applyFont="1" applyFill="1" applyBorder="1" applyAlignment="1">
      <alignment horizontal="center" vertical="center" wrapText="1"/>
    </xf>
    <xf numFmtId="3" fontId="7" fillId="16" borderId="44" xfId="0" applyNumberFormat="1" applyFont="1" applyFill="1" applyBorder="1" applyAlignment="1">
      <alignment horizontal="right" vertical="center"/>
    </xf>
    <xf numFmtId="3" fontId="7" fillId="3" borderId="26" xfId="0" applyNumberFormat="1" applyFont="1" applyFill="1" applyBorder="1" applyAlignment="1">
      <alignment horizontal="right" vertical="center"/>
    </xf>
    <xf numFmtId="0" fontId="6" fillId="14" borderId="32" xfId="0" applyFont="1" applyFill="1" applyBorder="1" applyAlignment="1">
      <alignment horizontal="center" vertical="center" wrapText="1"/>
    </xf>
    <xf numFmtId="3" fontId="7" fillId="14" borderId="22" xfId="0" applyNumberFormat="1" applyFont="1" applyFill="1" applyBorder="1" applyAlignment="1">
      <alignment horizontal="right" vertical="center"/>
    </xf>
    <xf numFmtId="3" fontId="7" fillId="14" borderId="26" xfId="0" applyNumberFormat="1" applyFont="1" applyFill="1" applyBorder="1" applyAlignment="1">
      <alignment horizontal="right" vertical="center"/>
    </xf>
    <xf numFmtId="3" fontId="6" fillId="14" borderId="32" xfId="0" applyNumberFormat="1" applyFont="1" applyFill="1" applyBorder="1" applyAlignment="1">
      <alignment horizontal="right" vertical="center"/>
    </xf>
    <xf numFmtId="3" fontId="7" fillId="4" borderId="26" xfId="0" applyNumberFormat="1" applyFont="1" applyFill="1" applyBorder="1" applyAlignment="1">
      <alignment horizontal="right" vertical="center"/>
    </xf>
    <xf numFmtId="3" fontId="7" fillId="16" borderId="26" xfId="0" applyNumberFormat="1" applyFont="1" applyFill="1" applyBorder="1" applyAlignment="1">
      <alignment horizontal="right" vertical="center"/>
    </xf>
    <xf numFmtId="3" fontId="7" fillId="4" borderId="32" xfId="0" applyNumberFormat="1" applyFont="1" applyFill="1" applyBorder="1" applyAlignment="1">
      <alignment horizontal="right" vertical="center"/>
    </xf>
    <xf numFmtId="3" fontId="6" fillId="16" borderId="37" xfId="0" applyNumberFormat="1" applyFont="1" applyFill="1" applyBorder="1" applyAlignment="1">
      <alignment horizontal="right" vertical="center"/>
    </xf>
    <xf numFmtId="3" fontId="6" fillId="9" borderId="37" xfId="0" applyNumberFormat="1" applyFont="1" applyFill="1" applyBorder="1" applyAlignment="1">
      <alignment horizontal="right" vertical="center"/>
    </xf>
    <xf numFmtId="3" fontId="7" fillId="3" borderId="37" xfId="0" applyNumberFormat="1" applyFont="1" applyFill="1" applyBorder="1" applyAlignment="1">
      <alignment horizontal="right" vertical="center"/>
    </xf>
    <xf numFmtId="3" fontId="6" fillId="4" borderId="37" xfId="0" applyNumberFormat="1" applyFont="1" applyFill="1" applyBorder="1" applyAlignment="1">
      <alignment horizontal="right" vertical="center"/>
    </xf>
    <xf numFmtId="3" fontId="6" fillId="17" borderId="37" xfId="0" applyNumberFormat="1" applyFont="1" applyFill="1" applyBorder="1" applyAlignment="1">
      <alignment horizontal="right" vertical="center"/>
    </xf>
    <xf numFmtId="0" fontId="6" fillId="4" borderId="46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right" vertical="center"/>
    </xf>
    <xf numFmtId="3" fontId="7" fillId="4" borderId="36" xfId="0" applyNumberFormat="1" applyFont="1" applyFill="1" applyBorder="1" applyAlignment="1">
      <alignment horizontal="right" vertical="center"/>
    </xf>
    <xf numFmtId="0" fontId="6" fillId="16" borderId="17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3" fontId="7" fillId="16" borderId="43" xfId="0" applyNumberFormat="1" applyFont="1" applyFill="1" applyBorder="1" applyAlignment="1">
      <alignment horizontal="right" vertical="center"/>
    </xf>
    <xf numFmtId="0" fontId="6" fillId="17" borderId="49" xfId="0" applyFont="1" applyFill="1" applyBorder="1" applyAlignment="1">
      <alignment horizontal="center" vertical="center" wrapText="1"/>
    </xf>
    <xf numFmtId="0" fontId="7" fillId="17" borderId="50" xfId="0" applyFont="1" applyFill="1" applyBorder="1"/>
    <xf numFmtId="3" fontId="7" fillId="17" borderId="24" xfId="0" applyNumberFormat="1" applyFont="1" applyFill="1" applyBorder="1" applyAlignment="1">
      <alignment horizontal="right" vertical="center"/>
    </xf>
    <xf numFmtId="3" fontId="7" fillId="17" borderId="25" xfId="0" applyNumberFormat="1" applyFont="1" applyFill="1" applyBorder="1" applyAlignment="1">
      <alignment horizontal="right" vertical="center"/>
    </xf>
    <xf numFmtId="0" fontId="6" fillId="16" borderId="44" xfId="0" applyFont="1" applyFill="1" applyBorder="1" applyAlignment="1">
      <alignment horizontal="center" vertical="center" wrapText="1"/>
    </xf>
    <xf numFmtId="0" fontId="7" fillId="16" borderId="37" xfId="0" applyFont="1" applyFill="1" applyBorder="1"/>
    <xf numFmtId="0" fontId="6" fillId="4" borderId="51" xfId="0" applyFont="1" applyFill="1" applyBorder="1" applyAlignment="1">
      <alignment horizontal="center" vertical="center" wrapText="1"/>
    </xf>
    <xf numFmtId="0" fontId="6" fillId="17" borderId="23" xfId="0" applyFont="1" applyFill="1" applyBorder="1" applyAlignment="1">
      <alignment horizontal="center" vertical="center" wrapText="1"/>
    </xf>
    <xf numFmtId="0" fontId="7" fillId="17" borderId="52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 vertical="center" wrapText="1"/>
    </xf>
    <xf numFmtId="0" fontId="6" fillId="16" borderId="37" xfId="0" applyFont="1" applyFill="1" applyBorder="1" applyAlignment="1">
      <alignment horizontal="center" vertical="center" wrapText="1"/>
    </xf>
    <xf numFmtId="164" fontId="7" fillId="0" borderId="14" xfId="1" applyFont="1" applyFill="1" applyBorder="1"/>
    <xf numFmtId="0" fontId="6" fillId="14" borderId="1" xfId="0" applyFont="1" applyFill="1" applyBorder="1" applyAlignment="1">
      <alignment horizontal="center" vertical="center" wrapText="1"/>
    </xf>
    <xf numFmtId="3" fontId="7" fillId="0" borderId="3" xfId="1" applyNumberFormat="1" applyFont="1" applyBorder="1"/>
    <xf numFmtId="0" fontId="6" fillId="20" borderId="55" xfId="0" applyFont="1" applyFill="1" applyBorder="1" applyAlignment="1">
      <alignment horizontal="center" vertical="center" wrapText="1"/>
    </xf>
    <xf numFmtId="0" fontId="6" fillId="20" borderId="32" xfId="0" applyFont="1" applyFill="1" applyBorder="1" applyAlignment="1">
      <alignment horizontal="center" vertical="center" wrapText="1"/>
    </xf>
    <xf numFmtId="3" fontId="7" fillId="20" borderId="18" xfId="0" applyNumberFormat="1" applyFont="1" applyFill="1" applyBorder="1" applyAlignment="1">
      <alignment horizontal="right" vertical="center"/>
    </xf>
    <xf numFmtId="3" fontId="7" fillId="20" borderId="2" xfId="0" applyNumberFormat="1" applyFont="1" applyFill="1" applyBorder="1" applyAlignment="1">
      <alignment horizontal="right" vertical="center"/>
    </xf>
    <xf numFmtId="3" fontId="7" fillId="20" borderId="28" xfId="0" applyNumberFormat="1" applyFont="1" applyFill="1" applyBorder="1" applyAlignment="1">
      <alignment horizontal="right" vertical="center"/>
    </xf>
    <xf numFmtId="3" fontId="6" fillId="20" borderId="32" xfId="0" applyNumberFormat="1" applyFont="1" applyFill="1" applyBorder="1" applyAlignment="1">
      <alignment horizontal="right" vertical="center"/>
    </xf>
    <xf numFmtId="0" fontId="6" fillId="21" borderId="34" xfId="0" applyFont="1" applyFill="1" applyBorder="1" applyAlignment="1">
      <alignment horizontal="center" vertical="center" wrapText="1"/>
    </xf>
    <xf numFmtId="0" fontId="6" fillId="21" borderId="32" xfId="0" applyFont="1" applyFill="1" applyBorder="1" applyAlignment="1">
      <alignment horizontal="center" vertical="center" wrapText="1"/>
    </xf>
    <xf numFmtId="3" fontId="7" fillId="21" borderId="18" xfId="0" applyNumberFormat="1" applyFont="1" applyFill="1" applyBorder="1" applyAlignment="1">
      <alignment horizontal="right" vertical="center"/>
    </xf>
    <xf numFmtId="3" fontId="7" fillId="21" borderId="2" xfId="0" applyNumberFormat="1" applyFont="1" applyFill="1" applyBorder="1" applyAlignment="1">
      <alignment horizontal="right" vertical="center"/>
    </xf>
    <xf numFmtId="3" fontId="7" fillId="21" borderId="28" xfId="0" applyNumberFormat="1" applyFont="1" applyFill="1" applyBorder="1" applyAlignment="1">
      <alignment horizontal="right" vertical="center"/>
    </xf>
    <xf numFmtId="3" fontId="6" fillId="21" borderId="32" xfId="0" applyNumberFormat="1" applyFont="1" applyFill="1" applyBorder="1" applyAlignment="1">
      <alignment horizontal="right" vertical="center"/>
    </xf>
    <xf numFmtId="0" fontId="6" fillId="20" borderId="1" xfId="0" applyFont="1" applyFill="1" applyBorder="1" applyAlignment="1">
      <alignment horizontal="center" vertical="center" wrapText="1"/>
    </xf>
    <xf numFmtId="3" fontId="7" fillId="20" borderId="22" xfId="0" applyNumberFormat="1" applyFont="1" applyFill="1" applyBorder="1" applyAlignment="1">
      <alignment horizontal="right" vertical="center"/>
    </xf>
    <xf numFmtId="3" fontId="7" fillId="20" borderId="26" xfId="0" applyNumberFormat="1" applyFont="1" applyFill="1" applyBorder="1" applyAlignment="1">
      <alignment horizontal="right" vertical="center"/>
    </xf>
    <xf numFmtId="3" fontId="7" fillId="20" borderId="32" xfId="0" applyNumberFormat="1" applyFont="1" applyFill="1" applyBorder="1" applyAlignment="1">
      <alignment horizontal="right" vertical="center"/>
    </xf>
    <xf numFmtId="3" fontId="7" fillId="14" borderId="18" xfId="0" applyNumberFormat="1" applyFont="1" applyFill="1" applyBorder="1" applyAlignment="1">
      <alignment horizontal="right" vertical="center"/>
    </xf>
    <xf numFmtId="3" fontId="7" fillId="14" borderId="2" xfId="0" applyNumberFormat="1" applyFont="1" applyFill="1" applyBorder="1" applyAlignment="1">
      <alignment horizontal="right" vertical="center"/>
    </xf>
    <xf numFmtId="3" fontId="7" fillId="14" borderId="28" xfId="0" applyNumberFormat="1" applyFont="1" applyFill="1" applyBorder="1" applyAlignment="1">
      <alignment horizontal="right" vertical="center"/>
    </xf>
    <xf numFmtId="0" fontId="6" fillId="21" borderId="1" xfId="0" applyFont="1" applyFill="1" applyBorder="1" applyAlignment="1">
      <alignment horizontal="center" vertical="center" wrapText="1"/>
    </xf>
    <xf numFmtId="3" fontId="7" fillId="21" borderId="22" xfId="0" applyNumberFormat="1" applyFont="1" applyFill="1" applyBorder="1" applyAlignment="1">
      <alignment horizontal="right" vertical="center"/>
    </xf>
    <xf numFmtId="3" fontId="7" fillId="21" borderId="26" xfId="0" applyNumberFormat="1" applyFont="1" applyFill="1" applyBorder="1" applyAlignment="1">
      <alignment horizontal="right" vertical="center"/>
    </xf>
    <xf numFmtId="3" fontId="7" fillId="3" borderId="32" xfId="0" applyNumberFormat="1" applyFont="1" applyFill="1" applyBorder="1" applyAlignment="1">
      <alignment horizontal="right" vertical="center"/>
    </xf>
    <xf numFmtId="3" fontId="7" fillId="21" borderId="1" xfId="0" applyNumberFormat="1" applyFont="1" applyFill="1" applyBorder="1" applyAlignment="1">
      <alignment horizontal="right" vertical="center"/>
    </xf>
    <xf numFmtId="0" fontId="6" fillId="20" borderId="48" xfId="0" applyFont="1" applyFill="1" applyBorder="1" applyAlignment="1">
      <alignment horizontal="center" vertical="center" wrapText="1"/>
    </xf>
    <xf numFmtId="3" fontId="6" fillId="20" borderId="37" xfId="0" applyNumberFormat="1" applyFont="1" applyFill="1" applyBorder="1" applyAlignment="1">
      <alignment horizontal="right" vertical="center"/>
    </xf>
    <xf numFmtId="0" fontId="6" fillId="21" borderId="48" xfId="0" applyFont="1" applyFill="1" applyBorder="1" applyAlignment="1">
      <alignment horizontal="center" vertical="center" wrapText="1"/>
    </xf>
    <xf numFmtId="3" fontId="7" fillId="21" borderId="37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0" fontId="6" fillId="14" borderId="46" xfId="0" applyFont="1" applyFill="1" applyBorder="1" applyAlignment="1">
      <alignment horizontal="center" vertical="center" wrapText="1"/>
    </xf>
    <xf numFmtId="3" fontId="7" fillId="14" borderId="6" xfId="0" applyNumberFormat="1" applyFont="1" applyFill="1" applyBorder="1" applyAlignment="1">
      <alignment horizontal="right" vertical="center"/>
    </xf>
    <xf numFmtId="0" fontId="6" fillId="20" borderId="26" xfId="0" applyFont="1" applyFill="1" applyBorder="1" applyAlignment="1">
      <alignment horizontal="center" vertical="center" wrapText="1"/>
    </xf>
    <xf numFmtId="0" fontId="6" fillId="20" borderId="47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right" vertical="center"/>
    </xf>
    <xf numFmtId="0" fontId="6" fillId="21" borderId="26" xfId="0" applyFont="1" applyFill="1" applyBorder="1" applyAlignment="1">
      <alignment horizontal="center" vertical="center" wrapText="1"/>
    </xf>
    <xf numFmtId="3" fontId="7" fillId="21" borderId="6" xfId="0" applyNumberFormat="1" applyFont="1" applyFill="1" applyBorder="1" applyAlignment="1">
      <alignment horizontal="right" vertical="center"/>
    </xf>
    <xf numFmtId="3" fontId="7" fillId="21" borderId="36" xfId="0" applyNumberFormat="1" applyFont="1" applyFill="1" applyBorder="1" applyAlignment="1">
      <alignment horizontal="right" vertical="center"/>
    </xf>
    <xf numFmtId="3" fontId="6" fillId="21" borderId="40" xfId="0" applyNumberFormat="1" applyFont="1" applyFill="1" applyBorder="1" applyAlignment="1">
      <alignment horizontal="right" vertical="center"/>
    </xf>
    <xf numFmtId="0" fontId="6" fillId="3" borderId="34" xfId="0" applyFont="1" applyFill="1" applyBorder="1" applyAlignment="1">
      <alignment horizontal="center" vertical="center" wrapText="1"/>
    </xf>
    <xf numFmtId="3" fontId="6" fillId="3" borderId="37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66" fontId="6" fillId="5" borderId="40" xfId="0" applyNumberFormat="1" applyFont="1" applyFill="1" applyBorder="1" applyAlignment="1">
      <alignment horizontal="center"/>
    </xf>
    <xf numFmtId="166" fontId="6" fillId="5" borderId="41" xfId="0" applyNumberFormat="1" applyFont="1" applyFill="1" applyBorder="1" applyAlignment="1">
      <alignment horizontal="center"/>
    </xf>
    <xf numFmtId="166" fontId="6" fillId="5" borderId="42" xfId="0" applyNumberFormat="1" applyFont="1" applyFill="1" applyBorder="1" applyAlignment="1">
      <alignment horizontal="center"/>
    </xf>
    <xf numFmtId="166" fontId="6" fillId="0" borderId="38" xfId="0" applyNumberFormat="1" applyFont="1" applyFill="1" applyBorder="1" applyAlignment="1">
      <alignment horizontal="center"/>
    </xf>
    <xf numFmtId="166" fontId="6" fillId="0" borderId="7" xfId="0" applyNumberFormat="1" applyFont="1" applyFill="1" applyBorder="1" applyAlignment="1">
      <alignment horizontal="center"/>
    </xf>
    <xf numFmtId="166" fontId="6" fillId="0" borderId="39" xfId="0" applyNumberFormat="1" applyFont="1" applyFill="1" applyBorder="1" applyAlignment="1">
      <alignment horizontal="center"/>
    </xf>
    <xf numFmtId="166" fontId="6" fillId="12" borderId="19" xfId="0" applyNumberFormat="1" applyFont="1" applyFill="1" applyBorder="1" applyAlignment="1">
      <alignment horizontal="center"/>
    </xf>
    <xf numFmtId="166" fontId="6" fillId="12" borderId="20" xfId="0" applyNumberFormat="1" applyFont="1" applyFill="1" applyBorder="1" applyAlignment="1">
      <alignment horizontal="center"/>
    </xf>
    <xf numFmtId="166" fontId="6" fillId="12" borderId="21" xfId="0" applyNumberFormat="1" applyFont="1" applyFill="1" applyBorder="1" applyAlignment="1">
      <alignment horizontal="center"/>
    </xf>
    <xf numFmtId="166" fontId="6" fillId="14" borderId="13" xfId="0" applyNumberFormat="1" applyFont="1" applyFill="1" applyBorder="1" applyAlignment="1">
      <alignment horizontal="center"/>
    </xf>
    <xf numFmtId="166" fontId="6" fillId="14" borderId="5" xfId="0" applyNumberFormat="1" applyFont="1" applyFill="1" applyBorder="1" applyAlignment="1">
      <alignment horizontal="center"/>
    </xf>
    <xf numFmtId="166" fontId="6" fillId="14" borderId="4" xfId="0" applyNumberFormat="1" applyFont="1" applyFill="1" applyBorder="1" applyAlignment="1">
      <alignment horizontal="center"/>
    </xf>
    <xf numFmtId="166" fontId="6" fillId="0" borderId="40" xfId="0" applyNumberFormat="1" applyFont="1" applyFill="1" applyBorder="1" applyAlignment="1">
      <alignment horizontal="center"/>
    </xf>
    <xf numFmtId="166" fontId="6" fillId="0" borderId="41" xfId="0" applyNumberFormat="1" applyFont="1" applyFill="1" applyBorder="1" applyAlignment="1">
      <alignment horizontal="center"/>
    </xf>
    <xf numFmtId="166" fontId="6" fillId="0" borderId="42" xfId="0" applyNumberFormat="1" applyFont="1" applyFill="1" applyBorder="1" applyAlignment="1">
      <alignment horizontal="center"/>
    </xf>
    <xf numFmtId="166" fontId="6" fillId="12" borderId="40" xfId="0" applyNumberFormat="1" applyFont="1" applyFill="1" applyBorder="1" applyAlignment="1">
      <alignment horizontal="center"/>
    </xf>
    <xf numFmtId="166" fontId="6" fillId="12" borderId="41" xfId="0" applyNumberFormat="1" applyFont="1" applyFill="1" applyBorder="1" applyAlignment="1">
      <alignment horizontal="center"/>
    </xf>
    <xf numFmtId="166" fontId="6" fillId="12" borderId="42" xfId="0" applyNumberFormat="1" applyFont="1" applyFill="1" applyBorder="1" applyAlignment="1">
      <alignment horizontal="center"/>
    </xf>
    <xf numFmtId="166" fontId="6" fillId="14" borderId="40" xfId="0" applyNumberFormat="1" applyFont="1" applyFill="1" applyBorder="1" applyAlignment="1">
      <alignment horizontal="center"/>
    </xf>
    <xf numFmtId="166" fontId="6" fillId="14" borderId="41" xfId="0" applyNumberFormat="1" applyFont="1" applyFill="1" applyBorder="1" applyAlignment="1">
      <alignment horizontal="center"/>
    </xf>
    <xf numFmtId="166" fontId="6" fillId="14" borderId="42" xfId="0" applyNumberFormat="1" applyFont="1" applyFill="1" applyBorder="1" applyAlignment="1">
      <alignment horizontal="center"/>
    </xf>
    <xf numFmtId="166" fontId="6" fillId="14" borderId="38" xfId="0" applyNumberFormat="1" applyFont="1" applyFill="1" applyBorder="1" applyAlignment="1">
      <alignment horizontal="center"/>
    </xf>
    <xf numFmtId="166" fontId="6" fillId="14" borderId="7" xfId="0" applyNumberFormat="1" applyFont="1" applyFill="1" applyBorder="1" applyAlignment="1">
      <alignment horizontal="center"/>
    </xf>
    <xf numFmtId="166" fontId="6" fillId="14" borderId="39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center" vertical="center" wrapText="1"/>
    </xf>
    <xf numFmtId="3" fontId="7" fillId="0" borderId="26" xfId="0" applyNumberFormat="1" applyFont="1" applyFill="1" applyBorder="1" applyAlignment="1">
      <alignment horizontal="center" vertical="center" wrapText="1"/>
    </xf>
    <xf numFmtId="0" fontId="6" fillId="19" borderId="40" xfId="0" applyFont="1" applyFill="1" applyBorder="1" applyAlignment="1">
      <alignment horizontal="center" vertical="center" wrapText="1"/>
    </xf>
    <xf numFmtId="0" fontId="7" fillId="19" borderId="41" xfId="0" applyFont="1" applyFill="1" applyBorder="1" applyAlignment="1">
      <alignment horizontal="center" vertical="center" wrapText="1"/>
    </xf>
    <xf numFmtId="0" fontId="7" fillId="19" borderId="42" xfId="0" applyFont="1" applyFill="1" applyBorder="1" applyAlignment="1">
      <alignment horizontal="center" vertical="center" wrapText="1"/>
    </xf>
    <xf numFmtId="0" fontId="6" fillId="14" borderId="40" xfId="0" applyFont="1" applyFill="1" applyBorder="1" applyAlignment="1">
      <alignment horizontal="center" vertical="center" wrapText="1"/>
    </xf>
    <xf numFmtId="0" fontId="7" fillId="14" borderId="41" xfId="0" applyFont="1" applyFill="1" applyBorder="1" applyAlignment="1">
      <alignment horizontal="center" vertical="center" wrapText="1"/>
    </xf>
    <xf numFmtId="0" fontId="7" fillId="14" borderId="4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166" fontId="6" fillId="12" borderId="31" xfId="0" applyNumberFormat="1" applyFont="1" applyFill="1" applyBorder="1" applyAlignment="1">
      <alignment horizontal="center"/>
    </xf>
    <xf numFmtId="166" fontId="6" fillId="12" borderId="32" xfId="0" applyNumberFormat="1" applyFont="1" applyFill="1" applyBorder="1" applyAlignment="1">
      <alignment horizontal="center"/>
    </xf>
    <xf numFmtId="166" fontId="6" fillId="12" borderId="33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6" fontId="6" fillId="5" borderId="40" xfId="0" applyNumberFormat="1" applyFont="1" applyFill="1" applyBorder="1" applyAlignment="1">
      <alignment horizontal="center" vertical="center"/>
    </xf>
    <xf numFmtId="166" fontId="6" fillId="5" borderId="41" xfId="0" applyNumberFormat="1" applyFont="1" applyFill="1" applyBorder="1" applyAlignment="1">
      <alignment horizontal="center" vertical="center"/>
    </xf>
    <xf numFmtId="166" fontId="6" fillId="5" borderId="42" xfId="0" applyNumberFormat="1" applyFont="1" applyFill="1" applyBorder="1" applyAlignment="1">
      <alignment horizontal="center" vertical="center"/>
    </xf>
    <xf numFmtId="166" fontId="6" fillId="0" borderId="53" xfId="0" applyNumberFormat="1" applyFont="1" applyFill="1" applyBorder="1" applyAlignment="1">
      <alignment horizontal="center"/>
    </xf>
    <xf numFmtId="166" fontId="6" fillId="0" borderId="54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166" fontId="6" fillId="4" borderId="4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3" fontId="7" fillId="2" borderId="22" xfId="0" applyNumberFormat="1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textRotation="90" wrapText="1"/>
    </xf>
    <xf numFmtId="0" fontId="6" fillId="4" borderId="24" xfId="0" applyFont="1" applyFill="1" applyBorder="1" applyAlignment="1">
      <alignment horizontal="center" vertical="center" textRotation="90" wrapText="1"/>
    </xf>
    <xf numFmtId="0" fontId="6" fillId="4" borderId="25" xfId="0" applyFont="1" applyFill="1" applyBorder="1" applyAlignment="1">
      <alignment horizontal="center" vertical="center" textRotation="90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3" fontId="7" fillId="0" borderId="3" xfId="1" applyNumberFormat="1" applyFont="1" applyFill="1" applyBorder="1"/>
    <xf numFmtId="3" fontId="7" fillId="0" borderId="27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39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3" fontId="7" fillId="0" borderId="24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7" fillId="0" borderId="28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45" xfId="0" applyNumberFormat="1" applyFont="1" applyFill="1" applyBorder="1" applyAlignment="1">
      <alignment horizontal="right" vertical="center"/>
    </xf>
    <xf numFmtId="3" fontId="7" fillId="0" borderId="44" xfId="0" applyNumberFormat="1" applyFont="1" applyFill="1" applyBorder="1" applyAlignment="1">
      <alignment horizontal="right" vertical="center"/>
    </xf>
    <xf numFmtId="3" fontId="7" fillId="0" borderId="26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36" xfId="0" applyNumberFormat="1" applyFont="1" applyFill="1" applyBorder="1" applyAlignment="1">
      <alignment horizontal="right" vertical="center"/>
    </xf>
    <xf numFmtId="3" fontId="7" fillId="0" borderId="43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31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6" fillId="0" borderId="33" xfId="0" applyNumberFormat="1" applyFont="1" applyFill="1" applyBorder="1" applyAlignment="1">
      <alignment horizontal="right" vertical="center"/>
    </xf>
    <xf numFmtId="3" fontId="7" fillId="0" borderId="32" xfId="0" applyNumberFormat="1" applyFont="1" applyFill="1" applyBorder="1" applyAlignment="1">
      <alignment horizontal="right" vertical="center"/>
    </xf>
    <xf numFmtId="3" fontId="6" fillId="0" borderId="37" xfId="0" applyNumberFormat="1" applyFont="1" applyFill="1" applyBorder="1" applyAlignment="1">
      <alignment horizontal="right" vertical="center"/>
    </xf>
    <xf numFmtId="3" fontId="7" fillId="0" borderId="37" xfId="0" applyNumberFormat="1" applyFont="1" applyFill="1" applyBorder="1" applyAlignment="1">
      <alignment horizontal="right" vertical="center"/>
    </xf>
    <xf numFmtId="3" fontId="7" fillId="0" borderId="51" xfId="0" applyNumberFormat="1" applyFont="1" applyFill="1" applyBorder="1" applyAlignment="1">
      <alignment horizontal="right" vertical="center"/>
    </xf>
    <xf numFmtId="0" fontId="6" fillId="22" borderId="2" xfId="0" applyFont="1" applyFill="1" applyBorder="1" applyAlignment="1">
      <alignment horizontal="center" vertical="center" textRotation="90" wrapText="1"/>
    </xf>
    <xf numFmtId="0" fontId="6" fillId="22" borderId="2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/>
    </xf>
    <xf numFmtId="0" fontId="7" fillId="22" borderId="0" xfId="0" applyFont="1" applyFill="1" applyBorder="1" applyAlignment="1">
      <alignment horizontal="center"/>
    </xf>
    <xf numFmtId="0" fontId="7" fillId="22" borderId="0" xfId="0" applyFont="1" applyFill="1" applyBorder="1" applyAlignment="1">
      <alignment horizontal="center"/>
    </xf>
    <xf numFmtId="0" fontId="6" fillId="22" borderId="53" xfId="0" applyFont="1" applyFill="1" applyBorder="1" applyAlignment="1">
      <alignment horizontal="center" vertical="center"/>
    </xf>
    <xf numFmtId="0" fontId="7" fillId="22" borderId="54" xfId="0" applyFont="1" applyFill="1" applyBorder="1" applyAlignment="1">
      <alignment horizontal="center" vertical="center"/>
    </xf>
    <xf numFmtId="0" fontId="7" fillId="22" borderId="56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166" fontId="6" fillId="22" borderId="40" xfId="0" applyNumberFormat="1" applyFont="1" applyFill="1" applyBorder="1" applyAlignment="1">
      <alignment horizontal="center" vertical="center"/>
    </xf>
    <xf numFmtId="166" fontId="6" fillId="22" borderId="41" xfId="0" applyNumberFormat="1" applyFont="1" applyFill="1" applyBorder="1" applyAlignment="1">
      <alignment horizontal="center" vertical="center"/>
    </xf>
    <xf numFmtId="166" fontId="6" fillId="22" borderId="42" xfId="0" applyNumberFormat="1" applyFont="1" applyFill="1" applyBorder="1" applyAlignment="1">
      <alignment horizontal="center" vertical="center"/>
    </xf>
    <xf numFmtId="166" fontId="6" fillId="22" borderId="40" xfId="0" applyNumberFormat="1" applyFont="1" applyFill="1" applyBorder="1" applyAlignment="1">
      <alignment horizontal="center"/>
    </xf>
    <xf numFmtId="166" fontId="6" fillId="22" borderId="41" xfId="0" applyNumberFormat="1" applyFont="1" applyFill="1" applyBorder="1" applyAlignment="1">
      <alignment horizontal="center"/>
    </xf>
    <xf numFmtId="166" fontId="6" fillId="22" borderId="42" xfId="0" applyNumberFormat="1" applyFont="1" applyFill="1" applyBorder="1" applyAlignment="1">
      <alignment horizontal="center"/>
    </xf>
    <xf numFmtId="0" fontId="7" fillId="22" borderId="14" xfId="0" applyFont="1" applyFill="1" applyBorder="1" applyAlignment="1">
      <alignment horizontal="center" vertical="center"/>
    </xf>
    <xf numFmtId="0" fontId="7" fillId="22" borderId="0" xfId="0" applyFont="1" applyFill="1" applyBorder="1" applyAlignment="1">
      <alignment horizontal="center" vertical="center"/>
    </xf>
    <xf numFmtId="0" fontId="7" fillId="22" borderId="57" xfId="0" applyFont="1" applyFill="1" applyBorder="1" applyAlignment="1">
      <alignment horizontal="center" vertical="center"/>
    </xf>
    <xf numFmtId="166" fontId="6" fillId="22" borderId="53" xfId="0" applyNumberFormat="1" applyFont="1" applyFill="1" applyBorder="1" applyAlignment="1">
      <alignment horizontal="center"/>
    </xf>
    <xf numFmtId="166" fontId="6" fillId="22" borderId="54" xfId="0" applyNumberFormat="1" applyFont="1" applyFill="1" applyBorder="1" applyAlignment="1">
      <alignment horizontal="center"/>
    </xf>
    <xf numFmtId="166" fontId="6" fillId="22" borderId="38" xfId="0" applyNumberFormat="1" applyFont="1" applyFill="1" applyBorder="1" applyAlignment="1">
      <alignment horizontal="center"/>
    </xf>
    <xf numFmtId="166" fontId="6" fillId="22" borderId="7" xfId="0" applyNumberFormat="1" applyFont="1" applyFill="1" applyBorder="1" applyAlignment="1">
      <alignment horizontal="center"/>
    </xf>
    <xf numFmtId="166" fontId="6" fillId="22" borderId="39" xfId="0" applyNumberFormat="1" applyFont="1" applyFill="1" applyBorder="1" applyAlignment="1">
      <alignment horizontal="center"/>
    </xf>
    <xf numFmtId="166" fontId="6" fillId="22" borderId="31" xfId="0" applyNumberFormat="1" applyFont="1" applyFill="1" applyBorder="1" applyAlignment="1">
      <alignment horizontal="center"/>
    </xf>
    <xf numFmtId="166" fontId="6" fillId="22" borderId="32" xfId="0" applyNumberFormat="1" applyFont="1" applyFill="1" applyBorder="1" applyAlignment="1">
      <alignment horizontal="center"/>
    </xf>
    <xf numFmtId="166" fontId="6" fillId="22" borderId="33" xfId="0" applyNumberFormat="1" applyFont="1" applyFill="1" applyBorder="1" applyAlignment="1">
      <alignment horizontal="center"/>
    </xf>
    <xf numFmtId="166" fontId="6" fillId="22" borderId="19" xfId="0" applyNumberFormat="1" applyFont="1" applyFill="1" applyBorder="1" applyAlignment="1">
      <alignment horizontal="center"/>
    </xf>
    <xf numFmtId="166" fontId="6" fillId="22" borderId="20" xfId="0" applyNumberFormat="1" applyFont="1" applyFill="1" applyBorder="1" applyAlignment="1">
      <alignment horizontal="center"/>
    </xf>
    <xf numFmtId="166" fontId="6" fillId="22" borderId="21" xfId="0" applyNumberFormat="1" applyFont="1" applyFill="1" applyBorder="1" applyAlignment="1">
      <alignment horizontal="center"/>
    </xf>
    <xf numFmtId="166" fontId="6" fillId="22" borderId="13" xfId="0" applyNumberFormat="1" applyFont="1" applyFill="1" applyBorder="1" applyAlignment="1">
      <alignment horizontal="center"/>
    </xf>
    <xf numFmtId="166" fontId="6" fillId="22" borderId="5" xfId="0" applyNumberFormat="1" applyFont="1" applyFill="1" applyBorder="1" applyAlignment="1">
      <alignment horizontal="center"/>
    </xf>
    <xf numFmtId="166" fontId="6" fillId="22" borderId="4" xfId="0" applyNumberFormat="1" applyFont="1" applyFill="1" applyBorder="1" applyAlignment="1">
      <alignment horizontal="center"/>
    </xf>
    <xf numFmtId="0" fontId="6" fillId="22" borderId="40" xfId="0" applyFont="1" applyFill="1" applyBorder="1" applyAlignment="1">
      <alignment horizontal="center" vertical="center" wrapText="1"/>
    </xf>
    <xf numFmtId="0" fontId="7" fillId="22" borderId="41" xfId="0" applyFont="1" applyFill="1" applyBorder="1" applyAlignment="1">
      <alignment horizontal="center" vertical="center" wrapText="1"/>
    </xf>
    <xf numFmtId="0" fontId="7" fillId="22" borderId="42" xfId="0" applyFont="1" applyFill="1" applyBorder="1" applyAlignment="1">
      <alignment horizontal="center" vertical="center" wrapText="1"/>
    </xf>
    <xf numFmtId="0" fontId="6" fillId="22" borderId="37" xfId="0" applyFont="1" applyFill="1" applyBorder="1" applyAlignment="1">
      <alignment horizontal="center" vertical="center" wrapText="1"/>
    </xf>
    <xf numFmtId="0" fontId="6" fillId="22" borderId="55" xfId="0" applyFont="1" applyFill="1" applyBorder="1" applyAlignment="1">
      <alignment horizontal="center" vertical="center" wrapText="1"/>
    </xf>
    <xf numFmtId="0" fontId="6" fillId="22" borderId="34" xfId="0" applyFont="1" applyFill="1" applyBorder="1" applyAlignment="1">
      <alignment horizontal="center" vertical="center" wrapText="1"/>
    </xf>
    <xf numFmtId="0" fontId="6" fillId="22" borderId="31" xfId="0" applyFont="1" applyFill="1" applyBorder="1" applyAlignment="1">
      <alignment horizontal="center" vertical="center" wrapText="1"/>
    </xf>
    <xf numFmtId="0" fontId="6" fillId="22" borderId="32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22" borderId="33" xfId="0" applyFont="1" applyFill="1" applyBorder="1" applyAlignment="1">
      <alignment horizontal="center" vertical="center" wrapText="1"/>
    </xf>
    <xf numFmtId="0" fontId="6" fillId="22" borderId="46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48" xfId="0" applyFont="1" applyFill="1" applyBorder="1" applyAlignment="1">
      <alignment horizontal="center" vertical="center" wrapText="1"/>
    </xf>
    <xf numFmtId="0" fontId="6" fillId="22" borderId="36" xfId="0" applyFont="1" applyFill="1" applyBorder="1" applyAlignment="1">
      <alignment horizontal="center" vertical="center" wrapText="1"/>
    </xf>
    <xf numFmtId="0" fontId="6" fillId="22" borderId="49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textRotation="90" wrapText="1"/>
    </xf>
    <xf numFmtId="0" fontId="6" fillId="22" borderId="1" xfId="0" applyFont="1" applyFill="1" applyBorder="1" applyAlignment="1">
      <alignment horizontal="center" vertical="center" wrapText="1"/>
    </xf>
    <xf numFmtId="0" fontId="7" fillId="22" borderId="50" xfId="0" applyFont="1" applyFill="1" applyBorder="1"/>
    <xf numFmtId="0" fontId="7" fillId="0" borderId="37" xfId="0" applyFont="1" applyFill="1" applyBorder="1"/>
    <xf numFmtId="0" fontId="6" fillId="0" borderId="47" xfId="0" applyFont="1" applyFill="1" applyBorder="1" applyAlignment="1">
      <alignment horizontal="center" vertical="center" wrapText="1"/>
    </xf>
    <xf numFmtId="0" fontId="7" fillId="0" borderId="52" xfId="0" applyFont="1" applyFill="1" applyBorder="1"/>
    <xf numFmtId="3" fontId="6" fillId="0" borderId="40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0" fontId="6" fillId="22" borderId="27" xfId="0" applyFont="1" applyFill="1" applyBorder="1" applyAlignment="1">
      <alignment horizontal="center" vertical="center"/>
    </xf>
    <xf numFmtId="0" fontId="7" fillId="22" borderId="18" xfId="0" applyFont="1" applyFill="1" applyBorder="1" applyAlignment="1">
      <alignment horizontal="center" vertical="center"/>
    </xf>
    <xf numFmtId="0" fontId="7" fillId="22" borderId="12" xfId="0" applyFont="1" applyFill="1" applyBorder="1" applyAlignment="1">
      <alignment horizontal="center" vertical="center"/>
    </xf>
    <xf numFmtId="0" fontId="7" fillId="22" borderId="8" xfId="0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horizontal="center" vertical="center"/>
    </xf>
    <xf numFmtId="0" fontId="7" fillId="22" borderId="9" xfId="0" applyFont="1" applyFill="1" applyBorder="1" applyAlignment="1">
      <alignment horizontal="center" vertical="center"/>
    </xf>
    <xf numFmtId="0" fontId="7" fillId="22" borderId="15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/>
    </xf>
    <xf numFmtId="0" fontId="7" fillId="22" borderId="58" xfId="0" applyFont="1" applyFill="1" applyBorder="1" applyAlignment="1">
      <alignment horizontal="center" vertical="center"/>
    </xf>
    <xf numFmtId="0" fontId="6" fillId="22" borderId="43" xfId="0" applyFont="1" applyFill="1" applyBorder="1" applyAlignment="1">
      <alignment horizontal="center" vertical="center" wrapText="1"/>
    </xf>
    <xf numFmtId="0" fontId="6" fillId="22" borderId="26" xfId="0" applyFont="1" applyFill="1" applyBorder="1" applyAlignment="1">
      <alignment horizontal="center" vertical="center" wrapText="1"/>
    </xf>
    <xf numFmtId="0" fontId="6" fillId="22" borderId="51" xfId="0" applyFont="1" applyFill="1" applyBorder="1" applyAlignment="1">
      <alignment horizontal="center" vertical="center" wrapText="1"/>
    </xf>
    <xf numFmtId="0" fontId="6" fillId="22" borderId="23" xfId="0" applyFont="1" applyFill="1" applyBorder="1" applyAlignment="1">
      <alignment horizontal="center" vertical="center" wrapText="1"/>
    </xf>
  </cellXfs>
  <cellStyles count="20">
    <cellStyle name="Millares" xfId="1" builtinId="3"/>
    <cellStyle name="Millares 2" xfId="2"/>
    <cellStyle name="Millares 2 3" xfId="3"/>
    <cellStyle name="Millares 3" xfId="4"/>
    <cellStyle name="Millares 4" xfId="5"/>
    <cellStyle name="Millares 5" xfId="6"/>
    <cellStyle name="Moneda 3" xfId="7"/>
    <cellStyle name="Normal" xfId="0" builtinId="0"/>
    <cellStyle name="Normal 10" xfId="8"/>
    <cellStyle name="Normal 11" xfId="9"/>
    <cellStyle name="Normal 14" xfId="10"/>
    <cellStyle name="Normal 2" xfId="11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19"/>
  </cellStyles>
  <dxfs count="0"/>
  <tableStyles count="0" defaultTableStyle="TableStyleMedium9" defaultPivotStyle="PivotStyleLight16"/>
  <colors>
    <mruColors>
      <color rgb="FFFF0066"/>
      <color rgb="FF99FF66"/>
      <color rgb="FF66CCFF"/>
      <color rgb="FFFF99CC"/>
      <color rgb="FFFF1515"/>
      <color rgb="FFAE5A6E"/>
      <color rgb="FFFEC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50"/>
  <sheetViews>
    <sheetView tabSelected="1" zoomScalePageLayoutView="110" workbookViewId="0">
      <pane ySplit="1" topLeftCell="A2" activePane="bottomLeft" state="frozen"/>
      <selection activeCell="L1" sqref="L1"/>
      <selection pane="bottomLeft" activeCell="E22" sqref="E22"/>
    </sheetView>
  </sheetViews>
  <sheetFormatPr baseColWidth="10" defaultColWidth="10.85546875" defaultRowHeight="11.25"/>
  <cols>
    <col min="1" max="1" width="4.85546875" style="4" customWidth="1"/>
    <col min="2" max="2" width="15.42578125" style="5" customWidth="1"/>
    <col min="3" max="5" width="12.7109375" style="5" customWidth="1"/>
    <col min="6" max="9" width="10.140625" style="3" customWidth="1"/>
    <col min="10" max="10" width="13" style="11" customWidth="1"/>
    <col min="11" max="17" width="10.140625" style="3" customWidth="1"/>
    <col min="18" max="18" width="10.140625" style="11" customWidth="1"/>
    <col min="19" max="85" width="10.140625" style="3" customWidth="1"/>
    <col min="86" max="86" width="10.7109375" style="3" customWidth="1"/>
    <col min="87" max="87" width="10.42578125" style="3" customWidth="1"/>
    <col min="88" max="88" width="12.28515625" style="3" customWidth="1"/>
    <col min="89" max="93" width="11.42578125" style="3" customWidth="1"/>
    <col min="94" max="101" width="11.42578125" style="6" customWidth="1"/>
    <col min="102" max="16384" width="10.85546875" style="6"/>
  </cols>
  <sheetData>
    <row r="1" spans="1:101" ht="21" customHeight="1" thickBot="1">
      <c r="A1" s="226" t="s">
        <v>0</v>
      </c>
      <c r="B1" s="228" t="s">
        <v>1</v>
      </c>
      <c r="C1" s="228" t="s">
        <v>37</v>
      </c>
      <c r="D1" s="230" t="s">
        <v>38</v>
      </c>
      <c r="E1" s="232" t="s">
        <v>39</v>
      </c>
      <c r="F1" s="249" t="s">
        <v>34</v>
      </c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238" t="s">
        <v>33</v>
      </c>
      <c r="CI1" s="239"/>
      <c r="CJ1" s="239"/>
      <c r="CK1" s="239"/>
      <c r="CL1" s="239"/>
      <c r="CM1" s="239"/>
      <c r="CN1" s="239"/>
      <c r="CO1" s="239"/>
      <c r="CP1" s="241" t="s">
        <v>33</v>
      </c>
      <c r="CQ1" s="242"/>
      <c r="CR1" s="242"/>
      <c r="CS1" s="242"/>
      <c r="CT1" s="242"/>
      <c r="CU1" s="242"/>
      <c r="CV1" s="242"/>
      <c r="CW1" s="242"/>
    </row>
    <row r="2" spans="1:101" ht="15" customHeight="1" thickBot="1">
      <c r="A2" s="226"/>
      <c r="B2" s="228"/>
      <c r="C2" s="228"/>
      <c r="D2" s="230"/>
      <c r="E2" s="233"/>
      <c r="F2" s="244" t="s">
        <v>40</v>
      </c>
      <c r="G2" s="245"/>
      <c r="H2" s="245"/>
      <c r="I2" s="245"/>
      <c r="J2" s="245"/>
      <c r="K2" s="245"/>
      <c r="L2" s="245"/>
      <c r="M2" s="246"/>
      <c r="N2" s="193" t="s">
        <v>41</v>
      </c>
      <c r="O2" s="194"/>
      <c r="P2" s="194"/>
      <c r="Q2" s="194"/>
      <c r="R2" s="194"/>
      <c r="S2" s="194"/>
      <c r="T2" s="194"/>
      <c r="U2" s="195"/>
      <c r="V2" s="193" t="s">
        <v>59</v>
      </c>
      <c r="W2" s="194"/>
      <c r="X2" s="194"/>
      <c r="Y2" s="194"/>
      <c r="Z2" s="194"/>
      <c r="AA2" s="194"/>
      <c r="AB2" s="194"/>
      <c r="AC2" s="195"/>
      <c r="AD2" s="193" t="s">
        <v>60</v>
      </c>
      <c r="AE2" s="194"/>
      <c r="AF2" s="194"/>
      <c r="AG2" s="194"/>
      <c r="AH2" s="194"/>
      <c r="AI2" s="194"/>
      <c r="AJ2" s="194"/>
      <c r="AK2" s="195"/>
      <c r="AL2" s="193" t="s">
        <v>61</v>
      </c>
      <c r="AM2" s="194"/>
      <c r="AN2" s="194"/>
      <c r="AO2" s="194"/>
      <c r="AP2" s="194"/>
      <c r="AQ2" s="194"/>
      <c r="AR2" s="194"/>
      <c r="AS2" s="195"/>
      <c r="AT2" s="193" t="s">
        <v>62</v>
      </c>
      <c r="AU2" s="194"/>
      <c r="AV2" s="194"/>
      <c r="AW2" s="194"/>
      <c r="AX2" s="194"/>
      <c r="AY2" s="194"/>
      <c r="AZ2" s="194"/>
      <c r="BA2" s="195"/>
      <c r="BB2" s="193" t="s">
        <v>63</v>
      </c>
      <c r="BC2" s="194"/>
      <c r="BD2" s="194"/>
      <c r="BE2" s="194"/>
      <c r="BF2" s="194"/>
      <c r="BG2" s="194"/>
      <c r="BH2" s="194"/>
      <c r="BI2" s="195"/>
      <c r="BJ2" s="193" t="s">
        <v>64</v>
      </c>
      <c r="BK2" s="194"/>
      <c r="BL2" s="194"/>
      <c r="BM2" s="194"/>
      <c r="BN2" s="194"/>
      <c r="BO2" s="194"/>
      <c r="BP2" s="194"/>
      <c r="BQ2" s="195"/>
      <c r="BR2" s="193" t="s">
        <v>65</v>
      </c>
      <c r="BS2" s="194"/>
      <c r="BT2" s="194"/>
      <c r="BU2" s="194"/>
      <c r="BV2" s="194"/>
      <c r="BW2" s="194"/>
      <c r="BX2" s="194"/>
      <c r="BY2" s="195"/>
      <c r="BZ2" s="193" t="s">
        <v>66</v>
      </c>
      <c r="CA2" s="194"/>
      <c r="CB2" s="194"/>
      <c r="CC2" s="194"/>
      <c r="CD2" s="194"/>
      <c r="CE2" s="194"/>
      <c r="CF2" s="194"/>
      <c r="CG2" s="195"/>
      <c r="CH2" s="240"/>
      <c r="CI2" s="239"/>
      <c r="CJ2" s="239"/>
      <c r="CK2" s="239"/>
      <c r="CL2" s="239"/>
      <c r="CM2" s="239"/>
      <c r="CN2" s="239"/>
      <c r="CO2" s="239"/>
      <c r="CP2" s="242"/>
      <c r="CQ2" s="242"/>
      <c r="CR2" s="242"/>
      <c r="CS2" s="242"/>
      <c r="CT2" s="242"/>
      <c r="CU2" s="242"/>
      <c r="CV2" s="242"/>
      <c r="CW2" s="242"/>
    </row>
    <row r="3" spans="1:101" ht="16.5" customHeight="1" thickBot="1">
      <c r="A3" s="226"/>
      <c r="B3" s="228"/>
      <c r="C3" s="228"/>
      <c r="D3" s="230"/>
      <c r="E3" s="232"/>
      <c r="F3" s="247" t="s">
        <v>2</v>
      </c>
      <c r="G3" s="248"/>
      <c r="H3" s="248"/>
      <c r="I3" s="248"/>
      <c r="J3" s="206"/>
      <c r="K3" s="206"/>
      <c r="L3" s="206"/>
      <c r="M3" s="207"/>
      <c r="N3" s="205" t="s">
        <v>2</v>
      </c>
      <c r="O3" s="206"/>
      <c r="P3" s="206"/>
      <c r="Q3" s="206"/>
      <c r="R3" s="206"/>
      <c r="S3" s="206"/>
      <c r="T3" s="206"/>
      <c r="U3" s="207"/>
      <c r="V3" s="205" t="s">
        <v>2</v>
      </c>
      <c r="W3" s="206"/>
      <c r="X3" s="206"/>
      <c r="Y3" s="206"/>
      <c r="Z3" s="206"/>
      <c r="AA3" s="206"/>
      <c r="AB3" s="206"/>
      <c r="AC3" s="207"/>
      <c r="AD3" s="205" t="s">
        <v>2</v>
      </c>
      <c r="AE3" s="206"/>
      <c r="AF3" s="206"/>
      <c r="AG3" s="206"/>
      <c r="AH3" s="206"/>
      <c r="AI3" s="206"/>
      <c r="AJ3" s="206"/>
      <c r="AK3" s="207"/>
      <c r="AL3" s="205" t="s">
        <v>2</v>
      </c>
      <c r="AM3" s="206"/>
      <c r="AN3" s="206"/>
      <c r="AO3" s="206"/>
      <c r="AP3" s="206"/>
      <c r="AQ3" s="206"/>
      <c r="AR3" s="206"/>
      <c r="AS3" s="207"/>
      <c r="AT3" s="205" t="s">
        <v>2</v>
      </c>
      <c r="AU3" s="206"/>
      <c r="AV3" s="206"/>
      <c r="AW3" s="206"/>
      <c r="AX3" s="206"/>
      <c r="AY3" s="206"/>
      <c r="AZ3" s="206"/>
      <c r="BA3" s="207"/>
      <c r="BB3" s="205" t="s">
        <v>2</v>
      </c>
      <c r="BC3" s="206"/>
      <c r="BD3" s="206"/>
      <c r="BE3" s="206"/>
      <c r="BF3" s="206"/>
      <c r="BG3" s="206"/>
      <c r="BH3" s="206"/>
      <c r="BI3" s="207"/>
      <c r="BJ3" s="196" t="s">
        <v>2</v>
      </c>
      <c r="BK3" s="197"/>
      <c r="BL3" s="197"/>
      <c r="BM3" s="197"/>
      <c r="BN3" s="197"/>
      <c r="BO3" s="197"/>
      <c r="BP3" s="197"/>
      <c r="BQ3" s="198"/>
      <c r="BR3" s="196" t="s">
        <v>2</v>
      </c>
      <c r="BS3" s="197"/>
      <c r="BT3" s="197"/>
      <c r="BU3" s="197"/>
      <c r="BV3" s="197"/>
      <c r="BW3" s="197"/>
      <c r="BX3" s="197"/>
      <c r="BY3" s="198"/>
      <c r="BZ3" s="205" t="s">
        <v>2</v>
      </c>
      <c r="CA3" s="206"/>
      <c r="CB3" s="206"/>
      <c r="CC3" s="206"/>
      <c r="CD3" s="206"/>
      <c r="CE3" s="206"/>
      <c r="CF3" s="206"/>
      <c r="CG3" s="207"/>
      <c r="CH3" s="240"/>
      <c r="CI3" s="239"/>
      <c r="CJ3" s="239"/>
      <c r="CK3" s="239"/>
      <c r="CL3" s="239"/>
      <c r="CM3" s="239"/>
      <c r="CN3" s="239"/>
      <c r="CO3" s="239"/>
      <c r="CP3" s="243"/>
      <c r="CQ3" s="243"/>
      <c r="CR3" s="243"/>
      <c r="CS3" s="243"/>
      <c r="CT3" s="243"/>
      <c r="CU3" s="243"/>
      <c r="CV3" s="243"/>
      <c r="CW3" s="243"/>
    </row>
    <row r="4" spans="1:101" ht="16.5" customHeight="1" thickBot="1">
      <c r="A4" s="226"/>
      <c r="B4" s="228"/>
      <c r="C4" s="228"/>
      <c r="D4" s="230"/>
      <c r="E4" s="233"/>
      <c r="F4" s="235" t="s">
        <v>4</v>
      </c>
      <c r="G4" s="236"/>
      <c r="H4" s="236"/>
      <c r="I4" s="237"/>
      <c r="J4" s="212" t="s">
        <v>3</v>
      </c>
      <c r="K4" s="212"/>
      <c r="L4" s="212"/>
      <c r="M4" s="213"/>
      <c r="N4" s="208" t="s">
        <v>4</v>
      </c>
      <c r="O4" s="209"/>
      <c r="P4" s="209"/>
      <c r="Q4" s="210"/>
      <c r="R4" s="211" t="s">
        <v>3</v>
      </c>
      <c r="S4" s="212"/>
      <c r="T4" s="212"/>
      <c r="U4" s="213"/>
      <c r="V4" s="199" t="s">
        <v>4</v>
      </c>
      <c r="W4" s="200"/>
      <c r="X4" s="200"/>
      <c r="Y4" s="201"/>
      <c r="Z4" s="211" t="s">
        <v>3</v>
      </c>
      <c r="AA4" s="212"/>
      <c r="AB4" s="212"/>
      <c r="AC4" s="213"/>
      <c r="AD4" s="208" t="s">
        <v>4</v>
      </c>
      <c r="AE4" s="209"/>
      <c r="AF4" s="209"/>
      <c r="AG4" s="210"/>
      <c r="AH4" s="211" t="s">
        <v>3</v>
      </c>
      <c r="AI4" s="212"/>
      <c r="AJ4" s="212"/>
      <c r="AK4" s="213"/>
      <c r="AL4" s="199" t="s">
        <v>4</v>
      </c>
      <c r="AM4" s="200"/>
      <c r="AN4" s="200"/>
      <c r="AO4" s="201"/>
      <c r="AP4" s="214" t="s">
        <v>3</v>
      </c>
      <c r="AQ4" s="215"/>
      <c r="AR4" s="215"/>
      <c r="AS4" s="216"/>
      <c r="AT4" s="199" t="s">
        <v>4</v>
      </c>
      <c r="AU4" s="200"/>
      <c r="AV4" s="200"/>
      <c r="AW4" s="201"/>
      <c r="AX4" s="214" t="s">
        <v>3</v>
      </c>
      <c r="AY4" s="215"/>
      <c r="AZ4" s="215"/>
      <c r="BA4" s="216"/>
      <c r="BB4" s="208" t="s">
        <v>4</v>
      </c>
      <c r="BC4" s="209"/>
      <c r="BD4" s="209"/>
      <c r="BE4" s="210"/>
      <c r="BF4" s="211" t="s">
        <v>3</v>
      </c>
      <c r="BG4" s="212"/>
      <c r="BH4" s="212"/>
      <c r="BI4" s="213"/>
      <c r="BJ4" s="199" t="s">
        <v>4</v>
      </c>
      <c r="BK4" s="200"/>
      <c r="BL4" s="200"/>
      <c r="BM4" s="201"/>
      <c r="BN4" s="202" t="s">
        <v>3</v>
      </c>
      <c r="BO4" s="203"/>
      <c r="BP4" s="203"/>
      <c r="BQ4" s="204"/>
      <c r="BR4" s="199" t="s">
        <v>4</v>
      </c>
      <c r="BS4" s="200"/>
      <c r="BT4" s="200"/>
      <c r="BU4" s="201"/>
      <c r="BV4" s="202" t="s">
        <v>3</v>
      </c>
      <c r="BW4" s="203"/>
      <c r="BX4" s="203"/>
      <c r="BY4" s="204"/>
      <c r="BZ4" s="208" t="s">
        <v>4</v>
      </c>
      <c r="CA4" s="209"/>
      <c r="CB4" s="209"/>
      <c r="CC4" s="210"/>
      <c r="CD4" s="211" t="s">
        <v>3</v>
      </c>
      <c r="CE4" s="212"/>
      <c r="CF4" s="212"/>
      <c r="CG4" s="213"/>
      <c r="CH4" s="220" t="s">
        <v>4</v>
      </c>
      <c r="CI4" s="221"/>
      <c r="CJ4" s="221"/>
      <c r="CK4" s="221"/>
      <c r="CL4" s="221"/>
      <c r="CM4" s="221"/>
      <c r="CN4" s="221"/>
      <c r="CO4" s="222"/>
      <c r="CP4" s="223" t="s">
        <v>3</v>
      </c>
      <c r="CQ4" s="224"/>
      <c r="CR4" s="224"/>
      <c r="CS4" s="224"/>
      <c r="CT4" s="224"/>
      <c r="CU4" s="224"/>
      <c r="CV4" s="224"/>
      <c r="CW4" s="225"/>
    </row>
    <row r="5" spans="1:101" ht="78.75" customHeight="1" thickBot="1">
      <c r="A5" s="226"/>
      <c r="B5" s="228"/>
      <c r="C5" s="228"/>
      <c r="D5" s="230"/>
      <c r="E5" s="232"/>
      <c r="F5" s="148" t="s">
        <v>5</v>
      </c>
      <c r="G5" s="152" t="s">
        <v>7</v>
      </c>
      <c r="H5" s="158" t="s">
        <v>6</v>
      </c>
      <c r="I5" s="147" t="s">
        <v>10</v>
      </c>
      <c r="J5" s="96" t="s">
        <v>5</v>
      </c>
      <c r="K5" s="152" t="s">
        <v>7</v>
      </c>
      <c r="L5" s="158" t="s">
        <v>6</v>
      </c>
      <c r="M5" s="68" t="s">
        <v>10</v>
      </c>
      <c r="N5" s="114" t="s">
        <v>5</v>
      </c>
      <c r="O5" s="8" t="s">
        <v>8</v>
      </c>
      <c r="P5" s="73" t="s">
        <v>67</v>
      </c>
      <c r="Q5" s="72" t="s">
        <v>10</v>
      </c>
      <c r="R5" s="114" t="s">
        <v>5</v>
      </c>
      <c r="S5" s="8" t="s">
        <v>8</v>
      </c>
      <c r="T5" s="73" t="s">
        <v>67</v>
      </c>
      <c r="U5" s="72" t="s">
        <v>10</v>
      </c>
      <c r="V5" s="114" t="s">
        <v>5</v>
      </c>
      <c r="W5" s="164" t="s">
        <v>7</v>
      </c>
      <c r="X5" s="7" t="s">
        <v>9</v>
      </c>
      <c r="Y5" s="72" t="s">
        <v>10</v>
      </c>
      <c r="Z5" s="114" t="s">
        <v>5</v>
      </c>
      <c r="AA5" s="164" t="s">
        <v>7</v>
      </c>
      <c r="AB5" s="7" t="s">
        <v>9</v>
      </c>
      <c r="AC5" s="72" t="s">
        <v>10</v>
      </c>
      <c r="AD5" s="114" t="s">
        <v>5</v>
      </c>
      <c r="AE5" s="117" t="s">
        <v>67</v>
      </c>
      <c r="AF5" s="171" t="s">
        <v>6</v>
      </c>
      <c r="AG5" s="69" t="s">
        <v>10</v>
      </c>
      <c r="AH5" s="114" t="s">
        <v>5</v>
      </c>
      <c r="AI5" s="117" t="s">
        <v>67</v>
      </c>
      <c r="AJ5" s="171" t="s">
        <v>6</v>
      </c>
      <c r="AK5" s="69" t="s">
        <v>10</v>
      </c>
      <c r="AL5" s="114" t="s">
        <v>5</v>
      </c>
      <c r="AM5" s="7" t="s">
        <v>9</v>
      </c>
      <c r="AN5" s="8" t="s">
        <v>69</v>
      </c>
      <c r="AO5" s="69" t="s">
        <v>10</v>
      </c>
      <c r="AP5" s="114" t="s">
        <v>5</v>
      </c>
      <c r="AQ5" s="7" t="s">
        <v>9</v>
      </c>
      <c r="AR5" s="8" t="s">
        <v>69</v>
      </c>
      <c r="AS5" s="69" t="s">
        <v>10</v>
      </c>
      <c r="AT5" s="114" t="s">
        <v>5</v>
      </c>
      <c r="AU5" s="171" t="s">
        <v>6</v>
      </c>
      <c r="AV5" s="153" t="s">
        <v>7</v>
      </c>
      <c r="AW5" s="69" t="s">
        <v>10</v>
      </c>
      <c r="AX5" s="114" t="s">
        <v>5</v>
      </c>
      <c r="AY5" s="171" t="s">
        <v>6</v>
      </c>
      <c r="AZ5" s="153" t="s">
        <v>7</v>
      </c>
      <c r="BA5" s="69" t="s">
        <v>10</v>
      </c>
      <c r="BB5" s="114" t="s">
        <v>5</v>
      </c>
      <c r="BC5" s="73" t="s">
        <v>67</v>
      </c>
      <c r="BD5" s="8" t="s">
        <v>8</v>
      </c>
      <c r="BE5" s="69" t="s">
        <v>10</v>
      </c>
      <c r="BF5" s="114" t="s">
        <v>5</v>
      </c>
      <c r="BG5" s="73" t="s">
        <v>67</v>
      </c>
      <c r="BH5" s="8" t="s">
        <v>7</v>
      </c>
      <c r="BI5" s="69" t="s">
        <v>10</v>
      </c>
      <c r="BJ5" s="114" t="s">
        <v>5</v>
      </c>
      <c r="BK5" s="153" t="s">
        <v>7</v>
      </c>
      <c r="BL5" s="7" t="s">
        <v>9</v>
      </c>
      <c r="BM5" s="69" t="s">
        <v>10</v>
      </c>
      <c r="BN5" s="114" t="s">
        <v>5</v>
      </c>
      <c r="BO5" s="153" t="s">
        <v>7</v>
      </c>
      <c r="BP5" s="7" t="s">
        <v>9</v>
      </c>
      <c r="BQ5" s="69" t="s">
        <v>10</v>
      </c>
      <c r="BR5" s="114" t="s">
        <v>5</v>
      </c>
      <c r="BS5" s="8" t="s">
        <v>8</v>
      </c>
      <c r="BT5" s="171" t="s">
        <v>6</v>
      </c>
      <c r="BU5" s="69" t="s">
        <v>10</v>
      </c>
      <c r="BV5" s="114" t="s">
        <v>5</v>
      </c>
      <c r="BW5" s="8" t="s">
        <v>8</v>
      </c>
      <c r="BX5" s="171" t="s">
        <v>6</v>
      </c>
      <c r="BY5" s="69" t="s">
        <v>10</v>
      </c>
      <c r="BZ5" s="114" t="s">
        <v>5</v>
      </c>
      <c r="CA5" s="73" t="s">
        <v>67</v>
      </c>
      <c r="CB5" s="7" t="s">
        <v>9</v>
      </c>
      <c r="CC5" s="69" t="s">
        <v>10</v>
      </c>
      <c r="CD5" s="114" t="s">
        <v>5</v>
      </c>
      <c r="CE5" s="73" t="s">
        <v>67</v>
      </c>
      <c r="CF5" s="7" t="s">
        <v>9</v>
      </c>
      <c r="CG5" s="129" t="s">
        <v>10</v>
      </c>
      <c r="CH5" s="132" t="s">
        <v>5</v>
      </c>
      <c r="CI5" s="176" t="s">
        <v>7</v>
      </c>
      <c r="CJ5" s="133" t="s">
        <v>9</v>
      </c>
      <c r="CK5" s="178" t="s">
        <v>6</v>
      </c>
      <c r="CL5" s="89" t="s">
        <v>8</v>
      </c>
      <c r="CM5" s="150" t="s">
        <v>67</v>
      </c>
      <c r="CN5" s="69" t="s">
        <v>10</v>
      </c>
      <c r="CO5" s="135" t="s">
        <v>68</v>
      </c>
      <c r="CP5" s="139" t="s">
        <v>5</v>
      </c>
      <c r="CQ5" s="183" t="s">
        <v>7</v>
      </c>
      <c r="CR5" s="90" t="s">
        <v>9</v>
      </c>
      <c r="CS5" s="186" t="s">
        <v>6</v>
      </c>
      <c r="CT5" s="190" t="s">
        <v>8</v>
      </c>
      <c r="CU5" s="150" t="s">
        <v>67</v>
      </c>
      <c r="CV5" s="141" t="s">
        <v>10</v>
      </c>
      <c r="CW5" s="142" t="s">
        <v>43</v>
      </c>
    </row>
    <row r="6" spans="1:101" ht="12.75" customHeight="1" thickBot="1">
      <c r="A6" s="227"/>
      <c r="B6" s="229"/>
      <c r="C6" s="229"/>
      <c r="D6" s="231"/>
      <c r="E6" s="234"/>
      <c r="F6" s="96">
        <v>4</v>
      </c>
      <c r="G6" s="153">
        <v>4</v>
      </c>
      <c r="H6" s="159">
        <v>4</v>
      </c>
      <c r="I6" s="68">
        <v>8</v>
      </c>
      <c r="J6" s="96">
        <v>4</v>
      </c>
      <c r="K6" s="153">
        <v>4</v>
      </c>
      <c r="L6" s="159">
        <v>4</v>
      </c>
      <c r="M6" s="68">
        <v>8</v>
      </c>
      <c r="N6" s="96">
        <v>4</v>
      </c>
      <c r="O6" s="89">
        <v>4</v>
      </c>
      <c r="P6" s="117">
        <v>4</v>
      </c>
      <c r="Q6" s="68">
        <v>8</v>
      </c>
      <c r="R6" s="96">
        <v>4</v>
      </c>
      <c r="S6" s="89">
        <v>4</v>
      </c>
      <c r="T6" s="117">
        <v>4</v>
      </c>
      <c r="U6" s="68">
        <v>8</v>
      </c>
      <c r="V6" s="96">
        <v>4</v>
      </c>
      <c r="W6" s="153">
        <v>4</v>
      </c>
      <c r="X6" s="91">
        <v>4</v>
      </c>
      <c r="Y6" s="68">
        <v>8</v>
      </c>
      <c r="Z6" s="96">
        <v>4</v>
      </c>
      <c r="AA6" s="153">
        <v>4</v>
      </c>
      <c r="AB6" s="91">
        <v>4</v>
      </c>
      <c r="AC6" s="68">
        <v>8</v>
      </c>
      <c r="AD6" s="96">
        <v>4</v>
      </c>
      <c r="AE6" s="117">
        <v>4</v>
      </c>
      <c r="AF6" s="159">
        <v>4</v>
      </c>
      <c r="AG6" s="68">
        <v>8</v>
      </c>
      <c r="AH6" s="96">
        <v>4</v>
      </c>
      <c r="AI6" s="117">
        <v>4</v>
      </c>
      <c r="AJ6" s="159">
        <v>4</v>
      </c>
      <c r="AK6" s="68">
        <v>8</v>
      </c>
      <c r="AL6" s="96">
        <v>4</v>
      </c>
      <c r="AM6" s="91">
        <v>4</v>
      </c>
      <c r="AN6" s="89">
        <v>4</v>
      </c>
      <c r="AO6" s="68">
        <v>8</v>
      </c>
      <c r="AP6" s="96">
        <v>4</v>
      </c>
      <c r="AQ6" s="91">
        <v>4</v>
      </c>
      <c r="AR6" s="89">
        <v>4</v>
      </c>
      <c r="AS6" s="68">
        <v>8</v>
      </c>
      <c r="AT6" s="96">
        <v>4</v>
      </c>
      <c r="AU6" s="159">
        <v>4</v>
      </c>
      <c r="AV6" s="153">
        <v>4</v>
      </c>
      <c r="AW6" s="68">
        <v>8</v>
      </c>
      <c r="AX6" s="96">
        <v>4</v>
      </c>
      <c r="AY6" s="159">
        <v>4</v>
      </c>
      <c r="AZ6" s="153">
        <v>4</v>
      </c>
      <c r="BA6" s="68">
        <v>8</v>
      </c>
      <c r="BB6" s="96">
        <v>4</v>
      </c>
      <c r="BC6" s="117">
        <v>4</v>
      </c>
      <c r="BD6" s="89">
        <v>4</v>
      </c>
      <c r="BE6" s="68">
        <v>8</v>
      </c>
      <c r="BF6" s="96">
        <v>4</v>
      </c>
      <c r="BG6" s="117">
        <v>4</v>
      </c>
      <c r="BH6" s="89">
        <v>4</v>
      </c>
      <c r="BI6" s="68">
        <v>8</v>
      </c>
      <c r="BJ6" s="96">
        <v>4</v>
      </c>
      <c r="BK6" s="153">
        <v>4</v>
      </c>
      <c r="BL6" s="91">
        <v>4</v>
      </c>
      <c r="BM6" s="68">
        <v>8</v>
      </c>
      <c r="BN6" s="96">
        <v>4</v>
      </c>
      <c r="BO6" s="153">
        <v>4</v>
      </c>
      <c r="BP6" s="91">
        <v>4</v>
      </c>
      <c r="BQ6" s="68">
        <v>8</v>
      </c>
      <c r="BR6" s="96">
        <v>4</v>
      </c>
      <c r="BS6" s="89">
        <v>4</v>
      </c>
      <c r="BT6" s="159">
        <v>4</v>
      </c>
      <c r="BU6" s="68">
        <v>8</v>
      </c>
      <c r="BV6" s="96">
        <v>4</v>
      </c>
      <c r="BW6" s="89">
        <v>4</v>
      </c>
      <c r="BX6" s="159">
        <v>4</v>
      </c>
      <c r="BY6" s="68">
        <v>8</v>
      </c>
      <c r="BZ6" s="96">
        <v>4</v>
      </c>
      <c r="CA6" s="117">
        <v>4</v>
      </c>
      <c r="CB6" s="91">
        <v>4</v>
      </c>
      <c r="CC6" s="68">
        <v>8</v>
      </c>
      <c r="CD6" s="96">
        <v>4</v>
      </c>
      <c r="CE6" s="117">
        <v>4</v>
      </c>
      <c r="CF6" s="91">
        <v>4</v>
      </c>
      <c r="CG6" s="129">
        <v>8</v>
      </c>
      <c r="CH6" s="96"/>
      <c r="CI6" s="153"/>
      <c r="CJ6" s="91"/>
      <c r="CK6" s="159"/>
      <c r="CL6" s="89"/>
      <c r="CM6" s="181"/>
      <c r="CN6" s="129"/>
      <c r="CO6" s="136"/>
      <c r="CP6" s="140"/>
      <c r="CQ6" s="184"/>
      <c r="CR6" s="91"/>
      <c r="CS6" s="159"/>
      <c r="CT6" s="89"/>
      <c r="CU6" s="181"/>
      <c r="CV6" s="69"/>
      <c r="CW6" s="143"/>
    </row>
    <row r="7" spans="1:101" ht="12.75" customHeight="1">
      <c r="A7" s="217">
        <v>1</v>
      </c>
      <c r="B7" s="43" t="s">
        <v>54</v>
      </c>
      <c r="C7" s="45">
        <v>27300</v>
      </c>
      <c r="D7" s="45">
        <v>9532</v>
      </c>
      <c r="E7" s="151">
        <f>C7-D7</f>
        <v>17768</v>
      </c>
      <c r="F7" s="103">
        <f>$D7*F$6</f>
        <v>38128</v>
      </c>
      <c r="G7" s="154">
        <f>$D7*G$6</f>
        <v>38128</v>
      </c>
      <c r="H7" s="160">
        <f>$D7*H$6</f>
        <v>38128</v>
      </c>
      <c r="I7" s="104">
        <f>$D7*I$6</f>
        <v>76256</v>
      </c>
      <c r="J7" s="103">
        <f>$E7*J$6</f>
        <v>71072</v>
      </c>
      <c r="K7" s="154">
        <f>$E7*K$6</f>
        <v>71072</v>
      </c>
      <c r="L7" s="160">
        <f>$E7*L$6</f>
        <v>71072</v>
      </c>
      <c r="M7" s="104">
        <f>$E7*M$6</f>
        <v>142144</v>
      </c>
      <c r="N7" s="102">
        <f>$D7*N$6</f>
        <v>38128</v>
      </c>
      <c r="O7" s="59">
        <f>$D7*O$6</f>
        <v>38128</v>
      </c>
      <c r="P7" s="118">
        <f>$D7*P$6</f>
        <v>38128</v>
      </c>
      <c r="Q7" s="100">
        <f>$D7*Q$6</f>
        <v>76256</v>
      </c>
      <c r="R7" s="102">
        <f>$E7*R$6</f>
        <v>71072</v>
      </c>
      <c r="S7" s="59">
        <f>$E7*S$6</f>
        <v>71072</v>
      </c>
      <c r="T7" s="118">
        <f>$E7*T$6</f>
        <v>71072</v>
      </c>
      <c r="U7" s="100">
        <f>$E7*U$6</f>
        <v>142144</v>
      </c>
      <c r="V7" s="97">
        <f>$D7*V$6</f>
        <v>38128</v>
      </c>
      <c r="W7" s="165">
        <f>$D7*W$6</f>
        <v>38128</v>
      </c>
      <c r="X7" s="62">
        <f>$D7*X$6</f>
        <v>38128</v>
      </c>
      <c r="Y7" s="100">
        <f>$D7*Y$6</f>
        <v>76256</v>
      </c>
      <c r="Z7" s="97">
        <f>$E7*Z$6</f>
        <v>71072</v>
      </c>
      <c r="AA7" s="165">
        <f>$E7*AA$6</f>
        <v>71072</v>
      </c>
      <c r="AB7" s="62">
        <f>$E7*AB$6</f>
        <v>71072</v>
      </c>
      <c r="AC7" s="100">
        <f>$E7*AC$6</f>
        <v>142144</v>
      </c>
      <c r="AD7" s="97">
        <f>$D7*AD$6</f>
        <v>38128</v>
      </c>
      <c r="AE7" s="168">
        <f>$D7*AE$6</f>
        <v>38128</v>
      </c>
      <c r="AF7" s="172">
        <f>$D7*AF$6</f>
        <v>38128</v>
      </c>
      <c r="AG7" s="100">
        <f>$D7*AG$6</f>
        <v>76256</v>
      </c>
      <c r="AH7" s="97">
        <f>$E7*AH$6</f>
        <v>71072</v>
      </c>
      <c r="AI7" s="168">
        <f>$E7*AI$6</f>
        <v>71072</v>
      </c>
      <c r="AJ7" s="172">
        <f>$E7*AJ$6</f>
        <v>71072</v>
      </c>
      <c r="AK7" s="100">
        <f>$E7*AK$6</f>
        <v>142144</v>
      </c>
      <c r="AL7" s="97">
        <f>$D7*AL$6</f>
        <v>38128</v>
      </c>
      <c r="AM7" s="62">
        <f>$D7*AM$6</f>
        <v>38128</v>
      </c>
      <c r="AN7" s="59">
        <f>$D7*AN$6</f>
        <v>38128</v>
      </c>
      <c r="AO7" s="100">
        <f>$D7*AO$6</f>
        <v>76256</v>
      </c>
      <c r="AP7" s="97">
        <f>$E7*AP$6</f>
        <v>71072</v>
      </c>
      <c r="AQ7" s="62">
        <f>$E7*AQ$6</f>
        <v>71072</v>
      </c>
      <c r="AR7" s="59">
        <f>$E7*AR$6</f>
        <v>71072</v>
      </c>
      <c r="AS7" s="100">
        <f>$E7*AS$6</f>
        <v>142144</v>
      </c>
      <c r="AT7" s="97">
        <f>$D7*AT$6</f>
        <v>38128</v>
      </c>
      <c r="AU7" s="172">
        <f>$D7*AU$6</f>
        <v>38128</v>
      </c>
      <c r="AV7" s="154">
        <f>$D7*AV$6</f>
        <v>38128</v>
      </c>
      <c r="AW7" s="100">
        <f>$D7*AW$6</f>
        <v>76256</v>
      </c>
      <c r="AX7" s="97">
        <f>$E7*AX$6</f>
        <v>71072</v>
      </c>
      <c r="AY7" s="172">
        <f>$E7*AY$6</f>
        <v>71072</v>
      </c>
      <c r="AZ7" s="154">
        <f>$E7*AZ$6</f>
        <v>71072</v>
      </c>
      <c r="BA7" s="100">
        <f>$E7*BA$6</f>
        <v>142144</v>
      </c>
      <c r="BB7" s="97">
        <f>$D7*BB$6</f>
        <v>38128</v>
      </c>
      <c r="BC7" s="118">
        <f>$D7*BC$6</f>
        <v>38128</v>
      </c>
      <c r="BD7" s="59">
        <f>$D7*BD$6</f>
        <v>38128</v>
      </c>
      <c r="BE7" s="100">
        <f>$D7*BE$6</f>
        <v>76256</v>
      </c>
      <c r="BF7" s="97">
        <f>$E7*BF$6</f>
        <v>71072</v>
      </c>
      <c r="BG7" s="118">
        <f>$E7*BG$6</f>
        <v>71072</v>
      </c>
      <c r="BH7" s="59">
        <f>$E7*BH$6</f>
        <v>71072</v>
      </c>
      <c r="BI7" s="100">
        <f>$E7*BI$6</f>
        <v>142144</v>
      </c>
      <c r="BJ7" s="97">
        <f>$D7*BJ$6</f>
        <v>38128</v>
      </c>
      <c r="BK7" s="154">
        <f>$D7*BK$6</f>
        <v>38128</v>
      </c>
      <c r="BL7" s="62">
        <f>$D7*BL$6</f>
        <v>38128</v>
      </c>
      <c r="BM7" s="100">
        <f>$D7*BM$6</f>
        <v>76256</v>
      </c>
      <c r="BN7" s="97">
        <f>$E7*BN$6</f>
        <v>71072</v>
      </c>
      <c r="BO7" s="154">
        <f>$E7*BO$6</f>
        <v>71072</v>
      </c>
      <c r="BP7" s="62">
        <f>$E7*BP$6</f>
        <v>71072</v>
      </c>
      <c r="BQ7" s="100">
        <f>$E7*BQ$6</f>
        <v>142144</v>
      </c>
      <c r="BR7" s="97">
        <f>$D7*BR$6</f>
        <v>38128</v>
      </c>
      <c r="BS7" s="59">
        <f>$D7*BS$6</f>
        <v>38128</v>
      </c>
      <c r="BT7" s="172">
        <f>$D7*BT$6</f>
        <v>38128</v>
      </c>
      <c r="BU7" s="100">
        <f>$D7*BU$6</f>
        <v>76256</v>
      </c>
      <c r="BV7" s="97">
        <f>$E7*BV$6</f>
        <v>71072</v>
      </c>
      <c r="BW7" s="59">
        <f>$E7*BW$6</f>
        <v>71072</v>
      </c>
      <c r="BX7" s="172">
        <f>$E7*BX$6</f>
        <v>71072</v>
      </c>
      <c r="BY7" s="100">
        <f>$E7*BY$6</f>
        <v>142144</v>
      </c>
      <c r="BZ7" s="97">
        <f>$D7*BZ$6</f>
        <v>38128</v>
      </c>
      <c r="CA7" s="118">
        <f>$D7*CA$6</f>
        <v>38128</v>
      </c>
      <c r="CB7" s="62">
        <f>$D7*CB$6</f>
        <v>38128</v>
      </c>
      <c r="CC7" s="100">
        <f>$D7*CC$6</f>
        <v>76256</v>
      </c>
      <c r="CD7" s="97">
        <f>$E7*CD$6</f>
        <v>71072</v>
      </c>
      <c r="CE7" s="118">
        <f>$E7*CE$6</f>
        <v>71072</v>
      </c>
      <c r="CF7" s="62">
        <f>$E7*CF$6</f>
        <v>71072</v>
      </c>
      <c r="CG7" s="130">
        <f>$E7*CG$6</f>
        <v>142144</v>
      </c>
      <c r="CH7" s="109">
        <f>F7+N7+V7+AD7+AL7+AT7+BB7+BJ7+BR7+BZ7</f>
        <v>381280</v>
      </c>
      <c r="CI7" s="165">
        <f>W7+AN7+BD7+BS7</f>
        <v>152512</v>
      </c>
      <c r="CJ7" s="62">
        <f>G7+X7+AM7+BT7</f>
        <v>152512</v>
      </c>
      <c r="CK7" s="172">
        <f>O7+AF7+AU7+CB7</f>
        <v>152512</v>
      </c>
      <c r="CL7" s="59">
        <f>H7+AE7+AV7+BK7</f>
        <v>152512</v>
      </c>
      <c r="CM7" s="182">
        <f>+P7+AE7+BC7+CA7</f>
        <v>152512</v>
      </c>
      <c r="CN7" s="130">
        <f>I7+Q7+Y7+AG7+AO7+AW7+BE7+BM7+BU7+CC7</f>
        <v>762560</v>
      </c>
      <c r="CO7" s="137">
        <f t="shared" ref="CO7:CO38" si="0">SUM(CH7:CN7)</f>
        <v>1906400</v>
      </c>
      <c r="CP7" s="102">
        <f t="shared" ref="CP7:CP38" si="1">J7+R7+Z7+AH7+AP7+AX7+BF7+BN7+BV7+CD7</f>
        <v>710720</v>
      </c>
      <c r="CQ7" s="165">
        <f t="shared" ref="CQ7:CQ37" si="2">AA7+AR7+BH7+BW7</f>
        <v>284288</v>
      </c>
      <c r="CR7" s="62">
        <f t="shared" ref="CR7:CR37" si="3">K7+AB7+AQ7+BX7</f>
        <v>284288</v>
      </c>
      <c r="CS7" s="187">
        <f t="shared" ref="CS7:CS37" si="4">S7+AJ7+AY7+CF7</f>
        <v>284288</v>
      </c>
      <c r="CT7" s="59">
        <f t="shared" ref="CT7:CT37" si="5">L7+AI7+AZ7+BO7</f>
        <v>284288</v>
      </c>
      <c r="CU7" s="182">
        <f>+T7+AI7+BG7+CE7</f>
        <v>284288</v>
      </c>
      <c r="CV7" s="130">
        <f t="shared" ref="CV7:CV37" si="6">M7+U7+AC7+AK7+AS7+BA7+BI7+BQ7+BY7+CG7</f>
        <v>1421440</v>
      </c>
      <c r="CW7" s="137">
        <f>SUM(CP7:CV7)</f>
        <v>3553600</v>
      </c>
    </row>
    <row r="8" spans="1:101">
      <c r="A8" s="219"/>
      <c r="B8" s="44" t="s">
        <v>42</v>
      </c>
      <c r="C8" s="45">
        <v>30880</v>
      </c>
      <c r="D8" s="45">
        <v>5611</v>
      </c>
      <c r="E8" s="151">
        <f t="shared" ref="E8:E37" si="7">C8-D8</f>
        <v>25269</v>
      </c>
      <c r="F8" s="105">
        <f t="shared" ref="F8:I37" si="8">$D8*F$6</f>
        <v>22444</v>
      </c>
      <c r="G8" s="155">
        <f t="shared" si="8"/>
        <v>22444</v>
      </c>
      <c r="H8" s="161">
        <f t="shared" si="8"/>
        <v>22444</v>
      </c>
      <c r="I8" s="106">
        <f t="shared" si="8"/>
        <v>44888</v>
      </c>
      <c r="J8" s="109">
        <f t="shared" ref="J8:J37" si="9">$E8*J$6</f>
        <v>101076</v>
      </c>
      <c r="K8" s="155">
        <f t="shared" ref="K8:M37" si="10">$E8*K$6</f>
        <v>101076</v>
      </c>
      <c r="L8" s="161">
        <f t="shared" si="10"/>
        <v>101076</v>
      </c>
      <c r="M8" s="106">
        <f t="shared" si="10"/>
        <v>202152</v>
      </c>
      <c r="N8" s="102">
        <f t="shared" ref="N8:Q37" si="11">$D8*N$6</f>
        <v>22444</v>
      </c>
      <c r="O8" s="59">
        <f t="shared" si="11"/>
        <v>22444</v>
      </c>
      <c r="P8" s="118">
        <f t="shared" si="11"/>
        <v>22444</v>
      </c>
      <c r="Q8" s="100">
        <f t="shared" si="11"/>
        <v>44888</v>
      </c>
      <c r="R8" s="102">
        <f t="shared" ref="R8:U37" si="12">$E8*R$6</f>
        <v>101076</v>
      </c>
      <c r="S8" s="59">
        <f t="shared" si="12"/>
        <v>101076</v>
      </c>
      <c r="T8" s="118">
        <f t="shared" si="12"/>
        <v>101076</v>
      </c>
      <c r="U8" s="100">
        <f t="shared" si="12"/>
        <v>202152</v>
      </c>
      <c r="V8" s="97">
        <f t="shared" ref="V8:Y37" si="13">$D8*V$6</f>
        <v>22444</v>
      </c>
      <c r="W8" s="165">
        <f t="shared" si="13"/>
        <v>22444</v>
      </c>
      <c r="X8" s="62">
        <f t="shared" si="13"/>
        <v>22444</v>
      </c>
      <c r="Y8" s="100">
        <f t="shared" si="13"/>
        <v>44888</v>
      </c>
      <c r="Z8" s="97">
        <f t="shared" ref="Z8:AC37" si="14">$E8*Z$6</f>
        <v>101076</v>
      </c>
      <c r="AA8" s="165">
        <f t="shared" si="14"/>
        <v>101076</v>
      </c>
      <c r="AB8" s="62">
        <f t="shared" si="14"/>
        <v>101076</v>
      </c>
      <c r="AC8" s="100">
        <f t="shared" si="14"/>
        <v>202152</v>
      </c>
      <c r="AD8" s="97">
        <f t="shared" ref="AD8:AG37" si="15">$D8*AD$6</f>
        <v>22444</v>
      </c>
      <c r="AE8" s="169">
        <f t="shared" si="15"/>
        <v>22444</v>
      </c>
      <c r="AF8" s="172">
        <f t="shared" si="15"/>
        <v>22444</v>
      </c>
      <c r="AG8" s="100">
        <f t="shared" si="15"/>
        <v>44888</v>
      </c>
      <c r="AH8" s="97">
        <f t="shared" ref="AH8:AK37" si="16">$E8*AH$6</f>
        <v>101076</v>
      </c>
      <c r="AI8" s="169">
        <f t="shared" si="16"/>
        <v>101076</v>
      </c>
      <c r="AJ8" s="172">
        <f t="shared" si="16"/>
        <v>101076</v>
      </c>
      <c r="AK8" s="100">
        <f t="shared" si="16"/>
        <v>202152</v>
      </c>
      <c r="AL8" s="97">
        <f t="shared" ref="AL8:AO37" si="17">$D8*AL$6</f>
        <v>22444</v>
      </c>
      <c r="AM8" s="62">
        <f t="shared" si="17"/>
        <v>22444</v>
      </c>
      <c r="AN8" s="59">
        <f t="shared" si="17"/>
        <v>22444</v>
      </c>
      <c r="AO8" s="100">
        <f t="shared" si="17"/>
        <v>44888</v>
      </c>
      <c r="AP8" s="97">
        <f t="shared" ref="AP8:AS37" si="18">$E8*AP$6</f>
        <v>101076</v>
      </c>
      <c r="AQ8" s="62">
        <f t="shared" si="18"/>
        <v>101076</v>
      </c>
      <c r="AR8" s="59">
        <f t="shared" si="18"/>
        <v>101076</v>
      </c>
      <c r="AS8" s="100">
        <f t="shared" si="18"/>
        <v>202152</v>
      </c>
      <c r="AT8" s="97">
        <f t="shared" ref="AT8:AW37" si="19">$D8*AT$6</f>
        <v>22444</v>
      </c>
      <c r="AU8" s="172">
        <f t="shared" si="19"/>
        <v>22444</v>
      </c>
      <c r="AV8" s="155">
        <f t="shared" si="19"/>
        <v>22444</v>
      </c>
      <c r="AW8" s="100">
        <f t="shared" si="19"/>
        <v>44888</v>
      </c>
      <c r="AX8" s="97">
        <f t="shared" ref="AX8:BA37" si="20">$E8*AX$6</f>
        <v>101076</v>
      </c>
      <c r="AY8" s="172">
        <f t="shared" si="20"/>
        <v>101076</v>
      </c>
      <c r="AZ8" s="155">
        <f t="shared" si="20"/>
        <v>101076</v>
      </c>
      <c r="BA8" s="100">
        <f t="shared" si="20"/>
        <v>202152</v>
      </c>
      <c r="BB8" s="97">
        <f t="shared" ref="BB8:BE37" si="21">$D8*BB$6</f>
        <v>22444</v>
      </c>
      <c r="BC8" s="118">
        <f t="shared" si="21"/>
        <v>22444</v>
      </c>
      <c r="BD8" s="59">
        <f t="shared" si="21"/>
        <v>22444</v>
      </c>
      <c r="BE8" s="100">
        <f t="shared" si="21"/>
        <v>44888</v>
      </c>
      <c r="BF8" s="97">
        <f t="shared" ref="BF8:BI37" si="22">$E8*BF$6</f>
        <v>101076</v>
      </c>
      <c r="BG8" s="118">
        <f t="shared" si="22"/>
        <v>101076</v>
      </c>
      <c r="BH8" s="59">
        <f t="shared" si="22"/>
        <v>101076</v>
      </c>
      <c r="BI8" s="100">
        <f t="shared" si="22"/>
        <v>202152</v>
      </c>
      <c r="BJ8" s="97">
        <f t="shared" ref="BJ8:BJ37" si="23">$D8*BJ$6</f>
        <v>22444</v>
      </c>
      <c r="BK8" s="155">
        <f t="shared" ref="BK8:BM37" si="24">$D8*BK$6</f>
        <v>22444</v>
      </c>
      <c r="BL8" s="62">
        <f t="shared" si="24"/>
        <v>22444</v>
      </c>
      <c r="BM8" s="100">
        <f t="shared" si="24"/>
        <v>44888</v>
      </c>
      <c r="BN8" s="97">
        <f t="shared" ref="BN8:BQ37" si="25">$E8*BN$6</f>
        <v>101076</v>
      </c>
      <c r="BO8" s="155">
        <f t="shared" si="25"/>
        <v>101076</v>
      </c>
      <c r="BP8" s="62">
        <f t="shared" si="25"/>
        <v>101076</v>
      </c>
      <c r="BQ8" s="100">
        <f t="shared" si="25"/>
        <v>202152</v>
      </c>
      <c r="BR8" s="97">
        <f t="shared" ref="BR8:BU37" si="26">$D8*BR$6</f>
        <v>22444</v>
      </c>
      <c r="BS8" s="59">
        <f t="shared" si="26"/>
        <v>22444</v>
      </c>
      <c r="BT8" s="161">
        <f t="shared" si="26"/>
        <v>22444</v>
      </c>
      <c r="BU8" s="100">
        <f t="shared" si="26"/>
        <v>44888</v>
      </c>
      <c r="BV8" s="97">
        <f t="shared" ref="BV8:BY37" si="27">$E8*BV$6</f>
        <v>101076</v>
      </c>
      <c r="BW8" s="59">
        <f t="shared" si="27"/>
        <v>101076</v>
      </c>
      <c r="BX8" s="161">
        <f t="shared" si="27"/>
        <v>101076</v>
      </c>
      <c r="BY8" s="100">
        <f t="shared" si="27"/>
        <v>202152</v>
      </c>
      <c r="BZ8" s="97">
        <f t="shared" ref="BZ8:BZ37" si="28">$D8*BZ$6</f>
        <v>22444</v>
      </c>
      <c r="CA8" s="118">
        <f t="shared" ref="CA8:CC37" si="29">$D8*CA$6</f>
        <v>22444</v>
      </c>
      <c r="CB8" s="62">
        <f t="shared" si="29"/>
        <v>22444</v>
      </c>
      <c r="CC8" s="100">
        <f t="shared" si="29"/>
        <v>44888</v>
      </c>
      <c r="CD8" s="97">
        <f t="shared" ref="CD8:CG37" si="30">$E8*CD$6</f>
        <v>101076</v>
      </c>
      <c r="CE8" s="118">
        <f t="shared" si="30"/>
        <v>101076</v>
      </c>
      <c r="CF8" s="62">
        <f t="shared" si="30"/>
        <v>101076</v>
      </c>
      <c r="CG8" s="130">
        <f t="shared" si="30"/>
        <v>202152</v>
      </c>
      <c r="CH8" s="109">
        <f t="shared" ref="CH8:CH38" si="31">F8+N8+V8+AD8+AL8+AT8+BB8+BJ8+BR8+BZ8</f>
        <v>224440</v>
      </c>
      <c r="CI8" s="165">
        <f t="shared" ref="CI8:CI38" si="32">W8+AN8+BD8+BS8</f>
        <v>89776</v>
      </c>
      <c r="CJ8" s="62">
        <f t="shared" ref="CJ8:CJ38" si="33">G8+X8+AM8+BT8</f>
        <v>89776</v>
      </c>
      <c r="CK8" s="172">
        <f t="shared" ref="CK8:CK38" si="34">O8+AF8+AU8+CB8</f>
        <v>89776</v>
      </c>
      <c r="CL8" s="29">
        <f t="shared" ref="CL8:CL38" si="35">H8+AE8+AV8+BK8</f>
        <v>89776</v>
      </c>
      <c r="CM8" s="182">
        <f t="shared" ref="CM8:CM38" si="36">+P8+AE8+BC8+CA8</f>
        <v>89776</v>
      </c>
      <c r="CN8" s="130">
        <f t="shared" ref="CN8:CN38" si="37">I8+Q8+Y8+AG8+AO8+AW8+BE8+BM8+BU8+CC8</f>
        <v>448880</v>
      </c>
      <c r="CO8" s="137">
        <f t="shared" si="0"/>
        <v>1122200</v>
      </c>
      <c r="CP8" s="102">
        <f t="shared" si="1"/>
        <v>1010760</v>
      </c>
      <c r="CQ8" s="165">
        <f t="shared" si="2"/>
        <v>404304</v>
      </c>
      <c r="CR8" s="62">
        <f t="shared" si="3"/>
        <v>404304</v>
      </c>
      <c r="CS8" s="187">
        <f t="shared" si="4"/>
        <v>404304</v>
      </c>
      <c r="CT8" s="29">
        <f t="shared" si="5"/>
        <v>404304</v>
      </c>
      <c r="CU8" s="182">
        <f t="shared" ref="CU8:CU40" si="38">+T8+AI8+BG8+CE8</f>
        <v>404304</v>
      </c>
      <c r="CV8" s="130">
        <f t="shared" si="6"/>
        <v>2021520</v>
      </c>
      <c r="CW8" s="137">
        <f t="shared" ref="CW8:CW37" si="39">SUM(CP8:CV8)</f>
        <v>5053800</v>
      </c>
    </row>
    <row r="9" spans="1:101">
      <c r="A9" s="218"/>
      <c r="B9" s="44" t="s">
        <v>11</v>
      </c>
      <c r="C9" s="45">
        <v>22283</v>
      </c>
      <c r="D9" s="45">
        <v>5940</v>
      </c>
      <c r="E9" s="151">
        <f t="shared" si="7"/>
        <v>16343</v>
      </c>
      <c r="F9" s="105">
        <f t="shared" si="8"/>
        <v>23760</v>
      </c>
      <c r="G9" s="155">
        <f t="shared" si="8"/>
        <v>23760</v>
      </c>
      <c r="H9" s="161">
        <f t="shared" si="8"/>
        <v>23760</v>
      </c>
      <c r="I9" s="106">
        <f t="shared" si="8"/>
        <v>47520</v>
      </c>
      <c r="J9" s="109">
        <f t="shared" si="9"/>
        <v>65372</v>
      </c>
      <c r="K9" s="155">
        <f t="shared" si="10"/>
        <v>65372</v>
      </c>
      <c r="L9" s="161">
        <f t="shared" si="10"/>
        <v>65372</v>
      </c>
      <c r="M9" s="106">
        <f t="shared" si="10"/>
        <v>130744</v>
      </c>
      <c r="N9" s="102">
        <f t="shared" si="11"/>
        <v>23760</v>
      </c>
      <c r="O9" s="59">
        <f t="shared" si="11"/>
        <v>23760</v>
      </c>
      <c r="P9" s="118">
        <f t="shared" si="11"/>
        <v>23760</v>
      </c>
      <c r="Q9" s="100">
        <f t="shared" si="11"/>
        <v>47520</v>
      </c>
      <c r="R9" s="102">
        <f t="shared" si="12"/>
        <v>65372</v>
      </c>
      <c r="S9" s="59">
        <f t="shared" si="12"/>
        <v>65372</v>
      </c>
      <c r="T9" s="118">
        <f t="shared" si="12"/>
        <v>65372</v>
      </c>
      <c r="U9" s="100">
        <f t="shared" si="12"/>
        <v>130744</v>
      </c>
      <c r="V9" s="97">
        <f t="shared" si="13"/>
        <v>23760</v>
      </c>
      <c r="W9" s="165">
        <f t="shared" si="13"/>
        <v>23760</v>
      </c>
      <c r="X9" s="62">
        <f t="shared" si="13"/>
        <v>23760</v>
      </c>
      <c r="Y9" s="100">
        <f t="shared" si="13"/>
        <v>47520</v>
      </c>
      <c r="Z9" s="97">
        <f t="shared" si="14"/>
        <v>65372</v>
      </c>
      <c r="AA9" s="165">
        <f t="shared" si="14"/>
        <v>65372</v>
      </c>
      <c r="AB9" s="62">
        <f t="shared" si="14"/>
        <v>65372</v>
      </c>
      <c r="AC9" s="100">
        <f t="shared" si="14"/>
        <v>130744</v>
      </c>
      <c r="AD9" s="97">
        <f t="shared" si="15"/>
        <v>23760</v>
      </c>
      <c r="AE9" s="169">
        <f t="shared" si="15"/>
        <v>23760</v>
      </c>
      <c r="AF9" s="172">
        <f t="shared" si="15"/>
        <v>23760</v>
      </c>
      <c r="AG9" s="100">
        <f t="shared" si="15"/>
        <v>47520</v>
      </c>
      <c r="AH9" s="97">
        <f t="shared" si="16"/>
        <v>65372</v>
      </c>
      <c r="AI9" s="169">
        <f t="shared" si="16"/>
        <v>65372</v>
      </c>
      <c r="AJ9" s="172">
        <f t="shared" si="16"/>
        <v>65372</v>
      </c>
      <c r="AK9" s="100">
        <f t="shared" si="16"/>
        <v>130744</v>
      </c>
      <c r="AL9" s="97">
        <f t="shared" si="17"/>
        <v>23760</v>
      </c>
      <c r="AM9" s="62">
        <f t="shared" si="17"/>
        <v>23760</v>
      </c>
      <c r="AN9" s="59">
        <f t="shared" si="17"/>
        <v>23760</v>
      </c>
      <c r="AO9" s="100">
        <f t="shared" si="17"/>
        <v>47520</v>
      </c>
      <c r="AP9" s="97">
        <f t="shared" si="18"/>
        <v>65372</v>
      </c>
      <c r="AQ9" s="62">
        <f t="shared" si="18"/>
        <v>65372</v>
      </c>
      <c r="AR9" s="59">
        <f t="shared" si="18"/>
        <v>65372</v>
      </c>
      <c r="AS9" s="100">
        <f t="shared" si="18"/>
        <v>130744</v>
      </c>
      <c r="AT9" s="97">
        <f t="shared" si="19"/>
        <v>23760</v>
      </c>
      <c r="AU9" s="172">
        <f t="shared" si="19"/>
        <v>23760</v>
      </c>
      <c r="AV9" s="155">
        <f t="shared" si="19"/>
        <v>23760</v>
      </c>
      <c r="AW9" s="100">
        <f t="shared" si="19"/>
        <v>47520</v>
      </c>
      <c r="AX9" s="97">
        <f t="shared" si="20"/>
        <v>65372</v>
      </c>
      <c r="AY9" s="172">
        <f t="shared" si="20"/>
        <v>65372</v>
      </c>
      <c r="AZ9" s="155">
        <f t="shared" si="20"/>
        <v>65372</v>
      </c>
      <c r="BA9" s="100">
        <f t="shared" si="20"/>
        <v>130744</v>
      </c>
      <c r="BB9" s="97">
        <f t="shared" si="21"/>
        <v>23760</v>
      </c>
      <c r="BC9" s="118">
        <f t="shared" si="21"/>
        <v>23760</v>
      </c>
      <c r="BD9" s="59">
        <f t="shared" si="21"/>
        <v>23760</v>
      </c>
      <c r="BE9" s="100">
        <f t="shared" si="21"/>
        <v>47520</v>
      </c>
      <c r="BF9" s="97">
        <f t="shared" si="22"/>
        <v>65372</v>
      </c>
      <c r="BG9" s="118">
        <f t="shared" si="22"/>
        <v>65372</v>
      </c>
      <c r="BH9" s="59">
        <f t="shared" si="22"/>
        <v>65372</v>
      </c>
      <c r="BI9" s="100">
        <f t="shared" si="22"/>
        <v>130744</v>
      </c>
      <c r="BJ9" s="97">
        <f t="shared" si="23"/>
        <v>23760</v>
      </c>
      <c r="BK9" s="155">
        <f t="shared" si="24"/>
        <v>23760</v>
      </c>
      <c r="BL9" s="62">
        <f t="shared" si="24"/>
        <v>23760</v>
      </c>
      <c r="BM9" s="100">
        <f t="shared" si="24"/>
        <v>47520</v>
      </c>
      <c r="BN9" s="97">
        <f t="shared" si="25"/>
        <v>65372</v>
      </c>
      <c r="BO9" s="155">
        <f t="shared" si="25"/>
        <v>65372</v>
      </c>
      <c r="BP9" s="62">
        <f t="shared" si="25"/>
        <v>65372</v>
      </c>
      <c r="BQ9" s="100">
        <f t="shared" si="25"/>
        <v>130744</v>
      </c>
      <c r="BR9" s="97">
        <f t="shared" si="26"/>
        <v>23760</v>
      </c>
      <c r="BS9" s="59">
        <f t="shared" si="26"/>
        <v>23760</v>
      </c>
      <c r="BT9" s="161">
        <f t="shared" si="26"/>
        <v>23760</v>
      </c>
      <c r="BU9" s="100">
        <f t="shared" si="26"/>
        <v>47520</v>
      </c>
      <c r="BV9" s="97">
        <f t="shared" si="27"/>
        <v>65372</v>
      </c>
      <c r="BW9" s="59">
        <f t="shared" si="27"/>
        <v>65372</v>
      </c>
      <c r="BX9" s="161">
        <f t="shared" si="27"/>
        <v>65372</v>
      </c>
      <c r="BY9" s="100">
        <f t="shared" si="27"/>
        <v>130744</v>
      </c>
      <c r="BZ9" s="97">
        <f t="shared" si="28"/>
        <v>23760</v>
      </c>
      <c r="CA9" s="118">
        <f t="shared" si="29"/>
        <v>23760</v>
      </c>
      <c r="CB9" s="62">
        <f t="shared" si="29"/>
        <v>23760</v>
      </c>
      <c r="CC9" s="100">
        <f t="shared" si="29"/>
        <v>47520</v>
      </c>
      <c r="CD9" s="97">
        <f t="shared" si="30"/>
        <v>65372</v>
      </c>
      <c r="CE9" s="118">
        <f t="shared" si="30"/>
        <v>65372</v>
      </c>
      <c r="CF9" s="62">
        <f t="shared" si="30"/>
        <v>65372</v>
      </c>
      <c r="CG9" s="130">
        <f t="shared" si="30"/>
        <v>130744</v>
      </c>
      <c r="CH9" s="109">
        <f t="shared" si="31"/>
        <v>237600</v>
      </c>
      <c r="CI9" s="165">
        <f t="shared" si="32"/>
        <v>95040</v>
      </c>
      <c r="CJ9" s="62">
        <f t="shared" si="33"/>
        <v>95040</v>
      </c>
      <c r="CK9" s="172">
        <f t="shared" si="34"/>
        <v>95040</v>
      </c>
      <c r="CL9" s="29">
        <f t="shared" si="35"/>
        <v>95040</v>
      </c>
      <c r="CM9" s="182">
        <f t="shared" si="36"/>
        <v>95040</v>
      </c>
      <c r="CN9" s="130">
        <f t="shared" si="37"/>
        <v>475200</v>
      </c>
      <c r="CO9" s="137">
        <f t="shared" si="0"/>
        <v>1188000</v>
      </c>
      <c r="CP9" s="102">
        <f t="shared" si="1"/>
        <v>653720</v>
      </c>
      <c r="CQ9" s="165">
        <f t="shared" si="2"/>
        <v>261488</v>
      </c>
      <c r="CR9" s="62">
        <f t="shared" si="3"/>
        <v>261488</v>
      </c>
      <c r="CS9" s="187">
        <f t="shared" si="4"/>
        <v>261488</v>
      </c>
      <c r="CT9" s="29">
        <f t="shared" si="5"/>
        <v>261488</v>
      </c>
      <c r="CU9" s="182">
        <f t="shared" si="38"/>
        <v>261488</v>
      </c>
      <c r="CV9" s="130">
        <f t="shared" si="6"/>
        <v>1307440</v>
      </c>
      <c r="CW9" s="137">
        <f t="shared" si="39"/>
        <v>3268600</v>
      </c>
    </row>
    <row r="10" spans="1:101" s="12" customFormat="1">
      <c r="A10" s="217">
        <v>2</v>
      </c>
      <c r="B10" s="43" t="s">
        <v>44</v>
      </c>
      <c r="C10" s="45">
        <v>20100</v>
      </c>
      <c r="D10" s="45">
        <v>6775</v>
      </c>
      <c r="E10" s="151">
        <f t="shared" si="7"/>
        <v>13325</v>
      </c>
      <c r="F10" s="105">
        <f t="shared" si="8"/>
        <v>27100</v>
      </c>
      <c r="G10" s="155">
        <f t="shared" si="8"/>
        <v>27100</v>
      </c>
      <c r="H10" s="161">
        <f t="shared" si="8"/>
        <v>27100</v>
      </c>
      <c r="I10" s="106">
        <f t="shared" si="8"/>
        <v>54200</v>
      </c>
      <c r="J10" s="109">
        <f t="shared" si="9"/>
        <v>53300</v>
      </c>
      <c r="K10" s="155">
        <f t="shared" si="10"/>
        <v>53300</v>
      </c>
      <c r="L10" s="161">
        <f t="shared" si="10"/>
        <v>53300</v>
      </c>
      <c r="M10" s="106">
        <f t="shared" si="10"/>
        <v>106600</v>
      </c>
      <c r="N10" s="102">
        <f t="shared" si="11"/>
        <v>27100</v>
      </c>
      <c r="O10" s="59">
        <f t="shared" si="11"/>
        <v>27100</v>
      </c>
      <c r="P10" s="118">
        <f t="shared" si="11"/>
        <v>27100</v>
      </c>
      <c r="Q10" s="100">
        <f t="shared" si="11"/>
        <v>54200</v>
      </c>
      <c r="R10" s="102">
        <f t="shared" si="12"/>
        <v>53300</v>
      </c>
      <c r="S10" s="59">
        <f t="shared" si="12"/>
        <v>53300</v>
      </c>
      <c r="T10" s="118">
        <f t="shared" si="12"/>
        <v>53300</v>
      </c>
      <c r="U10" s="100">
        <f t="shared" si="12"/>
        <v>106600</v>
      </c>
      <c r="V10" s="97">
        <f t="shared" si="13"/>
        <v>27100</v>
      </c>
      <c r="W10" s="165">
        <f t="shared" si="13"/>
        <v>27100</v>
      </c>
      <c r="X10" s="62">
        <f t="shared" si="13"/>
        <v>27100</v>
      </c>
      <c r="Y10" s="100">
        <f t="shared" si="13"/>
        <v>54200</v>
      </c>
      <c r="Z10" s="97">
        <f t="shared" si="14"/>
        <v>53300</v>
      </c>
      <c r="AA10" s="165">
        <f t="shared" si="14"/>
        <v>53300</v>
      </c>
      <c r="AB10" s="62">
        <f t="shared" si="14"/>
        <v>53300</v>
      </c>
      <c r="AC10" s="100">
        <f t="shared" si="14"/>
        <v>106600</v>
      </c>
      <c r="AD10" s="97">
        <f t="shared" si="15"/>
        <v>27100</v>
      </c>
      <c r="AE10" s="169">
        <f t="shared" si="15"/>
        <v>27100</v>
      </c>
      <c r="AF10" s="172">
        <f t="shared" si="15"/>
        <v>27100</v>
      </c>
      <c r="AG10" s="100">
        <f t="shared" si="15"/>
        <v>54200</v>
      </c>
      <c r="AH10" s="97">
        <f t="shared" si="16"/>
        <v>53300</v>
      </c>
      <c r="AI10" s="169">
        <f t="shared" si="16"/>
        <v>53300</v>
      </c>
      <c r="AJ10" s="172">
        <f t="shared" si="16"/>
        <v>53300</v>
      </c>
      <c r="AK10" s="100">
        <f t="shared" si="16"/>
        <v>106600</v>
      </c>
      <c r="AL10" s="97">
        <f t="shared" si="17"/>
        <v>27100</v>
      </c>
      <c r="AM10" s="62">
        <f t="shared" si="17"/>
        <v>27100</v>
      </c>
      <c r="AN10" s="59">
        <f t="shared" si="17"/>
        <v>27100</v>
      </c>
      <c r="AO10" s="100">
        <f t="shared" si="17"/>
        <v>54200</v>
      </c>
      <c r="AP10" s="97">
        <f t="shared" si="18"/>
        <v>53300</v>
      </c>
      <c r="AQ10" s="62">
        <f t="shared" si="18"/>
        <v>53300</v>
      </c>
      <c r="AR10" s="59">
        <f t="shared" si="18"/>
        <v>53300</v>
      </c>
      <c r="AS10" s="100">
        <f t="shared" si="18"/>
        <v>106600</v>
      </c>
      <c r="AT10" s="97">
        <f t="shared" si="19"/>
        <v>27100</v>
      </c>
      <c r="AU10" s="172">
        <f t="shared" si="19"/>
        <v>27100</v>
      </c>
      <c r="AV10" s="155">
        <f t="shared" si="19"/>
        <v>27100</v>
      </c>
      <c r="AW10" s="100">
        <f t="shared" si="19"/>
        <v>54200</v>
      </c>
      <c r="AX10" s="97">
        <f t="shared" si="20"/>
        <v>53300</v>
      </c>
      <c r="AY10" s="172">
        <f t="shared" si="20"/>
        <v>53300</v>
      </c>
      <c r="AZ10" s="155">
        <f t="shared" si="20"/>
        <v>53300</v>
      </c>
      <c r="BA10" s="100">
        <f t="shared" si="20"/>
        <v>106600</v>
      </c>
      <c r="BB10" s="97">
        <f t="shared" si="21"/>
        <v>27100</v>
      </c>
      <c r="BC10" s="118">
        <f t="shared" si="21"/>
        <v>27100</v>
      </c>
      <c r="BD10" s="59">
        <f t="shared" si="21"/>
        <v>27100</v>
      </c>
      <c r="BE10" s="100">
        <f t="shared" si="21"/>
        <v>54200</v>
      </c>
      <c r="BF10" s="97">
        <f t="shared" si="22"/>
        <v>53300</v>
      </c>
      <c r="BG10" s="118">
        <f t="shared" si="22"/>
        <v>53300</v>
      </c>
      <c r="BH10" s="59">
        <f t="shared" si="22"/>
        <v>53300</v>
      </c>
      <c r="BI10" s="100">
        <f t="shared" si="22"/>
        <v>106600</v>
      </c>
      <c r="BJ10" s="97">
        <f t="shared" si="23"/>
        <v>27100</v>
      </c>
      <c r="BK10" s="155">
        <f t="shared" si="24"/>
        <v>27100</v>
      </c>
      <c r="BL10" s="62">
        <f t="shared" si="24"/>
        <v>27100</v>
      </c>
      <c r="BM10" s="100">
        <f t="shared" si="24"/>
        <v>54200</v>
      </c>
      <c r="BN10" s="97">
        <f t="shared" si="25"/>
        <v>53300</v>
      </c>
      <c r="BO10" s="155">
        <f t="shared" si="25"/>
        <v>53300</v>
      </c>
      <c r="BP10" s="62">
        <f t="shared" si="25"/>
        <v>53300</v>
      </c>
      <c r="BQ10" s="100">
        <f t="shared" si="25"/>
        <v>106600</v>
      </c>
      <c r="BR10" s="97">
        <f t="shared" si="26"/>
        <v>27100</v>
      </c>
      <c r="BS10" s="59">
        <f t="shared" si="26"/>
        <v>27100</v>
      </c>
      <c r="BT10" s="161">
        <f t="shared" si="26"/>
        <v>27100</v>
      </c>
      <c r="BU10" s="100">
        <f t="shared" si="26"/>
        <v>54200</v>
      </c>
      <c r="BV10" s="97">
        <f t="shared" si="27"/>
        <v>53300</v>
      </c>
      <c r="BW10" s="59">
        <f t="shared" si="27"/>
        <v>53300</v>
      </c>
      <c r="BX10" s="161">
        <f t="shared" si="27"/>
        <v>53300</v>
      </c>
      <c r="BY10" s="100">
        <f t="shared" si="27"/>
        <v>106600</v>
      </c>
      <c r="BZ10" s="97">
        <f t="shared" si="28"/>
        <v>27100</v>
      </c>
      <c r="CA10" s="118">
        <f t="shared" si="29"/>
        <v>27100</v>
      </c>
      <c r="CB10" s="62">
        <f t="shared" si="29"/>
        <v>27100</v>
      </c>
      <c r="CC10" s="100">
        <f t="shared" si="29"/>
        <v>54200</v>
      </c>
      <c r="CD10" s="97">
        <f t="shared" si="30"/>
        <v>53300</v>
      </c>
      <c r="CE10" s="118">
        <f t="shared" si="30"/>
        <v>53300</v>
      </c>
      <c r="CF10" s="62">
        <f t="shared" si="30"/>
        <v>53300</v>
      </c>
      <c r="CG10" s="130">
        <f t="shared" si="30"/>
        <v>106600</v>
      </c>
      <c r="CH10" s="109">
        <f t="shared" si="31"/>
        <v>271000</v>
      </c>
      <c r="CI10" s="165">
        <f t="shared" si="32"/>
        <v>108400</v>
      </c>
      <c r="CJ10" s="62">
        <f t="shared" si="33"/>
        <v>108400</v>
      </c>
      <c r="CK10" s="172">
        <f t="shared" si="34"/>
        <v>108400</v>
      </c>
      <c r="CL10" s="29">
        <f t="shared" si="35"/>
        <v>108400</v>
      </c>
      <c r="CM10" s="182">
        <f t="shared" si="36"/>
        <v>108400</v>
      </c>
      <c r="CN10" s="130">
        <f t="shared" si="37"/>
        <v>542000</v>
      </c>
      <c r="CO10" s="137">
        <f t="shared" si="0"/>
        <v>1355000</v>
      </c>
      <c r="CP10" s="102">
        <f t="shared" si="1"/>
        <v>533000</v>
      </c>
      <c r="CQ10" s="165">
        <f t="shared" si="2"/>
        <v>213200</v>
      </c>
      <c r="CR10" s="62">
        <f t="shared" si="3"/>
        <v>213200</v>
      </c>
      <c r="CS10" s="187">
        <f t="shared" si="4"/>
        <v>213200</v>
      </c>
      <c r="CT10" s="29">
        <f t="shared" si="5"/>
        <v>213200</v>
      </c>
      <c r="CU10" s="182">
        <f t="shared" si="38"/>
        <v>213200</v>
      </c>
      <c r="CV10" s="130">
        <f t="shared" si="6"/>
        <v>1066000</v>
      </c>
      <c r="CW10" s="137">
        <f t="shared" si="39"/>
        <v>2665000</v>
      </c>
    </row>
    <row r="11" spans="1:101" s="13" customFormat="1">
      <c r="A11" s="219"/>
      <c r="B11" s="44" t="s">
        <v>45</v>
      </c>
      <c r="C11" s="45">
        <v>33203</v>
      </c>
      <c r="D11" s="45">
        <v>14078</v>
      </c>
      <c r="E11" s="151">
        <f t="shared" si="7"/>
        <v>19125</v>
      </c>
      <c r="F11" s="105">
        <f t="shared" si="8"/>
        <v>56312</v>
      </c>
      <c r="G11" s="155">
        <f t="shared" si="8"/>
        <v>56312</v>
      </c>
      <c r="H11" s="161">
        <f t="shared" si="8"/>
        <v>56312</v>
      </c>
      <c r="I11" s="106">
        <f t="shared" si="8"/>
        <v>112624</v>
      </c>
      <c r="J11" s="109">
        <f t="shared" si="9"/>
        <v>76500</v>
      </c>
      <c r="K11" s="155">
        <f t="shared" si="10"/>
        <v>76500</v>
      </c>
      <c r="L11" s="161">
        <f t="shared" si="10"/>
        <v>76500</v>
      </c>
      <c r="M11" s="106">
        <f t="shared" si="10"/>
        <v>153000</v>
      </c>
      <c r="N11" s="102">
        <f t="shared" si="11"/>
        <v>56312</v>
      </c>
      <c r="O11" s="59">
        <f t="shared" si="11"/>
        <v>56312</v>
      </c>
      <c r="P11" s="118">
        <f t="shared" si="11"/>
        <v>56312</v>
      </c>
      <c r="Q11" s="100">
        <f t="shared" si="11"/>
        <v>112624</v>
      </c>
      <c r="R11" s="102">
        <f t="shared" si="12"/>
        <v>76500</v>
      </c>
      <c r="S11" s="59">
        <f t="shared" si="12"/>
        <v>76500</v>
      </c>
      <c r="T11" s="118">
        <f t="shared" si="12"/>
        <v>76500</v>
      </c>
      <c r="U11" s="100">
        <f t="shared" si="12"/>
        <v>153000</v>
      </c>
      <c r="V11" s="97">
        <f t="shared" si="13"/>
        <v>56312</v>
      </c>
      <c r="W11" s="165">
        <f t="shared" si="13"/>
        <v>56312</v>
      </c>
      <c r="X11" s="62">
        <f t="shared" si="13"/>
        <v>56312</v>
      </c>
      <c r="Y11" s="100">
        <f t="shared" si="13"/>
        <v>112624</v>
      </c>
      <c r="Z11" s="97">
        <f t="shared" si="14"/>
        <v>76500</v>
      </c>
      <c r="AA11" s="165">
        <f t="shared" si="14"/>
        <v>76500</v>
      </c>
      <c r="AB11" s="62">
        <f t="shared" si="14"/>
        <v>76500</v>
      </c>
      <c r="AC11" s="100">
        <f t="shared" si="14"/>
        <v>153000</v>
      </c>
      <c r="AD11" s="97">
        <f t="shared" si="15"/>
        <v>56312</v>
      </c>
      <c r="AE11" s="169">
        <f t="shared" si="15"/>
        <v>56312</v>
      </c>
      <c r="AF11" s="172">
        <f t="shared" si="15"/>
        <v>56312</v>
      </c>
      <c r="AG11" s="100">
        <f t="shared" si="15"/>
        <v>112624</v>
      </c>
      <c r="AH11" s="97">
        <f t="shared" si="16"/>
        <v>76500</v>
      </c>
      <c r="AI11" s="169">
        <f t="shared" si="16"/>
        <v>76500</v>
      </c>
      <c r="AJ11" s="172">
        <f t="shared" si="16"/>
        <v>76500</v>
      </c>
      <c r="AK11" s="100">
        <f t="shared" si="16"/>
        <v>153000</v>
      </c>
      <c r="AL11" s="97">
        <f t="shared" si="17"/>
        <v>56312</v>
      </c>
      <c r="AM11" s="62">
        <f t="shared" si="17"/>
        <v>56312</v>
      </c>
      <c r="AN11" s="59">
        <f t="shared" si="17"/>
        <v>56312</v>
      </c>
      <c r="AO11" s="100">
        <f t="shared" si="17"/>
        <v>112624</v>
      </c>
      <c r="AP11" s="97">
        <f t="shared" si="18"/>
        <v>76500</v>
      </c>
      <c r="AQ11" s="62">
        <f t="shared" si="18"/>
        <v>76500</v>
      </c>
      <c r="AR11" s="59">
        <f t="shared" si="18"/>
        <v>76500</v>
      </c>
      <c r="AS11" s="100">
        <f t="shared" si="18"/>
        <v>153000</v>
      </c>
      <c r="AT11" s="97">
        <f t="shared" si="19"/>
        <v>56312</v>
      </c>
      <c r="AU11" s="172">
        <f t="shared" si="19"/>
        <v>56312</v>
      </c>
      <c r="AV11" s="155">
        <f t="shared" si="19"/>
        <v>56312</v>
      </c>
      <c r="AW11" s="100">
        <f t="shared" si="19"/>
        <v>112624</v>
      </c>
      <c r="AX11" s="97">
        <f t="shared" si="20"/>
        <v>76500</v>
      </c>
      <c r="AY11" s="172">
        <f t="shared" si="20"/>
        <v>76500</v>
      </c>
      <c r="AZ11" s="155">
        <f t="shared" si="20"/>
        <v>76500</v>
      </c>
      <c r="BA11" s="100">
        <f t="shared" si="20"/>
        <v>153000</v>
      </c>
      <c r="BB11" s="97">
        <f t="shared" si="21"/>
        <v>56312</v>
      </c>
      <c r="BC11" s="118">
        <f t="shared" si="21"/>
        <v>56312</v>
      </c>
      <c r="BD11" s="59">
        <f t="shared" si="21"/>
        <v>56312</v>
      </c>
      <c r="BE11" s="100">
        <f t="shared" si="21"/>
        <v>112624</v>
      </c>
      <c r="BF11" s="97">
        <f t="shared" si="22"/>
        <v>76500</v>
      </c>
      <c r="BG11" s="118">
        <f t="shared" si="22"/>
        <v>76500</v>
      </c>
      <c r="BH11" s="59">
        <f t="shared" si="22"/>
        <v>76500</v>
      </c>
      <c r="BI11" s="100">
        <f t="shared" si="22"/>
        <v>153000</v>
      </c>
      <c r="BJ11" s="97">
        <f t="shared" si="23"/>
        <v>56312</v>
      </c>
      <c r="BK11" s="155">
        <f t="shared" si="24"/>
        <v>56312</v>
      </c>
      <c r="BL11" s="62">
        <f t="shared" si="24"/>
        <v>56312</v>
      </c>
      <c r="BM11" s="100">
        <f t="shared" si="24"/>
        <v>112624</v>
      </c>
      <c r="BN11" s="97">
        <f t="shared" si="25"/>
        <v>76500</v>
      </c>
      <c r="BO11" s="155">
        <f t="shared" si="25"/>
        <v>76500</v>
      </c>
      <c r="BP11" s="62">
        <f t="shared" si="25"/>
        <v>76500</v>
      </c>
      <c r="BQ11" s="100">
        <f t="shared" si="25"/>
        <v>153000</v>
      </c>
      <c r="BR11" s="97">
        <f t="shared" si="26"/>
        <v>56312</v>
      </c>
      <c r="BS11" s="59">
        <f t="shared" si="26"/>
        <v>56312</v>
      </c>
      <c r="BT11" s="161">
        <f t="shared" si="26"/>
        <v>56312</v>
      </c>
      <c r="BU11" s="100">
        <f t="shared" si="26"/>
        <v>112624</v>
      </c>
      <c r="BV11" s="97">
        <f t="shared" si="27"/>
        <v>76500</v>
      </c>
      <c r="BW11" s="59">
        <f t="shared" si="27"/>
        <v>76500</v>
      </c>
      <c r="BX11" s="161">
        <f t="shared" si="27"/>
        <v>76500</v>
      </c>
      <c r="BY11" s="100">
        <f t="shared" si="27"/>
        <v>153000</v>
      </c>
      <c r="BZ11" s="97">
        <f t="shared" si="28"/>
        <v>56312</v>
      </c>
      <c r="CA11" s="118">
        <f t="shared" si="29"/>
        <v>56312</v>
      </c>
      <c r="CB11" s="62">
        <f t="shared" si="29"/>
        <v>56312</v>
      </c>
      <c r="CC11" s="100">
        <f t="shared" si="29"/>
        <v>112624</v>
      </c>
      <c r="CD11" s="97">
        <f t="shared" si="30"/>
        <v>76500</v>
      </c>
      <c r="CE11" s="118">
        <f t="shared" si="30"/>
        <v>76500</v>
      </c>
      <c r="CF11" s="62">
        <f t="shared" si="30"/>
        <v>76500</v>
      </c>
      <c r="CG11" s="130">
        <f t="shared" si="30"/>
        <v>153000</v>
      </c>
      <c r="CH11" s="109">
        <f t="shared" si="31"/>
        <v>563120</v>
      </c>
      <c r="CI11" s="165">
        <f t="shared" si="32"/>
        <v>225248</v>
      </c>
      <c r="CJ11" s="62">
        <f t="shared" si="33"/>
        <v>225248</v>
      </c>
      <c r="CK11" s="172">
        <f t="shared" si="34"/>
        <v>225248</v>
      </c>
      <c r="CL11" s="29">
        <f t="shared" si="35"/>
        <v>225248</v>
      </c>
      <c r="CM11" s="182">
        <f t="shared" si="36"/>
        <v>225248</v>
      </c>
      <c r="CN11" s="130">
        <f t="shared" si="37"/>
        <v>1126240</v>
      </c>
      <c r="CO11" s="137">
        <f t="shared" si="0"/>
        <v>2815600</v>
      </c>
      <c r="CP11" s="102">
        <f t="shared" si="1"/>
        <v>765000</v>
      </c>
      <c r="CQ11" s="165">
        <f t="shared" si="2"/>
        <v>306000</v>
      </c>
      <c r="CR11" s="62">
        <f t="shared" si="3"/>
        <v>306000</v>
      </c>
      <c r="CS11" s="187">
        <f t="shared" si="4"/>
        <v>306000</v>
      </c>
      <c r="CT11" s="29">
        <f t="shared" si="5"/>
        <v>306000</v>
      </c>
      <c r="CU11" s="182">
        <f t="shared" si="38"/>
        <v>306000</v>
      </c>
      <c r="CV11" s="130">
        <f t="shared" si="6"/>
        <v>1530000</v>
      </c>
      <c r="CW11" s="137">
        <f t="shared" si="39"/>
        <v>3825000</v>
      </c>
    </row>
    <row r="12" spans="1:101">
      <c r="A12" s="218"/>
      <c r="B12" s="44" t="s">
        <v>46</v>
      </c>
      <c r="C12" s="45">
        <v>1086</v>
      </c>
      <c r="D12" s="45"/>
      <c r="E12" s="151">
        <f t="shared" si="7"/>
        <v>1086</v>
      </c>
      <c r="F12" s="105">
        <f t="shared" si="8"/>
        <v>0</v>
      </c>
      <c r="G12" s="155">
        <f t="shared" si="8"/>
        <v>0</v>
      </c>
      <c r="H12" s="161">
        <f t="shared" si="8"/>
        <v>0</v>
      </c>
      <c r="I12" s="106">
        <f t="shared" si="8"/>
        <v>0</v>
      </c>
      <c r="J12" s="109">
        <f t="shared" si="9"/>
        <v>4344</v>
      </c>
      <c r="K12" s="155">
        <f t="shared" si="10"/>
        <v>4344</v>
      </c>
      <c r="L12" s="161">
        <f t="shared" si="10"/>
        <v>4344</v>
      </c>
      <c r="M12" s="106">
        <f t="shared" si="10"/>
        <v>8688</v>
      </c>
      <c r="N12" s="102">
        <f t="shared" si="11"/>
        <v>0</v>
      </c>
      <c r="O12" s="59">
        <f t="shared" si="11"/>
        <v>0</v>
      </c>
      <c r="P12" s="118">
        <f t="shared" si="11"/>
        <v>0</v>
      </c>
      <c r="Q12" s="100">
        <f t="shared" si="11"/>
        <v>0</v>
      </c>
      <c r="R12" s="102">
        <f t="shared" si="12"/>
        <v>4344</v>
      </c>
      <c r="S12" s="59">
        <f t="shared" si="12"/>
        <v>4344</v>
      </c>
      <c r="T12" s="118">
        <f t="shared" si="12"/>
        <v>4344</v>
      </c>
      <c r="U12" s="100">
        <f t="shared" si="12"/>
        <v>8688</v>
      </c>
      <c r="V12" s="97">
        <f t="shared" si="13"/>
        <v>0</v>
      </c>
      <c r="W12" s="165">
        <f t="shared" si="13"/>
        <v>0</v>
      </c>
      <c r="X12" s="62">
        <f t="shared" si="13"/>
        <v>0</v>
      </c>
      <c r="Y12" s="100">
        <f t="shared" si="13"/>
        <v>0</v>
      </c>
      <c r="Z12" s="97">
        <f t="shared" si="14"/>
        <v>4344</v>
      </c>
      <c r="AA12" s="165">
        <f t="shared" si="14"/>
        <v>4344</v>
      </c>
      <c r="AB12" s="62">
        <f t="shared" si="14"/>
        <v>4344</v>
      </c>
      <c r="AC12" s="100">
        <f t="shared" si="14"/>
        <v>8688</v>
      </c>
      <c r="AD12" s="97">
        <f t="shared" si="15"/>
        <v>0</v>
      </c>
      <c r="AE12" s="169">
        <f t="shared" si="15"/>
        <v>0</v>
      </c>
      <c r="AF12" s="172">
        <f t="shared" si="15"/>
        <v>0</v>
      </c>
      <c r="AG12" s="100">
        <f t="shared" si="15"/>
        <v>0</v>
      </c>
      <c r="AH12" s="97">
        <f t="shared" si="16"/>
        <v>4344</v>
      </c>
      <c r="AI12" s="169">
        <f t="shared" si="16"/>
        <v>4344</v>
      </c>
      <c r="AJ12" s="172">
        <f t="shared" si="16"/>
        <v>4344</v>
      </c>
      <c r="AK12" s="100">
        <f t="shared" si="16"/>
        <v>8688</v>
      </c>
      <c r="AL12" s="97">
        <f t="shared" si="17"/>
        <v>0</v>
      </c>
      <c r="AM12" s="62">
        <f t="shared" si="17"/>
        <v>0</v>
      </c>
      <c r="AN12" s="59">
        <f t="shared" si="17"/>
        <v>0</v>
      </c>
      <c r="AO12" s="100">
        <f t="shared" si="17"/>
        <v>0</v>
      </c>
      <c r="AP12" s="97">
        <f t="shared" si="18"/>
        <v>4344</v>
      </c>
      <c r="AQ12" s="62">
        <f t="shared" si="18"/>
        <v>4344</v>
      </c>
      <c r="AR12" s="59">
        <f t="shared" si="18"/>
        <v>4344</v>
      </c>
      <c r="AS12" s="100">
        <f t="shared" si="18"/>
        <v>8688</v>
      </c>
      <c r="AT12" s="97">
        <f t="shared" si="19"/>
        <v>0</v>
      </c>
      <c r="AU12" s="172">
        <f t="shared" si="19"/>
        <v>0</v>
      </c>
      <c r="AV12" s="155">
        <f t="shared" si="19"/>
        <v>0</v>
      </c>
      <c r="AW12" s="100">
        <f t="shared" si="19"/>
        <v>0</v>
      </c>
      <c r="AX12" s="97">
        <f t="shared" si="20"/>
        <v>4344</v>
      </c>
      <c r="AY12" s="172">
        <f t="shared" si="20"/>
        <v>4344</v>
      </c>
      <c r="AZ12" s="155">
        <f t="shared" si="20"/>
        <v>4344</v>
      </c>
      <c r="BA12" s="100">
        <f t="shared" si="20"/>
        <v>8688</v>
      </c>
      <c r="BB12" s="97">
        <f t="shared" si="21"/>
        <v>0</v>
      </c>
      <c r="BC12" s="118">
        <f t="shared" si="21"/>
        <v>0</v>
      </c>
      <c r="BD12" s="59">
        <f t="shared" si="21"/>
        <v>0</v>
      </c>
      <c r="BE12" s="100">
        <f t="shared" si="21"/>
        <v>0</v>
      </c>
      <c r="BF12" s="97">
        <f t="shared" si="22"/>
        <v>4344</v>
      </c>
      <c r="BG12" s="118">
        <f t="shared" si="22"/>
        <v>4344</v>
      </c>
      <c r="BH12" s="59">
        <f t="shared" si="22"/>
        <v>4344</v>
      </c>
      <c r="BI12" s="100">
        <f t="shared" si="22"/>
        <v>8688</v>
      </c>
      <c r="BJ12" s="97">
        <f t="shared" si="23"/>
        <v>0</v>
      </c>
      <c r="BK12" s="155">
        <f t="shared" si="24"/>
        <v>0</v>
      </c>
      <c r="BL12" s="62">
        <f t="shared" si="24"/>
        <v>0</v>
      </c>
      <c r="BM12" s="100">
        <f t="shared" si="24"/>
        <v>0</v>
      </c>
      <c r="BN12" s="97">
        <f t="shared" si="25"/>
        <v>4344</v>
      </c>
      <c r="BO12" s="155">
        <f t="shared" si="25"/>
        <v>4344</v>
      </c>
      <c r="BP12" s="62">
        <f t="shared" si="25"/>
        <v>4344</v>
      </c>
      <c r="BQ12" s="100">
        <f t="shared" si="25"/>
        <v>8688</v>
      </c>
      <c r="BR12" s="97">
        <f t="shared" si="26"/>
        <v>0</v>
      </c>
      <c r="BS12" s="59">
        <f t="shared" si="26"/>
        <v>0</v>
      </c>
      <c r="BT12" s="161">
        <f t="shared" si="26"/>
        <v>0</v>
      </c>
      <c r="BU12" s="100">
        <f t="shared" si="26"/>
        <v>0</v>
      </c>
      <c r="BV12" s="97">
        <f t="shared" si="27"/>
        <v>4344</v>
      </c>
      <c r="BW12" s="59">
        <f t="shared" si="27"/>
        <v>4344</v>
      </c>
      <c r="BX12" s="161">
        <f t="shared" si="27"/>
        <v>4344</v>
      </c>
      <c r="BY12" s="100">
        <f t="shared" si="27"/>
        <v>8688</v>
      </c>
      <c r="BZ12" s="97">
        <f t="shared" si="28"/>
        <v>0</v>
      </c>
      <c r="CA12" s="118">
        <f t="shared" si="29"/>
        <v>0</v>
      </c>
      <c r="CB12" s="62">
        <f t="shared" si="29"/>
        <v>0</v>
      </c>
      <c r="CC12" s="100">
        <f t="shared" si="29"/>
        <v>0</v>
      </c>
      <c r="CD12" s="97">
        <f t="shared" si="30"/>
        <v>4344</v>
      </c>
      <c r="CE12" s="118">
        <f t="shared" si="30"/>
        <v>4344</v>
      </c>
      <c r="CF12" s="62">
        <f t="shared" si="30"/>
        <v>4344</v>
      </c>
      <c r="CG12" s="130">
        <f t="shared" si="30"/>
        <v>8688</v>
      </c>
      <c r="CH12" s="109">
        <f t="shared" si="31"/>
        <v>0</v>
      </c>
      <c r="CI12" s="165">
        <f t="shared" si="32"/>
        <v>0</v>
      </c>
      <c r="CJ12" s="62">
        <f t="shared" si="33"/>
        <v>0</v>
      </c>
      <c r="CK12" s="172">
        <f t="shared" si="34"/>
        <v>0</v>
      </c>
      <c r="CL12" s="29">
        <f t="shared" si="35"/>
        <v>0</v>
      </c>
      <c r="CM12" s="182">
        <f t="shared" si="36"/>
        <v>0</v>
      </c>
      <c r="CN12" s="130">
        <f t="shared" si="37"/>
        <v>0</v>
      </c>
      <c r="CO12" s="137">
        <f t="shared" si="0"/>
        <v>0</v>
      </c>
      <c r="CP12" s="102">
        <f t="shared" si="1"/>
        <v>43440</v>
      </c>
      <c r="CQ12" s="165">
        <f t="shared" si="2"/>
        <v>17376</v>
      </c>
      <c r="CR12" s="62">
        <f t="shared" si="3"/>
        <v>17376</v>
      </c>
      <c r="CS12" s="187">
        <f t="shared" si="4"/>
        <v>17376</v>
      </c>
      <c r="CT12" s="29">
        <f t="shared" si="5"/>
        <v>17376</v>
      </c>
      <c r="CU12" s="182">
        <f t="shared" si="38"/>
        <v>17376</v>
      </c>
      <c r="CV12" s="130">
        <f t="shared" si="6"/>
        <v>86880</v>
      </c>
      <c r="CW12" s="137">
        <f t="shared" si="39"/>
        <v>217200</v>
      </c>
    </row>
    <row r="13" spans="1:101">
      <c r="A13" s="217">
        <v>3</v>
      </c>
      <c r="B13" s="43" t="s">
        <v>47</v>
      </c>
      <c r="C13" s="45">
        <v>36335</v>
      </c>
      <c r="D13" s="45">
        <v>8459</v>
      </c>
      <c r="E13" s="151">
        <f t="shared" si="7"/>
        <v>27876</v>
      </c>
      <c r="F13" s="105">
        <f t="shared" si="8"/>
        <v>33836</v>
      </c>
      <c r="G13" s="155">
        <f t="shared" si="8"/>
        <v>33836</v>
      </c>
      <c r="H13" s="161">
        <f t="shared" si="8"/>
        <v>33836</v>
      </c>
      <c r="I13" s="106">
        <f t="shared" si="8"/>
        <v>67672</v>
      </c>
      <c r="J13" s="109">
        <f t="shared" si="9"/>
        <v>111504</v>
      </c>
      <c r="K13" s="155">
        <f t="shared" si="10"/>
        <v>111504</v>
      </c>
      <c r="L13" s="161">
        <f t="shared" si="10"/>
        <v>111504</v>
      </c>
      <c r="M13" s="106">
        <f t="shared" si="10"/>
        <v>223008</v>
      </c>
      <c r="N13" s="102">
        <f t="shared" si="11"/>
        <v>33836</v>
      </c>
      <c r="O13" s="59">
        <f t="shared" si="11"/>
        <v>33836</v>
      </c>
      <c r="P13" s="118">
        <f t="shared" si="11"/>
        <v>33836</v>
      </c>
      <c r="Q13" s="100">
        <f t="shared" si="11"/>
        <v>67672</v>
      </c>
      <c r="R13" s="102">
        <f t="shared" si="12"/>
        <v>111504</v>
      </c>
      <c r="S13" s="59">
        <f t="shared" si="12"/>
        <v>111504</v>
      </c>
      <c r="T13" s="118">
        <f t="shared" si="12"/>
        <v>111504</v>
      </c>
      <c r="U13" s="100">
        <f t="shared" si="12"/>
        <v>223008</v>
      </c>
      <c r="V13" s="97">
        <f t="shared" si="13"/>
        <v>33836</v>
      </c>
      <c r="W13" s="165">
        <f t="shared" si="13"/>
        <v>33836</v>
      </c>
      <c r="X13" s="62">
        <f t="shared" si="13"/>
        <v>33836</v>
      </c>
      <c r="Y13" s="100">
        <f t="shared" si="13"/>
        <v>67672</v>
      </c>
      <c r="Z13" s="97">
        <f t="shared" si="14"/>
        <v>111504</v>
      </c>
      <c r="AA13" s="165">
        <f t="shared" si="14"/>
        <v>111504</v>
      </c>
      <c r="AB13" s="62">
        <f t="shared" si="14"/>
        <v>111504</v>
      </c>
      <c r="AC13" s="100">
        <f t="shared" si="14"/>
        <v>223008</v>
      </c>
      <c r="AD13" s="97">
        <f t="shared" si="15"/>
        <v>33836</v>
      </c>
      <c r="AE13" s="169">
        <f t="shared" si="15"/>
        <v>33836</v>
      </c>
      <c r="AF13" s="172">
        <f t="shared" si="15"/>
        <v>33836</v>
      </c>
      <c r="AG13" s="100">
        <f t="shared" si="15"/>
        <v>67672</v>
      </c>
      <c r="AH13" s="97">
        <f t="shared" si="16"/>
        <v>111504</v>
      </c>
      <c r="AI13" s="169">
        <f t="shared" si="16"/>
        <v>111504</v>
      </c>
      <c r="AJ13" s="172">
        <f t="shared" si="16"/>
        <v>111504</v>
      </c>
      <c r="AK13" s="100">
        <f t="shared" si="16"/>
        <v>223008</v>
      </c>
      <c r="AL13" s="97">
        <f t="shared" si="17"/>
        <v>33836</v>
      </c>
      <c r="AM13" s="62">
        <f t="shared" si="17"/>
        <v>33836</v>
      </c>
      <c r="AN13" s="59">
        <f t="shared" si="17"/>
        <v>33836</v>
      </c>
      <c r="AO13" s="100">
        <f t="shared" si="17"/>
        <v>67672</v>
      </c>
      <c r="AP13" s="97">
        <f t="shared" si="18"/>
        <v>111504</v>
      </c>
      <c r="AQ13" s="62">
        <f t="shared" si="18"/>
        <v>111504</v>
      </c>
      <c r="AR13" s="59">
        <f t="shared" si="18"/>
        <v>111504</v>
      </c>
      <c r="AS13" s="100">
        <f t="shared" si="18"/>
        <v>223008</v>
      </c>
      <c r="AT13" s="97">
        <f t="shared" si="19"/>
        <v>33836</v>
      </c>
      <c r="AU13" s="172">
        <f t="shared" si="19"/>
        <v>33836</v>
      </c>
      <c r="AV13" s="155">
        <f t="shared" si="19"/>
        <v>33836</v>
      </c>
      <c r="AW13" s="100">
        <f t="shared" si="19"/>
        <v>67672</v>
      </c>
      <c r="AX13" s="97">
        <f t="shared" si="20"/>
        <v>111504</v>
      </c>
      <c r="AY13" s="172">
        <f t="shared" si="20"/>
        <v>111504</v>
      </c>
      <c r="AZ13" s="155">
        <f t="shared" si="20"/>
        <v>111504</v>
      </c>
      <c r="BA13" s="100">
        <f t="shared" si="20"/>
        <v>223008</v>
      </c>
      <c r="BB13" s="97">
        <f t="shared" si="21"/>
        <v>33836</v>
      </c>
      <c r="BC13" s="118">
        <f t="shared" si="21"/>
        <v>33836</v>
      </c>
      <c r="BD13" s="59">
        <f t="shared" si="21"/>
        <v>33836</v>
      </c>
      <c r="BE13" s="100">
        <f t="shared" si="21"/>
        <v>67672</v>
      </c>
      <c r="BF13" s="97">
        <f t="shared" si="22"/>
        <v>111504</v>
      </c>
      <c r="BG13" s="118">
        <f t="shared" si="22"/>
        <v>111504</v>
      </c>
      <c r="BH13" s="59">
        <f t="shared" si="22"/>
        <v>111504</v>
      </c>
      <c r="BI13" s="100">
        <f t="shared" si="22"/>
        <v>223008</v>
      </c>
      <c r="BJ13" s="97">
        <f t="shared" si="23"/>
        <v>33836</v>
      </c>
      <c r="BK13" s="155">
        <f t="shared" si="24"/>
        <v>33836</v>
      </c>
      <c r="BL13" s="62">
        <f t="shared" si="24"/>
        <v>33836</v>
      </c>
      <c r="BM13" s="100">
        <f t="shared" si="24"/>
        <v>67672</v>
      </c>
      <c r="BN13" s="97">
        <f t="shared" si="25"/>
        <v>111504</v>
      </c>
      <c r="BO13" s="155">
        <f t="shared" si="25"/>
        <v>111504</v>
      </c>
      <c r="BP13" s="62">
        <f t="shared" si="25"/>
        <v>111504</v>
      </c>
      <c r="BQ13" s="100">
        <f t="shared" si="25"/>
        <v>223008</v>
      </c>
      <c r="BR13" s="97">
        <f t="shared" si="26"/>
        <v>33836</v>
      </c>
      <c r="BS13" s="59">
        <f t="shared" si="26"/>
        <v>33836</v>
      </c>
      <c r="BT13" s="161">
        <f t="shared" si="26"/>
        <v>33836</v>
      </c>
      <c r="BU13" s="100">
        <f t="shared" si="26"/>
        <v>67672</v>
      </c>
      <c r="BV13" s="97">
        <f t="shared" si="27"/>
        <v>111504</v>
      </c>
      <c r="BW13" s="59">
        <f t="shared" si="27"/>
        <v>111504</v>
      </c>
      <c r="BX13" s="161">
        <f t="shared" si="27"/>
        <v>111504</v>
      </c>
      <c r="BY13" s="100">
        <f t="shared" si="27"/>
        <v>223008</v>
      </c>
      <c r="BZ13" s="97">
        <f t="shared" si="28"/>
        <v>33836</v>
      </c>
      <c r="CA13" s="118">
        <f t="shared" si="29"/>
        <v>33836</v>
      </c>
      <c r="CB13" s="62">
        <f t="shared" si="29"/>
        <v>33836</v>
      </c>
      <c r="CC13" s="100">
        <f t="shared" si="29"/>
        <v>67672</v>
      </c>
      <c r="CD13" s="97">
        <f t="shared" si="30"/>
        <v>111504</v>
      </c>
      <c r="CE13" s="118">
        <f t="shared" si="30"/>
        <v>111504</v>
      </c>
      <c r="CF13" s="62">
        <f t="shared" si="30"/>
        <v>111504</v>
      </c>
      <c r="CG13" s="130">
        <f t="shared" si="30"/>
        <v>223008</v>
      </c>
      <c r="CH13" s="109">
        <f t="shared" si="31"/>
        <v>338360</v>
      </c>
      <c r="CI13" s="165">
        <f t="shared" si="32"/>
        <v>135344</v>
      </c>
      <c r="CJ13" s="62">
        <f t="shared" si="33"/>
        <v>135344</v>
      </c>
      <c r="CK13" s="172">
        <f t="shared" si="34"/>
        <v>135344</v>
      </c>
      <c r="CL13" s="29">
        <f t="shared" si="35"/>
        <v>135344</v>
      </c>
      <c r="CM13" s="182">
        <f t="shared" si="36"/>
        <v>135344</v>
      </c>
      <c r="CN13" s="130">
        <f t="shared" si="37"/>
        <v>676720</v>
      </c>
      <c r="CO13" s="137">
        <f t="shared" si="0"/>
        <v>1691800</v>
      </c>
      <c r="CP13" s="102">
        <f t="shared" si="1"/>
        <v>1115040</v>
      </c>
      <c r="CQ13" s="165">
        <f t="shared" si="2"/>
        <v>446016</v>
      </c>
      <c r="CR13" s="62">
        <f t="shared" si="3"/>
        <v>446016</v>
      </c>
      <c r="CS13" s="187">
        <f t="shared" si="4"/>
        <v>446016</v>
      </c>
      <c r="CT13" s="29">
        <f t="shared" si="5"/>
        <v>446016</v>
      </c>
      <c r="CU13" s="182">
        <f t="shared" si="38"/>
        <v>446016</v>
      </c>
      <c r="CV13" s="130">
        <f t="shared" si="6"/>
        <v>2230080</v>
      </c>
      <c r="CW13" s="137">
        <f t="shared" si="39"/>
        <v>5575200</v>
      </c>
    </row>
    <row r="14" spans="1:101">
      <c r="A14" s="218"/>
      <c r="B14" s="44" t="s">
        <v>12</v>
      </c>
      <c r="C14" s="45">
        <v>22354</v>
      </c>
      <c r="D14" s="45">
        <v>6536</v>
      </c>
      <c r="E14" s="151">
        <f t="shared" si="7"/>
        <v>15818</v>
      </c>
      <c r="F14" s="105">
        <f t="shared" si="8"/>
        <v>26144</v>
      </c>
      <c r="G14" s="155">
        <f t="shared" si="8"/>
        <v>26144</v>
      </c>
      <c r="H14" s="161">
        <f t="shared" si="8"/>
        <v>26144</v>
      </c>
      <c r="I14" s="106">
        <f t="shared" si="8"/>
        <v>52288</v>
      </c>
      <c r="J14" s="109">
        <f t="shared" si="9"/>
        <v>63272</v>
      </c>
      <c r="K14" s="155">
        <f t="shared" si="10"/>
        <v>63272</v>
      </c>
      <c r="L14" s="161">
        <f t="shared" si="10"/>
        <v>63272</v>
      </c>
      <c r="M14" s="106">
        <f t="shared" si="10"/>
        <v>126544</v>
      </c>
      <c r="N14" s="102">
        <f t="shared" si="11"/>
        <v>26144</v>
      </c>
      <c r="O14" s="59">
        <f t="shared" si="11"/>
        <v>26144</v>
      </c>
      <c r="P14" s="118">
        <f t="shared" si="11"/>
        <v>26144</v>
      </c>
      <c r="Q14" s="100">
        <f t="shared" si="11"/>
        <v>52288</v>
      </c>
      <c r="R14" s="102">
        <f t="shared" si="12"/>
        <v>63272</v>
      </c>
      <c r="S14" s="59">
        <f t="shared" si="12"/>
        <v>63272</v>
      </c>
      <c r="T14" s="118">
        <f t="shared" si="12"/>
        <v>63272</v>
      </c>
      <c r="U14" s="100">
        <f t="shared" si="12"/>
        <v>126544</v>
      </c>
      <c r="V14" s="97">
        <f t="shared" si="13"/>
        <v>26144</v>
      </c>
      <c r="W14" s="165">
        <f t="shared" si="13"/>
        <v>26144</v>
      </c>
      <c r="X14" s="62">
        <f t="shared" si="13"/>
        <v>26144</v>
      </c>
      <c r="Y14" s="100">
        <f t="shared" si="13"/>
        <v>52288</v>
      </c>
      <c r="Z14" s="97">
        <f t="shared" si="14"/>
        <v>63272</v>
      </c>
      <c r="AA14" s="165">
        <f t="shared" si="14"/>
        <v>63272</v>
      </c>
      <c r="AB14" s="62">
        <f t="shared" si="14"/>
        <v>63272</v>
      </c>
      <c r="AC14" s="100">
        <f t="shared" si="14"/>
        <v>126544</v>
      </c>
      <c r="AD14" s="97">
        <f t="shared" si="15"/>
        <v>26144</v>
      </c>
      <c r="AE14" s="169">
        <f t="shared" si="15"/>
        <v>26144</v>
      </c>
      <c r="AF14" s="172">
        <f t="shared" si="15"/>
        <v>26144</v>
      </c>
      <c r="AG14" s="100">
        <f t="shared" si="15"/>
        <v>52288</v>
      </c>
      <c r="AH14" s="97">
        <f t="shared" si="16"/>
        <v>63272</v>
      </c>
      <c r="AI14" s="169">
        <f t="shared" si="16"/>
        <v>63272</v>
      </c>
      <c r="AJ14" s="172">
        <f t="shared" si="16"/>
        <v>63272</v>
      </c>
      <c r="AK14" s="100">
        <f t="shared" si="16"/>
        <v>126544</v>
      </c>
      <c r="AL14" s="97">
        <f t="shared" si="17"/>
        <v>26144</v>
      </c>
      <c r="AM14" s="62">
        <f t="shared" si="17"/>
        <v>26144</v>
      </c>
      <c r="AN14" s="59">
        <f t="shared" si="17"/>
        <v>26144</v>
      </c>
      <c r="AO14" s="100">
        <f t="shared" si="17"/>
        <v>52288</v>
      </c>
      <c r="AP14" s="97">
        <f t="shared" si="18"/>
        <v>63272</v>
      </c>
      <c r="AQ14" s="62">
        <f t="shared" si="18"/>
        <v>63272</v>
      </c>
      <c r="AR14" s="59">
        <f t="shared" si="18"/>
        <v>63272</v>
      </c>
      <c r="AS14" s="100">
        <f t="shared" si="18"/>
        <v>126544</v>
      </c>
      <c r="AT14" s="97">
        <f t="shared" si="19"/>
        <v>26144</v>
      </c>
      <c r="AU14" s="172">
        <f t="shared" si="19"/>
        <v>26144</v>
      </c>
      <c r="AV14" s="155">
        <f t="shared" si="19"/>
        <v>26144</v>
      </c>
      <c r="AW14" s="100">
        <f t="shared" si="19"/>
        <v>52288</v>
      </c>
      <c r="AX14" s="97">
        <f t="shared" si="20"/>
        <v>63272</v>
      </c>
      <c r="AY14" s="172">
        <f t="shared" si="20"/>
        <v>63272</v>
      </c>
      <c r="AZ14" s="155">
        <f t="shared" si="20"/>
        <v>63272</v>
      </c>
      <c r="BA14" s="100">
        <f t="shared" si="20"/>
        <v>126544</v>
      </c>
      <c r="BB14" s="97">
        <f t="shared" si="21"/>
        <v>26144</v>
      </c>
      <c r="BC14" s="118">
        <f t="shared" si="21"/>
        <v>26144</v>
      </c>
      <c r="BD14" s="59">
        <f t="shared" si="21"/>
        <v>26144</v>
      </c>
      <c r="BE14" s="100">
        <f t="shared" si="21"/>
        <v>52288</v>
      </c>
      <c r="BF14" s="97">
        <f t="shared" si="22"/>
        <v>63272</v>
      </c>
      <c r="BG14" s="118">
        <f t="shared" si="22"/>
        <v>63272</v>
      </c>
      <c r="BH14" s="59">
        <f t="shared" si="22"/>
        <v>63272</v>
      </c>
      <c r="BI14" s="100">
        <f t="shared" si="22"/>
        <v>126544</v>
      </c>
      <c r="BJ14" s="97">
        <f t="shared" si="23"/>
        <v>26144</v>
      </c>
      <c r="BK14" s="155">
        <f t="shared" si="24"/>
        <v>26144</v>
      </c>
      <c r="BL14" s="62">
        <f t="shared" si="24"/>
        <v>26144</v>
      </c>
      <c r="BM14" s="100">
        <f t="shared" si="24"/>
        <v>52288</v>
      </c>
      <c r="BN14" s="97">
        <f t="shared" si="25"/>
        <v>63272</v>
      </c>
      <c r="BO14" s="155">
        <f t="shared" si="25"/>
        <v>63272</v>
      </c>
      <c r="BP14" s="62">
        <f t="shared" si="25"/>
        <v>63272</v>
      </c>
      <c r="BQ14" s="100">
        <f t="shared" si="25"/>
        <v>126544</v>
      </c>
      <c r="BR14" s="97">
        <f t="shared" si="26"/>
        <v>26144</v>
      </c>
      <c r="BS14" s="59">
        <f t="shared" si="26"/>
        <v>26144</v>
      </c>
      <c r="BT14" s="161">
        <f t="shared" si="26"/>
        <v>26144</v>
      </c>
      <c r="BU14" s="100">
        <f t="shared" si="26"/>
        <v>52288</v>
      </c>
      <c r="BV14" s="97">
        <f t="shared" si="27"/>
        <v>63272</v>
      </c>
      <c r="BW14" s="59">
        <f t="shared" si="27"/>
        <v>63272</v>
      </c>
      <c r="BX14" s="161">
        <f t="shared" si="27"/>
        <v>63272</v>
      </c>
      <c r="BY14" s="100">
        <f t="shared" si="27"/>
        <v>126544</v>
      </c>
      <c r="BZ14" s="97">
        <f t="shared" si="28"/>
        <v>26144</v>
      </c>
      <c r="CA14" s="118">
        <f t="shared" si="29"/>
        <v>26144</v>
      </c>
      <c r="CB14" s="62">
        <f t="shared" si="29"/>
        <v>26144</v>
      </c>
      <c r="CC14" s="100">
        <f t="shared" si="29"/>
        <v>52288</v>
      </c>
      <c r="CD14" s="97">
        <f t="shared" si="30"/>
        <v>63272</v>
      </c>
      <c r="CE14" s="118">
        <f t="shared" si="30"/>
        <v>63272</v>
      </c>
      <c r="CF14" s="62">
        <f t="shared" si="30"/>
        <v>63272</v>
      </c>
      <c r="CG14" s="130">
        <f t="shared" si="30"/>
        <v>126544</v>
      </c>
      <c r="CH14" s="109">
        <f t="shared" si="31"/>
        <v>261440</v>
      </c>
      <c r="CI14" s="165">
        <f t="shared" si="32"/>
        <v>104576</v>
      </c>
      <c r="CJ14" s="62">
        <f t="shared" si="33"/>
        <v>104576</v>
      </c>
      <c r="CK14" s="172">
        <f t="shared" si="34"/>
        <v>104576</v>
      </c>
      <c r="CL14" s="29">
        <f t="shared" si="35"/>
        <v>104576</v>
      </c>
      <c r="CM14" s="182">
        <f t="shared" si="36"/>
        <v>104576</v>
      </c>
      <c r="CN14" s="130">
        <f t="shared" si="37"/>
        <v>522880</v>
      </c>
      <c r="CO14" s="137">
        <f t="shared" si="0"/>
        <v>1307200</v>
      </c>
      <c r="CP14" s="102">
        <f t="shared" si="1"/>
        <v>632720</v>
      </c>
      <c r="CQ14" s="165">
        <f t="shared" si="2"/>
        <v>253088</v>
      </c>
      <c r="CR14" s="62">
        <f t="shared" si="3"/>
        <v>253088</v>
      </c>
      <c r="CS14" s="187">
        <f t="shared" si="4"/>
        <v>253088</v>
      </c>
      <c r="CT14" s="29">
        <f t="shared" si="5"/>
        <v>253088</v>
      </c>
      <c r="CU14" s="182">
        <f t="shared" si="38"/>
        <v>253088</v>
      </c>
      <c r="CV14" s="130">
        <f t="shared" si="6"/>
        <v>1265440</v>
      </c>
      <c r="CW14" s="137">
        <f t="shared" si="39"/>
        <v>3163600</v>
      </c>
    </row>
    <row r="15" spans="1:101">
      <c r="A15" s="217">
        <v>4</v>
      </c>
      <c r="B15" s="44" t="s">
        <v>13</v>
      </c>
      <c r="C15" s="45">
        <v>3406</v>
      </c>
      <c r="D15" s="45">
        <v>843</v>
      </c>
      <c r="E15" s="151">
        <f t="shared" si="7"/>
        <v>2563</v>
      </c>
      <c r="F15" s="105">
        <f t="shared" si="8"/>
        <v>3372</v>
      </c>
      <c r="G15" s="155">
        <f t="shared" si="8"/>
        <v>3372</v>
      </c>
      <c r="H15" s="161">
        <f t="shared" si="8"/>
        <v>3372</v>
      </c>
      <c r="I15" s="106">
        <f t="shared" si="8"/>
        <v>6744</v>
      </c>
      <c r="J15" s="109">
        <f t="shared" si="9"/>
        <v>10252</v>
      </c>
      <c r="K15" s="155">
        <f t="shared" si="10"/>
        <v>10252</v>
      </c>
      <c r="L15" s="161">
        <f t="shared" si="10"/>
        <v>10252</v>
      </c>
      <c r="M15" s="106">
        <f t="shared" si="10"/>
        <v>20504</v>
      </c>
      <c r="N15" s="102">
        <f t="shared" si="11"/>
        <v>3372</v>
      </c>
      <c r="O15" s="59">
        <f t="shared" si="11"/>
        <v>3372</v>
      </c>
      <c r="P15" s="118">
        <f t="shared" si="11"/>
        <v>3372</v>
      </c>
      <c r="Q15" s="100">
        <f t="shared" si="11"/>
        <v>6744</v>
      </c>
      <c r="R15" s="102">
        <f t="shared" si="12"/>
        <v>10252</v>
      </c>
      <c r="S15" s="59">
        <f t="shared" si="12"/>
        <v>10252</v>
      </c>
      <c r="T15" s="118">
        <f t="shared" si="12"/>
        <v>10252</v>
      </c>
      <c r="U15" s="100">
        <f t="shared" si="12"/>
        <v>20504</v>
      </c>
      <c r="V15" s="97">
        <f t="shared" si="13"/>
        <v>3372</v>
      </c>
      <c r="W15" s="165">
        <f t="shared" si="13"/>
        <v>3372</v>
      </c>
      <c r="X15" s="62">
        <f t="shared" si="13"/>
        <v>3372</v>
      </c>
      <c r="Y15" s="100">
        <f t="shared" si="13"/>
        <v>6744</v>
      </c>
      <c r="Z15" s="97">
        <f t="shared" si="14"/>
        <v>10252</v>
      </c>
      <c r="AA15" s="165">
        <f t="shared" si="14"/>
        <v>10252</v>
      </c>
      <c r="AB15" s="62">
        <f t="shared" si="14"/>
        <v>10252</v>
      </c>
      <c r="AC15" s="100">
        <f t="shared" si="14"/>
        <v>20504</v>
      </c>
      <c r="AD15" s="97">
        <f t="shared" si="15"/>
        <v>3372</v>
      </c>
      <c r="AE15" s="169">
        <f t="shared" si="15"/>
        <v>3372</v>
      </c>
      <c r="AF15" s="172">
        <f t="shared" si="15"/>
        <v>3372</v>
      </c>
      <c r="AG15" s="100">
        <f t="shared" si="15"/>
        <v>6744</v>
      </c>
      <c r="AH15" s="97">
        <f t="shared" si="16"/>
        <v>10252</v>
      </c>
      <c r="AI15" s="169">
        <f t="shared" si="16"/>
        <v>10252</v>
      </c>
      <c r="AJ15" s="172">
        <f t="shared" si="16"/>
        <v>10252</v>
      </c>
      <c r="AK15" s="100">
        <f t="shared" si="16"/>
        <v>20504</v>
      </c>
      <c r="AL15" s="97">
        <f t="shared" si="17"/>
        <v>3372</v>
      </c>
      <c r="AM15" s="62">
        <f t="shared" si="17"/>
        <v>3372</v>
      </c>
      <c r="AN15" s="59">
        <f t="shared" si="17"/>
        <v>3372</v>
      </c>
      <c r="AO15" s="100">
        <f t="shared" si="17"/>
        <v>6744</v>
      </c>
      <c r="AP15" s="97">
        <f t="shared" si="18"/>
        <v>10252</v>
      </c>
      <c r="AQ15" s="62">
        <f t="shared" si="18"/>
        <v>10252</v>
      </c>
      <c r="AR15" s="59">
        <f t="shared" si="18"/>
        <v>10252</v>
      </c>
      <c r="AS15" s="100">
        <f t="shared" si="18"/>
        <v>20504</v>
      </c>
      <c r="AT15" s="97">
        <f t="shared" si="19"/>
        <v>3372</v>
      </c>
      <c r="AU15" s="172">
        <f t="shared" si="19"/>
        <v>3372</v>
      </c>
      <c r="AV15" s="155">
        <f t="shared" si="19"/>
        <v>3372</v>
      </c>
      <c r="AW15" s="100">
        <f t="shared" si="19"/>
        <v>6744</v>
      </c>
      <c r="AX15" s="97">
        <f t="shared" si="20"/>
        <v>10252</v>
      </c>
      <c r="AY15" s="172">
        <f t="shared" si="20"/>
        <v>10252</v>
      </c>
      <c r="AZ15" s="155">
        <f t="shared" si="20"/>
        <v>10252</v>
      </c>
      <c r="BA15" s="100">
        <f t="shared" si="20"/>
        <v>20504</v>
      </c>
      <c r="BB15" s="97">
        <f t="shared" si="21"/>
        <v>3372</v>
      </c>
      <c r="BC15" s="118">
        <f t="shared" si="21"/>
        <v>3372</v>
      </c>
      <c r="BD15" s="59">
        <f t="shared" si="21"/>
        <v>3372</v>
      </c>
      <c r="BE15" s="100">
        <f t="shared" si="21"/>
        <v>6744</v>
      </c>
      <c r="BF15" s="97">
        <f t="shared" si="22"/>
        <v>10252</v>
      </c>
      <c r="BG15" s="118">
        <f t="shared" si="22"/>
        <v>10252</v>
      </c>
      <c r="BH15" s="59">
        <f t="shared" si="22"/>
        <v>10252</v>
      </c>
      <c r="BI15" s="100">
        <f t="shared" si="22"/>
        <v>20504</v>
      </c>
      <c r="BJ15" s="97">
        <f t="shared" si="23"/>
        <v>3372</v>
      </c>
      <c r="BK15" s="155">
        <f t="shared" si="24"/>
        <v>3372</v>
      </c>
      <c r="BL15" s="62">
        <f t="shared" si="24"/>
        <v>3372</v>
      </c>
      <c r="BM15" s="100">
        <f t="shared" si="24"/>
        <v>6744</v>
      </c>
      <c r="BN15" s="97">
        <f t="shared" si="25"/>
        <v>10252</v>
      </c>
      <c r="BO15" s="155">
        <f t="shared" si="25"/>
        <v>10252</v>
      </c>
      <c r="BP15" s="62">
        <f t="shared" si="25"/>
        <v>10252</v>
      </c>
      <c r="BQ15" s="100">
        <f t="shared" si="25"/>
        <v>20504</v>
      </c>
      <c r="BR15" s="97">
        <f t="shared" si="26"/>
        <v>3372</v>
      </c>
      <c r="BS15" s="59">
        <f t="shared" si="26"/>
        <v>3372</v>
      </c>
      <c r="BT15" s="161">
        <f t="shared" si="26"/>
        <v>3372</v>
      </c>
      <c r="BU15" s="100">
        <f t="shared" si="26"/>
        <v>6744</v>
      </c>
      <c r="BV15" s="97">
        <f t="shared" si="27"/>
        <v>10252</v>
      </c>
      <c r="BW15" s="59">
        <f t="shared" si="27"/>
        <v>10252</v>
      </c>
      <c r="BX15" s="161">
        <f t="shared" si="27"/>
        <v>10252</v>
      </c>
      <c r="BY15" s="100">
        <f t="shared" si="27"/>
        <v>20504</v>
      </c>
      <c r="BZ15" s="97">
        <f t="shared" si="28"/>
        <v>3372</v>
      </c>
      <c r="CA15" s="118">
        <f t="shared" si="29"/>
        <v>3372</v>
      </c>
      <c r="CB15" s="62">
        <f t="shared" si="29"/>
        <v>3372</v>
      </c>
      <c r="CC15" s="100">
        <f t="shared" si="29"/>
        <v>6744</v>
      </c>
      <c r="CD15" s="97">
        <f t="shared" si="30"/>
        <v>10252</v>
      </c>
      <c r="CE15" s="118">
        <f t="shared" si="30"/>
        <v>10252</v>
      </c>
      <c r="CF15" s="62">
        <f t="shared" si="30"/>
        <v>10252</v>
      </c>
      <c r="CG15" s="130">
        <f t="shared" si="30"/>
        <v>20504</v>
      </c>
      <c r="CH15" s="109">
        <f t="shared" si="31"/>
        <v>33720</v>
      </c>
      <c r="CI15" s="165">
        <f t="shared" si="32"/>
        <v>13488</v>
      </c>
      <c r="CJ15" s="62">
        <f t="shared" si="33"/>
        <v>13488</v>
      </c>
      <c r="CK15" s="172">
        <f t="shared" si="34"/>
        <v>13488</v>
      </c>
      <c r="CL15" s="29">
        <f t="shared" si="35"/>
        <v>13488</v>
      </c>
      <c r="CM15" s="182">
        <f t="shared" si="36"/>
        <v>13488</v>
      </c>
      <c r="CN15" s="130">
        <f t="shared" si="37"/>
        <v>67440</v>
      </c>
      <c r="CO15" s="137">
        <f t="shared" si="0"/>
        <v>168600</v>
      </c>
      <c r="CP15" s="102">
        <f t="shared" si="1"/>
        <v>102520</v>
      </c>
      <c r="CQ15" s="165">
        <f t="shared" si="2"/>
        <v>41008</v>
      </c>
      <c r="CR15" s="62">
        <f t="shared" si="3"/>
        <v>41008</v>
      </c>
      <c r="CS15" s="187">
        <f t="shared" si="4"/>
        <v>41008</v>
      </c>
      <c r="CT15" s="29">
        <f t="shared" si="5"/>
        <v>41008</v>
      </c>
      <c r="CU15" s="182">
        <f t="shared" si="38"/>
        <v>41008</v>
      </c>
      <c r="CV15" s="130">
        <f t="shared" si="6"/>
        <v>205040</v>
      </c>
      <c r="CW15" s="137">
        <f t="shared" si="39"/>
        <v>512600</v>
      </c>
    </row>
    <row r="16" spans="1:101">
      <c r="A16" s="219"/>
      <c r="B16" s="43" t="s">
        <v>48</v>
      </c>
      <c r="C16" s="45">
        <v>10851</v>
      </c>
      <c r="D16" s="45">
        <v>2946</v>
      </c>
      <c r="E16" s="151">
        <f t="shared" si="7"/>
        <v>7905</v>
      </c>
      <c r="F16" s="105">
        <f t="shared" si="8"/>
        <v>11784</v>
      </c>
      <c r="G16" s="155">
        <f t="shared" si="8"/>
        <v>11784</v>
      </c>
      <c r="H16" s="161">
        <f t="shared" si="8"/>
        <v>11784</v>
      </c>
      <c r="I16" s="106">
        <f t="shared" si="8"/>
        <v>23568</v>
      </c>
      <c r="J16" s="109">
        <f t="shared" si="9"/>
        <v>31620</v>
      </c>
      <c r="K16" s="155">
        <f t="shared" si="10"/>
        <v>31620</v>
      </c>
      <c r="L16" s="161">
        <f t="shared" si="10"/>
        <v>31620</v>
      </c>
      <c r="M16" s="106">
        <f t="shared" si="10"/>
        <v>63240</v>
      </c>
      <c r="N16" s="102">
        <f t="shared" si="11"/>
        <v>11784</v>
      </c>
      <c r="O16" s="59">
        <f t="shared" si="11"/>
        <v>11784</v>
      </c>
      <c r="P16" s="118">
        <f t="shared" si="11"/>
        <v>11784</v>
      </c>
      <c r="Q16" s="100">
        <f t="shared" si="11"/>
        <v>23568</v>
      </c>
      <c r="R16" s="102">
        <f t="shared" si="12"/>
        <v>31620</v>
      </c>
      <c r="S16" s="59">
        <f t="shared" si="12"/>
        <v>31620</v>
      </c>
      <c r="T16" s="118">
        <f t="shared" si="12"/>
        <v>31620</v>
      </c>
      <c r="U16" s="100">
        <f t="shared" si="12"/>
        <v>63240</v>
      </c>
      <c r="V16" s="97">
        <f t="shared" si="13"/>
        <v>11784</v>
      </c>
      <c r="W16" s="165">
        <f t="shared" si="13"/>
        <v>11784</v>
      </c>
      <c r="X16" s="62">
        <f t="shared" si="13"/>
        <v>11784</v>
      </c>
      <c r="Y16" s="100">
        <f t="shared" si="13"/>
        <v>23568</v>
      </c>
      <c r="Z16" s="97">
        <f t="shared" si="14"/>
        <v>31620</v>
      </c>
      <c r="AA16" s="165">
        <f t="shared" si="14"/>
        <v>31620</v>
      </c>
      <c r="AB16" s="62">
        <f t="shared" si="14"/>
        <v>31620</v>
      </c>
      <c r="AC16" s="100">
        <f t="shared" si="14"/>
        <v>63240</v>
      </c>
      <c r="AD16" s="97">
        <f t="shared" si="15"/>
        <v>11784</v>
      </c>
      <c r="AE16" s="169">
        <f t="shared" si="15"/>
        <v>11784</v>
      </c>
      <c r="AF16" s="172">
        <f t="shared" si="15"/>
        <v>11784</v>
      </c>
      <c r="AG16" s="100">
        <f t="shared" si="15"/>
        <v>23568</v>
      </c>
      <c r="AH16" s="97">
        <f t="shared" si="16"/>
        <v>31620</v>
      </c>
      <c r="AI16" s="169">
        <f t="shared" si="16"/>
        <v>31620</v>
      </c>
      <c r="AJ16" s="172">
        <f t="shared" si="16"/>
        <v>31620</v>
      </c>
      <c r="AK16" s="100">
        <f t="shared" si="16"/>
        <v>63240</v>
      </c>
      <c r="AL16" s="97">
        <f t="shared" si="17"/>
        <v>11784</v>
      </c>
      <c r="AM16" s="62">
        <f t="shared" si="17"/>
        <v>11784</v>
      </c>
      <c r="AN16" s="59">
        <f t="shared" si="17"/>
        <v>11784</v>
      </c>
      <c r="AO16" s="100">
        <f t="shared" si="17"/>
        <v>23568</v>
      </c>
      <c r="AP16" s="97">
        <f t="shared" si="18"/>
        <v>31620</v>
      </c>
      <c r="AQ16" s="62">
        <f t="shared" si="18"/>
        <v>31620</v>
      </c>
      <c r="AR16" s="59">
        <f t="shared" si="18"/>
        <v>31620</v>
      </c>
      <c r="AS16" s="100">
        <f t="shared" si="18"/>
        <v>63240</v>
      </c>
      <c r="AT16" s="97">
        <f t="shared" si="19"/>
        <v>11784</v>
      </c>
      <c r="AU16" s="172">
        <f t="shared" si="19"/>
        <v>11784</v>
      </c>
      <c r="AV16" s="155">
        <f t="shared" si="19"/>
        <v>11784</v>
      </c>
      <c r="AW16" s="100">
        <f t="shared" si="19"/>
        <v>23568</v>
      </c>
      <c r="AX16" s="97">
        <f t="shared" si="20"/>
        <v>31620</v>
      </c>
      <c r="AY16" s="172">
        <f t="shared" si="20"/>
        <v>31620</v>
      </c>
      <c r="AZ16" s="155">
        <f t="shared" si="20"/>
        <v>31620</v>
      </c>
      <c r="BA16" s="100">
        <f t="shared" si="20"/>
        <v>63240</v>
      </c>
      <c r="BB16" s="97">
        <f t="shared" si="21"/>
        <v>11784</v>
      </c>
      <c r="BC16" s="118">
        <f t="shared" si="21"/>
        <v>11784</v>
      </c>
      <c r="BD16" s="59">
        <f t="shared" si="21"/>
        <v>11784</v>
      </c>
      <c r="BE16" s="100">
        <f t="shared" si="21"/>
        <v>23568</v>
      </c>
      <c r="BF16" s="97">
        <f t="shared" si="22"/>
        <v>31620</v>
      </c>
      <c r="BG16" s="118">
        <f t="shared" si="22"/>
        <v>31620</v>
      </c>
      <c r="BH16" s="59">
        <f t="shared" si="22"/>
        <v>31620</v>
      </c>
      <c r="BI16" s="100">
        <f t="shared" si="22"/>
        <v>63240</v>
      </c>
      <c r="BJ16" s="97">
        <f t="shared" si="23"/>
        <v>11784</v>
      </c>
      <c r="BK16" s="155">
        <f t="shared" si="24"/>
        <v>11784</v>
      </c>
      <c r="BL16" s="62">
        <f t="shared" si="24"/>
        <v>11784</v>
      </c>
      <c r="BM16" s="100">
        <f t="shared" si="24"/>
        <v>23568</v>
      </c>
      <c r="BN16" s="97">
        <f t="shared" si="25"/>
        <v>31620</v>
      </c>
      <c r="BO16" s="155">
        <f t="shared" si="25"/>
        <v>31620</v>
      </c>
      <c r="BP16" s="62">
        <f t="shared" si="25"/>
        <v>31620</v>
      </c>
      <c r="BQ16" s="100">
        <f t="shared" si="25"/>
        <v>63240</v>
      </c>
      <c r="BR16" s="97">
        <f t="shared" si="26"/>
        <v>11784</v>
      </c>
      <c r="BS16" s="59">
        <f t="shared" si="26"/>
        <v>11784</v>
      </c>
      <c r="BT16" s="161">
        <f t="shared" si="26"/>
        <v>11784</v>
      </c>
      <c r="BU16" s="100">
        <f t="shared" si="26"/>
        <v>23568</v>
      </c>
      <c r="BV16" s="97">
        <f t="shared" si="27"/>
        <v>31620</v>
      </c>
      <c r="BW16" s="59">
        <f t="shared" si="27"/>
        <v>31620</v>
      </c>
      <c r="BX16" s="161">
        <f t="shared" si="27"/>
        <v>31620</v>
      </c>
      <c r="BY16" s="100">
        <f t="shared" si="27"/>
        <v>63240</v>
      </c>
      <c r="BZ16" s="97">
        <f t="shared" si="28"/>
        <v>11784</v>
      </c>
      <c r="CA16" s="118">
        <f t="shared" si="29"/>
        <v>11784</v>
      </c>
      <c r="CB16" s="62">
        <f t="shared" si="29"/>
        <v>11784</v>
      </c>
      <c r="CC16" s="100">
        <f t="shared" si="29"/>
        <v>23568</v>
      </c>
      <c r="CD16" s="97">
        <f t="shared" si="30"/>
        <v>31620</v>
      </c>
      <c r="CE16" s="118">
        <f t="shared" si="30"/>
        <v>31620</v>
      </c>
      <c r="CF16" s="62">
        <f t="shared" si="30"/>
        <v>31620</v>
      </c>
      <c r="CG16" s="130">
        <f t="shared" si="30"/>
        <v>63240</v>
      </c>
      <c r="CH16" s="109">
        <f t="shared" si="31"/>
        <v>117840</v>
      </c>
      <c r="CI16" s="165">
        <f t="shared" si="32"/>
        <v>47136</v>
      </c>
      <c r="CJ16" s="62">
        <f t="shared" si="33"/>
        <v>47136</v>
      </c>
      <c r="CK16" s="172">
        <f t="shared" si="34"/>
        <v>47136</v>
      </c>
      <c r="CL16" s="29">
        <f t="shared" si="35"/>
        <v>47136</v>
      </c>
      <c r="CM16" s="182">
        <f t="shared" si="36"/>
        <v>47136</v>
      </c>
      <c r="CN16" s="130">
        <f t="shared" si="37"/>
        <v>235680</v>
      </c>
      <c r="CO16" s="137">
        <f t="shared" si="0"/>
        <v>589200</v>
      </c>
      <c r="CP16" s="102">
        <f t="shared" si="1"/>
        <v>316200</v>
      </c>
      <c r="CQ16" s="165">
        <f t="shared" si="2"/>
        <v>126480</v>
      </c>
      <c r="CR16" s="62">
        <f t="shared" si="3"/>
        <v>126480</v>
      </c>
      <c r="CS16" s="187">
        <f t="shared" si="4"/>
        <v>126480</v>
      </c>
      <c r="CT16" s="29">
        <f t="shared" si="5"/>
        <v>126480</v>
      </c>
      <c r="CU16" s="182">
        <f t="shared" si="38"/>
        <v>126480</v>
      </c>
      <c r="CV16" s="130">
        <f t="shared" si="6"/>
        <v>632400</v>
      </c>
      <c r="CW16" s="137">
        <f t="shared" si="39"/>
        <v>1581000</v>
      </c>
    </row>
    <row r="17" spans="1:101">
      <c r="A17" s="219"/>
      <c r="B17" s="44" t="s">
        <v>49</v>
      </c>
      <c r="C17" s="45">
        <v>4109</v>
      </c>
      <c r="D17" s="45">
        <v>362</v>
      </c>
      <c r="E17" s="151">
        <f t="shared" si="7"/>
        <v>3747</v>
      </c>
      <c r="F17" s="105">
        <f t="shared" si="8"/>
        <v>1448</v>
      </c>
      <c r="G17" s="155">
        <f t="shared" si="8"/>
        <v>1448</v>
      </c>
      <c r="H17" s="161">
        <f t="shared" si="8"/>
        <v>1448</v>
      </c>
      <c r="I17" s="106">
        <f t="shared" si="8"/>
        <v>2896</v>
      </c>
      <c r="J17" s="109">
        <f t="shared" si="9"/>
        <v>14988</v>
      </c>
      <c r="K17" s="155">
        <f t="shared" si="10"/>
        <v>14988</v>
      </c>
      <c r="L17" s="161">
        <f t="shared" si="10"/>
        <v>14988</v>
      </c>
      <c r="M17" s="106">
        <f t="shared" si="10"/>
        <v>29976</v>
      </c>
      <c r="N17" s="102">
        <f t="shared" si="11"/>
        <v>1448</v>
      </c>
      <c r="O17" s="59">
        <f t="shared" si="11"/>
        <v>1448</v>
      </c>
      <c r="P17" s="118">
        <f t="shared" si="11"/>
        <v>1448</v>
      </c>
      <c r="Q17" s="100">
        <f t="shared" si="11"/>
        <v>2896</v>
      </c>
      <c r="R17" s="102">
        <f t="shared" si="12"/>
        <v>14988</v>
      </c>
      <c r="S17" s="59">
        <f t="shared" si="12"/>
        <v>14988</v>
      </c>
      <c r="T17" s="118">
        <f t="shared" si="12"/>
        <v>14988</v>
      </c>
      <c r="U17" s="100">
        <f t="shared" si="12"/>
        <v>29976</v>
      </c>
      <c r="V17" s="97">
        <f t="shared" si="13"/>
        <v>1448</v>
      </c>
      <c r="W17" s="165">
        <f t="shared" si="13"/>
        <v>1448</v>
      </c>
      <c r="X17" s="62">
        <f t="shared" si="13"/>
        <v>1448</v>
      </c>
      <c r="Y17" s="100">
        <f t="shared" si="13"/>
        <v>2896</v>
      </c>
      <c r="Z17" s="97">
        <f t="shared" si="14"/>
        <v>14988</v>
      </c>
      <c r="AA17" s="165">
        <f t="shared" si="14"/>
        <v>14988</v>
      </c>
      <c r="AB17" s="62">
        <f t="shared" si="14"/>
        <v>14988</v>
      </c>
      <c r="AC17" s="100">
        <f t="shared" si="14"/>
        <v>29976</v>
      </c>
      <c r="AD17" s="97">
        <f t="shared" si="15"/>
        <v>1448</v>
      </c>
      <c r="AE17" s="169">
        <f t="shared" si="15"/>
        <v>1448</v>
      </c>
      <c r="AF17" s="172">
        <f t="shared" si="15"/>
        <v>1448</v>
      </c>
      <c r="AG17" s="100">
        <f t="shared" si="15"/>
        <v>2896</v>
      </c>
      <c r="AH17" s="97">
        <f t="shared" si="16"/>
        <v>14988</v>
      </c>
      <c r="AI17" s="169">
        <f t="shared" si="16"/>
        <v>14988</v>
      </c>
      <c r="AJ17" s="172">
        <f t="shared" si="16"/>
        <v>14988</v>
      </c>
      <c r="AK17" s="100">
        <f t="shared" si="16"/>
        <v>29976</v>
      </c>
      <c r="AL17" s="97">
        <f t="shared" si="17"/>
        <v>1448</v>
      </c>
      <c r="AM17" s="62">
        <f t="shared" si="17"/>
        <v>1448</v>
      </c>
      <c r="AN17" s="59">
        <f t="shared" si="17"/>
        <v>1448</v>
      </c>
      <c r="AO17" s="100">
        <f t="shared" si="17"/>
        <v>2896</v>
      </c>
      <c r="AP17" s="97">
        <f t="shared" si="18"/>
        <v>14988</v>
      </c>
      <c r="AQ17" s="62">
        <f t="shared" si="18"/>
        <v>14988</v>
      </c>
      <c r="AR17" s="59">
        <f t="shared" si="18"/>
        <v>14988</v>
      </c>
      <c r="AS17" s="100">
        <f t="shared" si="18"/>
        <v>29976</v>
      </c>
      <c r="AT17" s="97">
        <f t="shared" si="19"/>
        <v>1448</v>
      </c>
      <c r="AU17" s="172">
        <f t="shared" si="19"/>
        <v>1448</v>
      </c>
      <c r="AV17" s="155">
        <f t="shared" si="19"/>
        <v>1448</v>
      </c>
      <c r="AW17" s="100">
        <f t="shared" si="19"/>
        <v>2896</v>
      </c>
      <c r="AX17" s="97">
        <f t="shared" si="20"/>
        <v>14988</v>
      </c>
      <c r="AY17" s="172">
        <f t="shared" si="20"/>
        <v>14988</v>
      </c>
      <c r="AZ17" s="155">
        <f t="shared" si="20"/>
        <v>14988</v>
      </c>
      <c r="BA17" s="100">
        <f t="shared" si="20"/>
        <v>29976</v>
      </c>
      <c r="BB17" s="97">
        <f t="shared" si="21"/>
        <v>1448</v>
      </c>
      <c r="BC17" s="118">
        <f t="shared" si="21"/>
        <v>1448</v>
      </c>
      <c r="BD17" s="59">
        <f t="shared" si="21"/>
        <v>1448</v>
      </c>
      <c r="BE17" s="100">
        <f t="shared" si="21"/>
        <v>2896</v>
      </c>
      <c r="BF17" s="97">
        <f t="shared" si="22"/>
        <v>14988</v>
      </c>
      <c r="BG17" s="118">
        <f t="shared" si="22"/>
        <v>14988</v>
      </c>
      <c r="BH17" s="59">
        <f t="shared" si="22"/>
        <v>14988</v>
      </c>
      <c r="BI17" s="100">
        <f t="shared" si="22"/>
        <v>29976</v>
      </c>
      <c r="BJ17" s="97">
        <f t="shared" si="23"/>
        <v>1448</v>
      </c>
      <c r="BK17" s="155">
        <f t="shared" si="24"/>
        <v>1448</v>
      </c>
      <c r="BL17" s="62">
        <f t="shared" si="24"/>
        <v>1448</v>
      </c>
      <c r="BM17" s="100">
        <f t="shared" si="24"/>
        <v>2896</v>
      </c>
      <c r="BN17" s="97">
        <f t="shared" si="25"/>
        <v>14988</v>
      </c>
      <c r="BO17" s="155">
        <f t="shared" si="25"/>
        <v>14988</v>
      </c>
      <c r="BP17" s="62">
        <f t="shared" si="25"/>
        <v>14988</v>
      </c>
      <c r="BQ17" s="100">
        <f t="shared" si="25"/>
        <v>29976</v>
      </c>
      <c r="BR17" s="97">
        <f t="shared" si="26"/>
        <v>1448</v>
      </c>
      <c r="BS17" s="59">
        <f t="shared" si="26"/>
        <v>1448</v>
      </c>
      <c r="BT17" s="161">
        <f t="shared" si="26"/>
        <v>1448</v>
      </c>
      <c r="BU17" s="100">
        <f t="shared" si="26"/>
        <v>2896</v>
      </c>
      <c r="BV17" s="97">
        <f t="shared" si="27"/>
        <v>14988</v>
      </c>
      <c r="BW17" s="59">
        <f t="shared" si="27"/>
        <v>14988</v>
      </c>
      <c r="BX17" s="161">
        <f t="shared" si="27"/>
        <v>14988</v>
      </c>
      <c r="BY17" s="100">
        <f t="shared" si="27"/>
        <v>29976</v>
      </c>
      <c r="BZ17" s="97">
        <f t="shared" si="28"/>
        <v>1448</v>
      </c>
      <c r="CA17" s="118">
        <f t="shared" si="29"/>
        <v>1448</v>
      </c>
      <c r="CB17" s="62">
        <f t="shared" si="29"/>
        <v>1448</v>
      </c>
      <c r="CC17" s="100">
        <f t="shared" si="29"/>
        <v>2896</v>
      </c>
      <c r="CD17" s="97">
        <f t="shared" si="30"/>
        <v>14988</v>
      </c>
      <c r="CE17" s="118">
        <f t="shared" si="30"/>
        <v>14988</v>
      </c>
      <c r="CF17" s="62">
        <f t="shared" si="30"/>
        <v>14988</v>
      </c>
      <c r="CG17" s="130">
        <f t="shared" si="30"/>
        <v>29976</v>
      </c>
      <c r="CH17" s="109">
        <f t="shared" si="31"/>
        <v>14480</v>
      </c>
      <c r="CI17" s="165">
        <f t="shared" si="32"/>
        <v>5792</v>
      </c>
      <c r="CJ17" s="62">
        <f t="shared" si="33"/>
        <v>5792</v>
      </c>
      <c r="CK17" s="172">
        <f t="shared" si="34"/>
        <v>5792</v>
      </c>
      <c r="CL17" s="29">
        <f t="shared" si="35"/>
        <v>5792</v>
      </c>
      <c r="CM17" s="182">
        <f t="shared" si="36"/>
        <v>5792</v>
      </c>
      <c r="CN17" s="130">
        <f t="shared" si="37"/>
        <v>28960</v>
      </c>
      <c r="CO17" s="137">
        <f t="shared" si="0"/>
        <v>72400</v>
      </c>
      <c r="CP17" s="102">
        <f t="shared" si="1"/>
        <v>149880</v>
      </c>
      <c r="CQ17" s="165">
        <f t="shared" si="2"/>
        <v>59952</v>
      </c>
      <c r="CR17" s="62">
        <f t="shared" si="3"/>
        <v>59952</v>
      </c>
      <c r="CS17" s="187">
        <f t="shared" si="4"/>
        <v>59952</v>
      </c>
      <c r="CT17" s="29">
        <f t="shared" si="5"/>
        <v>59952</v>
      </c>
      <c r="CU17" s="182">
        <f t="shared" si="38"/>
        <v>59952</v>
      </c>
      <c r="CV17" s="130">
        <f t="shared" si="6"/>
        <v>299760</v>
      </c>
      <c r="CW17" s="137">
        <f t="shared" si="39"/>
        <v>749400</v>
      </c>
    </row>
    <row r="18" spans="1:101">
      <c r="A18" s="219"/>
      <c r="B18" s="44" t="s">
        <v>14</v>
      </c>
      <c r="C18" s="45">
        <v>21055</v>
      </c>
      <c r="D18" s="45">
        <v>3816</v>
      </c>
      <c r="E18" s="151">
        <f t="shared" si="7"/>
        <v>17239</v>
      </c>
      <c r="F18" s="105">
        <f t="shared" si="8"/>
        <v>15264</v>
      </c>
      <c r="G18" s="155">
        <f t="shared" si="8"/>
        <v>15264</v>
      </c>
      <c r="H18" s="161">
        <f t="shared" si="8"/>
        <v>15264</v>
      </c>
      <c r="I18" s="106">
        <f t="shared" si="8"/>
        <v>30528</v>
      </c>
      <c r="J18" s="109">
        <f t="shared" si="9"/>
        <v>68956</v>
      </c>
      <c r="K18" s="155">
        <f t="shared" si="10"/>
        <v>68956</v>
      </c>
      <c r="L18" s="161">
        <f t="shared" si="10"/>
        <v>68956</v>
      </c>
      <c r="M18" s="106">
        <f t="shared" si="10"/>
        <v>137912</v>
      </c>
      <c r="N18" s="102">
        <f t="shared" si="11"/>
        <v>15264</v>
      </c>
      <c r="O18" s="59">
        <f t="shared" si="11"/>
        <v>15264</v>
      </c>
      <c r="P18" s="118">
        <f t="shared" si="11"/>
        <v>15264</v>
      </c>
      <c r="Q18" s="100">
        <f t="shared" si="11"/>
        <v>30528</v>
      </c>
      <c r="R18" s="102">
        <f t="shared" si="12"/>
        <v>68956</v>
      </c>
      <c r="S18" s="59">
        <f t="shared" si="12"/>
        <v>68956</v>
      </c>
      <c r="T18" s="118">
        <f t="shared" si="12"/>
        <v>68956</v>
      </c>
      <c r="U18" s="100">
        <f t="shared" si="12"/>
        <v>137912</v>
      </c>
      <c r="V18" s="97">
        <f t="shared" si="13"/>
        <v>15264</v>
      </c>
      <c r="W18" s="165">
        <f t="shared" si="13"/>
        <v>15264</v>
      </c>
      <c r="X18" s="62">
        <f t="shared" si="13"/>
        <v>15264</v>
      </c>
      <c r="Y18" s="100">
        <f t="shared" si="13"/>
        <v>30528</v>
      </c>
      <c r="Z18" s="97">
        <f t="shared" si="14"/>
        <v>68956</v>
      </c>
      <c r="AA18" s="165">
        <f t="shared" si="14"/>
        <v>68956</v>
      </c>
      <c r="AB18" s="62">
        <f t="shared" si="14"/>
        <v>68956</v>
      </c>
      <c r="AC18" s="100">
        <f t="shared" si="14"/>
        <v>137912</v>
      </c>
      <c r="AD18" s="97">
        <f t="shared" si="15"/>
        <v>15264</v>
      </c>
      <c r="AE18" s="169">
        <f t="shared" si="15"/>
        <v>15264</v>
      </c>
      <c r="AF18" s="172">
        <f t="shared" si="15"/>
        <v>15264</v>
      </c>
      <c r="AG18" s="100">
        <f t="shared" si="15"/>
        <v>30528</v>
      </c>
      <c r="AH18" s="97">
        <f t="shared" si="16"/>
        <v>68956</v>
      </c>
      <c r="AI18" s="169">
        <f t="shared" si="16"/>
        <v>68956</v>
      </c>
      <c r="AJ18" s="172">
        <f t="shared" si="16"/>
        <v>68956</v>
      </c>
      <c r="AK18" s="100">
        <f t="shared" si="16"/>
        <v>137912</v>
      </c>
      <c r="AL18" s="97">
        <f t="shared" si="17"/>
        <v>15264</v>
      </c>
      <c r="AM18" s="62">
        <f t="shared" si="17"/>
        <v>15264</v>
      </c>
      <c r="AN18" s="59">
        <f t="shared" si="17"/>
        <v>15264</v>
      </c>
      <c r="AO18" s="100">
        <f t="shared" si="17"/>
        <v>30528</v>
      </c>
      <c r="AP18" s="97">
        <f t="shared" si="18"/>
        <v>68956</v>
      </c>
      <c r="AQ18" s="62">
        <f t="shared" si="18"/>
        <v>68956</v>
      </c>
      <c r="AR18" s="59">
        <f t="shared" si="18"/>
        <v>68956</v>
      </c>
      <c r="AS18" s="100">
        <f t="shared" si="18"/>
        <v>137912</v>
      </c>
      <c r="AT18" s="97">
        <f t="shared" si="19"/>
        <v>15264</v>
      </c>
      <c r="AU18" s="172">
        <f t="shared" si="19"/>
        <v>15264</v>
      </c>
      <c r="AV18" s="155">
        <f t="shared" si="19"/>
        <v>15264</v>
      </c>
      <c r="AW18" s="100">
        <f t="shared" si="19"/>
        <v>30528</v>
      </c>
      <c r="AX18" s="97">
        <f t="shared" si="20"/>
        <v>68956</v>
      </c>
      <c r="AY18" s="172">
        <f t="shared" si="20"/>
        <v>68956</v>
      </c>
      <c r="AZ18" s="155">
        <f t="shared" si="20"/>
        <v>68956</v>
      </c>
      <c r="BA18" s="100">
        <f t="shared" si="20"/>
        <v>137912</v>
      </c>
      <c r="BB18" s="97">
        <f t="shared" si="21"/>
        <v>15264</v>
      </c>
      <c r="BC18" s="118">
        <f t="shared" si="21"/>
        <v>15264</v>
      </c>
      <c r="BD18" s="59">
        <f t="shared" si="21"/>
        <v>15264</v>
      </c>
      <c r="BE18" s="100">
        <f t="shared" si="21"/>
        <v>30528</v>
      </c>
      <c r="BF18" s="97">
        <f t="shared" si="22"/>
        <v>68956</v>
      </c>
      <c r="BG18" s="118">
        <f t="shared" si="22"/>
        <v>68956</v>
      </c>
      <c r="BH18" s="59">
        <f t="shared" si="22"/>
        <v>68956</v>
      </c>
      <c r="BI18" s="100">
        <f t="shared" si="22"/>
        <v>137912</v>
      </c>
      <c r="BJ18" s="97">
        <f t="shared" si="23"/>
        <v>15264</v>
      </c>
      <c r="BK18" s="155">
        <f t="shared" si="24"/>
        <v>15264</v>
      </c>
      <c r="BL18" s="62">
        <f t="shared" si="24"/>
        <v>15264</v>
      </c>
      <c r="BM18" s="100">
        <f t="shared" si="24"/>
        <v>30528</v>
      </c>
      <c r="BN18" s="97">
        <f t="shared" si="25"/>
        <v>68956</v>
      </c>
      <c r="BO18" s="155">
        <f t="shared" si="25"/>
        <v>68956</v>
      </c>
      <c r="BP18" s="62">
        <f t="shared" si="25"/>
        <v>68956</v>
      </c>
      <c r="BQ18" s="100">
        <f t="shared" si="25"/>
        <v>137912</v>
      </c>
      <c r="BR18" s="97">
        <f t="shared" si="26"/>
        <v>15264</v>
      </c>
      <c r="BS18" s="59">
        <f t="shared" si="26"/>
        <v>15264</v>
      </c>
      <c r="BT18" s="161">
        <f t="shared" si="26"/>
        <v>15264</v>
      </c>
      <c r="BU18" s="100">
        <f t="shared" si="26"/>
        <v>30528</v>
      </c>
      <c r="BV18" s="97">
        <f t="shared" si="27"/>
        <v>68956</v>
      </c>
      <c r="BW18" s="59">
        <f t="shared" si="27"/>
        <v>68956</v>
      </c>
      <c r="BX18" s="161">
        <f t="shared" si="27"/>
        <v>68956</v>
      </c>
      <c r="BY18" s="100">
        <f t="shared" si="27"/>
        <v>137912</v>
      </c>
      <c r="BZ18" s="97">
        <f t="shared" si="28"/>
        <v>15264</v>
      </c>
      <c r="CA18" s="118">
        <f t="shared" si="29"/>
        <v>15264</v>
      </c>
      <c r="CB18" s="62">
        <f t="shared" si="29"/>
        <v>15264</v>
      </c>
      <c r="CC18" s="100">
        <f t="shared" si="29"/>
        <v>30528</v>
      </c>
      <c r="CD18" s="97">
        <f t="shared" si="30"/>
        <v>68956</v>
      </c>
      <c r="CE18" s="118">
        <f t="shared" si="30"/>
        <v>68956</v>
      </c>
      <c r="CF18" s="62">
        <f t="shared" si="30"/>
        <v>68956</v>
      </c>
      <c r="CG18" s="130">
        <f t="shared" si="30"/>
        <v>137912</v>
      </c>
      <c r="CH18" s="109">
        <f t="shared" si="31"/>
        <v>152640</v>
      </c>
      <c r="CI18" s="165">
        <f t="shared" si="32"/>
        <v>61056</v>
      </c>
      <c r="CJ18" s="62">
        <f t="shared" si="33"/>
        <v>61056</v>
      </c>
      <c r="CK18" s="172">
        <f t="shared" si="34"/>
        <v>61056</v>
      </c>
      <c r="CL18" s="29">
        <f t="shared" si="35"/>
        <v>61056</v>
      </c>
      <c r="CM18" s="182">
        <f t="shared" si="36"/>
        <v>61056</v>
      </c>
      <c r="CN18" s="130">
        <f t="shared" si="37"/>
        <v>305280</v>
      </c>
      <c r="CO18" s="137">
        <f t="shared" si="0"/>
        <v>763200</v>
      </c>
      <c r="CP18" s="102">
        <f t="shared" si="1"/>
        <v>689560</v>
      </c>
      <c r="CQ18" s="165">
        <f t="shared" si="2"/>
        <v>275824</v>
      </c>
      <c r="CR18" s="62">
        <f t="shared" si="3"/>
        <v>275824</v>
      </c>
      <c r="CS18" s="187">
        <f t="shared" si="4"/>
        <v>275824</v>
      </c>
      <c r="CT18" s="29">
        <f t="shared" si="5"/>
        <v>275824</v>
      </c>
      <c r="CU18" s="182">
        <f t="shared" si="38"/>
        <v>275824</v>
      </c>
      <c r="CV18" s="130">
        <f t="shared" si="6"/>
        <v>1379120</v>
      </c>
      <c r="CW18" s="137">
        <f t="shared" si="39"/>
        <v>3447800</v>
      </c>
    </row>
    <row r="19" spans="1:101">
      <c r="A19" s="219"/>
      <c r="B19" s="43" t="s">
        <v>50</v>
      </c>
      <c r="C19" s="45">
        <v>3398</v>
      </c>
      <c r="D19" s="45">
        <v>1603</v>
      </c>
      <c r="E19" s="151">
        <f t="shared" si="7"/>
        <v>1795</v>
      </c>
      <c r="F19" s="105">
        <f t="shared" si="8"/>
        <v>6412</v>
      </c>
      <c r="G19" s="155">
        <f t="shared" si="8"/>
        <v>6412</v>
      </c>
      <c r="H19" s="161">
        <f t="shared" si="8"/>
        <v>6412</v>
      </c>
      <c r="I19" s="106">
        <f t="shared" si="8"/>
        <v>12824</v>
      </c>
      <c r="J19" s="109">
        <f t="shared" si="9"/>
        <v>7180</v>
      </c>
      <c r="K19" s="155">
        <f t="shared" si="10"/>
        <v>7180</v>
      </c>
      <c r="L19" s="161">
        <f t="shared" si="10"/>
        <v>7180</v>
      </c>
      <c r="M19" s="106">
        <f t="shared" si="10"/>
        <v>14360</v>
      </c>
      <c r="N19" s="102">
        <f t="shared" si="11"/>
        <v>6412</v>
      </c>
      <c r="O19" s="59">
        <f t="shared" si="11"/>
        <v>6412</v>
      </c>
      <c r="P19" s="118">
        <f t="shared" si="11"/>
        <v>6412</v>
      </c>
      <c r="Q19" s="100">
        <f t="shared" si="11"/>
        <v>12824</v>
      </c>
      <c r="R19" s="102">
        <f t="shared" si="12"/>
        <v>7180</v>
      </c>
      <c r="S19" s="59">
        <f t="shared" si="12"/>
        <v>7180</v>
      </c>
      <c r="T19" s="118">
        <f t="shared" si="12"/>
        <v>7180</v>
      </c>
      <c r="U19" s="100">
        <f t="shared" si="12"/>
        <v>14360</v>
      </c>
      <c r="V19" s="97">
        <f t="shared" si="13"/>
        <v>6412</v>
      </c>
      <c r="W19" s="165">
        <f t="shared" si="13"/>
        <v>6412</v>
      </c>
      <c r="X19" s="62">
        <f t="shared" si="13"/>
        <v>6412</v>
      </c>
      <c r="Y19" s="100">
        <f t="shared" si="13"/>
        <v>12824</v>
      </c>
      <c r="Z19" s="97">
        <f t="shared" si="14"/>
        <v>7180</v>
      </c>
      <c r="AA19" s="165">
        <f t="shared" si="14"/>
        <v>7180</v>
      </c>
      <c r="AB19" s="62">
        <f t="shared" si="14"/>
        <v>7180</v>
      </c>
      <c r="AC19" s="100">
        <f t="shared" si="14"/>
        <v>14360</v>
      </c>
      <c r="AD19" s="97">
        <f t="shared" si="15"/>
        <v>6412</v>
      </c>
      <c r="AE19" s="169">
        <f t="shared" si="15"/>
        <v>6412</v>
      </c>
      <c r="AF19" s="172">
        <f t="shared" si="15"/>
        <v>6412</v>
      </c>
      <c r="AG19" s="100">
        <f t="shared" si="15"/>
        <v>12824</v>
      </c>
      <c r="AH19" s="97">
        <f t="shared" si="16"/>
        <v>7180</v>
      </c>
      <c r="AI19" s="169">
        <f t="shared" si="16"/>
        <v>7180</v>
      </c>
      <c r="AJ19" s="172">
        <f t="shared" si="16"/>
        <v>7180</v>
      </c>
      <c r="AK19" s="100">
        <f t="shared" si="16"/>
        <v>14360</v>
      </c>
      <c r="AL19" s="97">
        <f t="shared" si="17"/>
        <v>6412</v>
      </c>
      <c r="AM19" s="62">
        <f t="shared" si="17"/>
        <v>6412</v>
      </c>
      <c r="AN19" s="59">
        <f t="shared" si="17"/>
        <v>6412</v>
      </c>
      <c r="AO19" s="100">
        <f t="shared" si="17"/>
        <v>12824</v>
      </c>
      <c r="AP19" s="97">
        <f t="shared" si="18"/>
        <v>7180</v>
      </c>
      <c r="AQ19" s="62">
        <f t="shared" si="18"/>
        <v>7180</v>
      </c>
      <c r="AR19" s="59">
        <f t="shared" si="18"/>
        <v>7180</v>
      </c>
      <c r="AS19" s="100">
        <f t="shared" si="18"/>
        <v>14360</v>
      </c>
      <c r="AT19" s="97">
        <f t="shared" si="19"/>
        <v>6412</v>
      </c>
      <c r="AU19" s="172">
        <f t="shared" si="19"/>
        <v>6412</v>
      </c>
      <c r="AV19" s="155">
        <f t="shared" si="19"/>
        <v>6412</v>
      </c>
      <c r="AW19" s="100">
        <f t="shared" si="19"/>
        <v>12824</v>
      </c>
      <c r="AX19" s="97">
        <f t="shared" si="20"/>
        <v>7180</v>
      </c>
      <c r="AY19" s="172">
        <f t="shared" si="20"/>
        <v>7180</v>
      </c>
      <c r="AZ19" s="155">
        <f t="shared" si="20"/>
        <v>7180</v>
      </c>
      <c r="BA19" s="100">
        <f t="shared" si="20"/>
        <v>14360</v>
      </c>
      <c r="BB19" s="97">
        <f t="shared" si="21"/>
        <v>6412</v>
      </c>
      <c r="BC19" s="118">
        <f t="shared" si="21"/>
        <v>6412</v>
      </c>
      <c r="BD19" s="59">
        <f t="shared" si="21"/>
        <v>6412</v>
      </c>
      <c r="BE19" s="100">
        <f t="shared" si="21"/>
        <v>12824</v>
      </c>
      <c r="BF19" s="97">
        <f t="shared" si="22"/>
        <v>7180</v>
      </c>
      <c r="BG19" s="118">
        <f t="shared" si="22"/>
        <v>7180</v>
      </c>
      <c r="BH19" s="59">
        <f t="shared" si="22"/>
        <v>7180</v>
      </c>
      <c r="BI19" s="100">
        <f t="shared" si="22"/>
        <v>14360</v>
      </c>
      <c r="BJ19" s="97">
        <f t="shared" si="23"/>
        <v>6412</v>
      </c>
      <c r="BK19" s="155">
        <f t="shared" si="24"/>
        <v>6412</v>
      </c>
      <c r="BL19" s="62">
        <f t="shared" si="24"/>
        <v>6412</v>
      </c>
      <c r="BM19" s="100">
        <f t="shared" si="24"/>
        <v>12824</v>
      </c>
      <c r="BN19" s="97">
        <f t="shared" si="25"/>
        <v>7180</v>
      </c>
      <c r="BO19" s="155">
        <f t="shared" si="25"/>
        <v>7180</v>
      </c>
      <c r="BP19" s="62">
        <f t="shared" si="25"/>
        <v>7180</v>
      </c>
      <c r="BQ19" s="100">
        <f t="shared" si="25"/>
        <v>14360</v>
      </c>
      <c r="BR19" s="97">
        <f t="shared" si="26"/>
        <v>6412</v>
      </c>
      <c r="BS19" s="59">
        <f t="shared" si="26"/>
        <v>6412</v>
      </c>
      <c r="BT19" s="161">
        <f t="shared" si="26"/>
        <v>6412</v>
      </c>
      <c r="BU19" s="100">
        <f t="shared" si="26"/>
        <v>12824</v>
      </c>
      <c r="BV19" s="97">
        <f t="shared" si="27"/>
        <v>7180</v>
      </c>
      <c r="BW19" s="59">
        <f t="shared" si="27"/>
        <v>7180</v>
      </c>
      <c r="BX19" s="161">
        <f t="shared" si="27"/>
        <v>7180</v>
      </c>
      <c r="BY19" s="100">
        <f t="shared" si="27"/>
        <v>14360</v>
      </c>
      <c r="BZ19" s="97">
        <f t="shared" si="28"/>
        <v>6412</v>
      </c>
      <c r="CA19" s="118">
        <f t="shared" si="29"/>
        <v>6412</v>
      </c>
      <c r="CB19" s="62">
        <f t="shared" si="29"/>
        <v>6412</v>
      </c>
      <c r="CC19" s="100">
        <f t="shared" si="29"/>
        <v>12824</v>
      </c>
      <c r="CD19" s="97">
        <f t="shared" si="30"/>
        <v>7180</v>
      </c>
      <c r="CE19" s="118">
        <f t="shared" si="30"/>
        <v>7180</v>
      </c>
      <c r="CF19" s="62">
        <f t="shared" si="30"/>
        <v>7180</v>
      </c>
      <c r="CG19" s="130">
        <f t="shared" si="30"/>
        <v>14360</v>
      </c>
      <c r="CH19" s="109">
        <f t="shared" si="31"/>
        <v>64120</v>
      </c>
      <c r="CI19" s="165">
        <f t="shared" si="32"/>
        <v>25648</v>
      </c>
      <c r="CJ19" s="62">
        <f t="shared" si="33"/>
        <v>25648</v>
      </c>
      <c r="CK19" s="172">
        <f t="shared" si="34"/>
        <v>25648</v>
      </c>
      <c r="CL19" s="29">
        <f t="shared" si="35"/>
        <v>25648</v>
      </c>
      <c r="CM19" s="182">
        <f t="shared" si="36"/>
        <v>25648</v>
      </c>
      <c r="CN19" s="130">
        <f t="shared" si="37"/>
        <v>128240</v>
      </c>
      <c r="CO19" s="137">
        <f t="shared" si="0"/>
        <v>320600</v>
      </c>
      <c r="CP19" s="102">
        <f t="shared" si="1"/>
        <v>71800</v>
      </c>
      <c r="CQ19" s="165">
        <f t="shared" si="2"/>
        <v>28720</v>
      </c>
      <c r="CR19" s="62">
        <f t="shared" si="3"/>
        <v>28720</v>
      </c>
      <c r="CS19" s="187">
        <f t="shared" si="4"/>
        <v>28720</v>
      </c>
      <c r="CT19" s="29">
        <f t="shared" si="5"/>
        <v>28720</v>
      </c>
      <c r="CU19" s="182">
        <f t="shared" si="38"/>
        <v>28720</v>
      </c>
      <c r="CV19" s="130">
        <f t="shared" si="6"/>
        <v>143600</v>
      </c>
      <c r="CW19" s="137">
        <f t="shared" si="39"/>
        <v>359000</v>
      </c>
    </row>
    <row r="20" spans="1:101">
      <c r="A20" s="219"/>
      <c r="B20" s="44" t="s">
        <v>15</v>
      </c>
      <c r="C20" s="45">
        <v>11291</v>
      </c>
      <c r="D20" s="45">
        <v>4449</v>
      </c>
      <c r="E20" s="151">
        <f t="shared" si="7"/>
        <v>6842</v>
      </c>
      <c r="F20" s="105">
        <f t="shared" si="8"/>
        <v>17796</v>
      </c>
      <c r="G20" s="155">
        <f t="shared" si="8"/>
        <v>17796</v>
      </c>
      <c r="H20" s="161">
        <f t="shared" si="8"/>
        <v>17796</v>
      </c>
      <c r="I20" s="106">
        <f t="shared" si="8"/>
        <v>35592</v>
      </c>
      <c r="J20" s="109">
        <f t="shared" si="9"/>
        <v>27368</v>
      </c>
      <c r="K20" s="155">
        <f t="shared" si="10"/>
        <v>27368</v>
      </c>
      <c r="L20" s="161">
        <f t="shared" si="10"/>
        <v>27368</v>
      </c>
      <c r="M20" s="106">
        <f t="shared" si="10"/>
        <v>54736</v>
      </c>
      <c r="N20" s="102">
        <f t="shared" si="11"/>
        <v>17796</v>
      </c>
      <c r="O20" s="59">
        <f t="shared" si="11"/>
        <v>17796</v>
      </c>
      <c r="P20" s="118">
        <f t="shared" si="11"/>
        <v>17796</v>
      </c>
      <c r="Q20" s="100">
        <f t="shared" si="11"/>
        <v>35592</v>
      </c>
      <c r="R20" s="102">
        <f t="shared" si="12"/>
        <v>27368</v>
      </c>
      <c r="S20" s="59">
        <f t="shared" si="12"/>
        <v>27368</v>
      </c>
      <c r="T20" s="118">
        <f t="shared" si="12"/>
        <v>27368</v>
      </c>
      <c r="U20" s="100">
        <f t="shared" si="12"/>
        <v>54736</v>
      </c>
      <c r="V20" s="97">
        <f t="shared" si="13"/>
        <v>17796</v>
      </c>
      <c r="W20" s="165">
        <f t="shared" si="13"/>
        <v>17796</v>
      </c>
      <c r="X20" s="62">
        <f t="shared" si="13"/>
        <v>17796</v>
      </c>
      <c r="Y20" s="100">
        <f t="shared" si="13"/>
        <v>35592</v>
      </c>
      <c r="Z20" s="97">
        <f t="shared" si="14"/>
        <v>27368</v>
      </c>
      <c r="AA20" s="165">
        <f t="shared" si="14"/>
        <v>27368</v>
      </c>
      <c r="AB20" s="62">
        <f t="shared" si="14"/>
        <v>27368</v>
      </c>
      <c r="AC20" s="100">
        <f t="shared" si="14"/>
        <v>54736</v>
      </c>
      <c r="AD20" s="97">
        <f t="shared" si="15"/>
        <v>17796</v>
      </c>
      <c r="AE20" s="169">
        <f t="shared" si="15"/>
        <v>17796</v>
      </c>
      <c r="AF20" s="172">
        <f t="shared" si="15"/>
        <v>17796</v>
      </c>
      <c r="AG20" s="100">
        <f t="shared" si="15"/>
        <v>35592</v>
      </c>
      <c r="AH20" s="97">
        <f t="shared" si="16"/>
        <v>27368</v>
      </c>
      <c r="AI20" s="169">
        <f t="shared" si="16"/>
        <v>27368</v>
      </c>
      <c r="AJ20" s="172">
        <f t="shared" si="16"/>
        <v>27368</v>
      </c>
      <c r="AK20" s="100">
        <f t="shared" si="16"/>
        <v>54736</v>
      </c>
      <c r="AL20" s="97">
        <f t="shared" si="17"/>
        <v>17796</v>
      </c>
      <c r="AM20" s="62">
        <f t="shared" si="17"/>
        <v>17796</v>
      </c>
      <c r="AN20" s="59">
        <f t="shared" si="17"/>
        <v>17796</v>
      </c>
      <c r="AO20" s="100">
        <f t="shared" si="17"/>
        <v>35592</v>
      </c>
      <c r="AP20" s="97">
        <f t="shared" si="18"/>
        <v>27368</v>
      </c>
      <c r="AQ20" s="62">
        <f t="shared" si="18"/>
        <v>27368</v>
      </c>
      <c r="AR20" s="59">
        <f t="shared" si="18"/>
        <v>27368</v>
      </c>
      <c r="AS20" s="100">
        <f t="shared" si="18"/>
        <v>54736</v>
      </c>
      <c r="AT20" s="97">
        <f t="shared" si="19"/>
        <v>17796</v>
      </c>
      <c r="AU20" s="172">
        <f t="shared" si="19"/>
        <v>17796</v>
      </c>
      <c r="AV20" s="155">
        <f t="shared" si="19"/>
        <v>17796</v>
      </c>
      <c r="AW20" s="100">
        <f t="shared" si="19"/>
        <v>35592</v>
      </c>
      <c r="AX20" s="97">
        <f t="shared" si="20"/>
        <v>27368</v>
      </c>
      <c r="AY20" s="172">
        <f t="shared" si="20"/>
        <v>27368</v>
      </c>
      <c r="AZ20" s="155">
        <f t="shared" si="20"/>
        <v>27368</v>
      </c>
      <c r="BA20" s="100">
        <f t="shared" si="20"/>
        <v>54736</v>
      </c>
      <c r="BB20" s="97">
        <f t="shared" si="21"/>
        <v>17796</v>
      </c>
      <c r="BC20" s="118">
        <f t="shared" si="21"/>
        <v>17796</v>
      </c>
      <c r="BD20" s="59">
        <f t="shared" si="21"/>
        <v>17796</v>
      </c>
      <c r="BE20" s="100">
        <f t="shared" si="21"/>
        <v>35592</v>
      </c>
      <c r="BF20" s="97">
        <f t="shared" si="22"/>
        <v>27368</v>
      </c>
      <c r="BG20" s="118">
        <f t="shared" si="22"/>
        <v>27368</v>
      </c>
      <c r="BH20" s="59">
        <f t="shared" si="22"/>
        <v>27368</v>
      </c>
      <c r="BI20" s="100">
        <f t="shared" si="22"/>
        <v>54736</v>
      </c>
      <c r="BJ20" s="97">
        <f t="shared" si="23"/>
        <v>17796</v>
      </c>
      <c r="BK20" s="155">
        <f t="shared" si="24"/>
        <v>17796</v>
      </c>
      <c r="BL20" s="62">
        <f t="shared" si="24"/>
        <v>17796</v>
      </c>
      <c r="BM20" s="100">
        <f t="shared" si="24"/>
        <v>35592</v>
      </c>
      <c r="BN20" s="97">
        <f t="shared" si="25"/>
        <v>27368</v>
      </c>
      <c r="BO20" s="155">
        <f t="shared" si="25"/>
        <v>27368</v>
      </c>
      <c r="BP20" s="62">
        <f t="shared" si="25"/>
        <v>27368</v>
      </c>
      <c r="BQ20" s="100">
        <f t="shared" si="25"/>
        <v>54736</v>
      </c>
      <c r="BR20" s="97">
        <f t="shared" si="26"/>
        <v>17796</v>
      </c>
      <c r="BS20" s="59">
        <f t="shared" si="26"/>
        <v>17796</v>
      </c>
      <c r="BT20" s="161">
        <f t="shared" si="26"/>
        <v>17796</v>
      </c>
      <c r="BU20" s="100">
        <f t="shared" si="26"/>
        <v>35592</v>
      </c>
      <c r="BV20" s="97">
        <f t="shared" si="27"/>
        <v>27368</v>
      </c>
      <c r="BW20" s="59">
        <f t="shared" si="27"/>
        <v>27368</v>
      </c>
      <c r="BX20" s="161">
        <f t="shared" si="27"/>
        <v>27368</v>
      </c>
      <c r="BY20" s="100">
        <f t="shared" si="27"/>
        <v>54736</v>
      </c>
      <c r="BZ20" s="97">
        <f t="shared" si="28"/>
        <v>17796</v>
      </c>
      <c r="CA20" s="118">
        <f t="shared" si="29"/>
        <v>17796</v>
      </c>
      <c r="CB20" s="62">
        <f t="shared" si="29"/>
        <v>17796</v>
      </c>
      <c r="CC20" s="100">
        <f t="shared" si="29"/>
        <v>35592</v>
      </c>
      <c r="CD20" s="97">
        <f t="shared" si="30"/>
        <v>27368</v>
      </c>
      <c r="CE20" s="118">
        <f t="shared" si="30"/>
        <v>27368</v>
      </c>
      <c r="CF20" s="62">
        <f t="shared" si="30"/>
        <v>27368</v>
      </c>
      <c r="CG20" s="130">
        <f t="shared" si="30"/>
        <v>54736</v>
      </c>
      <c r="CH20" s="109">
        <f t="shared" si="31"/>
        <v>177960</v>
      </c>
      <c r="CI20" s="165">
        <f t="shared" si="32"/>
        <v>71184</v>
      </c>
      <c r="CJ20" s="62">
        <f t="shared" si="33"/>
        <v>71184</v>
      </c>
      <c r="CK20" s="172">
        <f t="shared" si="34"/>
        <v>71184</v>
      </c>
      <c r="CL20" s="29">
        <f t="shared" si="35"/>
        <v>71184</v>
      </c>
      <c r="CM20" s="182">
        <f t="shared" si="36"/>
        <v>71184</v>
      </c>
      <c r="CN20" s="130">
        <f t="shared" si="37"/>
        <v>355920</v>
      </c>
      <c r="CO20" s="137">
        <f t="shared" si="0"/>
        <v>889800</v>
      </c>
      <c r="CP20" s="102">
        <f t="shared" si="1"/>
        <v>273680</v>
      </c>
      <c r="CQ20" s="165">
        <f t="shared" si="2"/>
        <v>109472</v>
      </c>
      <c r="CR20" s="62">
        <f t="shared" si="3"/>
        <v>109472</v>
      </c>
      <c r="CS20" s="187">
        <f t="shared" si="4"/>
        <v>109472</v>
      </c>
      <c r="CT20" s="29">
        <f t="shared" si="5"/>
        <v>109472</v>
      </c>
      <c r="CU20" s="182">
        <f t="shared" si="38"/>
        <v>109472</v>
      </c>
      <c r="CV20" s="130">
        <f t="shared" si="6"/>
        <v>547360</v>
      </c>
      <c r="CW20" s="137">
        <f t="shared" si="39"/>
        <v>1368400</v>
      </c>
    </row>
    <row r="21" spans="1:101" s="13" customFormat="1">
      <c r="A21" s="218"/>
      <c r="B21" s="44" t="s">
        <v>16</v>
      </c>
      <c r="C21" s="45">
        <v>15974</v>
      </c>
      <c r="D21" s="45">
        <v>3771</v>
      </c>
      <c r="E21" s="151">
        <f t="shared" si="7"/>
        <v>12203</v>
      </c>
      <c r="F21" s="105">
        <f t="shared" si="8"/>
        <v>15084</v>
      </c>
      <c r="G21" s="155">
        <f t="shared" si="8"/>
        <v>15084</v>
      </c>
      <c r="H21" s="161">
        <f t="shared" si="8"/>
        <v>15084</v>
      </c>
      <c r="I21" s="106">
        <f t="shared" si="8"/>
        <v>30168</v>
      </c>
      <c r="J21" s="109">
        <f t="shared" si="9"/>
        <v>48812</v>
      </c>
      <c r="K21" s="155">
        <f t="shared" si="10"/>
        <v>48812</v>
      </c>
      <c r="L21" s="161">
        <f t="shared" si="10"/>
        <v>48812</v>
      </c>
      <c r="M21" s="106">
        <f t="shared" si="10"/>
        <v>97624</v>
      </c>
      <c r="N21" s="102">
        <f t="shared" si="11"/>
        <v>15084</v>
      </c>
      <c r="O21" s="59">
        <f t="shared" si="11"/>
        <v>15084</v>
      </c>
      <c r="P21" s="118">
        <f t="shared" si="11"/>
        <v>15084</v>
      </c>
      <c r="Q21" s="100">
        <f t="shared" si="11"/>
        <v>30168</v>
      </c>
      <c r="R21" s="102">
        <f t="shared" si="12"/>
        <v>48812</v>
      </c>
      <c r="S21" s="59">
        <f t="shared" si="12"/>
        <v>48812</v>
      </c>
      <c r="T21" s="118">
        <f t="shared" si="12"/>
        <v>48812</v>
      </c>
      <c r="U21" s="100">
        <f t="shared" si="12"/>
        <v>97624</v>
      </c>
      <c r="V21" s="97">
        <f t="shared" si="13"/>
        <v>15084</v>
      </c>
      <c r="W21" s="165">
        <f t="shared" si="13"/>
        <v>15084</v>
      </c>
      <c r="X21" s="62">
        <f t="shared" si="13"/>
        <v>15084</v>
      </c>
      <c r="Y21" s="100">
        <f t="shared" si="13"/>
        <v>30168</v>
      </c>
      <c r="Z21" s="97">
        <f t="shared" si="14"/>
        <v>48812</v>
      </c>
      <c r="AA21" s="165">
        <f t="shared" si="14"/>
        <v>48812</v>
      </c>
      <c r="AB21" s="62">
        <f t="shared" si="14"/>
        <v>48812</v>
      </c>
      <c r="AC21" s="100">
        <f t="shared" si="14"/>
        <v>97624</v>
      </c>
      <c r="AD21" s="97">
        <f t="shared" si="15"/>
        <v>15084</v>
      </c>
      <c r="AE21" s="169">
        <f t="shared" si="15"/>
        <v>15084</v>
      </c>
      <c r="AF21" s="172">
        <f t="shared" si="15"/>
        <v>15084</v>
      </c>
      <c r="AG21" s="100">
        <f t="shared" si="15"/>
        <v>30168</v>
      </c>
      <c r="AH21" s="97">
        <f t="shared" si="16"/>
        <v>48812</v>
      </c>
      <c r="AI21" s="169">
        <f t="shared" si="16"/>
        <v>48812</v>
      </c>
      <c r="AJ21" s="172">
        <f t="shared" si="16"/>
        <v>48812</v>
      </c>
      <c r="AK21" s="100">
        <f t="shared" si="16"/>
        <v>97624</v>
      </c>
      <c r="AL21" s="97">
        <f t="shared" si="17"/>
        <v>15084</v>
      </c>
      <c r="AM21" s="62">
        <f t="shared" si="17"/>
        <v>15084</v>
      </c>
      <c r="AN21" s="59">
        <f t="shared" si="17"/>
        <v>15084</v>
      </c>
      <c r="AO21" s="100">
        <f t="shared" si="17"/>
        <v>30168</v>
      </c>
      <c r="AP21" s="97">
        <f t="shared" si="18"/>
        <v>48812</v>
      </c>
      <c r="AQ21" s="62">
        <f t="shared" si="18"/>
        <v>48812</v>
      </c>
      <c r="AR21" s="59">
        <f t="shared" si="18"/>
        <v>48812</v>
      </c>
      <c r="AS21" s="100">
        <f t="shared" si="18"/>
        <v>97624</v>
      </c>
      <c r="AT21" s="97">
        <f t="shared" si="19"/>
        <v>15084</v>
      </c>
      <c r="AU21" s="172">
        <f t="shared" si="19"/>
        <v>15084</v>
      </c>
      <c r="AV21" s="155">
        <f t="shared" si="19"/>
        <v>15084</v>
      </c>
      <c r="AW21" s="100">
        <f t="shared" si="19"/>
        <v>30168</v>
      </c>
      <c r="AX21" s="97">
        <f t="shared" si="20"/>
        <v>48812</v>
      </c>
      <c r="AY21" s="172">
        <f t="shared" si="20"/>
        <v>48812</v>
      </c>
      <c r="AZ21" s="155">
        <f t="shared" si="20"/>
        <v>48812</v>
      </c>
      <c r="BA21" s="100">
        <f t="shared" si="20"/>
        <v>97624</v>
      </c>
      <c r="BB21" s="97">
        <f t="shared" si="21"/>
        <v>15084</v>
      </c>
      <c r="BC21" s="118">
        <f t="shared" si="21"/>
        <v>15084</v>
      </c>
      <c r="BD21" s="59">
        <f t="shared" si="21"/>
        <v>15084</v>
      </c>
      <c r="BE21" s="100">
        <f t="shared" si="21"/>
        <v>30168</v>
      </c>
      <c r="BF21" s="97">
        <f t="shared" si="22"/>
        <v>48812</v>
      </c>
      <c r="BG21" s="118">
        <f t="shared" si="22"/>
        <v>48812</v>
      </c>
      <c r="BH21" s="59">
        <f t="shared" si="22"/>
        <v>48812</v>
      </c>
      <c r="BI21" s="100">
        <f t="shared" si="22"/>
        <v>97624</v>
      </c>
      <c r="BJ21" s="97">
        <f t="shared" si="23"/>
        <v>15084</v>
      </c>
      <c r="BK21" s="155">
        <f t="shared" si="24"/>
        <v>15084</v>
      </c>
      <c r="BL21" s="62">
        <f t="shared" si="24"/>
        <v>15084</v>
      </c>
      <c r="BM21" s="100">
        <f t="shared" si="24"/>
        <v>30168</v>
      </c>
      <c r="BN21" s="97">
        <f t="shared" si="25"/>
        <v>48812</v>
      </c>
      <c r="BO21" s="155">
        <f t="shared" si="25"/>
        <v>48812</v>
      </c>
      <c r="BP21" s="62">
        <f t="shared" si="25"/>
        <v>48812</v>
      </c>
      <c r="BQ21" s="100">
        <f t="shared" si="25"/>
        <v>97624</v>
      </c>
      <c r="BR21" s="97">
        <f t="shared" si="26"/>
        <v>15084</v>
      </c>
      <c r="BS21" s="59">
        <f t="shared" si="26"/>
        <v>15084</v>
      </c>
      <c r="BT21" s="161">
        <f t="shared" si="26"/>
        <v>15084</v>
      </c>
      <c r="BU21" s="100">
        <f t="shared" si="26"/>
        <v>30168</v>
      </c>
      <c r="BV21" s="97">
        <f t="shared" si="27"/>
        <v>48812</v>
      </c>
      <c r="BW21" s="59">
        <f t="shared" si="27"/>
        <v>48812</v>
      </c>
      <c r="BX21" s="161">
        <f t="shared" si="27"/>
        <v>48812</v>
      </c>
      <c r="BY21" s="100">
        <f t="shared" si="27"/>
        <v>97624</v>
      </c>
      <c r="BZ21" s="97">
        <f t="shared" si="28"/>
        <v>15084</v>
      </c>
      <c r="CA21" s="118">
        <f t="shared" si="29"/>
        <v>15084</v>
      </c>
      <c r="CB21" s="62">
        <f t="shared" si="29"/>
        <v>15084</v>
      </c>
      <c r="CC21" s="100">
        <f t="shared" si="29"/>
        <v>30168</v>
      </c>
      <c r="CD21" s="97">
        <f t="shared" si="30"/>
        <v>48812</v>
      </c>
      <c r="CE21" s="118">
        <f t="shared" si="30"/>
        <v>48812</v>
      </c>
      <c r="CF21" s="62">
        <f t="shared" si="30"/>
        <v>48812</v>
      </c>
      <c r="CG21" s="130">
        <f t="shared" si="30"/>
        <v>97624</v>
      </c>
      <c r="CH21" s="109">
        <f t="shared" si="31"/>
        <v>150840</v>
      </c>
      <c r="CI21" s="165">
        <f t="shared" si="32"/>
        <v>60336</v>
      </c>
      <c r="CJ21" s="62">
        <f t="shared" si="33"/>
        <v>60336</v>
      </c>
      <c r="CK21" s="172">
        <f t="shared" si="34"/>
        <v>60336</v>
      </c>
      <c r="CL21" s="29">
        <f t="shared" si="35"/>
        <v>60336</v>
      </c>
      <c r="CM21" s="182">
        <f t="shared" si="36"/>
        <v>60336</v>
      </c>
      <c r="CN21" s="130">
        <f t="shared" si="37"/>
        <v>301680</v>
      </c>
      <c r="CO21" s="137">
        <f t="shared" si="0"/>
        <v>754200</v>
      </c>
      <c r="CP21" s="102">
        <f t="shared" si="1"/>
        <v>488120</v>
      </c>
      <c r="CQ21" s="165">
        <f t="shared" si="2"/>
        <v>195248</v>
      </c>
      <c r="CR21" s="62">
        <f t="shared" si="3"/>
        <v>195248</v>
      </c>
      <c r="CS21" s="187">
        <f t="shared" si="4"/>
        <v>195248</v>
      </c>
      <c r="CT21" s="29">
        <f t="shared" si="5"/>
        <v>195248</v>
      </c>
      <c r="CU21" s="182">
        <f t="shared" si="38"/>
        <v>195248</v>
      </c>
      <c r="CV21" s="130">
        <f t="shared" si="6"/>
        <v>976240</v>
      </c>
      <c r="CW21" s="137">
        <f t="shared" si="39"/>
        <v>2440600</v>
      </c>
    </row>
    <row r="22" spans="1:101">
      <c r="A22" s="217">
        <v>5</v>
      </c>
      <c r="B22" s="44" t="s">
        <v>17</v>
      </c>
      <c r="C22" s="45">
        <v>12982</v>
      </c>
      <c r="D22" s="45">
        <v>3005</v>
      </c>
      <c r="E22" s="151">
        <f t="shared" si="7"/>
        <v>9977</v>
      </c>
      <c r="F22" s="105">
        <f t="shared" si="8"/>
        <v>12020</v>
      </c>
      <c r="G22" s="155">
        <f t="shared" si="8"/>
        <v>12020</v>
      </c>
      <c r="H22" s="161">
        <f t="shared" si="8"/>
        <v>12020</v>
      </c>
      <c r="I22" s="106">
        <f t="shared" si="8"/>
        <v>24040</v>
      </c>
      <c r="J22" s="109">
        <f t="shared" si="9"/>
        <v>39908</v>
      </c>
      <c r="K22" s="155">
        <f t="shared" si="10"/>
        <v>39908</v>
      </c>
      <c r="L22" s="161">
        <f t="shared" si="10"/>
        <v>39908</v>
      </c>
      <c r="M22" s="106">
        <f t="shared" si="10"/>
        <v>79816</v>
      </c>
      <c r="N22" s="102">
        <f t="shared" si="11"/>
        <v>12020</v>
      </c>
      <c r="O22" s="59">
        <f t="shared" si="11"/>
        <v>12020</v>
      </c>
      <c r="P22" s="118">
        <f t="shared" si="11"/>
        <v>12020</v>
      </c>
      <c r="Q22" s="100">
        <f t="shared" si="11"/>
        <v>24040</v>
      </c>
      <c r="R22" s="102">
        <f t="shared" si="12"/>
        <v>39908</v>
      </c>
      <c r="S22" s="59">
        <f t="shared" si="12"/>
        <v>39908</v>
      </c>
      <c r="T22" s="118">
        <f t="shared" si="12"/>
        <v>39908</v>
      </c>
      <c r="U22" s="100">
        <f t="shared" si="12"/>
        <v>79816</v>
      </c>
      <c r="V22" s="97">
        <f t="shared" si="13"/>
        <v>12020</v>
      </c>
      <c r="W22" s="165">
        <f t="shared" si="13"/>
        <v>12020</v>
      </c>
      <c r="X22" s="62">
        <f t="shared" si="13"/>
        <v>12020</v>
      </c>
      <c r="Y22" s="100">
        <f t="shared" si="13"/>
        <v>24040</v>
      </c>
      <c r="Z22" s="97">
        <f t="shared" si="14"/>
        <v>39908</v>
      </c>
      <c r="AA22" s="165">
        <f t="shared" si="14"/>
        <v>39908</v>
      </c>
      <c r="AB22" s="62">
        <f t="shared" si="14"/>
        <v>39908</v>
      </c>
      <c r="AC22" s="100">
        <f t="shared" si="14"/>
        <v>79816</v>
      </c>
      <c r="AD22" s="97">
        <f t="shared" si="15"/>
        <v>12020</v>
      </c>
      <c r="AE22" s="169">
        <f t="shared" si="15"/>
        <v>12020</v>
      </c>
      <c r="AF22" s="172">
        <f t="shared" si="15"/>
        <v>12020</v>
      </c>
      <c r="AG22" s="100">
        <f t="shared" si="15"/>
        <v>24040</v>
      </c>
      <c r="AH22" s="97">
        <f t="shared" si="16"/>
        <v>39908</v>
      </c>
      <c r="AI22" s="169">
        <f t="shared" si="16"/>
        <v>39908</v>
      </c>
      <c r="AJ22" s="172">
        <f t="shared" si="16"/>
        <v>39908</v>
      </c>
      <c r="AK22" s="100">
        <f t="shared" si="16"/>
        <v>79816</v>
      </c>
      <c r="AL22" s="97">
        <f t="shared" si="17"/>
        <v>12020</v>
      </c>
      <c r="AM22" s="62">
        <f t="shared" si="17"/>
        <v>12020</v>
      </c>
      <c r="AN22" s="59">
        <f t="shared" si="17"/>
        <v>12020</v>
      </c>
      <c r="AO22" s="100">
        <f t="shared" si="17"/>
        <v>24040</v>
      </c>
      <c r="AP22" s="97">
        <f t="shared" si="18"/>
        <v>39908</v>
      </c>
      <c r="AQ22" s="62">
        <f t="shared" si="18"/>
        <v>39908</v>
      </c>
      <c r="AR22" s="59">
        <f t="shared" si="18"/>
        <v>39908</v>
      </c>
      <c r="AS22" s="100">
        <f t="shared" si="18"/>
        <v>79816</v>
      </c>
      <c r="AT22" s="97">
        <f t="shared" si="19"/>
        <v>12020</v>
      </c>
      <c r="AU22" s="172">
        <f t="shared" si="19"/>
        <v>12020</v>
      </c>
      <c r="AV22" s="155">
        <f t="shared" si="19"/>
        <v>12020</v>
      </c>
      <c r="AW22" s="100">
        <f t="shared" si="19"/>
        <v>24040</v>
      </c>
      <c r="AX22" s="97">
        <f t="shared" si="20"/>
        <v>39908</v>
      </c>
      <c r="AY22" s="172">
        <f t="shared" si="20"/>
        <v>39908</v>
      </c>
      <c r="AZ22" s="155">
        <f t="shared" si="20"/>
        <v>39908</v>
      </c>
      <c r="BA22" s="100">
        <f t="shared" si="20"/>
        <v>79816</v>
      </c>
      <c r="BB22" s="97">
        <f t="shared" si="21"/>
        <v>12020</v>
      </c>
      <c r="BC22" s="118">
        <f t="shared" si="21"/>
        <v>12020</v>
      </c>
      <c r="BD22" s="59">
        <f t="shared" si="21"/>
        <v>12020</v>
      </c>
      <c r="BE22" s="100">
        <f t="shared" si="21"/>
        <v>24040</v>
      </c>
      <c r="BF22" s="97">
        <f t="shared" si="22"/>
        <v>39908</v>
      </c>
      <c r="BG22" s="118">
        <f t="shared" si="22"/>
        <v>39908</v>
      </c>
      <c r="BH22" s="59">
        <f t="shared" si="22"/>
        <v>39908</v>
      </c>
      <c r="BI22" s="100">
        <f t="shared" si="22"/>
        <v>79816</v>
      </c>
      <c r="BJ22" s="97">
        <f t="shared" si="23"/>
        <v>12020</v>
      </c>
      <c r="BK22" s="155">
        <f t="shared" si="24"/>
        <v>12020</v>
      </c>
      <c r="BL22" s="62">
        <f t="shared" si="24"/>
        <v>12020</v>
      </c>
      <c r="BM22" s="100">
        <f t="shared" si="24"/>
        <v>24040</v>
      </c>
      <c r="BN22" s="97">
        <f t="shared" si="25"/>
        <v>39908</v>
      </c>
      <c r="BO22" s="155">
        <f t="shared" si="25"/>
        <v>39908</v>
      </c>
      <c r="BP22" s="62">
        <f t="shared" si="25"/>
        <v>39908</v>
      </c>
      <c r="BQ22" s="100">
        <f t="shared" si="25"/>
        <v>79816</v>
      </c>
      <c r="BR22" s="97">
        <f t="shared" si="26"/>
        <v>12020</v>
      </c>
      <c r="BS22" s="59">
        <f t="shared" si="26"/>
        <v>12020</v>
      </c>
      <c r="BT22" s="161">
        <f t="shared" si="26"/>
        <v>12020</v>
      </c>
      <c r="BU22" s="100">
        <f t="shared" si="26"/>
        <v>24040</v>
      </c>
      <c r="BV22" s="97">
        <f t="shared" si="27"/>
        <v>39908</v>
      </c>
      <c r="BW22" s="59">
        <f t="shared" si="27"/>
        <v>39908</v>
      </c>
      <c r="BX22" s="161">
        <f t="shared" si="27"/>
        <v>39908</v>
      </c>
      <c r="BY22" s="100">
        <f t="shared" si="27"/>
        <v>79816</v>
      </c>
      <c r="BZ22" s="97">
        <f t="shared" si="28"/>
        <v>12020</v>
      </c>
      <c r="CA22" s="118">
        <f t="shared" si="29"/>
        <v>12020</v>
      </c>
      <c r="CB22" s="62">
        <f t="shared" si="29"/>
        <v>12020</v>
      </c>
      <c r="CC22" s="100">
        <f t="shared" si="29"/>
        <v>24040</v>
      </c>
      <c r="CD22" s="97">
        <f t="shared" si="30"/>
        <v>39908</v>
      </c>
      <c r="CE22" s="118">
        <f t="shared" si="30"/>
        <v>39908</v>
      </c>
      <c r="CF22" s="62">
        <f t="shared" si="30"/>
        <v>39908</v>
      </c>
      <c r="CG22" s="130">
        <f t="shared" si="30"/>
        <v>79816</v>
      </c>
      <c r="CH22" s="109">
        <f t="shared" si="31"/>
        <v>120200</v>
      </c>
      <c r="CI22" s="165">
        <f t="shared" si="32"/>
        <v>48080</v>
      </c>
      <c r="CJ22" s="62">
        <f t="shared" si="33"/>
        <v>48080</v>
      </c>
      <c r="CK22" s="172">
        <f t="shared" si="34"/>
        <v>48080</v>
      </c>
      <c r="CL22" s="29">
        <f t="shared" si="35"/>
        <v>48080</v>
      </c>
      <c r="CM22" s="182">
        <f t="shared" si="36"/>
        <v>48080</v>
      </c>
      <c r="CN22" s="130">
        <f t="shared" si="37"/>
        <v>240400</v>
      </c>
      <c r="CO22" s="137">
        <f t="shared" si="0"/>
        <v>601000</v>
      </c>
      <c r="CP22" s="102">
        <f t="shared" si="1"/>
        <v>399080</v>
      </c>
      <c r="CQ22" s="165">
        <f t="shared" si="2"/>
        <v>159632</v>
      </c>
      <c r="CR22" s="62">
        <f t="shared" si="3"/>
        <v>159632</v>
      </c>
      <c r="CS22" s="187">
        <f t="shared" si="4"/>
        <v>159632</v>
      </c>
      <c r="CT22" s="29">
        <f t="shared" si="5"/>
        <v>159632</v>
      </c>
      <c r="CU22" s="182">
        <f t="shared" si="38"/>
        <v>159632</v>
      </c>
      <c r="CV22" s="130">
        <f t="shared" si="6"/>
        <v>798160</v>
      </c>
      <c r="CW22" s="137">
        <f t="shared" si="39"/>
        <v>1995400</v>
      </c>
    </row>
    <row r="23" spans="1:101">
      <c r="A23" s="219"/>
      <c r="B23" s="44" t="s">
        <v>18</v>
      </c>
      <c r="C23" s="45">
        <v>22024</v>
      </c>
      <c r="D23" s="45">
        <v>7685</v>
      </c>
      <c r="E23" s="151">
        <f t="shared" si="7"/>
        <v>14339</v>
      </c>
      <c r="F23" s="105">
        <f t="shared" si="8"/>
        <v>30740</v>
      </c>
      <c r="G23" s="155">
        <f t="shared" si="8"/>
        <v>30740</v>
      </c>
      <c r="H23" s="161">
        <f t="shared" si="8"/>
        <v>30740</v>
      </c>
      <c r="I23" s="106">
        <f t="shared" si="8"/>
        <v>61480</v>
      </c>
      <c r="J23" s="109">
        <f t="shared" si="9"/>
        <v>57356</v>
      </c>
      <c r="K23" s="155">
        <f t="shared" si="10"/>
        <v>57356</v>
      </c>
      <c r="L23" s="161">
        <f t="shared" si="10"/>
        <v>57356</v>
      </c>
      <c r="M23" s="106">
        <f t="shared" si="10"/>
        <v>114712</v>
      </c>
      <c r="N23" s="102">
        <f t="shared" si="11"/>
        <v>30740</v>
      </c>
      <c r="O23" s="59">
        <f t="shared" si="11"/>
        <v>30740</v>
      </c>
      <c r="P23" s="118">
        <f t="shared" si="11"/>
        <v>30740</v>
      </c>
      <c r="Q23" s="100">
        <f t="shared" si="11"/>
        <v>61480</v>
      </c>
      <c r="R23" s="102">
        <f t="shared" si="12"/>
        <v>57356</v>
      </c>
      <c r="S23" s="59">
        <f t="shared" si="12"/>
        <v>57356</v>
      </c>
      <c r="T23" s="118">
        <f t="shared" si="12"/>
        <v>57356</v>
      </c>
      <c r="U23" s="100">
        <f t="shared" si="12"/>
        <v>114712</v>
      </c>
      <c r="V23" s="97">
        <f t="shared" si="13"/>
        <v>30740</v>
      </c>
      <c r="W23" s="165">
        <f t="shared" si="13"/>
        <v>30740</v>
      </c>
      <c r="X23" s="62">
        <f t="shared" si="13"/>
        <v>30740</v>
      </c>
      <c r="Y23" s="100">
        <f t="shared" si="13"/>
        <v>61480</v>
      </c>
      <c r="Z23" s="97">
        <f t="shared" si="14"/>
        <v>57356</v>
      </c>
      <c r="AA23" s="165">
        <f t="shared" si="14"/>
        <v>57356</v>
      </c>
      <c r="AB23" s="62">
        <f t="shared" si="14"/>
        <v>57356</v>
      </c>
      <c r="AC23" s="100">
        <f t="shared" si="14"/>
        <v>114712</v>
      </c>
      <c r="AD23" s="97">
        <f t="shared" si="15"/>
        <v>30740</v>
      </c>
      <c r="AE23" s="169">
        <f t="shared" si="15"/>
        <v>30740</v>
      </c>
      <c r="AF23" s="172">
        <f t="shared" si="15"/>
        <v>30740</v>
      </c>
      <c r="AG23" s="100">
        <f t="shared" si="15"/>
        <v>61480</v>
      </c>
      <c r="AH23" s="97">
        <f t="shared" si="16"/>
        <v>57356</v>
      </c>
      <c r="AI23" s="169">
        <f t="shared" si="16"/>
        <v>57356</v>
      </c>
      <c r="AJ23" s="172">
        <f t="shared" si="16"/>
        <v>57356</v>
      </c>
      <c r="AK23" s="100">
        <f t="shared" si="16"/>
        <v>114712</v>
      </c>
      <c r="AL23" s="97">
        <f t="shared" si="17"/>
        <v>30740</v>
      </c>
      <c r="AM23" s="62">
        <f t="shared" si="17"/>
        <v>30740</v>
      </c>
      <c r="AN23" s="59">
        <f t="shared" si="17"/>
        <v>30740</v>
      </c>
      <c r="AO23" s="100">
        <f t="shared" si="17"/>
        <v>61480</v>
      </c>
      <c r="AP23" s="97">
        <f t="shared" si="18"/>
        <v>57356</v>
      </c>
      <c r="AQ23" s="62">
        <f t="shared" si="18"/>
        <v>57356</v>
      </c>
      <c r="AR23" s="59">
        <f t="shared" si="18"/>
        <v>57356</v>
      </c>
      <c r="AS23" s="100">
        <f t="shared" si="18"/>
        <v>114712</v>
      </c>
      <c r="AT23" s="97">
        <f t="shared" si="19"/>
        <v>30740</v>
      </c>
      <c r="AU23" s="172">
        <f t="shared" si="19"/>
        <v>30740</v>
      </c>
      <c r="AV23" s="155">
        <f t="shared" si="19"/>
        <v>30740</v>
      </c>
      <c r="AW23" s="100">
        <f t="shared" si="19"/>
        <v>61480</v>
      </c>
      <c r="AX23" s="97">
        <f t="shared" si="20"/>
        <v>57356</v>
      </c>
      <c r="AY23" s="172">
        <f t="shared" si="20"/>
        <v>57356</v>
      </c>
      <c r="AZ23" s="155">
        <f t="shared" si="20"/>
        <v>57356</v>
      </c>
      <c r="BA23" s="100">
        <f t="shared" si="20"/>
        <v>114712</v>
      </c>
      <c r="BB23" s="97">
        <f t="shared" si="21"/>
        <v>30740</v>
      </c>
      <c r="BC23" s="118">
        <f t="shared" si="21"/>
        <v>30740</v>
      </c>
      <c r="BD23" s="59">
        <f t="shared" si="21"/>
        <v>30740</v>
      </c>
      <c r="BE23" s="100">
        <f t="shared" si="21"/>
        <v>61480</v>
      </c>
      <c r="BF23" s="97">
        <f t="shared" si="22"/>
        <v>57356</v>
      </c>
      <c r="BG23" s="118">
        <f t="shared" si="22"/>
        <v>57356</v>
      </c>
      <c r="BH23" s="59">
        <f t="shared" si="22"/>
        <v>57356</v>
      </c>
      <c r="BI23" s="100">
        <f t="shared" si="22"/>
        <v>114712</v>
      </c>
      <c r="BJ23" s="97">
        <f t="shared" si="23"/>
        <v>30740</v>
      </c>
      <c r="BK23" s="155">
        <f t="shared" si="24"/>
        <v>30740</v>
      </c>
      <c r="BL23" s="62">
        <f t="shared" si="24"/>
        <v>30740</v>
      </c>
      <c r="BM23" s="100">
        <f t="shared" si="24"/>
        <v>61480</v>
      </c>
      <c r="BN23" s="97">
        <f t="shared" si="25"/>
        <v>57356</v>
      </c>
      <c r="BO23" s="155">
        <f t="shared" si="25"/>
        <v>57356</v>
      </c>
      <c r="BP23" s="62">
        <f t="shared" si="25"/>
        <v>57356</v>
      </c>
      <c r="BQ23" s="100">
        <f t="shared" si="25"/>
        <v>114712</v>
      </c>
      <c r="BR23" s="97">
        <f t="shared" si="26"/>
        <v>30740</v>
      </c>
      <c r="BS23" s="59">
        <f t="shared" si="26"/>
        <v>30740</v>
      </c>
      <c r="BT23" s="161">
        <f t="shared" si="26"/>
        <v>30740</v>
      </c>
      <c r="BU23" s="100">
        <f t="shared" si="26"/>
        <v>61480</v>
      </c>
      <c r="BV23" s="97">
        <f t="shared" si="27"/>
        <v>57356</v>
      </c>
      <c r="BW23" s="59">
        <f t="shared" si="27"/>
        <v>57356</v>
      </c>
      <c r="BX23" s="161">
        <f t="shared" si="27"/>
        <v>57356</v>
      </c>
      <c r="BY23" s="100">
        <f t="shared" si="27"/>
        <v>114712</v>
      </c>
      <c r="BZ23" s="97">
        <f t="shared" si="28"/>
        <v>30740</v>
      </c>
      <c r="CA23" s="118">
        <f t="shared" si="29"/>
        <v>30740</v>
      </c>
      <c r="CB23" s="62">
        <f t="shared" si="29"/>
        <v>30740</v>
      </c>
      <c r="CC23" s="100">
        <f t="shared" si="29"/>
        <v>61480</v>
      </c>
      <c r="CD23" s="97">
        <f t="shared" si="30"/>
        <v>57356</v>
      </c>
      <c r="CE23" s="118">
        <f t="shared" si="30"/>
        <v>57356</v>
      </c>
      <c r="CF23" s="62">
        <f t="shared" si="30"/>
        <v>57356</v>
      </c>
      <c r="CG23" s="130">
        <f t="shared" si="30"/>
        <v>114712</v>
      </c>
      <c r="CH23" s="109">
        <f t="shared" si="31"/>
        <v>307400</v>
      </c>
      <c r="CI23" s="165">
        <f t="shared" si="32"/>
        <v>122960</v>
      </c>
      <c r="CJ23" s="62">
        <f t="shared" si="33"/>
        <v>122960</v>
      </c>
      <c r="CK23" s="172">
        <f t="shared" si="34"/>
        <v>122960</v>
      </c>
      <c r="CL23" s="29">
        <f t="shared" si="35"/>
        <v>122960</v>
      </c>
      <c r="CM23" s="182">
        <f t="shared" si="36"/>
        <v>122960</v>
      </c>
      <c r="CN23" s="130">
        <f t="shared" si="37"/>
        <v>614800</v>
      </c>
      <c r="CO23" s="137">
        <f t="shared" si="0"/>
        <v>1537000</v>
      </c>
      <c r="CP23" s="102">
        <f t="shared" si="1"/>
        <v>573560</v>
      </c>
      <c r="CQ23" s="165">
        <f t="shared" si="2"/>
        <v>229424</v>
      </c>
      <c r="CR23" s="62">
        <f t="shared" si="3"/>
        <v>229424</v>
      </c>
      <c r="CS23" s="187">
        <f t="shared" si="4"/>
        <v>229424</v>
      </c>
      <c r="CT23" s="29">
        <f t="shared" si="5"/>
        <v>229424</v>
      </c>
      <c r="CU23" s="182">
        <f t="shared" si="38"/>
        <v>229424</v>
      </c>
      <c r="CV23" s="130">
        <f t="shared" si="6"/>
        <v>1147120</v>
      </c>
      <c r="CW23" s="137">
        <f t="shared" si="39"/>
        <v>2867800</v>
      </c>
    </row>
    <row r="24" spans="1:101">
      <c r="A24" s="219"/>
      <c r="B24" s="44" t="s">
        <v>19</v>
      </c>
      <c r="C24" s="45">
        <v>6674</v>
      </c>
      <c r="D24" s="45"/>
      <c r="E24" s="151">
        <f t="shared" si="7"/>
        <v>6674</v>
      </c>
      <c r="F24" s="105">
        <f t="shared" si="8"/>
        <v>0</v>
      </c>
      <c r="G24" s="155">
        <f t="shared" si="8"/>
        <v>0</v>
      </c>
      <c r="H24" s="161">
        <f t="shared" si="8"/>
        <v>0</v>
      </c>
      <c r="I24" s="106">
        <f t="shared" si="8"/>
        <v>0</v>
      </c>
      <c r="J24" s="109">
        <f t="shared" si="9"/>
        <v>26696</v>
      </c>
      <c r="K24" s="155">
        <f t="shared" si="10"/>
        <v>26696</v>
      </c>
      <c r="L24" s="161">
        <f t="shared" si="10"/>
        <v>26696</v>
      </c>
      <c r="M24" s="106">
        <f t="shared" si="10"/>
        <v>53392</v>
      </c>
      <c r="N24" s="102">
        <f t="shared" si="11"/>
        <v>0</v>
      </c>
      <c r="O24" s="59">
        <f t="shared" si="11"/>
        <v>0</v>
      </c>
      <c r="P24" s="118">
        <f t="shared" si="11"/>
        <v>0</v>
      </c>
      <c r="Q24" s="100">
        <f t="shared" si="11"/>
        <v>0</v>
      </c>
      <c r="R24" s="102">
        <f t="shared" si="12"/>
        <v>26696</v>
      </c>
      <c r="S24" s="59">
        <f t="shared" si="12"/>
        <v>26696</v>
      </c>
      <c r="T24" s="118">
        <f t="shared" si="12"/>
        <v>26696</v>
      </c>
      <c r="U24" s="100">
        <f t="shared" si="12"/>
        <v>53392</v>
      </c>
      <c r="V24" s="97">
        <f t="shared" si="13"/>
        <v>0</v>
      </c>
      <c r="W24" s="165">
        <f t="shared" si="13"/>
        <v>0</v>
      </c>
      <c r="X24" s="62">
        <f t="shared" si="13"/>
        <v>0</v>
      </c>
      <c r="Y24" s="100">
        <f t="shared" si="13"/>
        <v>0</v>
      </c>
      <c r="Z24" s="97">
        <f t="shared" si="14"/>
        <v>26696</v>
      </c>
      <c r="AA24" s="165">
        <f t="shared" si="14"/>
        <v>26696</v>
      </c>
      <c r="AB24" s="62">
        <f t="shared" si="14"/>
        <v>26696</v>
      </c>
      <c r="AC24" s="100">
        <f t="shared" si="14"/>
        <v>53392</v>
      </c>
      <c r="AD24" s="97">
        <f t="shared" si="15"/>
        <v>0</v>
      </c>
      <c r="AE24" s="169">
        <f t="shared" si="15"/>
        <v>0</v>
      </c>
      <c r="AF24" s="172">
        <f t="shared" si="15"/>
        <v>0</v>
      </c>
      <c r="AG24" s="100">
        <f t="shared" si="15"/>
        <v>0</v>
      </c>
      <c r="AH24" s="97">
        <f t="shared" si="16"/>
        <v>26696</v>
      </c>
      <c r="AI24" s="169">
        <f t="shared" si="16"/>
        <v>26696</v>
      </c>
      <c r="AJ24" s="172">
        <f t="shared" si="16"/>
        <v>26696</v>
      </c>
      <c r="AK24" s="100">
        <f t="shared" si="16"/>
        <v>53392</v>
      </c>
      <c r="AL24" s="97">
        <f t="shared" si="17"/>
        <v>0</v>
      </c>
      <c r="AM24" s="62">
        <f t="shared" si="17"/>
        <v>0</v>
      </c>
      <c r="AN24" s="59">
        <f t="shared" si="17"/>
        <v>0</v>
      </c>
      <c r="AO24" s="100">
        <f t="shared" si="17"/>
        <v>0</v>
      </c>
      <c r="AP24" s="97">
        <f t="shared" si="18"/>
        <v>26696</v>
      </c>
      <c r="AQ24" s="62">
        <f t="shared" si="18"/>
        <v>26696</v>
      </c>
      <c r="AR24" s="59">
        <f t="shared" si="18"/>
        <v>26696</v>
      </c>
      <c r="AS24" s="100">
        <f t="shared" si="18"/>
        <v>53392</v>
      </c>
      <c r="AT24" s="97">
        <f t="shared" si="19"/>
        <v>0</v>
      </c>
      <c r="AU24" s="172">
        <f t="shared" si="19"/>
        <v>0</v>
      </c>
      <c r="AV24" s="155">
        <f t="shared" si="19"/>
        <v>0</v>
      </c>
      <c r="AW24" s="100">
        <f t="shared" si="19"/>
        <v>0</v>
      </c>
      <c r="AX24" s="97">
        <f t="shared" si="20"/>
        <v>26696</v>
      </c>
      <c r="AY24" s="172">
        <f t="shared" si="20"/>
        <v>26696</v>
      </c>
      <c r="AZ24" s="155">
        <f t="shared" si="20"/>
        <v>26696</v>
      </c>
      <c r="BA24" s="100">
        <f t="shared" si="20"/>
        <v>53392</v>
      </c>
      <c r="BB24" s="97">
        <f t="shared" si="21"/>
        <v>0</v>
      </c>
      <c r="BC24" s="118">
        <f t="shared" si="21"/>
        <v>0</v>
      </c>
      <c r="BD24" s="59">
        <f t="shared" si="21"/>
        <v>0</v>
      </c>
      <c r="BE24" s="100">
        <f t="shared" si="21"/>
        <v>0</v>
      </c>
      <c r="BF24" s="97">
        <f t="shared" si="22"/>
        <v>26696</v>
      </c>
      <c r="BG24" s="118">
        <f t="shared" si="22"/>
        <v>26696</v>
      </c>
      <c r="BH24" s="59">
        <f t="shared" si="22"/>
        <v>26696</v>
      </c>
      <c r="BI24" s="100">
        <f t="shared" si="22"/>
        <v>53392</v>
      </c>
      <c r="BJ24" s="97">
        <f t="shared" si="23"/>
        <v>0</v>
      </c>
      <c r="BK24" s="155">
        <f t="shared" si="24"/>
        <v>0</v>
      </c>
      <c r="BL24" s="62">
        <f t="shared" si="24"/>
        <v>0</v>
      </c>
      <c r="BM24" s="100">
        <f t="shared" si="24"/>
        <v>0</v>
      </c>
      <c r="BN24" s="97">
        <f t="shared" si="25"/>
        <v>26696</v>
      </c>
      <c r="BO24" s="155">
        <f t="shared" si="25"/>
        <v>26696</v>
      </c>
      <c r="BP24" s="62">
        <f t="shared" si="25"/>
        <v>26696</v>
      </c>
      <c r="BQ24" s="100">
        <f t="shared" si="25"/>
        <v>53392</v>
      </c>
      <c r="BR24" s="97">
        <f t="shared" si="26"/>
        <v>0</v>
      </c>
      <c r="BS24" s="59">
        <f t="shared" si="26"/>
        <v>0</v>
      </c>
      <c r="BT24" s="161">
        <f t="shared" si="26"/>
        <v>0</v>
      </c>
      <c r="BU24" s="100">
        <f t="shared" si="26"/>
        <v>0</v>
      </c>
      <c r="BV24" s="97">
        <f t="shared" si="27"/>
        <v>26696</v>
      </c>
      <c r="BW24" s="59">
        <f t="shared" si="27"/>
        <v>26696</v>
      </c>
      <c r="BX24" s="161">
        <f t="shared" si="27"/>
        <v>26696</v>
      </c>
      <c r="BY24" s="100">
        <f t="shared" si="27"/>
        <v>53392</v>
      </c>
      <c r="BZ24" s="97">
        <f t="shared" si="28"/>
        <v>0</v>
      </c>
      <c r="CA24" s="118">
        <f t="shared" si="29"/>
        <v>0</v>
      </c>
      <c r="CB24" s="62">
        <f t="shared" si="29"/>
        <v>0</v>
      </c>
      <c r="CC24" s="100">
        <f t="shared" si="29"/>
        <v>0</v>
      </c>
      <c r="CD24" s="97">
        <f t="shared" si="30"/>
        <v>26696</v>
      </c>
      <c r="CE24" s="118">
        <f t="shared" si="30"/>
        <v>26696</v>
      </c>
      <c r="CF24" s="62">
        <f t="shared" si="30"/>
        <v>26696</v>
      </c>
      <c r="CG24" s="130">
        <f t="shared" si="30"/>
        <v>53392</v>
      </c>
      <c r="CH24" s="109">
        <f t="shared" si="31"/>
        <v>0</v>
      </c>
      <c r="CI24" s="165">
        <f t="shared" si="32"/>
        <v>0</v>
      </c>
      <c r="CJ24" s="62">
        <f t="shared" si="33"/>
        <v>0</v>
      </c>
      <c r="CK24" s="172">
        <f t="shared" si="34"/>
        <v>0</v>
      </c>
      <c r="CL24" s="29">
        <f t="shared" si="35"/>
        <v>0</v>
      </c>
      <c r="CM24" s="182">
        <f t="shared" si="36"/>
        <v>0</v>
      </c>
      <c r="CN24" s="130">
        <f t="shared" si="37"/>
        <v>0</v>
      </c>
      <c r="CO24" s="137">
        <f t="shared" si="0"/>
        <v>0</v>
      </c>
      <c r="CP24" s="102">
        <f t="shared" si="1"/>
        <v>266960</v>
      </c>
      <c r="CQ24" s="165">
        <f t="shared" si="2"/>
        <v>106784</v>
      </c>
      <c r="CR24" s="62">
        <f t="shared" si="3"/>
        <v>106784</v>
      </c>
      <c r="CS24" s="187">
        <f t="shared" si="4"/>
        <v>106784</v>
      </c>
      <c r="CT24" s="29">
        <f t="shared" si="5"/>
        <v>106784</v>
      </c>
      <c r="CU24" s="182">
        <f t="shared" si="38"/>
        <v>106784</v>
      </c>
      <c r="CV24" s="130">
        <f t="shared" si="6"/>
        <v>533920</v>
      </c>
      <c r="CW24" s="137">
        <f t="shared" si="39"/>
        <v>1334800</v>
      </c>
    </row>
    <row r="25" spans="1:101">
      <c r="A25" s="218"/>
      <c r="B25" s="44" t="s">
        <v>20</v>
      </c>
      <c r="C25" s="45">
        <v>34500</v>
      </c>
      <c r="D25" s="45">
        <v>13968</v>
      </c>
      <c r="E25" s="151">
        <f t="shared" si="7"/>
        <v>20532</v>
      </c>
      <c r="F25" s="105">
        <f t="shared" si="8"/>
        <v>55872</v>
      </c>
      <c r="G25" s="155">
        <f t="shared" si="8"/>
        <v>55872</v>
      </c>
      <c r="H25" s="161">
        <f t="shared" si="8"/>
        <v>55872</v>
      </c>
      <c r="I25" s="106">
        <f t="shared" si="8"/>
        <v>111744</v>
      </c>
      <c r="J25" s="109">
        <f t="shared" si="9"/>
        <v>82128</v>
      </c>
      <c r="K25" s="155">
        <f t="shared" si="10"/>
        <v>82128</v>
      </c>
      <c r="L25" s="161">
        <f t="shared" si="10"/>
        <v>82128</v>
      </c>
      <c r="M25" s="106">
        <f t="shared" si="10"/>
        <v>164256</v>
      </c>
      <c r="N25" s="102">
        <f t="shared" si="11"/>
        <v>55872</v>
      </c>
      <c r="O25" s="59">
        <f t="shared" si="11"/>
        <v>55872</v>
      </c>
      <c r="P25" s="118">
        <f t="shared" si="11"/>
        <v>55872</v>
      </c>
      <c r="Q25" s="100">
        <f t="shared" si="11"/>
        <v>111744</v>
      </c>
      <c r="R25" s="102">
        <f t="shared" si="12"/>
        <v>82128</v>
      </c>
      <c r="S25" s="59">
        <f t="shared" si="12"/>
        <v>82128</v>
      </c>
      <c r="T25" s="118">
        <f t="shared" si="12"/>
        <v>82128</v>
      </c>
      <c r="U25" s="100">
        <f t="shared" si="12"/>
        <v>164256</v>
      </c>
      <c r="V25" s="97">
        <f t="shared" si="13"/>
        <v>55872</v>
      </c>
      <c r="W25" s="165">
        <f t="shared" si="13"/>
        <v>55872</v>
      </c>
      <c r="X25" s="62">
        <f t="shared" si="13"/>
        <v>55872</v>
      </c>
      <c r="Y25" s="100">
        <f t="shared" si="13"/>
        <v>111744</v>
      </c>
      <c r="Z25" s="97">
        <f t="shared" si="14"/>
        <v>82128</v>
      </c>
      <c r="AA25" s="165">
        <f t="shared" si="14"/>
        <v>82128</v>
      </c>
      <c r="AB25" s="62">
        <f t="shared" si="14"/>
        <v>82128</v>
      </c>
      <c r="AC25" s="100">
        <f t="shared" si="14"/>
        <v>164256</v>
      </c>
      <c r="AD25" s="97">
        <f t="shared" si="15"/>
        <v>55872</v>
      </c>
      <c r="AE25" s="169">
        <f t="shared" si="15"/>
        <v>55872</v>
      </c>
      <c r="AF25" s="172">
        <f t="shared" si="15"/>
        <v>55872</v>
      </c>
      <c r="AG25" s="100">
        <f t="shared" si="15"/>
        <v>111744</v>
      </c>
      <c r="AH25" s="97">
        <f t="shared" si="16"/>
        <v>82128</v>
      </c>
      <c r="AI25" s="169">
        <f t="shared" si="16"/>
        <v>82128</v>
      </c>
      <c r="AJ25" s="172">
        <f t="shared" si="16"/>
        <v>82128</v>
      </c>
      <c r="AK25" s="100">
        <f t="shared" si="16"/>
        <v>164256</v>
      </c>
      <c r="AL25" s="97">
        <f t="shared" si="17"/>
        <v>55872</v>
      </c>
      <c r="AM25" s="62">
        <f t="shared" si="17"/>
        <v>55872</v>
      </c>
      <c r="AN25" s="59">
        <f t="shared" si="17"/>
        <v>55872</v>
      </c>
      <c r="AO25" s="100">
        <f t="shared" si="17"/>
        <v>111744</v>
      </c>
      <c r="AP25" s="97">
        <f t="shared" si="18"/>
        <v>82128</v>
      </c>
      <c r="AQ25" s="62">
        <f t="shared" si="18"/>
        <v>82128</v>
      </c>
      <c r="AR25" s="59">
        <f t="shared" si="18"/>
        <v>82128</v>
      </c>
      <c r="AS25" s="100">
        <f t="shared" si="18"/>
        <v>164256</v>
      </c>
      <c r="AT25" s="97">
        <f t="shared" si="19"/>
        <v>55872</v>
      </c>
      <c r="AU25" s="172">
        <f t="shared" si="19"/>
        <v>55872</v>
      </c>
      <c r="AV25" s="155">
        <f t="shared" si="19"/>
        <v>55872</v>
      </c>
      <c r="AW25" s="100">
        <f t="shared" si="19"/>
        <v>111744</v>
      </c>
      <c r="AX25" s="97">
        <f t="shared" si="20"/>
        <v>82128</v>
      </c>
      <c r="AY25" s="172">
        <f t="shared" si="20"/>
        <v>82128</v>
      </c>
      <c r="AZ25" s="155">
        <f t="shared" si="20"/>
        <v>82128</v>
      </c>
      <c r="BA25" s="100">
        <f t="shared" si="20"/>
        <v>164256</v>
      </c>
      <c r="BB25" s="97">
        <f t="shared" si="21"/>
        <v>55872</v>
      </c>
      <c r="BC25" s="118">
        <f t="shared" si="21"/>
        <v>55872</v>
      </c>
      <c r="BD25" s="59">
        <f t="shared" si="21"/>
        <v>55872</v>
      </c>
      <c r="BE25" s="100">
        <f t="shared" si="21"/>
        <v>111744</v>
      </c>
      <c r="BF25" s="97">
        <f t="shared" si="22"/>
        <v>82128</v>
      </c>
      <c r="BG25" s="118">
        <f t="shared" si="22"/>
        <v>82128</v>
      </c>
      <c r="BH25" s="59">
        <f t="shared" si="22"/>
        <v>82128</v>
      </c>
      <c r="BI25" s="100">
        <f t="shared" si="22"/>
        <v>164256</v>
      </c>
      <c r="BJ25" s="97">
        <f t="shared" si="23"/>
        <v>55872</v>
      </c>
      <c r="BK25" s="155">
        <f t="shared" si="24"/>
        <v>55872</v>
      </c>
      <c r="BL25" s="62">
        <f t="shared" si="24"/>
        <v>55872</v>
      </c>
      <c r="BM25" s="100">
        <f t="shared" si="24"/>
        <v>111744</v>
      </c>
      <c r="BN25" s="97">
        <f t="shared" si="25"/>
        <v>82128</v>
      </c>
      <c r="BO25" s="155">
        <f t="shared" si="25"/>
        <v>82128</v>
      </c>
      <c r="BP25" s="62">
        <f t="shared" si="25"/>
        <v>82128</v>
      </c>
      <c r="BQ25" s="100">
        <f t="shared" si="25"/>
        <v>164256</v>
      </c>
      <c r="BR25" s="97">
        <f t="shared" si="26"/>
        <v>55872</v>
      </c>
      <c r="BS25" s="59">
        <f t="shared" si="26"/>
        <v>55872</v>
      </c>
      <c r="BT25" s="161">
        <f t="shared" si="26"/>
        <v>55872</v>
      </c>
      <c r="BU25" s="100">
        <f t="shared" si="26"/>
        <v>111744</v>
      </c>
      <c r="BV25" s="97">
        <f t="shared" si="27"/>
        <v>82128</v>
      </c>
      <c r="BW25" s="59">
        <f t="shared" si="27"/>
        <v>82128</v>
      </c>
      <c r="BX25" s="161">
        <f t="shared" si="27"/>
        <v>82128</v>
      </c>
      <c r="BY25" s="100">
        <f t="shared" si="27"/>
        <v>164256</v>
      </c>
      <c r="BZ25" s="97">
        <f t="shared" si="28"/>
        <v>55872</v>
      </c>
      <c r="CA25" s="118">
        <f t="shared" si="29"/>
        <v>55872</v>
      </c>
      <c r="CB25" s="62">
        <f t="shared" si="29"/>
        <v>55872</v>
      </c>
      <c r="CC25" s="100">
        <f t="shared" si="29"/>
        <v>111744</v>
      </c>
      <c r="CD25" s="97">
        <f t="shared" si="30"/>
        <v>82128</v>
      </c>
      <c r="CE25" s="118">
        <f t="shared" si="30"/>
        <v>82128</v>
      </c>
      <c r="CF25" s="62">
        <f t="shared" si="30"/>
        <v>82128</v>
      </c>
      <c r="CG25" s="130">
        <f t="shared" si="30"/>
        <v>164256</v>
      </c>
      <c r="CH25" s="109">
        <f t="shared" si="31"/>
        <v>558720</v>
      </c>
      <c r="CI25" s="165">
        <f t="shared" si="32"/>
        <v>223488</v>
      </c>
      <c r="CJ25" s="62">
        <f t="shared" si="33"/>
        <v>223488</v>
      </c>
      <c r="CK25" s="172">
        <f t="shared" si="34"/>
        <v>223488</v>
      </c>
      <c r="CL25" s="29">
        <f t="shared" si="35"/>
        <v>223488</v>
      </c>
      <c r="CM25" s="182">
        <f t="shared" si="36"/>
        <v>223488</v>
      </c>
      <c r="CN25" s="130">
        <f t="shared" si="37"/>
        <v>1117440</v>
      </c>
      <c r="CO25" s="137">
        <f t="shared" si="0"/>
        <v>2793600</v>
      </c>
      <c r="CP25" s="102">
        <f t="shared" si="1"/>
        <v>821280</v>
      </c>
      <c r="CQ25" s="165">
        <f t="shared" si="2"/>
        <v>328512</v>
      </c>
      <c r="CR25" s="62">
        <f t="shared" si="3"/>
        <v>328512</v>
      </c>
      <c r="CS25" s="187">
        <f t="shared" si="4"/>
        <v>328512</v>
      </c>
      <c r="CT25" s="29">
        <f t="shared" si="5"/>
        <v>328512</v>
      </c>
      <c r="CU25" s="182">
        <f t="shared" si="38"/>
        <v>328512</v>
      </c>
      <c r="CV25" s="130">
        <f t="shared" si="6"/>
        <v>1642560</v>
      </c>
      <c r="CW25" s="137">
        <f t="shared" si="39"/>
        <v>4106400</v>
      </c>
    </row>
    <row r="26" spans="1:101" s="13" customFormat="1">
      <c r="A26" s="217">
        <v>6</v>
      </c>
      <c r="B26" s="44" t="s">
        <v>21</v>
      </c>
      <c r="C26" s="45">
        <v>5052</v>
      </c>
      <c r="D26" s="45">
        <v>3903</v>
      </c>
      <c r="E26" s="151">
        <f t="shared" si="7"/>
        <v>1149</v>
      </c>
      <c r="F26" s="105">
        <f t="shared" si="8"/>
        <v>15612</v>
      </c>
      <c r="G26" s="155">
        <f t="shared" si="8"/>
        <v>15612</v>
      </c>
      <c r="H26" s="161">
        <f t="shared" si="8"/>
        <v>15612</v>
      </c>
      <c r="I26" s="106">
        <f t="shared" si="8"/>
        <v>31224</v>
      </c>
      <c r="J26" s="109">
        <f t="shared" si="9"/>
        <v>4596</v>
      </c>
      <c r="K26" s="155">
        <f t="shared" si="10"/>
        <v>4596</v>
      </c>
      <c r="L26" s="161">
        <f t="shared" si="10"/>
        <v>4596</v>
      </c>
      <c r="M26" s="106">
        <f t="shared" si="10"/>
        <v>9192</v>
      </c>
      <c r="N26" s="102">
        <f t="shared" si="11"/>
        <v>15612</v>
      </c>
      <c r="O26" s="59">
        <f t="shared" si="11"/>
        <v>15612</v>
      </c>
      <c r="P26" s="118">
        <f t="shared" si="11"/>
        <v>15612</v>
      </c>
      <c r="Q26" s="100">
        <f t="shared" si="11"/>
        <v>31224</v>
      </c>
      <c r="R26" s="102">
        <f t="shared" si="12"/>
        <v>4596</v>
      </c>
      <c r="S26" s="59">
        <f t="shared" si="12"/>
        <v>4596</v>
      </c>
      <c r="T26" s="118">
        <f t="shared" si="12"/>
        <v>4596</v>
      </c>
      <c r="U26" s="100">
        <f t="shared" si="12"/>
        <v>9192</v>
      </c>
      <c r="V26" s="97">
        <f t="shared" si="13"/>
        <v>15612</v>
      </c>
      <c r="W26" s="165">
        <f t="shared" si="13"/>
        <v>15612</v>
      </c>
      <c r="X26" s="62">
        <f t="shared" si="13"/>
        <v>15612</v>
      </c>
      <c r="Y26" s="100">
        <f t="shared" si="13"/>
        <v>31224</v>
      </c>
      <c r="Z26" s="97">
        <f t="shared" si="14"/>
        <v>4596</v>
      </c>
      <c r="AA26" s="165">
        <f t="shared" si="14"/>
        <v>4596</v>
      </c>
      <c r="AB26" s="62">
        <f t="shared" si="14"/>
        <v>4596</v>
      </c>
      <c r="AC26" s="100">
        <f t="shared" si="14"/>
        <v>9192</v>
      </c>
      <c r="AD26" s="97">
        <f t="shared" si="15"/>
        <v>15612</v>
      </c>
      <c r="AE26" s="169">
        <f t="shared" si="15"/>
        <v>15612</v>
      </c>
      <c r="AF26" s="172">
        <f t="shared" si="15"/>
        <v>15612</v>
      </c>
      <c r="AG26" s="100">
        <f t="shared" si="15"/>
        <v>31224</v>
      </c>
      <c r="AH26" s="97">
        <f t="shared" si="16"/>
        <v>4596</v>
      </c>
      <c r="AI26" s="169">
        <f t="shared" si="16"/>
        <v>4596</v>
      </c>
      <c r="AJ26" s="172">
        <f t="shared" si="16"/>
        <v>4596</v>
      </c>
      <c r="AK26" s="100">
        <f t="shared" si="16"/>
        <v>9192</v>
      </c>
      <c r="AL26" s="97">
        <f t="shared" si="17"/>
        <v>15612</v>
      </c>
      <c r="AM26" s="62">
        <f t="shared" si="17"/>
        <v>15612</v>
      </c>
      <c r="AN26" s="59">
        <f t="shared" si="17"/>
        <v>15612</v>
      </c>
      <c r="AO26" s="100">
        <f t="shared" si="17"/>
        <v>31224</v>
      </c>
      <c r="AP26" s="97">
        <f t="shared" si="18"/>
        <v>4596</v>
      </c>
      <c r="AQ26" s="62">
        <f t="shared" si="18"/>
        <v>4596</v>
      </c>
      <c r="AR26" s="59">
        <f t="shared" si="18"/>
        <v>4596</v>
      </c>
      <c r="AS26" s="100">
        <f t="shared" si="18"/>
        <v>9192</v>
      </c>
      <c r="AT26" s="97">
        <f t="shared" si="19"/>
        <v>15612</v>
      </c>
      <c r="AU26" s="172">
        <f t="shared" si="19"/>
        <v>15612</v>
      </c>
      <c r="AV26" s="155">
        <f t="shared" si="19"/>
        <v>15612</v>
      </c>
      <c r="AW26" s="100">
        <f t="shared" si="19"/>
        <v>31224</v>
      </c>
      <c r="AX26" s="97">
        <f t="shared" si="20"/>
        <v>4596</v>
      </c>
      <c r="AY26" s="172">
        <f t="shared" si="20"/>
        <v>4596</v>
      </c>
      <c r="AZ26" s="155">
        <f t="shared" si="20"/>
        <v>4596</v>
      </c>
      <c r="BA26" s="100">
        <f t="shared" si="20"/>
        <v>9192</v>
      </c>
      <c r="BB26" s="97">
        <f t="shared" si="21"/>
        <v>15612</v>
      </c>
      <c r="BC26" s="118">
        <f t="shared" si="21"/>
        <v>15612</v>
      </c>
      <c r="BD26" s="59">
        <f t="shared" si="21"/>
        <v>15612</v>
      </c>
      <c r="BE26" s="100">
        <f t="shared" si="21"/>
        <v>31224</v>
      </c>
      <c r="BF26" s="97">
        <f t="shared" si="22"/>
        <v>4596</v>
      </c>
      <c r="BG26" s="118">
        <f t="shared" si="22"/>
        <v>4596</v>
      </c>
      <c r="BH26" s="59">
        <f t="shared" si="22"/>
        <v>4596</v>
      </c>
      <c r="BI26" s="100">
        <f t="shared" si="22"/>
        <v>9192</v>
      </c>
      <c r="BJ26" s="97">
        <f t="shared" si="23"/>
        <v>15612</v>
      </c>
      <c r="BK26" s="155">
        <f t="shared" si="24"/>
        <v>15612</v>
      </c>
      <c r="BL26" s="62">
        <f t="shared" si="24"/>
        <v>15612</v>
      </c>
      <c r="BM26" s="100">
        <f t="shared" si="24"/>
        <v>31224</v>
      </c>
      <c r="BN26" s="97">
        <f t="shared" si="25"/>
        <v>4596</v>
      </c>
      <c r="BO26" s="155">
        <f t="shared" si="25"/>
        <v>4596</v>
      </c>
      <c r="BP26" s="62">
        <f t="shared" si="25"/>
        <v>4596</v>
      </c>
      <c r="BQ26" s="100">
        <f t="shared" si="25"/>
        <v>9192</v>
      </c>
      <c r="BR26" s="97">
        <f t="shared" si="26"/>
        <v>15612</v>
      </c>
      <c r="BS26" s="59">
        <f t="shared" si="26"/>
        <v>15612</v>
      </c>
      <c r="BT26" s="161">
        <f t="shared" si="26"/>
        <v>15612</v>
      </c>
      <c r="BU26" s="100">
        <f t="shared" si="26"/>
        <v>31224</v>
      </c>
      <c r="BV26" s="97">
        <f t="shared" si="27"/>
        <v>4596</v>
      </c>
      <c r="BW26" s="59">
        <f t="shared" si="27"/>
        <v>4596</v>
      </c>
      <c r="BX26" s="161">
        <f t="shared" si="27"/>
        <v>4596</v>
      </c>
      <c r="BY26" s="100">
        <f t="shared" si="27"/>
        <v>9192</v>
      </c>
      <c r="BZ26" s="97">
        <f t="shared" si="28"/>
        <v>15612</v>
      </c>
      <c r="CA26" s="118">
        <f t="shared" si="29"/>
        <v>15612</v>
      </c>
      <c r="CB26" s="62">
        <f t="shared" si="29"/>
        <v>15612</v>
      </c>
      <c r="CC26" s="100">
        <f t="shared" si="29"/>
        <v>31224</v>
      </c>
      <c r="CD26" s="97">
        <f t="shared" si="30"/>
        <v>4596</v>
      </c>
      <c r="CE26" s="118">
        <f t="shared" si="30"/>
        <v>4596</v>
      </c>
      <c r="CF26" s="62">
        <f t="shared" si="30"/>
        <v>4596</v>
      </c>
      <c r="CG26" s="130">
        <f t="shared" si="30"/>
        <v>9192</v>
      </c>
      <c r="CH26" s="109">
        <f t="shared" si="31"/>
        <v>156120</v>
      </c>
      <c r="CI26" s="165">
        <f t="shared" si="32"/>
        <v>62448</v>
      </c>
      <c r="CJ26" s="62">
        <f t="shared" si="33"/>
        <v>62448</v>
      </c>
      <c r="CK26" s="172">
        <f t="shared" si="34"/>
        <v>62448</v>
      </c>
      <c r="CL26" s="29">
        <f t="shared" si="35"/>
        <v>62448</v>
      </c>
      <c r="CM26" s="182">
        <f t="shared" si="36"/>
        <v>62448</v>
      </c>
      <c r="CN26" s="130">
        <f t="shared" si="37"/>
        <v>312240</v>
      </c>
      <c r="CO26" s="137">
        <f t="shared" si="0"/>
        <v>780600</v>
      </c>
      <c r="CP26" s="102">
        <f t="shared" si="1"/>
        <v>45960</v>
      </c>
      <c r="CQ26" s="165">
        <f t="shared" si="2"/>
        <v>18384</v>
      </c>
      <c r="CR26" s="62">
        <f t="shared" si="3"/>
        <v>18384</v>
      </c>
      <c r="CS26" s="187">
        <f t="shared" si="4"/>
        <v>18384</v>
      </c>
      <c r="CT26" s="29">
        <f t="shared" si="5"/>
        <v>18384</v>
      </c>
      <c r="CU26" s="182">
        <f t="shared" si="38"/>
        <v>18384</v>
      </c>
      <c r="CV26" s="130">
        <f t="shared" si="6"/>
        <v>91920</v>
      </c>
      <c r="CW26" s="137">
        <f t="shared" si="39"/>
        <v>229800</v>
      </c>
    </row>
    <row r="27" spans="1:101">
      <c r="A27" s="219"/>
      <c r="B27" s="44" t="s">
        <v>22</v>
      </c>
      <c r="C27" s="45">
        <v>22029</v>
      </c>
      <c r="D27" s="45">
        <v>7773</v>
      </c>
      <c r="E27" s="151">
        <f t="shared" si="7"/>
        <v>14256</v>
      </c>
      <c r="F27" s="105">
        <f t="shared" si="8"/>
        <v>31092</v>
      </c>
      <c r="G27" s="155">
        <f t="shared" si="8"/>
        <v>31092</v>
      </c>
      <c r="H27" s="161">
        <f t="shared" si="8"/>
        <v>31092</v>
      </c>
      <c r="I27" s="106">
        <f t="shared" si="8"/>
        <v>62184</v>
      </c>
      <c r="J27" s="109">
        <f t="shared" si="9"/>
        <v>57024</v>
      </c>
      <c r="K27" s="155">
        <f t="shared" si="10"/>
        <v>57024</v>
      </c>
      <c r="L27" s="161">
        <f t="shared" si="10"/>
        <v>57024</v>
      </c>
      <c r="M27" s="106">
        <f t="shared" si="10"/>
        <v>114048</v>
      </c>
      <c r="N27" s="102">
        <f t="shared" si="11"/>
        <v>31092</v>
      </c>
      <c r="O27" s="59">
        <f t="shared" si="11"/>
        <v>31092</v>
      </c>
      <c r="P27" s="118">
        <f t="shared" si="11"/>
        <v>31092</v>
      </c>
      <c r="Q27" s="100">
        <f t="shared" si="11"/>
        <v>62184</v>
      </c>
      <c r="R27" s="102">
        <f t="shared" si="12"/>
        <v>57024</v>
      </c>
      <c r="S27" s="59">
        <f t="shared" si="12"/>
        <v>57024</v>
      </c>
      <c r="T27" s="118">
        <f t="shared" si="12"/>
        <v>57024</v>
      </c>
      <c r="U27" s="100">
        <f t="shared" si="12"/>
        <v>114048</v>
      </c>
      <c r="V27" s="97">
        <f t="shared" si="13"/>
        <v>31092</v>
      </c>
      <c r="W27" s="165">
        <f t="shared" si="13"/>
        <v>31092</v>
      </c>
      <c r="X27" s="62">
        <f t="shared" si="13"/>
        <v>31092</v>
      </c>
      <c r="Y27" s="100">
        <f t="shared" si="13"/>
        <v>62184</v>
      </c>
      <c r="Z27" s="97">
        <f t="shared" si="14"/>
        <v>57024</v>
      </c>
      <c r="AA27" s="165">
        <f t="shared" si="14"/>
        <v>57024</v>
      </c>
      <c r="AB27" s="62">
        <f t="shared" si="14"/>
        <v>57024</v>
      </c>
      <c r="AC27" s="100">
        <f t="shared" si="14"/>
        <v>114048</v>
      </c>
      <c r="AD27" s="97">
        <f t="shared" si="15"/>
        <v>31092</v>
      </c>
      <c r="AE27" s="169">
        <f t="shared" si="15"/>
        <v>31092</v>
      </c>
      <c r="AF27" s="172">
        <f t="shared" si="15"/>
        <v>31092</v>
      </c>
      <c r="AG27" s="100">
        <f t="shared" si="15"/>
        <v>62184</v>
      </c>
      <c r="AH27" s="97">
        <f t="shared" si="16"/>
        <v>57024</v>
      </c>
      <c r="AI27" s="169">
        <f t="shared" si="16"/>
        <v>57024</v>
      </c>
      <c r="AJ27" s="172">
        <f t="shared" si="16"/>
        <v>57024</v>
      </c>
      <c r="AK27" s="100">
        <f t="shared" si="16"/>
        <v>114048</v>
      </c>
      <c r="AL27" s="97">
        <f t="shared" si="17"/>
        <v>31092</v>
      </c>
      <c r="AM27" s="62">
        <f t="shared" si="17"/>
        <v>31092</v>
      </c>
      <c r="AN27" s="59">
        <f t="shared" si="17"/>
        <v>31092</v>
      </c>
      <c r="AO27" s="100">
        <f t="shared" si="17"/>
        <v>62184</v>
      </c>
      <c r="AP27" s="97">
        <f t="shared" si="18"/>
        <v>57024</v>
      </c>
      <c r="AQ27" s="62">
        <f t="shared" si="18"/>
        <v>57024</v>
      </c>
      <c r="AR27" s="59">
        <f t="shared" si="18"/>
        <v>57024</v>
      </c>
      <c r="AS27" s="100">
        <f t="shared" si="18"/>
        <v>114048</v>
      </c>
      <c r="AT27" s="97">
        <f t="shared" si="19"/>
        <v>31092</v>
      </c>
      <c r="AU27" s="172">
        <f t="shared" si="19"/>
        <v>31092</v>
      </c>
      <c r="AV27" s="155">
        <f t="shared" si="19"/>
        <v>31092</v>
      </c>
      <c r="AW27" s="100">
        <f t="shared" si="19"/>
        <v>62184</v>
      </c>
      <c r="AX27" s="97">
        <f t="shared" si="20"/>
        <v>57024</v>
      </c>
      <c r="AY27" s="172">
        <f t="shared" si="20"/>
        <v>57024</v>
      </c>
      <c r="AZ27" s="155">
        <f t="shared" si="20"/>
        <v>57024</v>
      </c>
      <c r="BA27" s="100">
        <f t="shared" si="20"/>
        <v>114048</v>
      </c>
      <c r="BB27" s="97">
        <f t="shared" si="21"/>
        <v>31092</v>
      </c>
      <c r="BC27" s="118">
        <f t="shared" si="21"/>
        <v>31092</v>
      </c>
      <c r="BD27" s="59">
        <f t="shared" si="21"/>
        <v>31092</v>
      </c>
      <c r="BE27" s="100">
        <f t="shared" si="21"/>
        <v>62184</v>
      </c>
      <c r="BF27" s="97">
        <f t="shared" si="22"/>
        <v>57024</v>
      </c>
      <c r="BG27" s="118">
        <f t="shared" si="22"/>
        <v>57024</v>
      </c>
      <c r="BH27" s="59">
        <f t="shared" si="22"/>
        <v>57024</v>
      </c>
      <c r="BI27" s="100">
        <f t="shared" si="22"/>
        <v>114048</v>
      </c>
      <c r="BJ27" s="97">
        <f t="shared" si="23"/>
        <v>31092</v>
      </c>
      <c r="BK27" s="155">
        <f t="shared" si="24"/>
        <v>31092</v>
      </c>
      <c r="BL27" s="62">
        <f t="shared" si="24"/>
        <v>31092</v>
      </c>
      <c r="BM27" s="100">
        <f t="shared" si="24"/>
        <v>62184</v>
      </c>
      <c r="BN27" s="97">
        <f t="shared" si="25"/>
        <v>57024</v>
      </c>
      <c r="BO27" s="155">
        <f t="shared" si="25"/>
        <v>57024</v>
      </c>
      <c r="BP27" s="62">
        <f t="shared" si="25"/>
        <v>57024</v>
      </c>
      <c r="BQ27" s="100">
        <f t="shared" si="25"/>
        <v>114048</v>
      </c>
      <c r="BR27" s="97">
        <f t="shared" si="26"/>
        <v>31092</v>
      </c>
      <c r="BS27" s="59">
        <f t="shared" si="26"/>
        <v>31092</v>
      </c>
      <c r="BT27" s="161">
        <f t="shared" si="26"/>
        <v>31092</v>
      </c>
      <c r="BU27" s="100">
        <f t="shared" si="26"/>
        <v>62184</v>
      </c>
      <c r="BV27" s="97">
        <f t="shared" si="27"/>
        <v>57024</v>
      </c>
      <c r="BW27" s="59">
        <f t="shared" si="27"/>
        <v>57024</v>
      </c>
      <c r="BX27" s="161">
        <f t="shared" si="27"/>
        <v>57024</v>
      </c>
      <c r="BY27" s="100">
        <f t="shared" si="27"/>
        <v>114048</v>
      </c>
      <c r="BZ27" s="97">
        <f t="shared" si="28"/>
        <v>31092</v>
      </c>
      <c r="CA27" s="118">
        <f t="shared" si="29"/>
        <v>31092</v>
      </c>
      <c r="CB27" s="62">
        <f t="shared" si="29"/>
        <v>31092</v>
      </c>
      <c r="CC27" s="100">
        <f t="shared" si="29"/>
        <v>62184</v>
      </c>
      <c r="CD27" s="97">
        <f t="shared" si="30"/>
        <v>57024</v>
      </c>
      <c r="CE27" s="118">
        <f t="shared" si="30"/>
        <v>57024</v>
      </c>
      <c r="CF27" s="62">
        <f t="shared" si="30"/>
        <v>57024</v>
      </c>
      <c r="CG27" s="130">
        <f t="shared" si="30"/>
        <v>114048</v>
      </c>
      <c r="CH27" s="109">
        <f t="shared" si="31"/>
        <v>310920</v>
      </c>
      <c r="CI27" s="165">
        <f t="shared" si="32"/>
        <v>124368</v>
      </c>
      <c r="CJ27" s="62">
        <f t="shared" si="33"/>
        <v>124368</v>
      </c>
      <c r="CK27" s="172">
        <f t="shared" si="34"/>
        <v>124368</v>
      </c>
      <c r="CL27" s="29">
        <f t="shared" si="35"/>
        <v>124368</v>
      </c>
      <c r="CM27" s="182">
        <f t="shared" si="36"/>
        <v>124368</v>
      </c>
      <c r="CN27" s="130">
        <f t="shared" si="37"/>
        <v>621840</v>
      </c>
      <c r="CO27" s="137">
        <f t="shared" si="0"/>
        <v>1554600</v>
      </c>
      <c r="CP27" s="102">
        <f t="shared" si="1"/>
        <v>570240</v>
      </c>
      <c r="CQ27" s="165">
        <f t="shared" si="2"/>
        <v>228096</v>
      </c>
      <c r="CR27" s="62">
        <f t="shared" si="3"/>
        <v>228096</v>
      </c>
      <c r="CS27" s="187">
        <f t="shared" si="4"/>
        <v>228096</v>
      </c>
      <c r="CT27" s="29">
        <f t="shared" si="5"/>
        <v>228096</v>
      </c>
      <c r="CU27" s="182">
        <f t="shared" si="38"/>
        <v>228096</v>
      </c>
      <c r="CV27" s="130">
        <f t="shared" si="6"/>
        <v>1140480</v>
      </c>
      <c r="CW27" s="137">
        <f t="shared" si="39"/>
        <v>2851200</v>
      </c>
    </row>
    <row r="28" spans="1:101">
      <c r="A28" s="218"/>
      <c r="B28" s="44" t="s">
        <v>23</v>
      </c>
      <c r="C28" s="45">
        <v>26056</v>
      </c>
      <c r="D28" s="45">
        <v>9836</v>
      </c>
      <c r="E28" s="151">
        <f t="shared" si="7"/>
        <v>16220</v>
      </c>
      <c r="F28" s="105">
        <f t="shared" si="8"/>
        <v>39344</v>
      </c>
      <c r="G28" s="155">
        <f t="shared" si="8"/>
        <v>39344</v>
      </c>
      <c r="H28" s="161">
        <f t="shared" si="8"/>
        <v>39344</v>
      </c>
      <c r="I28" s="106">
        <f t="shared" si="8"/>
        <v>78688</v>
      </c>
      <c r="J28" s="109">
        <f t="shared" si="9"/>
        <v>64880</v>
      </c>
      <c r="K28" s="155">
        <f t="shared" si="10"/>
        <v>64880</v>
      </c>
      <c r="L28" s="161">
        <f t="shared" si="10"/>
        <v>64880</v>
      </c>
      <c r="M28" s="106">
        <f t="shared" si="10"/>
        <v>129760</v>
      </c>
      <c r="N28" s="102">
        <f t="shared" si="11"/>
        <v>39344</v>
      </c>
      <c r="O28" s="59">
        <f t="shared" si="11"/>
        <v>39344</v>
      </c>
      <c r="P28" s="118">
        <f t="shared" si="11"/>
        <v>39344</v>
      </c>
      <c r="Q28" s="100">
        <f t="shared" si="11"/>
        <v>78688</v>
      </c>
      <c r="R28" s="102">
        <f t="shared" si="12"/>
        <v>64880</v>
      </c>
      <c r="S28" s="59">
        <f t="shared" si="12"/>
        <v>64880</v>
      </c>
      <c r="T28" s="118">
        <f t="shared" si="12"/>
        <v>64880</v>
      </c>
      <c r="U28" s="100">
        <f t="shared" si="12"/>
        <v>129760</v>
      </c>
      <c r="V28" s="97">
        <f t="shared" si="13"/>
        <v>39344</v>
      </c>
      <c r="W28" s="165">
        <f t="shared" si="13"/>
        <v>39344</v>
      </c>
      <c r="X28" s="62">
        <f t="shared" si="13"/>
        <v>39344</v>
      </c>
      <c r="Y28" s="100">
        <f t="shared" si="13"/>
        <v>78688</v>
      </c>
      <c r="Z28" s="97">
        <f t="shared" si="14"/>
        <v>64880</v>
      </c>
      <c r="AA28" s="165">
        <f t="shared" si="14"/>
        <v>64880</v>
      </c>
      <c r="AB28" s="62">
        <f t="shared" si="14"/>
        <v>64880</v>
      </c>
      <c r="AC28" s="100">
        <f t="shared" si="14"/>
        <v>129760</v>
      </c>
      <c r="AD28" s="97">
        <f t="shared" si="15"/>
        <v>39344</v>
      </c>
      <c r="AE28" s="169">
        <f t="shared" si="15"/>
        <v>39344</v>
      </c>
      <c r="AF28" s="172">
        <f t="shared" si="15"/>
        <v>39344</v>
      </c>
      <c r="AG28" s="100">
        <f t="shared" si="15"/>
        <v>78688</v>
      </c>
      <c r="AH28" s="97">
        <f t="shared" si="16"/>
        <v>64880</v>
      </c>
      <c r="AI28" s="169">
        <f t="shared" si="16"/>
        <v>64880</v>
      </c>
      <c r="AJ28" s="172">
        <f t="shared" si="16"/>
        <v>64880</v>
      </c>
      <c r="AK28" s="100">
        <f t="shared" si="16"/>
        <v>129760</v>
      </c>
      <c r="AL28" s="97">
        <f t="shared" si="17"/>
        <v>39344</v>
      </c>
      <c r="AM28" s="62">
        <f t="shared" si="17"/>
        <v>39344</v>
      </c>
      <c r="AN28" s="59">
        <f t="shared" si="17"/>
        <v>39344</v>
      </c>
      <c r="AO28" s="100">
        <f t="shared" si="17"/>
        <v>78688</v>
      </c>
      <c r="AP28" s="97">
        <f t="shared" si="18"/>
        <v>64880</v>
      </c>
      <c r="AQ28" s="62">
        <f t="shared" si="18"/>
        <v>64880</v>
      </c>
      <c r="AR28" s="59">
        <f t="shared" si="18"/>
        <v>64880</v>
      </c>
      <c r="AS28" s="100">
        <f t="shared" si="18"/>
        <v>129760</v>
      </c>
      <c r="AT28" s="97">
        <f t="shared" si="19"/>
        <v>39344</v>
      </c>
      <c r="AU28" s="172">
        <f t="shared" si="19"/>
        <v>39344</v>
      </c>
      <c r="AV28" s="155">
        <f t="shared" si="19"/>
        <v>39344</v>
      </c>
      <c r="AW28" s="100">
        <f t="shared" si="19"/>
        <v>78688</v>
      </c>
      <c r="AX28" s="97">
        <f t="shared" si="20"/>
        <v>64880</v>
      </c>
      <c r="AY28" s="172">
        <f t="shared" si="20"/>
        <v>64880</v>
      </c>
      <c r="AZ28" s="155">
        <f t="shared" si="20"/>
        <v>64880</v>
      </c>
      <c r="BA28" s="100">
        <f t="shared" si="20"/>
        <v>129760</v>
      </c>
      <c r="BB28" s="97">
        <f t="shared" si="21"/>
        <v>39344</v>
      </c>
      <c r="BC28" s="118">
        <f t="shared" si="21"/>
        <v>39344</v>
      </c>
      <c r="BD28" s="59">
        <f t="shared" si="21"/>
        <v>39344</v>
      </c>
      <c r="BE28" s="100">
        <f t="shared" si="21"/>
        <v>78688</v>
      </c>
      <c r="BF28" s="97">
        <f t="shared" si="22"/>
        <v>64880</v>
      </c>
      <c r="BG28" s="118">
        <f t="shared" si="22"/>
        <v>64880</v>
      </c>
      <c r="BH28" s="59">
        <f t="shared" si="22"/>
        <v>64880</v>
      </c>
      <c r="BI28" s="100">
        <f t="shared" si="22"/>
        <v>129760</v>
      </c>
      <c r="BJ28" s="97">
        <f t="shared" si="23"/>
        <v>39344</v>
      </c>
      <c r="BK28" s="155">
        <f t="shared" si="24"/>
        <v>39344</v>
      </c>
      <c r="BL28" s="62">
        <f t="shared" si="24"/>
        <v>39344</v>
      </c>
      <c r="BM28" s="100">
        <f t="shared" si="24"/>
        <v>78688</v>
      </c>
      <c r="BN28" s="97">
        <f t="shared" si="25"/>
        <v>64880</v>
      </c>
      <c r="BO28" s="155">
        <f t="shared" si="25"/>
        <v>64880</v>
      </c>
      <c r="BP28" s="62">
        <f t="shared" si="25"/>
        <v>64880</v>
      </c>
      <c r="BQ28" s="100">
        <f t="shared" si="25"/>
        <v>129760</v>
      </c>
      <c r="BR28" s="97">
        <f t="shared" si="26"/>
        <v>39344</v>
      </c>
      <c r="BS28" s="59">
        <f t="shared" si="26"/>
        <v>39344</v>
      </c>
      <c r="BT28" s="161">
        <f t="shared" si="26"/>
        <v>39344</v>
      </c>
      <c r="BU28" s="100">
        <f t="shared" si="26"/>
        <v>78688</v>
      </c>
      <c r="BV28" s="97">
        <f t="shared" si="27"/>
        <v>64880</v>
      </c>
      <c r="BW28" s="59">
        <f t="shared" si="27"/>
        <v>64880</v>
      </c>
      <c r="BX28" s="161">
        <f t="shared" si="27"/>
        <v>64880</v>
      </c>
      <c r="BY28" s="100">
        <f t="shared" si="27"/>
        <v>129760</v>
      </c>
      <c r="BZ28" s="97">
        <f t="shared" si="28"/>
        <v>39344</v>
      </c>
      <c r="CA28" s="118">
        <f t="shared" si="29"/>
        <v>39344</v>
      </c>
      <c r="CB28" s="62">
        <f t="shared" si="29"/>
        <v>39344</v>
      </c>
      <c r="CC28" s="100">
        <f t="shared" si="29"/>
        <v>78688</v>
      </c>
      <c r="CD28" s="97">
        <f t="shared" si="30"/>
        <v>64880</v>
      </c>
      <c r="CE28" s="118">
        <f t="shared" si="30"/>
        <v>64880</v>
      </c>
      <c r="CF28" s="62">
        <f t="shared" si="30"/>
        <v>64880</v>
      </c>
      <c r="CG28" s="130">
        <f t="shared" si="30"/>
        <v>129760</v>
      </c>
      <c r="CH28" s="109">
        <f t="shared" si="31"/>
        <v>393440</v>
      </c>
      <c r="CI28" s="165">
        <f t="shared" si="32"/>
        <v>157376</v>
      </c>
      <c r="CJ28" s="62">
        <f t="shared" si="33"/>
        <v>157376</v>
      </c>
      <c r="CK28" s="172">
        <f t="shared" si="34"/>
        <v>157376</v>
      </c>
      <c r="CL28" s="29">
        <f t="shared" si="35"/>
        <v>157376</v>
      </c>
      <c r="CM28" s="182">
        <f t="shared" si="36"/>
        <v>157376</v>
      </c>
      <c r="CN28" s="130">
        <f t="shared" si="37"/>
        <v>786880</v>
      </c>
      <c r="CO28" s="137">
        <f t="shared" si="0"/>
        <v>1967200</v>
      </c>
      <c r="CP28" s="102">
        <f t="shared" si="1"/>
        <v>648800</v>
      </c>
      <c r="CQ28" s="165">
        <f t="shared" si="2"/>
        <v>259520</v>
      </c>
      <c r="CR28" s="62">
        <f t="shared" si="3"/>
        <v>259520</v>
      </c>
      <c r="CS28" s="187">
        <f t="shared" si="4"/>
        <v>259520</v>
      </c>
      <c r="CT28" s="29">
        <f t="shared" si="5"/>
        <v>259520</v>
      </c>
      <c r="CU28" s="182">
        <f t="shared" si="38"/>
        <v>259520</v>
      </c>
      <c r="CV28" s="130">
        <f t="shared" si="6"/>
        <v>1297600</v>
      </c>
      <c r="CW28" s="137">
        <f t="shared" si="39"/>
        <v>3244000</v>
      </c>
    </row>
    <row r="29" spans="1:101" s="13" customFormat="1">
      <c r="A29" s="219"/>
      <c r="B29" s="43" t="s">
        <v>52</v>
      </c>
      <c r="C29" s="45">
        <v>15782</v>
      </c>
      <c r="D29" s="45">
        <v>2118</v>
      </c>
      <c r="E29" s="151">
        <f t="shared" si="7"/>
        <v>13664</v>
      </c>
      <c r="F29" s="105">
        <f t="shared" si="8"/>
        <v>8472</v>
      </c>
      <c r="G29" s="155">
        <f t="shared" si="8"/>
        <v>8472</v>
      </c>
      <c r="H29" s="161">
        <f t="shared" si="8"/>
        <v>8472</v>
      </c>
      <c r="I29" s="106">
        <f t="shared" si="8"/>
        <v>16944</v>
      </c>
      <c r="J29" s="109">
        <f t="shared" si="9"/>
        <v>54656</v>
      </c>
      <c r="K29" s="155">
        <f t="shared" si="10"/>
        <v>54656</v>
      </c>
      <c r="L29" s="161">
        <f t="shared" si="10"/>
        <v>54656</v>
      </c>
      <c r="M29" s="106">
        <f t="shared" si="10"/>
        <v>109312</v>
      </c>
      <c r="N29" s="102">
        <f t="shared" si="11"/>
        <v>8472</v>
      </c>
      <c r="O29" s="59">
        <f t="shared" si="11"/>
        <v>8472</v>
      </c>
      <c r="P29" s="118">
        <f t="shared" si="11"/>
        <v>8472</v>
      </c>
      <c r="Q29" s="100">
        <f t="shared" si="11"/>
        <v>16944</v>
      </c>
      <c r="R29" s="102">
        <f t="shared" si="12"/>
        <v>54656</v>
      </c>
      <c r="S29" s="59">
        <f t="shared" si="12"/>
        <v>54656</v>
      </c>
      <c r="T29" s="118">
        <f t="shared" si="12"/>
        <v>54656</v>
      </c>
      <c r="U29" s="100">
        <f t="shared" si="12"/>
        <v>109312</v>
      </c>
      <c r="V29" s="97">
        <f t="shared" si="13"/>
        <v>8472</v>
      </c>
      <c r="W29" s="165">
        <f t="shared" si="13"/>
        <v>8472</v>
      </c>
      <c r="X29" s="62">
        <f t="shared" si="13"/>
        <v>8472</v>
      </c>
      <c r="Y29" s="100">
        <f t="shared" si="13"/>
        <v>16944</v>
      </c>
      <c r="Z29" s="97">
        <f t="shared" si="14"/>
        <v>54656</v>
      </c>
      <c r="AA29" s="165">
        <f t="shared" si="14"/>
        <v>54656</v>
      </c>
      <c r="AB29" s="62">
        <f t="shared" si="14"/>
        <v>54656</v>
      </c>
      <c r="AC29" s="100">
        <f t="shared" si="14"/>
        <v>109312</v>
      </c>
      <c r="AD29" s="97">
        <f t="shared" si="15"/>
        <v>8472</v>
      </c>
      <c r="AE29" s="169">
        <f t="shared" si="15"/>
        <v>8472</v>
      </c>
      <c r="AF29" s="172">
        <f t="shared" si="15"/>
        <v>8472</v>
      </c>
      <c r="AG29" s="100">
        <f t="shared" si="15"/>
        <v>16944</v>
      </c>
      <c r="AH29" s="97">
        <f t="shared" si="16"/>
        <v>54656</v>
      </c>
      <c r="AI29" s="169">
        <f t="shared" si="16"/>
        <v>54656</v>
      </c>
      <c r="AJ29" s="172">
        <f t="shared" si="16"/>
        <v>54656</v>
      </c>
      <c r="AK29" s="100">
        <f t="shared" si="16"/>
        <v>109312</v>
      </c>
      <c r="AL29" s="97">
        <f t="shared" si="17"/>
        <v>8472</v>
      </c>
      <c r="AM29" s="62">
        <f t="shared" si="17"/>
        <v>8472</v>
      </c>
      <c r="AN29" s="59">
        <f t="shared" si="17"/>
        <v>8472</v>
      </c>
      <c r="AO29" s="100">
        <f t="shared" si="17"/>
        <v>16944</v>
      </c>
      <c r="AP29" s="97">
        <f t="shared" si="18"/>
        <v>54656</v>
      </c>
      <c r="AQ29" s="62">
        <f t="shared" si="18"/>
        <v>54656</v>
      </c>
      <c r="AR29" s="59">
        <f t="shared" si="18"/>
        <v>54656</v>
      </c>
      <c r="AS29" s="100">
        <f t="shared" si="18"/>
        <v>109312</v>
      </c>
      <c r="AT29" s="97">
        <f t="shared" si="19"/>
        <v>8472</v>
      </c>
      <c r="AU29" s="172">
        <f t="shared" si="19"/>
        <v>8472</v>
      </c>
      <c r="AV29" s="155">
        <f t="shared" si="19"/>
        <v>8472</v>
      </c>
      <c r="AW29" s="100">
        <f t="shared" si="19"/>
        <v>16944</v>
      </c>
      <c r="AX29" s="97">
        <f t="shared" si="20"/>
        <v>54656</v>
      </c>
      <c r="AY29" s="172">
        <f t="shared" si="20"/>
        <v>54656</v>
      </c>
      <c r="AZ29" s="155">
        <f t="shared" si="20"/>
        <v>54656</v>
      </c>
      <c r="BA29" s="100">
        <f t="shared" si="20"/>
        <v>109312</v>
      </c>
      <c r="BB29" s="97">
        <f t="shared" si="21"/>
        <v>8472</v>
      </c>
      <c r="BC29" s="118">
        <f t="shared" si="21"/>
        <v>8472</v>
      </c>
      <c r="BD29" s="59">
        <f t="shared" si="21"/>
        <v>8472</v>
      </c>
      <c r="BE29" s="100">
        <f t="shared" si="21"/>
        <v>16944</v>
      </c>
      <c r="BF29" s="97">
        <f t="shared" si="22"/>
        <v>54656</v>
      </c>
      <c r="BG29" s="118">
        <f t="shared" si="22"/>
        <v>54656</v>
      </c>
      <c r="BH29" s="59">
        <f t="shared" si="22"/>
        <v>54656</v>
      </c>
      <c r="BI29" s="100">
        <f t="shared" si="22"/>
        <v>109312</v>
      </c>
      <c r="BJ29" s="97">
        <f t="shared" si="23"/>
        <v>8472</v>
      </c>
      <c r="BK29" s="155">
        <f t="shared" si="24"/>
        <v>8472</v>
      </c>
      <c r="BL29" s="62">
        <f t="shared" si="24"/>
        <v>8472</v>
      </c>
      <c r="BM29" s="100">
        <f t="shared" si="24"/>
        <v>16944</v>
      </c>
      <c r="BN29" s="97">
        <f t="shared" si="25"/>
        <v>54656</v>
      </c>
      <c r="BO29" s="155">
        <f t="shared" si="25"/>
        <v>54656</v>
      </c>
      <c r="BP29" s="62">
        <f t="shared" si="25"/>
        <v>54656</v>
      </c>
      <c r="BQ29" s="100">
        <f t="shared" si="25"/>
        <v>109312</v>
      </c>
      <c r="BR29" s="97">
        <f t="shared" si="26"/>
        <v>8472</v>
      </c>
      <c r="BS29" s="59">
        <f t="shared" si="26"/>
        <v>8472</v>
      </c>
      <c r="BT29" s="161">
        <f t="shared" si="26"/>
        <v>8472</v>
      </c>
      <c r="BU29" s="100">
        <f t="shared" si="26"/>
        <v>16944</v>
      </c>
      <c r="BV29" s="97">
        <f t="shared" si="27"/>
        <v>54656</v>
      </c>
      <c r="BW29" s="59">
        <f t="shared" si="27"/>
        <v>54656</v>
      </c>
      <c r="BX29" s="161">
        <f t="shared" si="27"/>
        <v>54656</v>
      </c>
      <c r="BY29" s="100">
        <f t="shared" si="27"/>
        <v>109312</v>
      </c>
      <c r="BZ29" s="97">
        <f t="shared" si="28"/>
        <v>8472</v>
      </c>
      <c r="CA29" s="118">
        <f t="shared" si="29"/>
        <v>8472</v>
      </c>
      <c r="CB29" s="62">
        <f t="shared" si="29"/>
        <v>8472</v>
      </c>
      <c r="CC29" s="100">
        <f t="shared" si="29"/>
        <v>16944</v>
      </c>
      <c r="CD29" s="97">
        <f t="shared" si="30"/>
        <v>54656</v>
      </c>
      <c r="CE29" s="118">
        <f t="shared" si="30"/>
        <v>54656</v>
      </c>
      <c r="CF29" s="62">
        <f t="shared" si="30"/>
        <v>54656</v>
      </c>
      <c r="CG29" s="130">
        <f t="shared" si="30"/>
        <v>109312</v>
      </c>
      <c r="CH29" s="109">
        <f t="shared" si="31"/>
        <v>84720</v>
      </c>
      <c r="CI29" s="165">
        <f t="shared" si="32"/>
        <v>33888</v>
      </c>
      <c r="CJ29" s="62">
        <f t="shared" si="33"/>
        <v>33888</v>
      </c>
      <c r="CK29" s="172">
        <f t="shared" si="34"/>
        <v>33888</v>
      </c>
      <c r="CL29" s="29">
        <f t="shared" si="35"/>
        <v>33888</v>
      </c>
      <c r="CM29" s="182">
        <f t="shared" si="36"/>
        <v>33888</v>
      </c>
      <c r="CN29" s="130">
        <f t="shared" si="37"/>
        <v>169440</v>
      </c>
      <c r="CO29" s="137">
        <f t="shared" si="0"/>
        <v>423600</v>
      </c>
      <c r="CP29" s="102">
        <f t="shared" si="1"/>
        <v>546560</v>
      </c>
      <c r="CQ29" s="165">
        <f t="shared" si="2"/>
        <v>218624</v>
      </c>
      <c r="CR29" s="62">
        <f t="shared" si="3"/>
        <v>218624</v>
      </c>
      <c r="CS29" s="187">
        <f t="shared" si="4"/>
        <v>218624</v>
      </c>
      <c r="CT29" s="29">
        <f t="shared" si="5"/>
        <v>218624</v>
      </c>
      <c r="CU29" s="182">
        <f t="shared" si="38"/>
        <v>218624</v>
      </c>
      <c r="CV29" s="130">
        <f t="shared" si="6"/>
        <v>1093120</v>
      </c>
      <c r="CW29" s="137">
        <f t="shared" si="39"/>
        <v>2732800</v>
      </c>
    </row>
    <row r="30" spans="1:101">
      <c r="A30" s="219"/>
      <c r="B30" s="44" t="s">
        <v>24</v>
      </c>
      <c r="C30" s="45">
        <v>7182</v>
      </c>
      <c r="D30" s="45">
        <v>1847</v>
      </c>
      <c r="E30" s="151">
        <f t="shared" si="7"/>
        <v>5335</v>
      </c>
      <c r="F30" s="105">
        <f t="shared" si="8"/>
        <v>7388</v>
      </c>
      <c r="G30" s="155">
        <f t="shared" si="8"/>
        <v>7388</v>
      </c>
      <c r="H30" s="161">
        <f t="shared" si="8"/>
        <v>7388</v>
      </c>
      <c r="I30" s="106">
        <f t="shared" si="8"/>
        <v>14776</v>
      </c>
      <c r="J30" s="109">
        <f t="shared" si="9"/>
        <v>21340</v>
      </c>
      <c r="K30" s="155">
        <f t="shared" si="10"/>
        <v>21340</v>
      </c>
      <c r="L30" s="161">
        <f t="shared" si="10"/>
        <v>21340</v>
      </c>
      <c r="M30" s="106">
        <f t="shared" si="10"/>
        <v>42680</v>
      </c>
      <c r="N30" s="102">
        <f t="shared" si="11"/>
        <v>7388</v>
      </c>
      <c r="O30" s="59">
        <f t="shared" si="11"/>
        <v>7388</v>
      </c>
      <c r="P30" s="118">
        <f t="shared" si="11"/>
        <v>7388</v>
      </c>
      <c r="Q30" s="100">
        <f t="shared" si="11"/>
        <v>14776</v>
      </c>
      <c r="R30" s="102">
        <f t="shared" si="12"/>
        <v>21340</v>
      </c>
      <c r="S30" s="59">
        <f t="shared" si="12"/>
        <v>21340</v>
      </c>
      <c r="T30" s="118">
        <f t="shared" si="12"/>
        <v>21340</v>
      </c>
      <c r="U30" s="100">
        <f t="shared" si="12"/>
        <v>42680</v>
      </c>
      <c r="V30" s="97">
        <f t="shared" si="13"/>
        <v>7388</v>
      </c>
      <c r="W30" s="165">
        <f t="shared" si="13"/>
        <v>7388</v>
      </c>
      <c r="X30" s="62">
        <f t="shared" si="13"/>
        <v>7388</v>
      </c>
      <c r="Y30" s="100">
        <f t="shared" si="13"/>
        <v>14776</v>
      </c>
      <c r="Z30" s="97">
        <f t="shared" si="14"/>
        <v>21340</v>
      </c>
      <c r="AA30" s="165">
        <f t="shared" si="14"/>
        <v>21340</v>
      </c>
      <c r="AB30" s="62">
        <f t="shared" si="14"/>
        <v>21340</v>
      </c>
      <c r="AC30" s="100">
        <f t="shared" si="14"/>
        <v>42680</v>
      </c>
      <c r="AD30" s="97">
        <f t="shared" si="15"/>
        <v>7388</v>
      </c>
      <c r="AE30" s="169">
        <f t="shared" si="15"/>
        <v>7388</v>
      </c>
      <c r="AF30" s="172">
        <f t="shared" si="15"/>
        <v>7388</v>
      </c>
      <c r="AG30" s="100">
        <f t="shared" si="15"/>
        <v>14776</v>
      </c>
      <c r="AH30" s="97">
        <f t="shared" si="16"/>
        <v>21340</v>
      </c>
      <c r="AI30" s="169">
        <f t="shared" si="16"/>
        <v>21340</v>
      </c>
      <c r="AJ30" s="172">
        <f t="shared" si="16"/>
        <v>21340</v>
      </c>
      <c r="AK30" s="100">
        <f t="shared" si="16"/>
        <v>42680</v>
      </c>
      <c r="AL30" s="97">
        <f t="shared" si="17"/>
        <v>7388</v>
      </c>
      <c r="AM30" s="62">
        <f t="shared" si="17"/>
        <v>7388</v>
      </c>
      <c r="AN30" s="59">
        <f t="shared" si="17"/>
        <v>7388</v>
      </c>
      <c r="AO30" s="100">
        <f t="shared" si="17"/>
        <v>14776</v>
      </c>
      <c r="AP30" s="97">
        <f t="shared" si="18"/>
        <v>21340</v>
      </c>
      <c r="AQ30" s="62">
        <f t="shared" si="18"/>
        <v>21340</v>
      </c>
      <c r="AR30" s="59">
        <f t="shared" si="18"/>
        <v>21340</v>
      </c>
      <c r="AS30" s="100">
        <f t="shared" si="18"/>
        <v>42680</v>
      </c>
      <c r="AT30" s="97">
        <f t="shared" si="19"/>
        <v>7388</v>
      </c>
      <c r="AU30" s="172">
        <f t="shared" si="19"/>
        <v>7388</v>
      </c>
      <c r="AV30" s="155">
        <f t="shared" si="19"/>
        <v>7388</v>
      </c>
      <c r="AW30" s="100">
        <f t="shared" si="19"/>
        <v>14776</v>
      </c>
      <c r="AX30" s="97">
        <f t="shared" si="20"/>
        <v>21340</v>
      </c>
      <c r="AY30" s="172">
        <f t="shared" si="20"/>
        <v>21340</v>
      </c>
      <c r="AZ30" s="155">
        <f t="shared" si="20"/>
        <v>21340</v>
      </c>
      <c r="BA30" s="100">
        <f t="shared" si="20"/>
        <v>42680</v>
      </c>
      <c r="BB30" s="97">
        <f t="shared" si="21"/>
        <v>7388</v>
      </c>
      <c r="BC30" s="118">
        <f t="shared" si="21"/>
        <v>7388</v>
      </c>
      <c r="BD30" s="59">
        <f t="shared" si="21"/>
        <v>7388</v>
      </c>
      <c r="BE30" s="100">
        <f t="shared" si="21"/>
        <v>14776</v>
      </c>
      <c r="BF30" s="97">
        <f t="shared" si="22"/>
        <v>21340</v>
      </c>
      <c r="BG30" s="118">
        <f t="shared" si="22"/>
        <v>21340</v>
      </c>
      <c r="BH30" s="59">
        <f t="shared" si="22"/>
        <v>21340</v>
      </c>
      <c r="BI30" s="100">
        <f t="shared" si="22"/>
        <v>42680</v>
      </c>
      <c r="BJ30" s="97">
        <f t="shared" si="23"/>
        <v>7388</v>
      </c>
      <c r="BK30" s="155">
        <f t="shared" si="24"/>
        <v>7388</v>
      </c>
      <c r="BL30" s="62">
        <f t="shared" si="24"/>
        <v>7388</v>
      </c>
      <c r="BM30" s="100">
        <f t="shared" si="24"/>
        <v>14776</v>
      </c>
      <c r="BN30" s="97">
        <f t="shared" si="25"/>
        <v>21340</v>
      </c>
      <c r="BO30" s="155">
        <f t="shared" si="25"/>
        <v>21340</v>
      </c>
      <c r="BP30" s="62">
        <f t="shared" si="25"/>
        <v>21340</v>
      </c>
      <c r="BQ30" s="100">
        <f t="shared" si="25"/>
        <v>42680</v>
      </c>
      <c r="BR30" s="97">
        <f t="shared" si="26"/>
        <v>7388</v>
      </c>
      <c r="BS30" s="59">
        <f t="shared" si="26"/>
        <v>7388</v>
      </c>
      <c r="BT30" s="161">
        <f t="shared" si="26"/>
        <v>7388</v>
      </c>
      <c r="BU30" s="100">
        <f t="shared" si="26"/>
        <v>14776</v>
      </c>
      <c r="BV30" s="97">
        <f t="shared" si="27"/>
        <v>21340</v>
      </c>
      <c r="BW30" s="59">
        <f t="shared" si="27"/>
        <v>21340</v>
      </c>
      <c r="BX30" s="161">
        <f t="shared" si="27"/>
        <v>21340</v>
      </c>
      <c r="BY30" s="100">
        <f t="shared" si="27"/>
        <v>42680</v>
      </c>
      <c r="BZ30" s="97">
        <f t="shared" si="28"/>
        <v>7388</v>
      </c>
      <c r="CA30" s="118">
        <f t="shared" si="29"/>
        <v>7388</v>
      </c>
      <c r="CB30" s="62">
        <f t="shared" si="29"/>
        <v>7388</v>
      </c>
      <c r="CC30" s="100">
        <f t="shared" si="29"/>
        <v>14776</v>
      </c>
      <c r="CD30" s="97">
        <f t="shared" si="30"/>
        <v>21340</v>
      </c>
      <c r="CE30" s="118">
        <f t="shared" si="30"/>
        <v>21340</v>
      </c>
      <c r="CF30" s="62">
        <f t="shared" si="30"/>
        <v>21340</v>
      </c>
      <c r="CG30" s="130">
        <f t="shared" si="30"/>
        <v>42680</v>
      </c>
      <c r="CH30" s="109">
        <f t="shared" si="31"/>
        <v>73880</v>
      </c>
      <c r="CI30" s="165">
        <f t="shared" si="32"/>
        <v>29552</v>
      </c>
      <c r="CJ30" s="62">
        <f t="shared" si="33"/>
        <v>29552</v>
      </c>
      <c r="CK30" s="172">
        <f t="shared" si="34"/>
        <v>29552</v>
      </c>
      <c r="CL30" s="29">
        <f t="shared" si="35"/>
        <v>29552</v>
      </c>
      <c r="CM30" s="182">
        <f t="shared" si="36"/>
        <v>29552</v>
      </c>
      <c r="CN30" s="130">
        <f t="shared" si="37"/>
        <v>147760</v>
      </c>
      <c r="CO30" s="137">
        <f t="shared" si="0"/>
        <v>369400</v>
      </c>
      <c r="CP30" s="102">
        <f t="shared" si="1"/>
        <v>213400</v>
      </c>
      <c r="CQ30" s="165">
        <f t="shared" si="2"/>
        <v>85360</v>
      </c>
      <c r="CR30" s="62">
        <f t="shared" si="3"/>
        <v>85360</v>
      </c>
      <c r="CS30" s="187">
        <f t="shared" si="4"/>
        <v>85360</v>
      </c>
      <c r="CT30" s="29">
        <f t="shared" si="5"/>
        <v>85360</v>
      </c>
      <c r="CU30" s="182">
        <f t="shared" si="38"/>
        <v>85360</v>
      </c>
      <c r="CV30" s="130">
        <f t="shared" si="6"/>
        <v>426800</v>
      </c>
      <c r="CW30" s="137">
        <f t="shared" si="39"/>
        <v>1067000</v>
      </c>
    </row>
    <row r="31" spans="1:101">
      <c r="A31" s="219"/>
      <c r="B31" s="44" t="s">
        <v>25</v>
      </c>
      <c r="C31" s="45">
        <v>22444</v>
      </c>
      <c r="D31" s="45">
        <v>9316</v>
      </c>
      <c r="E31" s="151">
        <f t="shared" si="7"/>
        <v>13128</v>
      </c>
      <c r="F31" s="105">
        <f t="shared" si="8"/>
        <v>37264</v>
      </c>
      <c r="G31" s="155">
        <f t="shared" si="8"/>
        <v>37264</v>
      </c>
      <c r="H31" s="161">
        <f t="shared" si="8"/>
        <v>37264</v>
      </c>
      <c r="I31" s="106">
        <f t="shared" si="8"/>
        <v>74528</v>
      </c>
      <c r="J31" s="109">
        <f t="shared" si="9"/>
        <v>52512</v>
      </c>
      <c r="K31" s="155">
        <f t="shared" si="10"/>
        <v>52512</v>
      </c>
      <c r="L31" s="161">
        <f t="shared" si="10"/>
        <v>52512</v>
      </c>
      <c r="M31" s="106">
        <f t="shared" si="10"/>
        <v>105024</v>
      </c>
      <c r="N31" s="102">
        <f t="shared" si="11"/>
        <v>37264</v>
      </c>
      <c r="O31" s="59">
        <f t="shared" si="11"/>
        <v>37264</v>
      </c>
      <c r="P31" s="118">
        <f t="shared" si="11"/>
        <v>37264</v>
      </c>
      <c r="Q31" s="100">
        <f t="shared" si="11"/>
        <v>74528</v>
      </c>
      <c r="R31" s="102">
        <f t="shared" si="12"/>
        <v>52512</v>
      </c>
      <c r="S31" s="59">
        <f t="shared" si="12"/>
        <v>52512</v>
      </c>
      <c r="T31" s="118">
        <f t="shared" si="12"/>
        <v>52512</v>
      </c>
      <c r="U31" s="100">
        <f t="shared" si="12"/>
        <v>105024</v>
      </c>
      <c r="V31" s="97">
        <f t="shared" si="13"/>
        <v>37264</v>
      </c>
      <c r="W31" s="165">
        <f t="shared" si="13"/>
        <v>37264</v>
      </c>
      <c r="X31" s="62">
        <f t="shared" si="13"/>
        <v>37264</v>
      </c>
      <c r="Y31" s="100">
        <f t="shared" si="13"/>
        <v>74528</v>
      </c>
      <c r="Z31" s="97">
        <f t="shared" si="14"/>
        <v>52512</v>
      </c>
      <c r="AA31" s="165">
        <f t="shared" si="14"/>
        <v>52512</v>
      </c>
      <c r="AB31" s="62">
        <f t="shared" si="14"/>
        <v>52512</v>
      </c>
      <c r="AC31" s="100">
        <f t="shared" si="14"/>
        <v>105024</v>
      </c>
      <c r="AD31" s="97">
        <f t="shared" si="15"/>
        <v>37264</v>
      </c>
      <c r="AE31" s="169">
        <f t="shared" si="15"/>
        <v>37264</v>
      </c>
      <c r="AF31" s="172">
        <f t="shared" si="15"/>
        <v>37264</v>
      </c>
      <c r="AG31" s="100">
        <f t="shared" si="15"/>
        <v>74528</v>
      </c>
      <c r="AH31" s="97">
        <f t="shared" si="16"/>
        <v>52512</v>
      </c>
      <c r="AI31" s="169">
        <f t="shared" si="16"/>
        <v>52512</v>
      </c>
      <c r="AJ31" s="172">
        <f t="shared" si="16"/>
        <v>52512</v>
      </c>
      <c r="AK31" s="100">
        <f t="shared" si="16"/>
        <v>105024</v>
      </c>
      <c r="AL31" s="97">
        <f t="shared" si="17"/>
        <v>37264</v>
      </c>
      <c r="AM31" s="62">
        <f t="shared" si="17"/>
        <v>37264</v>
      </c>
      <c r="AN31" s="59">
        <f t="shared" si="17"/>
        <v>37264</v>
      </c>
      <c r="AO31" s="100">
        <f t="shared" si="17"/>
        <v>74528</v>
      </c>
      <c r="AP31" s="97">
        <f t="shared" si="18"/>
        <v>52512</v>
      </c>
      <c r="AQ31" s="62">
        <f t="shared" si="18"/>
        <v>52512</v>
      </c>
      <c r="AR31" s="59">
        <f t="shared" si="18"/>
        <v>52512</v>
      </c>
      <c r="AS31" s="100">
        <f t="shared" si="18"/>
        <v>105024</v>
      </c>
      <c r="AT31" s="97">
        <f t="shared" si="19"/>
        <v>37264</v>
      </c>
      <c r="AU31" s="172">
        <f t="shared" si="19"/>
        <v>37264</v>
      </c>
      <c r="AV31" s="155">
        <f t="shared" si="19"/>
        <v>37264</v>
      </c>
      <c r="AW31" s="100">
        <f t="shared" si="19"/>
        <v>74528</v>
      </c>
      <c r="AX31" s="97">
        <f t="shared" si="20"/>
        <v>52512</v>
      </c>
      <c r="AY31" s="172">
        <f t="shared" si="20"/>
        <v>52512</v>
      </c>
      <c r="AZ31" s="155">
        <f t="shared" si="20"/>
        <v>52512</v>
      </c>
      <c r="BA31" s="100">
        <f t="shared" si="20"/>
        <v>105024</v>
      </c>
      <c r="BB31" s="97">
        <f t="shared" si="21"/>
        <v>37264</v>
      </c>
      <c r="BC31" s="118">
        <f t="shared" si="21"/>
        <v>37264</v>
      </c>
      <c r="BD31" s="59">
        <f t="shared" si="21"/>
        <v>37264</v>
      </c>
      <c r="BE31" s="100">
        <f t="shared" si="21"/>
        <v>74528</v>
      </c>
      <c r="BF31" s="97">
        <f t="shared" si="22"/>
        <v>52512</v>
      </c>
      <c r="BG31" s="118">
        <f t="shared" si="22"/>
        <v>52512</v>
      </c>
      <c r="BH31" s="59">
        <f t="shared" si="22"/>
        <v>52512</v>
      </c>
      <c r="BI31" s="100">
        <f t="shared" si="22"/>
        <v>105024</v>
      </c>
      <c r="BJ31" s="97">
        <f t="shared" si="23"/>
        <v>37264</v>
      </c>
      <c r="BK31" s="155">
        <f t="shared" si="24"/>
        <v>37264</v>
      </c>
      <c r="BL31" s="62">
        <f t="shared" si="24"/>
        <v>37264</v>
      </c>
      <c r="BM31" s="100">
        <f t="shared" si="24"/>
        <v>74528</v>
      </c>
      <c r="BN31" s="97">
        <f t="shared" si="25"/>
        <v>52512</v>
      </c>
      <c r="BO31" s="155">
        <f t="shared" si="25"/>
        <v>52512</v>
      </c>
      <c r="BP31" s="62">
        <f t="shared" si="25"/>
        <v>52512</v>
      </c>
      <c r="BQ31" s="100">
        <f t="shared" si="25"/>
        <v>105024</v>
      </c>
      <c r="BR31" s="97">
        <f t="shared" si="26"/>
        <v>37264</v>
      </c>
      <c r="BS31" s="59">
        <f t="shared" si="26"/>
        <v>37264</v>
      </c>
      <c r="BT31" s="161">
        <f t="shared" si="26"/>
        <v>37264</v>
      </c>
      <c r="BU31" s="100">
        <f t="shared" si="26"/>
        <v>74528</v>
      </c>
      <c r="BV31" s="97">
        <f t="shared" si="27"/>
        <v>52512</v>
      </c>
      <c r="BW31" s="59">
        <f t="shared" si="27"/>
        <v>52512</v>
      </c>
      <c r="BX31" s="161">
        <f t="shared" si="27"/>
        <v>52512</v>
      </c>
      <c r="BY31" s="100">
        <f t="shared" si="27"/>
        <v>105024</v>
      </c>
      <c r="BZ31" s="97">
        <f t="shared" si="28"/>
        <v>37264</v>
      </c>
      <c r="CA31" s="118">
        <f t="shared" si="29"/>
        <v>37264</v>
      </c>
      <c r="CB31" s="62">
        <f t="shared" si="29"/>
        <v>37264</v>
      </c>
      <c r="CC31" s="100">
        <f t="shared" si="29"/>
        <v>74528</v>
      </c>
      <c r="CD31" s="97">
        <f t="shared" si="30"/>
        <v>52512</v>
      </c>
      <c r="CE31" s="118">
        <f t="shared" si="30"/>
        <v>52512</v>
      </c>
      <c r="CF31" s="62">
        <f t="shared" si="30"/>
        <v>52512</v>
      </c>
      <c r="CG31" s="130">
        <f t="shared" si="30"/>
        <v>105024</v>
      </c>
      <c r="CH31" s="109">
        <f t="shared" si="31"/>
        <v>372640</v>
      </c>
      <c r="CI31" s="165">
        <f t="shared" si="32"/>
        <v>149056</v>
      </c>
      <c r="CJ31" s="62">
        <f t="shared" si="33"/>
        <v>149056</v>
      </c>
      <c r="CK31" s="172">
        <f t="shared" si="34"/>
        <v>149056</v>
      </c>
      <c r="CL31" s="29">
        <f t="shared" si="35"/>
        <v>149056</v>
      </c>
      <c r="CM31" s="182">
        <f t="shared" si="36"/>
        <v>149056</v>
      </c>
      <c r="CN31" s="130">
        <f t="shared" si="37"/>
        <v>745280</v>
      </c>
      <c r="CO31" s="137">
        <f t="shared" si="0"/>
        <v>1863200</v>
      </c>
      <c r="CP31" s="102">
        <f t="shared" si="1"/>
        <v>525120</v>
      </c>
      <c r="CQ31" s="165">
        <f t="shared" si="2"/>
        <v>210048</v>
      </c>
      <c r="CR31" s="62">
        <f t="shared" si="3"/>
        <v>210048</v>
      </c>
      <c r="CS31" s="187">
        <f t="shared" si="4"/>
        <v>210048</v>
      </c>
      <c r="CT31" s="29">
        <f t="shared" si="5"/>
        <v>210048</v>
      </c>
      <c r="CU31" s="182">
        <f t="shared" si="38"/>
        <v>210048</v>
      </c>
      <c r="CV31" s="130">
        <f t="shared" si="6"/>
        <v>1050240</v>
      </c>
      <c r="CW31" s="137">
        <f t="shared" si="39"/>
        <v>2625600</v>
      </c>
    </row>
    <row r="32" spans="1:101">
      <c r="A32" s="219"/>
      <c r="B32" s="44" t="s">
        <v>26</v>
      </c>
      <c r="C32" s="45">
        <v>2957</v>
      </c>
      <c r="D32" s="45"/>
      <c r="E32" s="151">
        <f t="shared" si="7"/>
        <v>2957</v>
      </c>
      <c r="F32" s="105">
        <f t="shared" si="8"/>
        <v>0</v>
      </c>
      <c r="G32" s="155">
        <f t="shared" si="8"/>
        <v>0</v>
      </c>
      <c r="H32" s="161">
        <f t="shared" si="8"/>
        <v>0</v>
      </c>
      <c r="I32" s="106">
        <f t="shared" si="8"/>
        <v>0</v>
      </c>
      <c r="J32" s="109">
        <f t="shared" si="9"/>
        <v>11828</v>
      </c>
      <c r="K32" s="155">
        <f t="shared" si="10"/>
        <v>11828</v>
      </c>
      <c r="L32" s="161">
        <f t="shared" si="10"/>
        <v>11828</v>
      </c>
      <c r="M32" s="106">
        <f t="shared" si="10"/>
        <v>23656</v>
      </c>
      <c r="N32" s="102">
        <f t="shared" si="11"/>
        <v>0</v>
      </c>
      <c r="O32" s="59">
        <f t="shared" si="11"/>
        <v>0</v>
      </c>
      <c r="P32" s="118">
        <f t="shared" si="11"/>
        <v>0</v>
      </c>
      <c r="Q32" s="100">
        <f t="shared" si="11"/>
        <v>0</v>
      </c>
      <c r="R32" s="102">
        <f t="shared" si="12"/>
        <v>11828</v>
      </c>
      <c r="S32" s="59">
        <f t="shared" si="12"/>
        <v>11828</v>
      </c>
      <c r="T32" s="118">
        <f t="shared" si="12"/>
        <v>11828</v>
      </c>
      <c r="U32" s="100">
        <f t="shared" si="12"/>
        <v>23656</v>
      </c>
      <c r="V32" s="97">
        <f t="shared" si="13"/>
        <v>0</v>
      </c>
      <c r="W32" s="165">
        <f t="shared" si="13"/>
        <v>0</v>
      </c>
      <c r="X32" s="62">
        <f t="shared" si="13"/>
        <v>0</v>
      </c>
      <c r="Y32" s="100">
        <f t="shared" si="13"/>
        <v>0</v>
      </c>
      <c r="Z32" s="97">
        <f t="shared" si="14"/>
        <v>11828</v>
      </c>
      <c r="AA32" s="165">
        <f t="shared" si="14"/>
        <v>11828</v>
      </c>
      <c r="AB32" s="62">
        <f t="shared" si="14"/>
        <v>11828</v>
      </c>
      <c r="AC32" s="100">
        <f t="shared" si="14"/>
        <v>23656</v>
      </c>
      <c r="AD32" s="97">
        <f t="shared" si="15"/>
        <v>0</v>
      </c>
      <c r="AE32" s="169">
        <f t="shared" si="15"/>
        <v>0</v>
      </c>
      <c r="AF32" s="172">
        <f t="shared" si="15"/>
        <v>0</v>
      </c>
      <c r="AG32" s="100">
        <f t="shared" si="15"/>
        <v>0</v>
      </c>
      <c r="AH32" s="97">
        <f t="shared" si="16"/>
        <v>11828</v>
      </c>
      <c r="AI32" s="169">
        <f t="shared" si="16"/>
        <v>11828</v>
      </c>
      <c r="AJ32" s="172">
        <f t="shared" si="16"/>
        <v>11828</v>
      </c>
      <c r="AK32" s="100">
        <f t="shared" si="16"/>
        <v>23656</v>
      </c>
      <c r="AL32" s="97">
        <f t="shared" si="17"/>
        <v>0</v>
      </c>
      <c r="AM32" s="62">
        <f t="shared" si="17"/>
        <v>0</v>
      </c>
      <c r="AN32" s="59">
        <f t="shared" si="17"/>
        <v>0</v>
      </c>
      <c r="AO32" s="100">
        <f t="shared" si="17"/>
        <v>0</v>
      </c>
      <c r="AP32" s="97">
        <f t="shared" si="18"/>
        <v>11828</v>
      </c>
      <c r="AQ32" s="62">
        <f t="shared" si="18"/>
        <v>11828</v>
      </c>
      <c r="AR32" s="59">
        <f t="shared" si="18"/>
        <v>11828</v>
      </c>
      <c r="AS32" s="100">
        <f t="shared" si="18"/>
        <v>23656</v>
      </c>
      <c r="AT32" s="97">
        <f t="shared" si="19"/>
        <v>0</v>
      </c>
      <c r="AU32" s="172">
        <f t="shared" si="19"/>
        <v>0</v>
      </c>
      <c r="AV32" s="155">
        <f t="shared" si="19"/>
        <v>0</v>
      </c>
      <c r="AW32" s="100">
        <f t="shared" si="19"/>
        <v>0</v>
      </c>
      <c r="AX32" s="97">
        <f t="shared" si="20"/>
        <v>11828</v>
      </c>
      <c r="AY32" s="172">
        <f t="shared" si="20"/>
        <v>11828</v>
      </c>
      <c r="AZ32" s="155">
        <f t="shared" si="20"/>
        <v>11828</v>
      </c>
      <c r="BA32" s="100">
        <f t="shared" si="20"/>
        <v>23656</v>
      </c>
      <c r="BB32" s="97">
        <f t="shared" si="21"/>
        <v>0</v>
      </c>
      <c r="BC32" s="118">
        <f t="shared" si="21"/>
        <v>0</v>
      </c>
      <c r="BD32" s="59">
        <f t="shared" si="21"/>
        <v>0</v>
      </c>
      <c r="BE32" s="100">
        <f t="shared" si="21"/>
        <v>0</v>
      </c>
      <c r="BF32" s="97">
        <f t="shared" si="22"/>
        <v>11828</v>
      </c>
      <c r="BG32" s="118">
        <f t="shared" si="22"/>
        <v>11828</v>
      </c>
      <c r="BH32" s="59">
        <f t="shared" si="22"/>
        <v>11828</v>
      </c>
      <c r="BI32" s="100">
        <f t="shared" si="22"/>
        <v>23656</v>
      </c>
      <c r="BJ32" s="97">
        <f t="shared" si="23"/>
        <v>0</v>
      </c>
      <c r="BK32" s="155">
        <f t="shared" si="24"/>
        <v>0</v>
      </c>
      <c r="BL32" s="62">
        <f t="shared" si="24"/>
        <v>0</v>
      </c>
      <c r="BM32" s="100">
        <f t="shared" si="24"/>
        <v>0</v>
      </c>
      <c r="BN32" s="97">
        <f t="shared" si="25"/>
        <v>11828</v>
      </c>
      <c r="BO32" s="155">
        <f t="shared" si="25"/>
        <v>11828</v>
      </c>
      <c r="BP32" s="62">
        <f t="shared" si="25"/>
        <v>11828</v>
      </c>
      <c r="BQ32" s="100">
        <f t="shared" si="25"/>
        <v>23656</v>
      </c>
      <c r="BR32" s="97">
        <f t="shared" si="26"/>
        <v>0</v>
      </c>
      <c r="BS32" s="59">
        <f t="shared" si="26"/>
        <v>0</v>
      </c>
      <c r="BT32" s="161">
        <f t="shared" si="26"/>
        <v>0</v>
      </c>
      <c r="BU32" s="100">
        <f t="shared" si="26"/>
        <v>0</v>
      </c>
      <c r="BV32" s="97">
        <f t="shared" si="27"/>
        <v>11828</v>
      </c>
      <c r="BW32" s="59">
        <f t="shared" si="27"/>
        <v>11828</v>
      </c>
      <c r="BX32" s="161">
        <f t="shared" si="27"/>
        <v>11828</v>
      </c>
      <c r="BY32" s="100">
        <f t="shared" si="27"/>
        <v>23656</v>
      </c>
      <c r="BZ32" s="97">
        <f t="shared" si="28"/>
        <v>0</v>
      </c>
      <c r="CA32" s="118">
        <f t="shared" si="29"/>
        <v>0</v>
      </c>
      <c r="CB32" s="62">
        <f t="shared" si="29"/>
        <v>0</v>
      </c>
      <c r="CC32" s="100">
        <f t="shared" si="29"/>
        <v>0</v>
      </c>
      <c r="CD32" s="97">
        <f t="shared" si="30"/>
        <v>11828</v>
      </c>
      <c r="CE32" s="118">
        <f t="shared" si="30"/>
        <v>11828</v>
      </c>
      <c r="CF32" s="62">
        <f t="shared" si="30"/>
        <v>11828</v>
      </c>
      <c r="CG32" s="130">
        <f t="shared" si="30"/>
        <v>23656</v>
      </c>
      <c r="CH32" s="109">
        <f t="shared" si="31"/>
        <v>0</v>
      </c>
      <c r="CI32" s="165">
        <f t="shared" si="32"/>
        <v>0</v>
      </c>
      <c r="CJ32" s="62">
        <f t="shared" si="33"/>
        <v>0</v>
      </c>
      <c r="CK32" s="172">
        <f t="shared" si="34"/>
        <v>0</v>
      </c>
      <c r="CL32" s="29">
        <f t="shared" si="35"/>
        <v>0</v>
      </c>
      <c r="CM32" s="182">
        <f t="shared" si="36"/>
        <v>0</v>
      </c>
      <c r="CN32" s="130">
        <f t="shared" si="37"/>
        <v>0</v>
      </c>
      <c r="CO32" s="137">
        <f t="shared" si="0"/>
        <v>0</v>
      </c>
      <c r="CP32" s="102">
        <f t="shared" si="1"/>
        <v>118280</v>
      </c>
      <c r="CQ32" s="165">
        <f t="shared" si="2"/>
        <v>47312</v>
      </c>
      <c r="CR32" s="62">
        <f t="shared" si="3"/>
        <v>47312</v>
      </c>
      <c r="CS32" s="187">
        <f t="shared" si="4"/>
        <v>47312</v>
      </c>
      <c r="CT32" s="29">
        <f t="shared" si="5"/>
        <v>47312</v>
      </c>
      <c r="CU32" s="182">
        <f t="shared" si="38"/>
        <v>47312</v>
      </c>
      <c r="CV32" s="130">
        <f t="shared" si="6"/>
        <v>236560</v>
      </c>
      <c r="CW32" s="137">
        <f t="shared" si="39"/>
        <v>591400</v>
      </c>
    </row>
    <row r="33" spans="1:102">
      <c r="A33" s="218"/>
      <c r="B33" s="43" t="s">
        <v>55</v>
      </c>
      <c r="C33" s="45">
        <v>10621</v>
      </c>
      <c r="D33" s="45">
        <v>2920</v>
      </c>
      <c r="E33" s="151">
        <f t="shared" si="7"/>
        <v>7701</v>
      </c>
      <c r="F33" s="105">
        <f t="shared" si="8"/>
        <v>11680</v>
      </c>
      <c r="G33" s="155">
        <f t="shared" si="8"/>
        <v>11680</v>
      </c>
      <c r="H33" s="161">
        <f t="shared" si="8"/>
        <v>11680</v>
      </c>
      <c r="I33" s="106">
        <f t="shared" si="8"/>
        <v>23360</v>
      </c>
      <c r="J33" s="109">
        <f t="shared" si="9"/>
        <v>30804</v>
      </c>
      <c r="K33" s="155">
        <f t="shared" si="10"/>
        <v>30804</v>
      </c>
      <c r="L33" s="161">
        <f t="shared" si="10"/>
        <v>30804</v>
      </c>
      <c r="M33" s="106">
        <f t="shared" si="10"/>
        <v>61608</v>
      </c>
      <c r="N33" s="102">
        <f t="shared" si="11"/>
        <v>11680</v>
      </c>
      <c r="O33" s="59">
        <f t="shared" si="11"/>
        <v>11680</v>
      </c>
      <c r="P33" s="118">
        <f t="shared" si="11"/>
        <v>11680</v>
      </c>
      <c r="Q33" s="100">
        <f t="shared" si="11"/>
        <v>23360</v>
      </c>
      <c r="R33" s="102">
        <f t="shared" si="12"/>
        <v>30804</v>
      </c>
      <c r="S33" s="59">
        <f t="shared" si="12"/>
        <v>30804</v>
      </c>
      <c r="T33" s="118">
        <f t="shared" si="12"/>
        <v>30804</v>
      </c>
      <c r="U33" s="100">
        <f t="shared" si="12"/>
        <v>61608</v>
      </c>
      <c r="V33" s="97">
        <f t="shared" si="13"/>
        <v>11680</v>
      </c>
      <c r="W33" s="165">
        <f t="shared" si="13"/>
        <v>11680</v>
      </c>
      <c r="X33" s="62">
        <f t="shared" si="13"/>
        <v>11680</v>
      </c>
      <c r="Y33" s="100">
        <f t="shared" si="13"/>
        <v>23360</v>
      </c>
      <c r="Z33" s="97">
        <f t="shared" si="14"/>
        <v>30804</v>
      </c>
      <c r="AA33" s="165">
        <f t="shared" si="14"/>
        <v>30804</v>
      </c>
      <c r="AB33" s="62">
        <f t="shared" si="14"/>
        <v>30804</v>
      </c>
      <c r="AC33" s="100">
        <f t="shared" si="14"/>
        <v>61608</v>
      </c>
      <c r="AD33" s="97">
        <f t="shared" si="15"/>
        <v>11680</v>
      </c>
      <c r="AE33" s="169">
        <f t="shared" si="15"/>
        <v>11680</v>
      </c>
      <c r="AF33" s="172">
        <f t="shared" si="15"/>
        <v>11680</v>
      </c>
      <c r="AG33" s="100">
        <f t="shared" si="15"/>
        <v>23360</v>
      </c>
      <c r="AH33" s="97">
        <f t="shared" si="16"/>
        <v>30804</v>
      </c>
      <c r="AI33" s="169">
        <f t="shared" si="16"/>
        <v>30804</v>
      </c>
      <c r="AJ33" s="172">
        <f t="shared" si="16"/>
        <v>30804</v>
      </c>
      <c r="AK33" s="100">
        <f t="shared" si="16"/>
        <v>61608</v>
      </c>
      <c r="AL33" s="97">
        <f t="shared" si="17"/>
        <v>11680</v>
      </c>
      <c r="AM33" s="62">
        <f t="shared" si="17"/>
        <v>11680</v>
      </c>
      <c r="AN33" s="59">
        <f t="shared" si="17"/>
        <v>11680</v>
      </c>
      <c r="AO33" s="100">
        <f t="shared" si="17"/>
        <v>23360</v>
      </c>
      <c r="AP33" s="97">
        <f t="shared" si="18"/>
        <v>30804</v>
      </c>
      <c r="AQ33" s="62">
        <f t="shared" si="18"/>
        <v>30804</v>
      </c>
      <c r="AR33" s="59">
        <f t="shared" si="18"/>
        <v>30804</v>
      </c>
      <c r="AS33" s="100">
        <f t="shared" si="18"/>
        <v>61608</v>
      </c>
      <c r="AT33" s="97">
        <f t="shared" si="19"/>
        <v>11680</v>
      </c>
      <c r="AU33" s="172">
        <f t="shared" si="19"/>
        <v>11680</v>
      </c>
      <c r="AV33" s="155">
        <f t="shared" si="19"/>
        <v>11680</v>
      </c>
      <c r="AW33" s="100">
        <f t="shared" si="19"/>
        <v>23360</v>
      </c>
      <c r="AX33" s="97">
        <f t="shared" si="20"/>
        <v>30804</v>
      </c>
      <c r="AY33" s="172">
        <f t="shared" si="20"/>
        <v>30804</v>
      </c>
      <c r="AZ33" s="155">
        <f t="shared" si="20"/>
        <v>30804</v>
      </c>
      <c r="BA33" s="100">
        <f t="shared" si="20"/>
        <v>61608</v>
      </c>
      <c r="BB33" s="97">
        <f t="shared" si="21"/>
        <v>11680</v>
      </c>
      <c r="BC33" s="118">
        <f t="shared" si="21"/>
        <v>11680</v>
      </c>
      <c r="BD33" s="59">
        <f t="shared" si="21"/>
        <v>11680</v>
      </c>
      <c r="BE33" s="100">
        <f t="shared" si="21"/>
        <v>23360</v>
      </c>
      <c r="BF33" s="97">
        <f t="shared" si="22"/>
        <v>30804</v>
      </c>
      <c r="BG33" s="118">
        <f t="shared" si="22"/>
        <v>30804</v>
      </c>
      <c r="BH33" s="59">
        <f t="shared" si="22"/>
        <v>30804</v>
      </c>
      <c r="BI33" s="100">
        <f t="shared" si="22"/>
        <v>61608</v>
      </c>
      <c r="BJ33" s="97">
        <f t="shared" si="23"/>
        <v>11680</v>
      </c>
      <c r="BK33" s="155">
        <f t="shared" si="24"/>
        <v>11680</v>
      </c>
      <c r="BL33" s="62">
        <f t="shared" si="24"/>
        <v>11680</v>
      </c>
      <c r="BM33" s="100">
        <f t="shared" si="24"/>
        <v>23360</v>
      </c>
      <c r="BN33" s="97">
        <f t="shared" si="25"/>
        <v>30804</v>
      </c>
      <c r="BO33" s="155">
        <f t="shared" si="25"/>
        <v>30804</v>
      </c>
      <c r="BP33" s="62">
        <f t="shared" si="25"/>
        <v>30804</v>
      </c>
      <c r="BQ33" s="100">
        <f t="shared" si="25"/>
        <v>61608</v>
      </c>
      <c r="BR33" s="97">
        <f t="shared" si="26"/>
        <v>11680</v>
      </c>
      <c r="BS33" s="59">
        <f t="shared" si="26"/>
        <v>11680</v>
      </c>
      <c r="BT33" s="161">
        <f t="shared" si="26"/>
        <v>11680</v>
      </c>
      <c r="BU33" s="100">
        <f t="shared" si="26"/>
        <v>23360</v>
      </c>
      <c r="BV33" s="97">
        <f t="shared" si="27"/>
        <v>30804</v>
      </c>
      <c r="BW33" s="59">
        <f t="shared" si="27"/>
        <v>30804</v>
      </c>
      <c r="BX33" s="161">
        <f t="shared" si="27"/>
        <v>30804</v>
      </c>
      <c r="BY33" s="100">
        <f t="shared" si="27"/>
        <v>61608</v>
      </c>
      <c r="BZ33" s="97">
        <f t="shared" si="28"/>
        <v>11680</v>
      </c>
      <c r="CA33" s="118">
        <f t="shared" si="29"/>
        <v>11680</v>
      </c>
      <c r="CB33" s="62">
        <f t="shared" si="29"/>
        <v>11680</v>
      </c>
      <c r="CC33" s="100">
        <f t="shared" si="29"/>
        <v>23360</v>
      </c>
      <c r="CD33" s="97">
        <f t="shared" si="30"/>
        <v>30804</v>
      </c>
      <c r="CE33" s="118">
        <f t="shared" si="30"/>
        <v>30804</v>
      </c>
      <c r="CF33" s="62">
        <f t="shared" si="30"/>
        <v>30804</v>
      </c>
      <c r="CG33" s="130">
        <f t="shared" si="30"/>
        <v>61608</v>
      </c>
      <c r="CH33" s="109">
        <f t="shared" si="31"/>
        <v>116800</v>
      </c>
      <c r="CI33" s="165">
        <f t="shared" si="32"/>
        <v>46720</v>
      </c>
      <c r="CJ33" s="62">
        <f t="shared" si="33"/>
        <v>46720</v>
      </c>
      <c r="CK33" s="172">
        <f t="shared" si="34"/>
        <v>46720</v>
      </c>
      <c r="CL33" s="29">
        <f t="shared" si="35"/>
        <v>46720</v>
      </c>
      <c r="CM33" s="182">
        <f t="shared" si="36"/>
        <v>46720</v>
      </c>
      <c r="CN33" s="130">
        <f t="shared" si="37"/>
        <v>233600</v>
      </c>
      <c r="CO33" s="137">
        <f t="shared" si="0"/>
        <v>584000</v>
      </c>
      <c r="CP33" s="102">
        <f t="shared" si="1"/>
        <v>308040</v>
      </c>
      <c r="CQ33" s="165">
        <f t="shared" si="2"/>
        <v>123216</v>
      </c>
      <c r="CR33" s="62">
        <f t="shared" si="3"/>
        <v>123216</v>
      </c>
      <c r="CS33" s="187">
        <f t="shared" si="4"/>
        <v>123216</v>
      </c>
      <c r="CT33" s="29">
        <f t="shared" si="5"/>
        <v>123216</v>
      </c>
      <c r="CU33" s="182">
        <f t="shared" si="38"/>
        <v>123216</v>
      </c>
      <c r="CV33" s="130">
        <f t="shared" si="6"/>
        <v>616080</v>
      </c>
      <c r="CW33" s="137">
        <f t="shared" si="39"/>
        <v>1540200</v>
      </c>
    </row>
    <row r="34" spans="1:102">
      <c r="A34" s="217">
        <v>8</v>
      </c>
      <c r="B34" s="43" t="s">
        <v>28</v>
      </c>
      <c r="C34" s="45">
        <v>2298</v>
      </c>
      <c r="D34" s="45"/>
      <c r="E34" s="151">
        <f t="shared" si="7"/>
        <v>2298</v>
      </c>
      <c r="F34" s="105">
        <f t="shared" si="8"/>
        <v>0</v>
      </c>
      <c r="G34" s="155">
        <f t="shared" si="8"/>
        <v>0</v>
      </c>
      <c r="H34" s="161">
        <f t="shared" si="8"/>
        <v>0</v>
      </c>
      <c r="I34" s="106">
        <f t="shared" si="8"/>
        <v>0</v>
      </c>
      <c r="J34" s="109">
        <f t="shared" si="9"/>
        <v>9192</v>
      </c>
      <c r="K34" s="155">
        <f t="shared" si="10"/>
        <v>9192</v>
      </c>
      <c r="L34" s="161">
        <f t="shared" si="10"/>
        <v>9192</v>
      </c>
      <c r="M34" s="106">
        <f t="shared" si="10"/>
        <v>18384</v>
      </c>
      <c r="N34" s="102">
        <f t="shared" si="11"/>
        <v>0</v>
      </c>
      <c r="O34" s="59">
        <f t="shared" si="11"/>
        <v>0</v>
      </c>
      <c r="P34" s="118">
        <f t="shared" si="11"/>
        <v>0</v>
      </c>
      <c r="Q34" s="100">
        <f t="shared" si="11"/>
        <v>0</v>
      </c>
      <c r="R34" s="102">
        <f t="shared" si="12"/>
        <v>9192</v>
      </c>
      <c r="S34" s="59">
        <f t="shared" si="12"/>
        <v>9192</v>
      </c>
      <c r="T34" s="118">
        <f t="shared" si="12"/>
        <v>9192</v>
      </c>
      <c r="U34" s="100">
        <f t="shared" si="12"/>
        <v>18384</v>
      </c>
      <c r="V34" s="97">
        <f t="shared" si="13"/>
        <v>0</v>
      </c>
      <c r="W34" s="165">
        <f t="shared" si="13"/>
        <v>0</v>
      </c>
      <c r="X34" s="62">
        <f t="shared" si="13"/>
        <v>0</v>
      </c>
      <c r="Y34" s="100">
        <f t="shared" si="13"/>
        <v>0</v>
      </c>
      <c r="Z34" s="97">
        <f t="shared" si="14"/>
        <v>9192</v>
      </c>
      <c r="AA34" s="165">
        <f t="shared" si="14"/>
        <v>9192</v>
      </c>
      <c r="AB34" s="62">
        <f t="shared" si="14"/>
        <v>9192</v>
      </c>
      <c r="AC34" s="100">
        <f t="shared" si="14"/>
        <v>18384</v>
      </c>
      <c r="AD34" s="97">
        <f t="shared" si="15"/>
        <v>0</v>
      </c>
      <c r="AE34" s="169">
        <f t="shared" si="15"/>
        <v>0</v>
      </c>
      <c r="AF34" s="172">
        <f t="shared" si="15"/>
        <v>0</v>
      </c>
      <c r="AG34" s="100">
        <f t="shared" si="15"/>
        <v>0</v>
      </c>
      <c r="AH34" s="97">
        <f t="shared" si="16"/>
        <v>9192</v>
      </c>
      <c r="AI34" s="169">
        <f t="shared" si="16"/>
        <v>9192</v>
      </c>
      <c r="AJ34" s="172">
        <f t="shared" si="16"/>
        <v>9192</v>
      </c>
      <c r="AK34" s="100">
        <f t="shared" si="16"/>
        <v>18384</v>
      </c>
      <c r="AL34" s="97">
        <f t="shared" si="17"/>
        <v>0</v>
      </c>
      <c r="AM34" s="62">
        <f t="shared" si="17"/>
        <v>0</v>
      </c>
      <c r="AN34" s="59">
        <f t="shared" si="17"/>
        <v>0</v>
      </c>
      <c r="AO34" s="100">
        <f t="shared" si="17"/>
        <v>0</v>
      </c>
      <c r="AP34" s="97">
        <f t="shared" si="18"/>
        <v>9192</v>
      </c>
      <c r="AQ34" s="62">
        <f t="shared" si="18"/>
        <v>9192</v>
      </c>
      <c r="AR34" s="59">
        <f t="shared" si="18"/>
        <v>9192</v>
      </c>
      <c r="AS34" s="100">
        <f t="shared" si="18"/>
        <v>18384</v>
      </c>
      <c r="AT34" s="97">
        <f t="shared" si="19"/>
        <v>0</v>
      </c>
      <c r="AU34" s="172">
        <f t="shared" si="19"/>
        <v>0</v>
      </c>
      <c r="AV34" s="155">
        <f t="shared" si="19"/>
        <v>0</v>
      </c>
      <c r="AW34" s="100">
        <f t="shared" si="19"/>
        <v>0</v>
      </c>
      <c r="AX34" s="97">
        <f t="shared" si="20"/>
        <v>9192</v>
      </c>
      <c r="AY34" s="172">
        <f t="shared" si="20"/>
        <v>9192</v>
      </c>
      <c r="AZ34" s="155">
        <f t="shared" si="20"/>
        <v>9192</v>
      </c>
      <c r="BA34" s="100">
        <f t="shared" si="20"/>
        <v>18384</v>
      </c>
      <c r="BB34" s="97">
        <f t="shared" si="21"/>
        <v>0</v>
      </c>
      <c r="BC34" s="118">
        <f t="shared" si="21"/>
        <v>0</v>
      </c>
      <c r="BD34" s="59">
        <f t="shared" si="21"/>
        <v>0</v>
      </c>
      <c r="BE34" s="100">
        <f t="shared" si="21"/>
        <v>0</v>
      </c>
      <c r="BF34" s="97">
        <f t="shared" si="22"/>
        <v>9192</v>
      </c>
      <c r="BG34" s="118">
        <f t="shared" si="22"/>
        <v>9192</v>
      </c>
      <c r="BH34" s="59">
        <f t="shared" si="22"/>
        <v>9192</v>
      </c>
      <c r="BI34" s="100">
        <f t="shared" si="22"/>
        <v>18384</v>
      </c>
      <c r="BJ34" s="97">
        <f t="shared" si="23"/>
        <v>0</v>
      </c>
      <c r="BK34" s="155">
        <f t="shared" si="24"/>
        <v>0</v>
      </c>
      <c r="BL34" s="62">
        <f t="shared" si="24"/>
        <v>0</v>
      </c>
      <c r="BM34" s="100">
        <f t="shared" si="24"/>
        <v>0</v>
      </c>
      <c r="BN34" s="97">
        <f t="shared" si="25"/>
        <v>9192</v>
      </c>
      <c r="BO34" s="155">
        <f t="shared" si="25"/>
        <v>9192</v>
      </c>
      <c r="BP34" s="62">
        <f t="shared" si="25"/>
        <v>9192</v>
      </c>
      <c r="BQ34" s="100">
        <f t="shared" si="25"/>
        <v>18384</v>
      </c>
      <c r="BR34" s="97">
        <f t="shared" si="26"/>
        <v>0</v>
      </c>
      <c r="BS34" s="59">
        <f t="shared" si="26"/>
        <v>0</v>
      </c>
      <c r="BT34" s="161">
        <f t="shared" si="26"/>
        <v>0</v>
      </c>
      <c r="BU34" s="100">
        <f t="shared" si="26"/>
        <v>0</v>
      </c>
      <c r="BV34" s="97">
        <f t="shared" si="27"/>
        <v>9192</v>
      </c>
      <c r="BW34" s="59">
        <f t="shared" si="27"/>
        <v>9192</v>
      </c>
      <c r="BX34" s="161">
        <f t="shared" si="27"/>
        <v>9192</v>
      </c>
      <c r="BY34" s="100">
        <f t="shared" si="27"/>
        <v>18384</v>
      </c>
      <c r="BZ34" s="97">
        <f t="shared" si="28"/>
        <v>0</v>
      </c>
      <c r="CA34" s="118">
        <f t="shared" si="29"/>
        <v>0</v>
      </c>
      <c r="CB34" s="62">
        <f t="shared" si="29"/>
        <v>0</v>
      </c>
      <c r="CC34" s="100">
        <f t="shared" si="29"/>
        <v>0</v>
      </c>
      <c r="CD34" s="97">
        <f t="shared" si="30"/>
        <v>9192</v>
      </c>
      <c r="CE34" s="118">
        <f t="shared" si="30"/>
        <v>9192</v>
      </c>
      <c r="CF34" s="62">
        <f t="shared" si="30"/>
        <v>9192</v>
      </c>
      <c r="CG34" s="130">
        <f t="shared" si="30"/>
        <v>18384</v>
      </c>
      <c r="CH34" s="109">
        <f t="shared" si="31"/>
        <v>0</v>
      </c>
      <c r="CI34" s="165">
        <f t="shared" si="32"/>
        <v>0</v>
      </c>
      <c r="CJ34" s="62">
        <f t="shared" si="33"/>
        <v>0</v>
      </c>
      <c r="CK34" s="172">
        <f t="shared" si="34"/>
        <v>0</v>
      </c>
      <c r="CL34" s="29">
        <f t="shared" si="35"/>
        <v>0</v>
      </c>
      <c r="CM34" s="182">
        <f t="shared" si="36"/>
        <v>0</v>
      </c>
      <c r="CN34" s="130">
        <f t="shared" si="37"/>
        <v>0</v>
      </c>
      <c r="CO34" s="137">
        <f t="shared" si="0"/>
        <v>0</v>
      </c>
      <c r="CP34" s="102">
        <f t="shared" si="1"/>
        <v>91920</v>
      </c>
      <c r="CQ34" s="165">
        <f t="shared" si="2"/>
        <v>36768</v>
      </c>
      <c r="CR34" s="62">
        <f t="shared" si="3"/>
        <v>36768</v>
      </c>
      <c r="CS34" s="187">
        <f t="shared" si="4"/>
        <v>36768</v>
      </c>
      <c r="CT34" s="29">
        <f t="shared" si="5"/>
        <v>36768</v>
      </c>
      <c r="CU34" s="182">
        <f t="shared" si="38"/>
        <v>36768</v>
      </c>
      <c r="CV34" s="130">
        <f t="shared" si="6"/>
        <v>183840</v>
      </c>
      <c r="CW34" s="137">
        <f t="shared" si="39"/>
        <v>459600</v>
      </c>
    </row>
    <row r="35" spans="1:102">
      <c r="A35" s="219"/>
      <c r="B35" s="43" t="s">
        <v>53</v>
      </c>
      <c r="C35" s="45">
        <v>1575</v>
      </c>
      <c r="D35" s="45"/>
      <c r="E35" s="151">
        <f t="shared" si="7"/>
        <v>1575</v>
      </c>
      <c r="F35" s="105">
        <f t="shared" si="8"/>
        <v>0</v>
      </c>
      <c r="G35" s="155">
        <f t="shared" si="8"/>
        <v>0</v>
      </c>
      <c r="H35" s="161">
        <f t="shared" si="8"/>
        <v>0</v>
      </c>
      <c r="I35" s="106">
        <f t="shared" si="8"/>
        <v>0</v>
      </c>
      <c r="J35" s="109">
        <f t="shared" si="9"/>
        <v>6300</v>
      </c>
      <c r="K35" s="155">
        <f t="shared" si="10"/>
        <v>6300</v>
      </c>
      <c r="L35" s="161">
        <f t="shared" si="10"/>
        <v>6300</v>
      </c>
      <c r="M35" s="106">
        <f t="shared" si="10"/>
        <v>12600</v>
      </c>
      <c r="N35" s="102">
        <f t="shared" si="11"/>
        <v>0</v>
      </c>
      <c r="O35" s="59">
        <f t="shared" si="11"/>
        <v>0</v>
      </c>
      <c r="P35" s="118">
        <f t="shared" si="11"/>
        <v>0</v>
      </c>
      <c r="Q35" s="100">
        <f t="shared" si="11"/>
        <v>0</v>
      </c>
      <c r="R35" s="102">
        <f t="shared" si="12"/>
        <v>6300</v>
      </c>
      <c r="S35" s="59">
        <f t="shared" si="12"/>
        <v>6300</v>
      </c>
      <c r="T35" s="118">
        <f t="shared" si="12"/>
        <v>6300</v>
      </c>
      <c r="U35" s="100">
        <f t="shared" si="12"/>
        <v>12600</v>
      </c>
      <c r="V35" s="97">
        <f t="shared" si="13"/>
        <v>0</v>
      </c>
      <c r="W35" s="165">
        <f t="shared" si="13"/>
        <v>0</v>
      </c>
      <c r="X35" s="62">
        <f t="shared" si="13"/>
        <v>0</v>
      </c>
      <c r="Y35" s="100">
        <f t="shared" si="13"/>
        <v>0</v>
      </c>
      <c r="Z35" s="97">
        <f t="shared" si="14"/>
        <v>6300</v>
      </c>
      <c r="AA35" s="165">
        <f t="shared" si="14"/>
        <v>6300</v>
      </c>
      <c r="AB35" s="62">
        <f t="shared" si="14"/>
        <v>6300</v>
      </c>
      <c r="AC35" s="100">
        <f t="shared" si="14"/>
        <v>12600</v>
      </c>
      <c r="AD35" s="97">
        <f t="shared" si="15"/>
        <v>0</v>
      </c>
      <c r="AE35" s="169">
        <f t="shared" si="15"/>
        <v>0</v>
      </c>
      <c r="AF35" s="172">
        <f t="shared" si="15"/>
        <v>0</v>
      </c>
      <c r="AG35" s="100">
        <f t="shared" si="15"/>
        <v>0</v>
      </c>
      <c r="AH35" s="97">
        <f t="shared" si="16"/>
        <v>6300</v>
      </c>
      <c r="AI35" s="169">
        <f t="shared" si="16"/>
        <v>6300</v>
      </c>
      <c r="AJ35" s="172">
        <f t="shared" si="16"/>
        <v>6300</v>
      </c>
      <c r="AK35" s="100">
        <f t="shared" si="16"/>
        <v>12600</v>
      </c>
      <c r="AL35" s="97">
        <f t="shared" si="17"/>
        <v>0</v>
      </c>
      <c r="AM35" s="62">
        <f t="shared" si="17"/>
        <v>0</v>
      </c>
      <c r="AN35" s="59">
        <f t="shared" si="17"/>
        <v>0</v>
      </c>
      <c r="AO35" s="100">
        <f t="shared" si="17"/>
        <v>0</v>
      </c>
      <c r="AP35" s="97">
        <f t="shared" si="18"/>
        <v>6300</v>
      </c>
      <c r="AQ35" s="62">
        <f t="shared" si="18"/>
        <v>6300</v>
      </c>
      <c r="AR35" s="59">
        <f t="shared" si="18"/>
        <v>6300</v>
      </c>
      <c r="AS35" s="100">
        <f t="shared" si="18"/>
        <v>12600</v>
      </c>
      <c r="AT35" s="97">
        <f t="shared" si="19"/>
        <v>0</v>
      </c>
      <c r="AU35" s="172">
        <f t="shared" si="19"/>
        <v>0</v>
      </c>
      <c r="AV35" s="155">
        <f t="shared" si="19"/>
        <v>0</v>
      </c>
      <c r="AW35" s="100">
        <f t="shared" si="19"/>
        <v>0</v>
      </c>
      <c r="AX35" s="97">
        <f t="shared" si="20"/>
        <v>6300</v>
      </c>
      <c r="AY35" s="172">
        <f t="shared" si="20"/>
        <v>6300</v>
      </c>
      <c r="AZ35" s="155">
        <f t="shared" si="20"/>
        <v>6300</v>
      </c>
      <c r="BA35" s="100">
        <f t="shared" si="20"/>
        <v>12600</v>
      </c>
      <c r="BB35" s="97">
        <f t="shared" si="21"/>
        <v>0</v>
      </c>
      <c r="BC35" s="118">
        <f t="shared" si="21"/>
        <v>0</v>
      </c>
      <c r="BD35" s="59">
        <f t="shared" si="21"/>
        <v>0</v>
      </c>
      <c r="BE35" s="100">
        <f t="shared" si="21"/>
        <v>0</v>
      </c>
      <c r="BF35" s="97">
        <f t="shared" si="22"/>
        <v>6300</v>
      </c>
      <c r="BG35" s="118">
        <f t="shared" si="22"/>
        <v>6300</v>
      </c>
      <c r="BH35" s="59">
        <f t="shared" si="22"/>
        <v>6300</v>
      </c>
      <c r="BI35" s="100">
        <f t="shared" si="22"/>
        <v>12600</v>
      </c>
      <c r="BJ35" s="97">
        <f t="shared" si="23"/>
        <v>0</v>
      </c>
      <c r="BK35" s="155">
        <f t="shared" si="24"/>
        <v>0</v>
      </c>
      <c r="BL35" s="62">
        <f t="shared" si="24"/>
        <v>0</v>
      </c>
      <c r="BM35" s="100">
        <f t="shared" si="24"/>
        <v>0</v>
      </c>
      <c r="BN35" s="97">
        <f t="shared" si="25"/>
        <v>6300</v>
      </c>
      <c r="BO35" s="155">
        <f t="shared" si="25"/>
        <v>6300</v>
      </c>
      <c r="BP35" s="62">
        <f t="shared" si="25"/>
        <v>6300</v>
      </c>
      <c r="BQ35" s="100">
        <f t="shared" si="25"/>
        <v>12600</v>
      </c>
      <c r="BR35" s="97">
        <f t="shared" si="26"/>
        <v>0</v>
      </c>
      <c r="BS35" s="59">
        <f t="shared" si="26"/>
        <v>0</v>
      </c>
      <c r="BT35" s="161">
        <f t="shared" si="26"/>
        <v>0</v>
      </c>
      <c r="BU35" s="100">
        <f t="shared" si="26"/>
        <v>0</v>
      </c>
      <c r="BV35" s="97">
        <f t="shared" si="27"/>
        <v>6300</v>
      </c>
      <c r="BW35" s="59">
        <f t="shared" si="27"/>
        <v>6300</v>
      </c>
      <c r="BX35" s="161">
        <f t="shared" si="27"/>
        <v>6300</v>
      </c>
      <c r="BY35" s="100">
        <f t="shared" si="27"/>
        <v>12600</v>
      </c>
      <c r="BZ35" s="97">
        <f t="shared" si="28"/>
        <v>0</v>
      </c>
      <c r="CA35" s="118">
        <f t="shared" si="29"/>
        <v>0</v>
      </c>
      <c r="CB35" s="62">
        <f t="shared" si="29"/>
        <v>0</v>
      </c>
      <c r="CC35" s="100">
        <f t="shared" si="29"/>
        <v>0</v>
      </c>
      <c r="CD35" s="97">
        <f t="shared" si="30"/>
        <v>6300</v>
      </c>
      <c r="CE35" s="118">
        <f t="shared" si="30"/>
        <v>6300</v>
      </c>
      <c r="CF35" s="62">
        <f t="shared" si="30"/>
        <v>6300</v>
      </c>
      <c r="CG35" s="130">
        <f t="shared" si="30"/>
        <v>12600</v>
      </c>
      <c r="CH35" s="109">
        <f t="shared" si="31"/>
        <v>0</v>
      </c>
      <c r="CI35" s="165">
        <f t="shared" si="32"/>
        <v>0</v>
      </c>
      <c r="CJ35" s="62">
        <f t="shared" si="33"/>
        <v>0</v>
      </c>
      <c r="CK35" s="172">
        <f t="shared" si="34"/>
        <v>0</v>
      </c>
      <c r="CL35" s="29">
        <f t="shared" si="35"/>
        <v>0</v>
      </c>
      <c r="CM35" s="182">
        <f t="shared" si="36"/>
        <v>0</v>
      </c>
      <c r="CN35" s="130">
        <f t="shared" si="37"/>
        <v>0</v>
      </c>
      <c r="CO35" s="137">
        <f t="shared" si="0"/>
        <v>0</v>
      </c>
      <c r="CP35" s="102">
        <f t="shared" si="1"/>
        <v>63000</v>
      </c>
      <c r="CQ35" s="165">
        <f t="shared" si="2"/>
        <v>25200</v>
      </c>
      <c r="CR35" s="62">
        <f t="shared" si="3"/>
        <v>25200</v>
      </c>
      <c r="CS35" s="187">
        <f t="shared" si="4"/>
        <v>25200</v>
      </c>
      <c r="CT35" s="29">
        <f t="shared" si="5"/>
        <v>25200</v>
      </c>
      <c r="CU35" s="182">
        <f t="shared" si="38"/>
        <v>25200</v>
      </c>
      <c r="CV35" s="130">
        <f t="shared" si="6"/>
        <v>126000</v>
      </c>
      <c r="CW35" s="137">
        <f t="shared" si="39"/>
        <v>315000</v>
      </c>
    </row>
    <row r="36" spans="1:102">
      <c r="A36" s="219"/>
      <c r="B36" s="43" t="s">
        <v>56</v>
      </c>
      <c r="C36" s="45">
        <v>902</v>
      </c>
      <c r="D36" s="45"/>
      <c r="E36" s="151">
        <f t="shared" si="7"/>
        <v>902</v>
      </c>
      <c r="F36" s="105">
        <f t="shared" si="8"/>
        <v>0</v>
      </c>
      <c r="G36" s="155">
        <f t="shared" si="8"/>
        <v>0</v>
      </c>
      <c r="H36" s="161">
        <f t="shared" si="8"/>
        <v>0</v>
      </c>
      <c r="I36" s="106">
        <f t="shared" si="8"/>
        <v>0</v>
      </c>
      <c r="J36" s="109">
        <f t="shared" si="9"/>
        <v>3608</v>
      </c>
      <c r="K36" s="155">
        <f t="shared" si="10"/>
        <v>3608</v>
      </c>
      <c r="L36" s="161">
        <f t="shared" si="10"/>
        <v>3608</v>
      </c>
      <c r="M36" s="106">
        <f t="shared" si="10"/>
        <v>7216</v>
      </c>
      <c r="N36" s="102">
        <f t="shared" si="11"/>
        <v>0</v>
      </c>
      <c r="O36" s="59">
        <f t="shared" si="11"/>
        <v>0</v>
      </c>
      <c r="P36" s="118">
        <f t="shared" si="11"/>
        <v>0</v>
      </c>
      <c r="Q36" s="100">
        <f t="shared" si="11"/>
        <v>0</v>
      </c>
      <c r="R36" s="102">
        <f t="shared" si="12"/>
        <v>3608</v>
      </c>
      <c r="S36" s="59">
        <f t="shared" si="12"/>
        <v>3608</v>
      </c>
      <c r="T36" s="118">
        <f t="shared" si="12"/>
        <v>3608</v>
      </c>
      <c r="U36" s="100">
        <f t="shared" si="12"/>
        <v>7216</v>
      </c>
      <c r="V36" s="97">
        <f t="shared" si="13"/>
        <v>0</v>
      </c>
      <c r="W36" s="165">
        <f t="shared" si="13"/>
        <v>0</v>
      </c>
      <c r="X36" s="62">
        <f t="shared" si="13"/>
        <v>0</v>
      </c>
      <c r="Y36" s="100">
        <f t="shared" si="13"/>
        <v>0</v>
      </c>
      <c r="Z36" s="97">
        <f t="shared" si="14"/>
        <v>3608</v>
      </c>
      <c r="AA36" s="165">
        <f t="shared" si="14"/>
        <v>3608</v>
      </c>
      <c r="AB36" s="62">
        <f t="shared" si="14"/>
        <v>3608</v>
      </c>
      <c r="AC36" s="100">
        <f t="shared" si="14"/>
        <v>7216</v>
      </c>
      <c r="AD36" s="97">
        <f t="shared" si="15"/>
        <v>0</v>
      </c>
      <c r="AE36" s="169">
        <f t="shared" si="15"/>
        <v>0</v>
      </c>
      <c r="AF36" s="172">
        <f t="shared" si="15"/>
        <v>0</v>
      </c>
      <c r="AG36" s="100">
        <f t="shared" si="15"/>
        <v>0</v>
      </c>
      <c r="AH36" s="97">
        <f t="shared" si="16"/>
        <v>3608</v>
      </c>
      <c r="AI36" s="169">
        <f t="shared" si="16"/>
        <v>3608</v>
      </c>
      <c r="AJ36" s="172">
        <f t="shared" si="16"/>
        <v>3608</v>
      </c>
      <c r="AK36" s="100">
        <f t="shared" si="16"/>
        <v>7216</v>
      </c>
      <c r="AL36" s="97">
        <f t="shared" si="17"/>
        <v>0</v>
      </c>
      <c r="AM36" s="62">
        <f t="shared" si="17"/>
        <v>0</v>
      </c>
      <c r="AN36" s="59">
        <f t="shared" si="17"/>
        <v>0</v>
      </c>
      <c r="AO36" s="100">
        <f t="shared" si="17"/>
        <v>0</v>
      </c>
      <c r="AP36" s="97">
        <f t="shared" si="18"/>
        <v>3608</v>
      </c>
      <c r="AQ36" s="62">
        <f t="shared" si="18"/>
        <v>3608</v>
      </c>
      <c r="AR36" s="59">
        <f t="shared" si="18"/>
        <v>3608</v>
      </c>
      <c r="AS36" s="100">
        <f t="shared" si="18"/>
        <v>7216</v>
      </c>
      <c r="AT36" s="97">
        <f t="shared" si="19"/>
        <v>0</v>
      </c>
      <c r="AU36" s="172">
        <f t="shared" si="19"/>
        <v>0</v>
      </c>
      <c r="AV36" s="155">
        <f t="shared" si="19"/>
        <v>0</v>
      </c>
      <c r="AW36" s="100">
        <f t="shared" si="19"/>
        <v>0</v>
      </c>
      <c r="AX36" s="97">
        <f t="shared" si="20"/>
        <v>3608</v>
      </c>
      <c r="AY36" s="172">
        <f t="shared" si="20"/>
        <v>3608</v>
      </c>
      <c r="AZ36" s="155">
        <f t="shared" si="20"/>
        <v>3608</v>
      </c>
      <c r="BA36" s="100">
        <f t="shared" si="20"/>
        <v>7216</v>
      </c>
      <c r="BB36" s="97">
        <f t="shared" si="21"/>
        <v>0</v>
      </c>
      <c r="BC36" s="118">
        <f t="shared" si="21"/>
        <v>0</v>
      </c>
      <c r="BD36" s="59">
        <f t="shared" si="21"/>
        <v>0</v>
      </c>
      <c r="BE36" s="100">
        <f t="shared" si="21"/>
        <v>0</v>
      </c>
      <c r="BF36" s="97">
        <f t="shared" si="22"/>
        <v>3608</v>
      </c>
      <c r="BG36" s="118">
        <f t="shared" si="22"/>
        <v>3608</v>
      </c>
      <c r="BH36" s="59">
        <f t="shared" si="22"/>
        <v>3608</v>
      </c>
      <c r="BI36" s="100">
        <f t="shared" si="22"/>
        <v>7216</v>
      </c>
      <c r="BJ36" s="97">
        <f t="shared" si="23"/>
        <v>0</v>
      </c>
      <c r="BK36" s="155">
        <f t="shared" si="24"/>
        <v>0</v>
      </c>
      <c r="BL36" s="62">
        <f t="shared" si="24"/>
        <v>0</v>
      </c>
      <c r="BM36" s="100">
        <f t="shared" si="24"/>
        <v>0</v>
      </c>
      <c r="BN36" s="97">
        <f t="shared" si="25"/>
        <v>3608</v>
      </c>
      <c r="BO36" s="155">
        <f t="shared" si="25"/>
        <v>3608</v>
      </c>
      <c r="BP36" s="62">
        <f t="shared" si="25"/>
        <v>3608</v>
      </c>
      <c r="BQ36" s="100">
        <f t="shared" si="25"/>
        <v>7216</v>
      </c>
      <c r="BR36" s="97">
        <f t="shared" si="26"/>
        <v>0</v>
      </c>
      <c r="BS36" s="59">
        <f t="shared" si="26"/>
        <v>0</v>
      </c>
      <c r="BT36" s="161">
        <f t="shared" si="26"/>
        <v>0</v>
      </c>
      <c r="BU36" s="100">
        <f t="shared" si="26"/>
        <v>0</v>
      </c>
      <c r="BV36" s="97">
        <f t="shared" si="27"/>
        <v>3608</v>
      </c>
      <c r="BW36" s="59">
        <f t="shared" si="27"/>
        <v>3608</v>
      </c>
      <c r="BX36" s="161">
        <f t="shared" si="27"/>
        <v>3608</v>
      </c>
      <c r="BY36" s="100">
        <f t="shared" si="27"/>
        <v>7216</v>
      </c>
      <c r="BZ36" s="97">
        <f t="shared" si="28"/>
        <v>0</v>
      </c>
      <c r="CA36" s="118">
        <f t="shared" si="29"/>
        <v>0</v>
      </c>
      <c r="CB36" s="62">
        <f t="shared" si="29"/>
        <v>0</v>
      </c>
      <c r="CC36" s="100">
        <f t="shared" si="29"/>
        <v>0</v>
      </c>
      <c r="CD36" s="97">
        <f t="shared" si="30"/>
        <v>3608</v>
      </c>
      <c r="CE36" s="118">
        <f t="shared" si="30"/>
        <v>3608</v>
      </c>
      <c r="CF36" s="62">
        <f t="shared" si="30"/>
        <v>3608</v>
      </c>
      <c r="CG36" s="130">
        <f t="shared" si="30"/>
        <v>7216</v>
      </c>
      <c r="CH36" s="109">
        <f t="shared" si="31"/>
        <v>0</v>
      </c>
      <c r="CI36" s="165">
        <f t="shared" si="32"/>
        <v>0</v>
      </c>
      <c r="CJ36" s="62">
        <f t="shared" si="33"/>
        <v>0</v>
      </c>
      <c r="CK36" s="172">
        <f t="shared" si="34"/>
        <v>0</v>
      </c>
      <c r="CL36" s="29">
        <f t="shared" si="35"/>
        <v>0</v>
      </c>
      <c r="CM36" s="182">
        <f t="shared" si="36"/>
        <v>0</v>
      </c>
      <c r="CN36" s="130">
        <f t="shared" si="37"/>
        <v>0</v>
      </c>
      <c r="CO36" s="137">
        <f t="shared" si="0"/>
        <v>0</v>
      </c>
      <c r="CP36" s="102">
        <f t="shared" si="1"/>
        <v>36080</v>
      </c>
      <c r="CQ36" s="165">
        <f t="shared" si="2"/>
        <v>14432</v>
      </c>
      <c r="CR36" s="62">
        <f t="shared" si="3"/>
        <v>14432</v>
      </c>
      <c r="CS36" s="187">
        <f t="shared" si="4"/>
        <v>14432</v>
      </c>
      <c r="CT36" s="29">
        <f t="shared" si="5"/>
        <v>14432</v>
      </c>
      <c r="CU36" s="182">
        <f t="shared" si="38"/>
        <v>14432</v>
      </c>
      <c r="CV36" s="130">
        <f t="shared" si="6"/>
        <v>72160</v>
      </c>
      <c r="CW36" s="137">
        <f t="shared" si="39"/>
        <v>180400</v>
      </c>
    </row>
    <row r="37" spans="1:102" ht="12" thickBot="1">
      <c r="A37" s="218"/>
      <c r="B37" s="43" t="s">
        <v>29</v>
      </c>
      <c r="C37" s="45">
        <v>3015</v>
      </c>
      <c r="D37" s="45"/>
      <c r="E37" s="151">
        <f t="shared" si="7"/>
        <v>3015</v>
      </c>
      <c r="F37" s="107">
        <f t="shared" si="8"/>
        <v>0</v>
      </c>
      <c r="G37" s="156">
        <f t="shared" si="8"/>
        <v>0</v>
      </c>
      <c r="H37" s="162">
        <f t="shared" si="8"/>
        <v>0</v>
      </c>
      <c r="I37" s="108">
        <f t="shared" si="8"/>
        <v>0</v>
      </c>
      <c r="J37" s="110">
        <f t="shared" si="9"/>
        <v>12060</v>
      </c>
      <c r="K37" s="156">
        <f t="shared" si="10"/>
        <v>12060</v>
      </c>
      <c r="L37" s="162">
        <f t="shared" si="10"/>
        <v>12060</v>
      </c>
      <c r="M37" s="108">
        <f t="shared" si="10"/>
        <v>24120</v>
      </c>
      <c r="N37" s="115">
        <f t="shared" si="11"/>
        <v>0</v>
      </c>
      <c r="O37" s="116">
        <f t="shared" si="11"/>
        <v>0</v>
      </c>
      <c r="P37" s="119">
        <f t="shared" si="11"/>
        <v>0</v>
      </c>
      <c r="Q37" s="121">
        <f t="shared" si="11"/>
        <v>0</v>
      </c>
      <c r="R37" s="115">
        <f t="shared" si="12"/>
        <v>12060</v>
      </c>
      <c r="S37" s="116">
        <f t="shared" si="12"/>
        <v>12060</v>
      </c>
      <c r="T37" s="119">
        <f t="shared" si="12"/>
        <v>12060</v>
      </c>
      <c r="U37" s="121">
        <f t="shared" si="12"/>
        <v>24120</v>
      </c>
      <c r="V37" s="122">
        <f t="shared" si="13"/>
        <v>0</v>
      </c>
      <c r="W37" s="166">
        <f t="shared" si="13"/>
        <v>0</v>
      </c>
      <c r="X37" s="92">
        <f t="shared" si="13"/>
        <v>0</v>
      </c>
      <c r="Y37" s="121">
        <f t="shared" si="13"/>
        <v>0</v>
      </c>
      <c r="Z37" s="122">
        <f t="shared" si="14"/>
        <v>12060</v>
      </c>
      <c r="AA37" s="166">
        <f t="shared" si="14"/>
        <v>12060</v>
      </c>
      <c r="AB37" s="92">
        <f t="shared" si="14"/>
        <v>12060</v>
      </c>
      <c r="AC37" s="121">
        <f t="shared" si="14"/>
        <v>24120</v>
      </c>
      <c r="AD37" s="122">
        <f t="shared" si="15"/>
        <v>0</v>
      </c>
      <c r="AE37" s="170">
        <f t="shared" si="15"/>
        <v>0</v>
      </c>
      <c r="AF37" s="173">
        <f t="shared" si="15"/>
        <v>0</v>
      </c>
      <c r="AG37" s="121">
        <f t="shared" si="15"/>
        <v>0</v>
      </c>
      <c r="AH37" s="122">
        <f t="shared" si="16"/>
        <v>12060</v>
      </c>
      <c r="AI37" s="170">
        <f t="shared" si="16"/>
        <v>12060</v>
      </c>
      <c r="AJ37" s="173">
        <f t="shared" si="16"/>
        <v>12060</v>
      </c>
      <c r="AK37" s="121">
        <f t="shared" si="16"/>
        <v>24120</v>
      </c>
      <c r="AL37" s="122">
        <f t="shared" si="17"/>
        <v>0</v>
      </c>
      <c r="AM37" s="92">
        <f t="shared" si="17"/>
        <v>0</v>
      </c>
      <c r="AN37" s="116">
        <f t="shared" si="17"/>
        <v>0</v>
      </c>
      <c r="AO37" s="121">
        <f t="shared" si="17"/>
        <v>0</v>
      </c>
      <c r="AP37" s="122">
        <f t="shared" si="18"/>
        <v>12060</v>
      </c>
      <c r="AQ37" s="92">
        <f t="shared" si="18"/>
        <v>12060</v>
      </c>
      <c r="AR37" s="116">
        <f t="shared" si="18"/>
        <v>12060</v>
      </c>
      <c r="AS37" s="121">
        <f t="shared" si="18"/>
        <v>24120</v>
      </c>
      <c r="AT37" s="122">
        <f t="shared" si="19"/>
        <v>0</v>
      </c>
      <c r="AU37" s="173">
        <f t="shared" si="19"/>
        <v>0</v>
      </c>
      <c r="AV37" s="156">
        <f t="shared" si="19"/>
        <v>0</v>
      </c>
      <c r="AW37" s="121">
        <f t="shared" si="19"/>
        <v>0</v>
      </c>
      <c r="AX37" s="122">
        <f t="shared" si="20"/>
        <v>12060</v>
      </c>
      <c r="AY37" s="173">
        <f t="shared" si="20"/>
        <v>12060</v>
      </c>
      <c r="AZ37" s="156">
        <f t="shared" si="20"/>
        <v>12060</v>
      </c>
      <c r="BA37" s="121">
        <f t="shared" si="20"/>
        <v>24120</v>
      </c>
      <c r="BB37" s="122">
        <f t="shared" si="21"/>
        <v>0</v>
      </c>
      <c r="BC37" s="119">
        <f t="shared" si="21"/>
        <v>0</v>
      </c>
      <c r="BD37" s="116">
        <f t="shared" si="21"/>
        <v>0</v>
      </c>
      <c r="BE37" s="121">
        <f t="shared" si="21"/>
        <v>0</v>
      </c>
      <c r="BF37" s="122">
        <f t="shared" si="22"/>
        <v>12060</v>
      </c>
      <c r="BG37" s="119">
        <f t="shared" si="22"/>
        <v>12060</v>
      </c>
      <c r="BH37" s="116">
        <f t="shared" si="22"/>
        <v>12060</v>
      </c>
      <c r="BI37" s="121">
        <f t="shared" si="22"/>
        <v>24120</v>
      </c>
      <c r="BJ37" s="122">
        <f t="shared" si="23"/>
        <v>0</v>
      </c>
      <c r="BK37" s="156">
        <f t="shared" si="24"/>
        <v>0</v>
      </c>
      <c r="BL37" s="92">
        <f t="shared" si="24"/>
        <v>0</v>
      </c>
      <c r="BM37" s="121">
        <f t="shared" si="24"/>
        <v>0</v>
      </c>
      <c r="BN37" s="122">
        <f t="shared" si="25"/>
        <v>12060</v>
      </c>
      <c r="BO37" s="156">
        <f t="shared" si="25"/>
        <v>12060</v>
      </c>
      <c r="BP37" s="92">
        <f t="shared" si="25"/>
        <v>12060</v>
      </c>
      <c r="BQ37" s="121">
        <f t="shared" si="25"/>
        <v>24120</v>
      </c>
      <c r="BR37" s="122">
        <f t="shared" si="26"/>
        <v>0</v>
      </c>
      <c r="BS37" s="116">
        <f t="shared" si="26"/>
        <v>0</v>
      </c>
      <c r="BT37" s="175">
        <f t="shared" si="26"/>
        <v>0</v>
      </c>
      <c r="BU37" s="121">
        <f t="shared" si="26"/>
        <v>0</v>
      </c>
      <c r="BV37" s="122">
        <f t="shared" si="27"/>
        <v>12060</v>
      </c>
      <c r="BW37" s="116">
        <f t="shared" si="27"/>
        <v>12060</v>
      </c>
      <c r="BX37" s="175">
        <f t="shared" si="27"/>
        <v>12060</v>
      </c>
      <c r="BY37" s="121">
        <f t="shared" si="27"/>
        <v>24120</v>
      </c>
      <c r="BZ37" s="122">
        <f t="shared" si="28"/>
        <v>0</v>
      </c>
      <c r="CA37" s="119">
        <f t="shared" si="29"/>
        <v>0</v>
      </c>
      <c r="CB37" s="92">
        <f t="shared" si="29"/>
        <v>0</v>
      </c>
      <c r="CC37" s="121">
        <f t="shared" si="29"/>
        <v>0</v>
      </c>
      <c r="CD37" s="122">
        <f t="shared" si="30"/>
        <v>12060</v>
      </c>
      <c r="CE37" s="119">
        <f t="shared" si="30"/>
        <v>12060</v>
      </c>
      <c r="CF37" s="92">
        <f t="shared" si="30"/>
        <v>12060</v>
      </c>
      <c r="CG37" s="131">
        <f t="shared" si="30"/>
        <v>24120</v>
      </c>
      <c r="CH37" s="134">
        <f t="shared" si="31"/>
        <v>0</v>
      </c>
      <c r="CI37" s="166">
        <f t="shared" si="32"/>
        <v>0</v>
      </c>
      <c r="CJ37" s="92">
        <f t="shared" si="33"/>
        <v>0</v>
      </c>
      <c r="CK37" s="173">
        <f t="shared" si="34"/>
        <v>0</v>
      </c>
      <c r="CL37" s="180">
        <f t="shared" si="35"/>
        <v>0</v>
      </c>
      <c r="CM37" s="182">
        <f t="shared" si="36"/>
        <v>0</v>
      </c>
      <c r="CN37" s="131">
        <f t="shared" si="37"/>
        <v>0</v>
      </c>
      <c r="CO37" s="138">
        <f t="shared" si="0"/>
        <v>0</v>
      </c>
      <c r="CP37" s="115">
        <f t="shared" si="1"/>
        <v>120600</v>
      </c>
      <c r="CQ37" s="166">
        <f t="shared" si="2"/>
        <v>48240</v>
      </c>
      <c r="CR37" s="92">
        <f t="shared" si="3"/>
        <v>48240</v>
      </c>
      <c r="CS37" s="188">
        <f t="shared" si="4"/>
        <v>48240</v>
      </c>
      <c r="CT37" s="180">
        <f t="shared" si="5"/>
        <v>48240</v>
      </c>
      <c r="CU37" s="182">
        <f t="shared" si="38"/>
        <v>48240</v>
      </c>
      <c r="CV37" s="131">
        <f t="shared" si="6"/>
        <v>241200</v>
      </c>
      <c r="CW37" s="138">
        <f t="shared" si="39"/>
        <v>603000</v>
      </c>
    </row>
    <row r="38" spans="1:102" s="13" customFormat="1" ht="12" thickBot="1">
      <c r="A38" s="75"/>
      <c r="B38" s="46" t="s">
        <v>27</v>
      </c>
      <c r="C38" s="47">
        <f t="shared" ref="C38:AH38" si="40">SUM(C7:C37)</f>
        <v>459718</v>
      </c>
      <c r="D38" s="47">
        <f t="shared" si="40"/>
        <v>137092</v>
      </c>
      <c r="E38" s="47">
        <f t="shared" ref="E38" si="41">C38-D38</f>
        <v>322626</v>
      </c>
      <c r="F38" s="98">
        <f t="shared" si="40"/>
        <v>548368</v>
      </c>
      <c r="G38" s="157">
        <f t="shared" si="40"/>
        <v>548368</v>
      </c>
      <c r="H38" s="163">
        <f t="shared" si="40"/>
        <v>548368</v>
      </c>
      <c r="I38" s="111">
        <f t="shared" si="40"/>
        <v>1096736</v>
      </c>
      <c r="J38" s="112">
        <f t="shared" si="40"/>
        <v>1290504</v>
      </c>
      <c r="K38" s="157">
        <f t="shared" si="40"/>
        <v>1290504</v>
      </c>
      <c r="L38" s="163">
        <f t="shared" si="40"/>
        <v>1290504</v>
      </c>
      <c r="M38" s="113">
        <f t="shared" si="40"/>
        <v>2581008</v>
      </c>
      <c r="N38" s="98">
        <f t="shared" si="40"/>
        <v>548368</v>
      </c>
      <c r="O38" s="94">
        <f t="shared" si="40"/>
        <v>548368</v>
      </c>
      <c r="P38" s="120">
        <f t="shared" si="40"/>
        <v>548368</v>
      </c>
      <c r="Q38" s="101">
        <f t="shared" si="40"/>
        <v>1096736</v>
      </c>
      <c r="R38" s="98">
        <f t="shared" si="40"/>
        <v>1290504</v>
      </c>
      <c r="S38" s="94">
        <f t="shared" si="40"/>
        <v>1290504</v>
      </c>
      <c r="T38" s="120">
        <f t="shared" si="40"/>
        <v>1290504</v>
      </c>
      <c r="U38" s="101">
        <f t="shared" si="40"/>
        <v>2581008</v>
      </c>
      <c r="V38" s="112">
        <f t="shared" si="40"/>
        <v>548368</v>
      </c>
      <c r="W38" s="167">
        <f t="shared" si="40"/>
        <v>548368</v>
      </c>
      <c r="X38" s="95">
        <f t="shared" si="40"/>
        <v>548368</v>
      </c>
      <c r="Y38" s="123">
        <f t="shared" si="40"/>
        <v>1096736</v>
      </c>
      <c r="Z38" s="112">
        <f t="shared" si="40"/>
        <v>1290504</v>
      </c>
      <c r="AA38" s="167">
        <f t="shared" si="40"/>
        <v>1290504</v>
      </c>
      <c r="AB38" s="95">
        <f t="shared" si="40"/>
        <v>1290504</v>
      </c>
      <c r="AC38" s="123">
        <f t="shared" si="40"/>
        <v>2581008</v>
      </c>
      <c r="AD38" s="112">
        <f t="shared" si="40"/>
        <v>548368</v>
      </c>
      <c r="AE38" s="120">
        <f t="shared" si="40"/>
        <v>548368</v>
      </c>
      <c r="AF38" s="163">
        <f t="shared" si="40"/>
        <v>548368</v>
      </c>
      <c r="AG38" s="101">
        <f t="shared" si="40"/>
        <v>1096736</v>
      </c>
      <c r="AH38" s="112">
        <f t="shared" si="40"/>
        <v>1290504</v>
      </c>
      <c r="AI38" s="99">
        <f t="shared" ref="AI38:BN38" si="42">SUM(AI7:AI37)</f>
        <v>1290504</v>
      </c>
      <c r="AJ38" s="163">
        <f t="shared" si="42"/>
        <v>1290504</v>
      </c>
      <c r="AK38" s="101">
        <f t="shared" si="42"/>
        <v>2581008</v>
      </c>
      <c r="AL38" s="112">
        <f t="shared" si="42"/>
        <v>548368</v>
      </c>
      <c r="AM38" s="95">
        <f t="shared" si="42"/>
        <v>548368</v>
      </c>
      <c r="AN38" s="174">
        <f t="shared" si="42"/>
        <v>548368</v>
      </c>
      <c r="AO38" s="101">
        <f t="shared" si="42"/>
        <v>1096736</v>
      </c>
      <c r="AP38" s="112">
        <f t="shared" si="42"/>
        <v>1290504</v>
      </c>
      <c r="AQ38" s="95">
        <f t="shared" si="42"/>
        <v>1290504</v>
      </c>
      <c r="AR38" s="174">
        <f t="shared" si="42"/>
        <v>1290504</v>
      </c>
      <c r="AS38" s="101">
        <f t="shared" si="42"/>
        <v>2581008</v>
      </c>
      <c r="AT38" s="112">
        <f t="shared" si="42"/>
        <v>548368</v>
      </c>
      <c r="AU38" s="163">
        <f t="shared" si="42"/>
        <v>548368</v>
      </c>
      <c r="AV38" s="157">
        <f t="shared" si="42"/>
        <v>548368</v>
      </c>
      <c r="AW38" s="101">
        <f t="shared" si="42"/>
        <v>1096736</v>
      </c>
      <c r="AX38" s="112">
        <f t="shared" si="42"/>
        <v>1290504</v>
      </c>
      <c r="AY38" s="163">
        <f t="shared" si="42"/>
        <v>1290504</v>
      </c>
      <c r="AZ38" s="157">
        <f t="shared" si="42"/>
        <v>1290504</v>
      </c>
      <c r="BA38" s="101">
        <f t="shared" si="42"/>
        <v>2581008</v>
      </c>
      <c r="BB38" s="112">
        <f t="shared" si="42"/>
        <v>548368</v>
      </c>
      <c r="BC38" s="120">
        <f t="shared" si="42"/>
        <v>548368</v>
      </c>
      <c r="BD38" s="174">
        <f t="shared" si="42"/>
        <v>548368</v>
      </c>
      <c r="BE38" s="101">
        <f t="shared" si="42"/>
        <v>1096736</v>
      </c>
      <c r="BF38" s="112">
        <f t="shared" si="42"/>
        <v>1290504</v>
      </c>
      <c r="BG38" s="120">
        <f t="shared" si="42"/>
        <v>1290504</v>
      </c>
      <c r="BH38" s="174">
        <f t="shared" si="42"/>
        <v>1290504</v>
      </c>
      <c r="BI38" s="101">
        <f t="shared" si="42"/>
        <v>2581008</v>
      </c>
      <c r="BJ38" s="112">
        <f t="shared" si="42"/>
        <v>548368</v>
      </c>
      <c r="BK38" s="157">
        <f t="shared" si="42"/>
        <v>548368</v>
      </c>
      <c r="BL38" s="93">
        <f t="shared" si="42"/>
        <v>548368</v>
      </c>
      <c r="BM38" s="101">
        <f t="shared" si="42"/>
        <v>1096736</v>
      </c>
      <c r="BN38" s="112">
        <f t="shared" si="42"/>
        <v>1290504</v>
      </c>
      <c r="BO38" s="157">
        <f t="shared" ref="BO38:CG38" si="43">SUM(BO7:BO37)</f>
        <v>1290504</v>
      </c>
      <c r="BP38" s="93">
        <f t="shared" si="43"/>
        <v>1290504</v>
      </c>
      <c r="BQ38" s="101">
        <f t="shared" si="43"/>
        <v>2581008</v>
      </c>
      <c r="BR38" s="112">
        <f t="shared" si="43"/>
        <v>548368</v>
      </c>
      <c r="BS38" s="174">
        <f t="shared" si="43"/>
        <v>548368</v>
      </c>
      <c r="BT38" s="163">
        <f t="shared" si="43"/>
        <v>548368</v>
      </c>
      <c r="BU38" s="101">
        <f t="shared" si="43"/>
        <v>1096736</v>
      </c>
      <c r="BV38" s="112">
        <f t="shared" si="43"/>
        <v>1290504</v>
      </c>
      <c r="BW38" s="174">
        <f t="shared" si="43"/>
        <v>1290504</v>
      </c>
      <c r="BX38" s="163">
        <f t="shared" si="43"/>
        <v>1290504</v>
      </c>
      <c r="BY38" s="101">
        <f t="shared" si="43"/>
        <v>2581008</v>
      </c>
      <c r="BZ38" s="112">
        <f t="shared" si="43"/>
        <v>548368</v>
      </c>
      <c r="CA38" s="120">
        <f t="shared" si="43"/>
        <v>548368</v>
      </c>
      <c r="CB38" s="93">
        <f t="shared" si="43"/>
        <v>548368</v>
      </c>
      <c r="CC38" s="101">
        <f t="shared" si="43"/>
        <v>1096736</v>
      </c>
      <c r="CD38" s="112">
        <f t="shared" si="43"/>
        <v>1290504</v>
      </c>
      <c r="CE38" s="120">
        <f t="shared" si="43"/>
        <v>1290504</v>
      </c>
      <c r="CF38" s="93">
        <f t="shared" si="43"/>
        <v>1290504</v>
      </c>
      <c r="CG38" s="111">
        <f t="shared" si="43"/>
        <v>2581008</v>
      </c>
      <c r="CH38" s="124">
        <f t="shared" si="31"/>
        <v>5483680</v>
      </c>
      <c r="CI38" s="177">
        <f t="shared" si="32"/>
        <v>2193472</v>
      </c>
      <c r="CJ38" s="125">
        <f t="shared" si="33"/>
        <v>2193472</v>
      </c>
      <c r="CK38" s="179">
        <f t="shared" si="34"/>
        <v>2193472</v>
      </c>
      <c r="CL38" s="126">
        <f t="shared" si="35"/>
        <v>2193472</v>
      </c>
      <c r="CM38" s="182">
        <f t="shared" si="36"/>
        <v>2193472</v>
      </c>
      <c r="CN38" s="127">
        <f t="shared" si="37"/>
        <v>10967360</v>
      </c>
      <c r="CO38" s="128">
        <f t="shared" si="0"/>
        <v>27418400</v>
      </c>
      <c r="CP38" s="124">
        <f t="shared" si="1"/>
        <v>12905040</v>
      </c>
      <c r="CQ38" s="177">
        <f t="shared" ref="CQ38:CW38" si="44">SUM(CQ7:CQ37)</f>
        <v>5162016</v>
      </c>
      <c r="CR38" s="125">
        <f t="shared" si="44"/>
        <v>5162016</v>
      </c>
      <c r="CS38" s="189">
        <f t="shared" si="44"/>
        <v>5162016</v>
      </c>
      <c r="CT38" s="191">
        <f t="shared" si="44"/>
        <v>5162016</v>
      </c>
      <c r="CU38" s="182">
        <f t="shared" si="38"/>
        <v>5162016</v>
      </c>
      <c r="CV38" s="127">
        <f t="shared" si="44"/>
        <v>25810080</v>
      </c>
      <c r="CW38" s="128">
        <f t="shared" si="44"/>
        <v>64525200</v>
      </c>
    </row>
    <row r="39" spans="1:102" s="3" customFormat="1">
      <c r="A39" s="85"/>
      <c r="B39" s="86"/>
      <c r="C39" s="15"/>
      <c r="D39" s="15"/>
      <c r="E39" s="15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42"/>
      <c r="S39" s="10"/>
      <c r="T39" s="10"/>
      <c r="U39" s="10"/>
      <c r="V39" s="42">
        <f>+V38+W38+X38+Y38+Z38+AA38+AB38+AC38</f>
        <v>9194360</v>
      </c>
      <c r="W39" s="10"/>
      <c r="X39" s="10"/>
      <c r="Y39" s="10"/>
      <c r="Z39" s="10"/>
      <c r="AA39" s="10"/>
      <c r="AB39" s="10"/>
      <c r="AC39" s="10"/>
      <c r="AD39" s="42">
        <f>+AD38+AE38+AF38+AG38+AH38+AI38+AJ38+AK38</f>
        <v>9194360</v>
      </c>
      <c r="AE39" s="10"/>
      <c r="AF39" s="10"/>
      <c r="AG39" s="10"/>
      <c r="AH39" s="10"/>
      <c r="AI39" s="10"/>
      <c r="AJ39" s="10"/>
      <c r="AK39" s="10"/>
      <c r="AL39" s="42">
        <f>+AL38+AM38+AN38+AO38+AP38+AQ38+AR38+AS38</f>
        <v>9194360</v>
      </c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85"/>
      <c r="CN39" s="10"/>
      <c r="CO39" s="10"/>
      <c r="CP39" s="10"/>
      <c r="CQ39" s="42"/>
      <c r="CR39" s="10"/>
      <c r="CS39" s="10"/>
      <c r="CT39" s="10"/>
      <c r="CU39" s="182">
        <f t="shared" si="38"/>
        <v>0</v>
      </c>
      <c r="CV39" s="10"/>
      <c r="CW39" s="10"/>
    </row>
    <row r="40" spans="1:102" s="3" customFormat="1">
      <c r="A40" s="85"/>
      <c r="B40" s="87"/>
      <c r="C40" s="15"/>
      <c r="D40" s="15"/>
      <c r="E40" s="15"/>
      <c r="F40" s="42">
        <f>+F38+G38+H38+I38+J38+K38+L38+M38</f>
        <v>9194360</v>
      </c>
      <c r="G40" s="10"/>
      <c r="H40" s="10"/>
      <c r="I40" s="15"/>
      <c r="J40" s="42"/>
      <c r="K40" s="10"/>
      <c r="L40" s="10"/>
      <c r="M40" s="15"/>
      <c r="N40" s="42">
        <f>+N38+O38+P38+Q38+R38+S38+T38+U38</f>
        <v>9194360</v>
      </c>
      <c r="O40" s="10"/>
      <c r="P40" s="10"/>
      <c r="Q40" s="15"/>
      <c r="R40" s="10"/>
      <c r="S40" s="10"/>
      <c r="T40" s="10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>
        <f>+CH38+CI38+CJ38+CK38+CL38+CN38</f>
        <v>25224928</v>
      </c>
      <c r="CI40" s="15"/>
      <c r="CJ40" s="15"/>
      <c r="CK40" s="15"/>
      <c r="CL40" s="15"/>
      <c r="CM40" s="185"/>
      <c r="CN40" s="15"/>
      <c r="CO40" s="38"/>
      <c r="CP40" s="42">
        <f>+CP38+CQ38+CR38+CS38+CT38+CV38</f>
        <v>59363184</v>
      </c>
      <c r="CQ40" s="10"/>
      <c r="CR40" s="10"/>
      <c r="CS40" s="10"/>
      <c r="CT40" s="10"/>
      <c r="CU40" s="182">
        <f t="shared" si="38"/>
        <v>0</v>
      </c>
      <c r="CV40" s="10"/>
      <c r="CW40" s="38"/>
      <c r="CX40" s="88"/>
    </row>
    <row r="41" spans="1:102" s="3" customFormat="1">
      <c r="A41" s="85"/>
      <c r="B41" s="86"/>
      <c r="C41" s="15"/>
      <c r="D41" s="15"/>
      <c r="E41" s="15"/>
      <c r="F41" s="10"/>
      <c r="G41" s="10"/>
      <c r="H41" s="10"/>
      <c r="I41" s="10"/>
      <c r="J41" s="42"/>
      <c r="K41" s="10"/>
      <c r="L41" s="10"/>
      <c r="M41" s="38"/>
      <c r="N41" s="10"/>
      <c r="O41" s="10"/>
      <c r="P41" s="10"/>
      <c r="Q41" s="10"/>
      <c r="R41" s="42"/>
      <c r="S41" s="10"/>
      <c r="T41" s="10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10"/>
      <c r="CI41" s="10"/>
      <c r="CJ41" s="10"/>
      <c r="CK41" s="10"/>
      <c r="CL41" s="10"/>
      <c r="CM41" s="10"/>
      <c r="CN41" s="10"/>
      <c r="CO41" s="42"/>
      <c r="CP41" s="10"/>
      <c r="CQ41" s="10"/>
      <c r="CR41" s="10"/>
      <c r="CS41" s="10"/>
      <c r="CT41" s="10"/>
      <c r="CU41" s="10"/>
      <c r="CV41" s="10"/>
      <c r="CW41" s="38"/>
    </row>
    <row r="42" spans="1:102">
      <c r="B42" s="17"/>
      <c r="C42" s="18"/>
      <c r="D42" s="18"/>
      <c r="E42" s="18"/>
      <c r="F42" s="10"/>
      <c r="G42" s="10"/>
      <c r="H42" s="10"/>
      <c r="I42" s="10"/>
      <c r="J42" s="149"/>
      <c r="K42" s="10"/>
      <c r="L42" s="10"/>
      <c r="M42" s="10"/>
      <c r="N42" s="10"/>
      <c r="O42" s="10"/>
      <c r="P42" s="10"/>
      <c r="Q42" s="10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42">
        <f>+CH40+CP40</f>
        <v>84588112</v>
      </c>
      <c r="CK42" s="10"/>
      <c r="CL42" s="10"/>
      <c r="CM42" s="10"/>
      <c r="CN42" s="10"/>
      <c r="CO42" s="10"/>
      <c r="CP42" s="12"/>
      <c r="CQ42" s="12"/>
      <c r="CR42" s="12"/>
      <c r="CS42" s="12"/>
      <c r="CT42" s="12"/>
      <c r="CU42" s="12"/>
      <c r="CV42" s="12"/>
      <c r="CW42" s="12"/>
    </row>
    <row r="43" spans="1:102">
      <c r="B43" s="19"/>
      <c r="C43" s="20"/>
      <c r="D43" s="20"/>
      <c r="E43" s="49"/>
      <c r="F43" s="10"/>
      <c r="G43" s="10"/>
      <c r="H43" s="10"/>
      <c r="I43" s="10"/>
      <c r="J43" s="9"/>
      <c r="K43" s="10"/>
      <c r="L43" s="10"/>
      <c r="M43" s="10"/>
      <c r="N43" s="10"/>
      <c r="O43" s="10"/>
      <c r="P43" s="10"/>
      <c r="Q43" s="10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2"/>
      <c r="CQ43" s="12"/>
      <c r="CR43" s="12"/>
      <c r="CS43" s="12"/>
      <c r="CT43" s="12"/>
      <c r="CU43" s="12"/>
      <c r="CV43" s="12"/>
      <c r="CW43" s="12"/>
    </row>
    <row r="44" spans="1:102">
      <c r="C44" s="22"/>
      <c r="D44" s="22"/>
      <c r="E44" s="22"/>
      <c r="F44" s="10"/>
      <c r="G44" s="10"/>
      <c r="H44" s="10"/>
      <c r="I44" s="10"/>
      <c r="J44" s="9"/>
      <c r="K44" s="10"/>
      <c r="L44" s="10"/>
      <c r="M44" s="10"/>
      <c r="N44" s="10"/>
      <c r="O44" s="10"/>
      <c r="P44" s="10"/>
      <c r="Q44" s="10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2"/>
      <c r="CQ44" s="12"/>
      <c r="CR44" s="12"/>
      <c r="CS44" s="12"/>
      <c r="CT44" s="12"/>
      <c r="CU44" s="12"/>
      <c r="CV44" s="12"/>
      <c r="CW44" s="12"/>
    </row>
    <row r="45" spans="1:102">
      <c r="B45" s="23"/>
      <c r="C45" s="24"/>
      <c r="D45" s="24"/>
      <c r="E45" s="24"/>
      <c r="F45" s="10"/>
      <c r="G45" s="10"/>
      <c r="H45" s="10"/>
      <c r="I45" s="10"/>
      <c r="J45" s="9"/>
      <c r="K45" s="10"/>
      <c r="L45" s="10"/>
      <c r="M45" s="10"/>
      <c r="N45" s="10"/>
      <c r="O45" s="10"/>
      <c r="P45" s="10"/>
      <c r="Q45" s="10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2"/>
      <c r="CQ45" s="12"/>
      <c r="CR45" s="12"/>
      <c r="CS45" s="12"/>
      <c r="CT45" s="12"/>
      <c r="CU45" s="12"/>
      <c r="CV45" s="12"/>
      <c r="CW45" s="12"/>
    </row>
    <row r="46" spans="1:102">
      <c r="C46" s="21"/>
      <c r="D46" s="21"/>
      <c r="E46" s="21"/>
      <c r="F46" s="10"/>
      <c r="G46" s="10"/>
      <c r="H46" s="10"/>
      <c r="I46" s="10"/>
      <c r="J46" s="9"/>
      <c r="K46" s="10"/>
      <c r="L46" s="10"/>
      <c r="M46" s="10"/>
      <c r="N46" s="10"/>
      <c r="O46" s="10"/>
      <c r="P46" s="10"/>
      <c r="Q46" s="10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2"/>
      <c r="CQ46" s="12"/>
      <c r="CR46" s="12"/>
      <c r="CS46" s="12"/>
      <c r="CT46" s="12"/>
      <c r="CU46" s="12"/>
      <c r="CV46" s="12"/>
      <c r="CW46" s="12"/>
    </row>
    <row r="47" spans="1:102">
      <c r="C47" s="21"/>
      <c r="D47" s="21"/>
      <c r="E47" s="21"/>
      <c r="F47" s="10"/>
      <c r="G47" s="10"/>
      <c r="H47" s="10"/>
      <c r="I47" s="10"/>
      <c r="J47" s="9"/>
      <c r="K47" s="10"/>
      <c r="L47" s="10"/>
      <c r="M47" s="10"/>
      <c r="N47" s="10"/>
      <c r="O47" s="10"/>
      <c r="P47" s="10"/>
      <c r="Q47" s="10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2"/>
      <c r="CQ47" s="12"/>
      <c r="CR47" s="12"/>
      <c r="CS47" s="12"/>
      <c r="CT47" s="12"/>
      <c r="CU47" s="12"/>
      <c r="CV47" s="12"/>
      <c r="CW47" s="12"/>
    </row>
    <row r="49" spans="3:5" s="6" customFormat="1">
      <c r="C49" s="21"/>
      <c r="D49" s="21"/>
      <c r="E49" s="21"/>
    </row>
    <row r="50" spans="3:5" s="6" customFormat="1">
      <c r="C50" s="5"/>
      <c r="D50" s="5"/>
      <c r="E50" s="5"/>
    </row>
  </sheetData>
  <mergeCells count="58">
    <mergeCell ref="F2:M2"/>
    <mergeCell ref="F3:M3"/>
    <mergeCell ref="N3:U3"/>
    <mergeCell ref="F1:U1"/>
    <mergeCell ref="N2:U2"/>
    <mergeCell ref="A34:A37"/>
    <mergeCell ref="CH4:CO4"/>
    <mergeCell ref="CP4:CW4"/>
    <mergeCell ref="A7:A9"/>
    <mergeCell ref="A10:A12"/>
    <mergeCell ref="A1:A6"/>
    <mergeCell ref="B1:B6"/>
    <mergeCell ref="C1:C6"/>
    <mergeCell ref="D1:D6"/>
    <mergeCell ref="E1:E6"/>
    <mergeCell ref="F4:I4"/>
    <mergeCell ref="J4:M4"/>
    <mergeCell ref="N4:Q4"/>
    <mergeCell ref="R4:U4"/>
    <mergeCell ref="CH1:CO3"/>
    <mergeCell ref="CP1:CW3"/>
    <mergeCell ref="A13:A14"/>
    <mergeCell ref="A15:A21"/>
    <mergeCell ref="A22:A25"/>
    <mergeCell ref="A26:A28"/>
    <mergeCell ref="A29:A33"/>
    <mergeCell ref="AL2:AS2"/>
    <mergeCell ref="AD2:AK2"/>
    <mergeCell ref="V3:AC3"/>
    <mergeCell ref="V4:Y4"/>
    <mergeCell ref="Z4:AC4"/>
    <mergeCell ref="V2:AC2"/>
    <mergeCell ref="AD3:AK3"/>
    <mergeCell ref="AD4:AG4"/>
    <mergeCell ref="AH4:AK4"/>
    <mergeCell ref="AL3:AS3"/>
    <mergeCell ref="AL4:AO4"/>
    <mergeCell ref="AP4:AS4"/>
    <mergeCell ref="BJ3:BQ3"/>
    <mergeCell ref="BJ4:BM4"/>
    <mergeCell ref="BN4:BQ4"/>
    <mergeCell ref="BJ2:BQ2"/>
    <mergeCell ref="AT3:BA3"/>
    <mergeCell ref="AT4:AW4"/>
    <mergeCell ref="AX4:BA4"/>
    <mergeCell ref="BB3:BI3"/>
    <mergeCell ref="BB4:BE4"/>
    <mergeCell ref="BF4:BI4"/>
    <mergeCell ref="BB2:BI2"/>
    <mergeCell ref="AT2:BA2"/>
    <mergeCell ref="BR2:BY2"/>
    <mergeCell ref="BR3:BY3"/>
    <mergeCell ref="BR4:BU4"/>
    <mergeCell ref="BV4:BY4"/>
    <mergeCell ref="BZ2:CG2"/>
    <mergeCell ref="BZ3:CG3"/>
    <mergeCell ref="BZ4:CC4"/>
    <mergeCell ref="CD4:CG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zoomScale="120" zoomScaleNormal="120" zoomScalePageLayoutView="110" workbookViewId="0">
      <selection activeCell="C2" sqref="C2:C7"/>
    </sheetView>
  </sheetViews>
  <sheetFormatPr baseColWidth="10" defaultColWidth="10.85546875" defaultRowHeight="11.25"/>
  <cols>
    <col min="1" max="1" width="5.140625" style="4" bestFit="1" customWidth="1"/>
    <col min="2" max="2" width="16.28515625" style="5" bestFit="1" customWidth="1"/>
    <col min="3" max="5" width="18.42578125" style="5" bestFit="1" customWidth="1"/>
    <col min="6" max="6" width="9.28515625" style="3" bestFit="1" customWidth="1"/>
    <col min="7" max="8" width="9.5703125" style="3" bestFit="1" customWidth="1"/>
    <col min="9" max="9" width="9.42578125" style="3" bestFit="1" customWidth="1"/>
    <col min="10" max="10" width="9.28515625" style="11" bestFit="1" customWidth="1"/>
    <col min="11" max="12" width="9.5703125" style="3" bestFit="1" customWidth="1"/>
    <col min="13" max="13" width="9.42578125" style="3" bestFit="1" customWidth="1"/>
    <col min="14" max="14" width="9.28515625" style="3" bestFit="1" customWidth="1"/>
    <col min="15" max="16" width="9.5703125" style="3" bestFit="1" customWidth="1"/>
    <col min="17" max="17" width="9.42578125" style="3" bestFit="1" customWidth="1"/>
    <col min="18" max="18" width="9.28515625" style="11" bestFit="1" customWidth="1"/>
    <col min="19" max="20" width="9.5703125" style="3" bestFit="1" customWidth="1"/>
    <col min="21" max="21" width="9.42578125" style="3" bestFit="1" customWidth="1"/>
    <col min="22" max="22" width="9.28515625" style="3" bestFit="1" customWidth="1"/>
    <col min="23" max="23" width="10.28515625" style="3" bestFit="1" customWidth="1"/>
    <col min="24" max="24" width="11.28515625" style="3" bestFit="1" customWidth="1"/>
    <col min="25" max="25" width="11.42578125" style="3" bestFit="1" customWidth="1"/>
    <col min="26" max="26" width="11.28515625" style="3" bestFit="1" customWidth="1"/>
    <col min="27" max="27" width="11.5703125" style="3" bestFit="1" customWidth="1"/>
    <col min="28" max="28" width="9.42578125" style="3" bestFit="1" customWidth="1"/>
    <col min="29" max="29" width="9.28515625" style="6" customWidth="1"/>
    <col min="30" max="31" width="11.28515625" style="6" bestFit="1" customWidth="1"/>
    <col min="32" max="32" width="11.42578125" style="6" bestFit="1" customWidth="1"/>
    <col min="33" max="33" width="11.28515625" style="6" bestFit="1" customWidth="1"/>
    <col min="34" max="34" width="11.5703125" style="6" bestFit="1" customWidth="1"/>
    <col min="35" max="35" width="9.42578125" style="6" bestFit="1" customWidth="1"/>
    <col min="36" max="16384" width="10.85546875" style="6"/>
  </cols>
  <sheetData>
    <row r="1" spans="1:35" ht="15.75" customHeight="1" thickBot="1">
      <c r="A1" s="267" t="s">
        <v>58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9"/>
    </row>
    <row r="2" spans="1:35" ht="33" customHeight="1">
      <c r="A2" s="277" t="s">
        <v>0</v>
      </c>
      <c r="B2" s="280" t="s">
        <v>1</v>
      </c>
      <c r="C2" s="280" t="s">
        <v>37</v>
      </c>
      <c r="D2" s="280" t="s">
        <v>38</v>
      </c>
      <c r="E2" s="280" t="s">
        <v>39</v>
      </c>
      <c r="F2" s="263" t="s">
        <v>34</v>
      </c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51" t="s">
        <v>33</v>
      </c>
      <c r="W2" s="252"/>
      <c r="X2" s="252"/>
      <c r="Y2" s="252"/>
      <c r="Z2" s="252"/>
      <c r="AA2" s="252"/>
      <c r="AB2" s="253"/>
      <c r="AC2" s="251" t="s">
        <v>33</v>
      </c>
      <c r="AD2" s="252"/>
      <c r="AE2" s="252"/>
      <c r="AF2" s="252"/>
      <c r="AG2" s="252"/>
      <c r="AH2" s="252"/>
      <c r="AI2" s="253"/>
    </row>
    <row r="3" spans="1:35" ht="15" customHeight="1">
      <c r="A3" s="278"/>
      <c r="B3" s="281"/>
      <c r="C3" s="281"/>
      <c r="D3" s="281"/>
      <c r="E3" s="281"/>
      <c r="F3" s="259" t="s">
        <v>40</v>
      </c>
      <c r="G3" s="260"/>
      <c r="H3" s="260"/>
      <c r="I3" s="260"/>
      <c r="J3" s="260"/>
      <c r="K3" s="260"/>
      <c r="L3" s="260"/>
      <c r="M3" s="260"/>
      <c r="N3" s="53"/>
      <c r="O3" s="261" t="s">
        <v>41</v>
      </c>
      <c r="P3" s="261"/>
      <c r="Q3" s="261"/>
      <c r="R3" s="261"/>
      <c r="S3" s="261"/>
      <c r="T3" s="261"/>
      <c r="U3" s="261"/>
      <c r="V3" s="254"/>
      <c r="W3" s="242"/>
      <c r="X3" s="242"/>
      <c r="Y3" s="242"/>
      <c r="Z3" s="242"/>
      <c r="AA3" s="242"/>
      <c r="AB3" s="255"/>
      <c r="AC3" s="254"/>
      <c r="AD3" s="242"/>
      <c r="AE3" s="242"/>
      <c r="AF3" s="242"/>
      <c r="AG3" s="242"/>
      <c r="AH3" s="242"/>
      <c r="AI3" s="255"/>
    </row>
    <row r="4" spans="1:35" ht="4.5" customHeight="1" thickBot="1">
      <c r="A4" s="278"/>
      <c r="B4" s="281"/>
      <c r="C4" s="281"/>
      <c r="D4" s="281"/>
      <c r="E4" s="281"/>
      <c r="F4" s="262" t="s">
        <v>2</v>
      </c>
      <c r="G4" s="261"/>
      <c r="H4" s="261"/>
      <c r="I4" s="261"/>
      <c r="J4" s="261"/>
      <c r="K4" s="261"/>
      <c r="L4" s="261"/>
      <c r="M4" s="261"/>
      <c r="N4" s="261" t="s">
        <v>2</v>
      </c>
      <c r="O4" s="261"/>
      <c r="P4" s="261"/>
      <c r="Q4" s="261"/>
      <c r="R4" s="261"/>
      <c r="S4" s="261"/>
      <c r="T4" s="261"/>
      <c r="U4" s="261"/>
      <c r="V4" s="256"/>
      <c r="W4" s="257"/>
      <c r="X4" s="257"/>
      <c r="Y4" s="257"/>
      <c r="Z4" s="257"/>
      <c r="AA4" s="257"/>
      <c r="AB4" s="258"/>
      <c r="AC4" s="256"/>
      <c r="AD4" s="257"/>
      <c r="AE4" s="257"/>
      <c r="AF4" s="257"/>
      <c r="AG4" s="257"/>
      <c r="AH4" s="257"/>
      <c r="AI4" s="258"/>
    </row>
    <row r="5" spans="1:35" ht="16.5" customHeight="1" thickBot="1">
      <c r="A5" s="278"/>
      <c r="B5" s="281"/>
      <c r="C5" s="281"/>
      <c r="D5" s="281"/>
      <c r="E5" s="281"/>
      <c r="F5" s="262" t="s">
        <v>4</v>
      </c>
      <c r="G5" s="261"/>
      <c r="H5" s="261"/>
      <c r="I5" s="261"/>
      <c r="J5" s="261" t="s">
        <v>3</v>
      </c>
      <c r="K5" s="261"/>
      <c r="L5" s="261"/>
      <c r="M5" s="261"/>
      <c r="N5" s="261" t="s">
        <v>4</v>
      </c>
      <c r="O5" s="261"/>
      <c r="P5" s="261"/>
      <c r="Q5" s="261"/>
      <c r="R5" s="261" t="s">
        <v>3</v>
      </c>
      <c r="S5" s="261"/>
      <c r="T5" s="261"/>
      <c r="U5" s="261"/>
      <c r="V5" s="270" t="s">
        <v>4</v>
      </c>
      <c r="W5" s="271"/>
      <c r="X5" s="271"/>
      <c r="Y5" s="271"/>
      <c r="Z5" s="271"/>
      <c r="AA5" s="271"/>
      <c r="AB5" s="272"/>
      <c r="AC5" s="273" t="s">
        <v>3</v>
      </c>
      <c r="AD5" s="274"/>
      <c r="AE5" s="274"/>
      <c r="AF5" s="274"/>
      <c r="AG5" s="274"/>
      <c r="AH5" s="274"/>
      <c r="AI5" s="275"/>
    </row>
    <row r="6" spans="1:35" ht="78.75" customHeight="1" thickBot="1">
      <c r="A6" s="278"/>
      <c r="B6" s="281"/>
      <c r="C6" s="281"/>
      <c r="D6" s="281"/>
      <c r="E6" s="281"/>
      <c r="F6" s="54" t="s">
        <v>5</v>
      </c>
      <c r="G6" s="52" t="s">
        <v>7</v>
      </c>
      <c r="H6" s="52" t="s">
        <v>9</v>
      </c>
      <c r="I6" s="52" t="s">
        <v>10</v>
      </c>
      <c r="J6" s="52" t="s">
        <v>5</v>
      </c>
      <c r="K6" s="52" t="s">
        <v>7</v>
      </c>
      <c r="L6" s="52" t="s">
        <v>9</v>
      </c>
      <c r="M6" s="52" t="s">
        <v>10</v>
      </c>
      <c r="N6" s="52" t="s">
        <v>5</v>
      </c>
      <c r="O6" s="52" t="s">
        <v>6</v>
      </c>
      <c r="P6" s="52" t="s">
        <v>8</v>
      </c>
      <c r="Q6" s="52" t="s">
        <v>10</v>
      </c>
      <c r="R6" s="52" t="s">
        <v>5</v>
      </c>
      <c r="S6" s="52" t="s">
        <v>6</v>
      </c>
      <c r="T6" s="52" t="s">
        <v>8</v>
      </c>
      <c r="U6" s="52" t="s">
        <v>10</v>
      </c>
      <c r="V6" s="67" t="s">
        <v>5</v>
      </c>
      <c r="W6" s="68" t="s">
        <v>7</v>
      </c>
      <c r="X6" s="68" t="s">
        <v>9</v>
      </c>
      <c r="Y6" s="68" t="s">
        <v>6</v>
      </c>
      <c r="Z6" s="68" t="s">
        <v>8</v>
      </c>
      <c r="AA6" s="68" t="s">
        <v>57</v>
      </c>
      <c r="AB6" s="69" t="s">
        <v>10</v>
      </c>
      <c r="AC6" s="67" t="s">
        <v>5</v>
      </c>
      <c r="AD6" s="68" t="s">
        <v>7</v>
      </c>
      <c r="AE6" s="68" t="s">
        <v>9</v>
      </c>
      <c r="AF6" s="68" t="s">
        <v>6</v>
      </c>
      <c r="AG6" s="68" t="s">
        <v>8</v>
      </c>
      <c r="AH6" s="68" t="s">
        <v>57</v>
      </c>
      <c r="AI6" s="69" t="s">
        <v>10</v>
      </c>
    </row>
    <row r="7" spans="1:35" ht="12.75" customHeight="1" thickBot="1">
      <c r="A7" s="279"/>
      <c r="B7" s="282"/>
      <c r="C7" s="282"/>
      <c r="D7" s="282"/>
      <c r="E7" s="282"/>
      <c r="F7" s="64">
        <v>4</v>
      </c>
      <c r="G7" s="63">
        <v>4</v>
      </c>
      <c r="H7" s="63">
        <v>4</v>
      </c>
      <c r="I7" s="63">
        <v>8</v>
      </c>
      <c r="J7" s="63">
        <v>4</v>
      </c>
      <c r="K7" s="63">
        <v>4</v>
      </c>
      <c r="L7" s="63">
        <v>4</v>
      </c>
      <c r="M7" s="63">
        <v>8</v>
      </c>
      <c r="N7" s="63">
        <v>4</v>
      </c>
      <c r="O7" s="63">
        <v>4</v>
      </c>
      <c r="P7" s="63">
        <v>4</v>
      </c>
      <c r="Q7" s="63">
        <v>8</v>
      </c>
      <c r="R7" s="63">
        <v>4</v>
      </c>
      <c r="S7" s="63">
        <v>4</v>
      </c>
      <c r="T7" s="63">
        <v>4</v>
      </c>
      <c r="U7" s="63">
        <v>8</v>
      </c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6"/>
    </row>
    <row r="8" spans="1:35" ht="12.75" customHeight="1">
      <c r="A8" s="276">
        <v>1</v>
      </c>
      <c r="B8" s="51" t="s">
        <v>54</v>
      </c>
      <c r="C8" s="55">
        <v>30452</v>
      </c>
      <c r="D8" s="55">
        <v>21133</v>
      </c>
      <c r="E8" s="56">
        <f>+C8-D8</f>
        <v>9319</v>
      </c>
      <c r="F8" s="57">
        <f>$D8*F$7</f>
        <v>84532</v>
      </c>
      <c r="G8" s="58">
        <f>$D8*G$7</f>
        <v>84532</v>
      </c>
      <c r="H8" s="59">
        <f>$D8*H$7</f>
        <v>84532</v>
      </c>
      <c r="I8" s="60">
        <f>$D8*I$7</f>
        <v>169064</v>
      </c>
      <c r="J8" s="57">
        <f>$E8*J$7</f>
        <v>37276</v>
      </c>
      <c r="K8" s="58">
        <f>$E8*K$7</f>
        <v>37276</v>
      </c>
      <c r="L8" s="59">
        <f>$E8*L$7</f>
        <v>37276</v>
      </c>
      <c r="M8" s="60">
        <f>$E8*M$7</f>
        <v>74552</v>
      </c>
      <c r="N8" s="57">
        <f>$D8*N$7</f>
        <v>84532</v>
      </c>
      <c r="O8" s="61">
        <f>$D8*O$7</f>
        <v>84532</v>
      </c>
      <c r="P8" s="62">
        <f>$D8*P$7</f>
        <v>84532</v>
      </c>
      <c r="Q8" s="60">
        <f>$D8*Q$7</f>
        <v>169064</v>
      </c>
      <c r="R8" s="57">
        <f>$E8*R$7</f>
        <v>37276</v>
      </c>
      <c r="S8" s="61">
        <f>$E8*S$7</f>
        <v>37276</v>
      </c>
      <c r="T8" s="62">
        <f>$E8*T$7</f>
        <v>37276</v>
      </c>
      <c r="U8" s="60">
        <f>$E8*U$7</f>
        <v>74552</v>
      </c>
      <c r="V8" s="55">
        <f>+F8+N8</f>
        <v>169064</v>
      </c>
      <c r="W8" s="55">
        <f>+G8</f>
        <v>84532</v>
      </c>
      <c r="X8" s="55">
        <f>+H8</f>
        <v>84532</v>
      </c>
      <c r="Y8" s="55">
        <f t="shared" ref="Y8:Y39" si="0">+O8</f>
        <v>84532</v>
      </c>
      <c r="Z8" s="55">
        <f t="shared" ref="Z8:Z39" si="1">+P8</f>
        <v>84532</v>
      </c>
      <c r="AA8" s="55">
        <f t="shared" ref="AA8:AA40" si="2">SUM(W8:Z8)</f>
        <v>338128</v>
      </c>
      <c r="AB8" s="55">
        <f>+I8+Q8</f>
        <v>338128</v>
      </c>
      <c r="AC8" s="55">
        <f>+J8+R8</f>
        <v>74552</v>
      </c>
      <c r="AD8" s="55">
        <f>+K8</f>
        <v>37276</v>
      </c>
      <c r="AE8" s="55">
        <f>+L8</f>
        <v>37276</v>
      </c>
      <c r="AF8" s="55">
        <f t="shared" ref="AF8:AF39" si="3">+S8</f>
        <v>37276</v>
      </c>
      <c r="AG8" s="55">
        <f t="shared" ref="AG8:AG39" si="4">+T8</f>
        <v>37276</v>
      </c>
      <c r="AH8" s="55">
        <f t="shared" ref="AH8:AH40" si="5">SUM(AD8:AG8)</f>
        <v>149104</v>
      </c>
      <c r="AI8" s="55">
        <f>+U8+M8</f>
        <v>149104</v>
      </c>
    </row>
    <row r="9" spans="1:35">
      <c r="A9" s="266"/>
      <c r="B9" s="44" t="s">
        <v>42</v>
      </c>
      <c r="C9" s="45">
        <v>30880</v>
      </c>
      <c r="D9" s="45">
        <v>26894</v>
      </c>
      <c r="E9" s="1">
        <f t="shared" ref="E9:E39" si="6">+C9-D9</f>
        <v>3986</v>
      </c>
      <c r="F9" s="25">
        <f t="shared" ref="F9:I24" si="7">$D9*F$7</f>
        <v>107576</v>
      </c>
      <c r="G9" s="48">
        <f t="shared" si="7"/>
        <v>107576</v>
      </c>
      <c r="H9" s="29">
        <f t="shared" si="7"/>
        <v>107576</v>
      </c>
      <c r="I9" s="27">
        <f t="shared" si="7"/>
        <v>215152</v>
      </c>
      <c r="J9" s="25">
        <f t="shared" ref="J9:M39" si="8">$E9*J$7</f>
        <v>15944</v>
      </c>
      <c r="K9" s="48">
        <f t="shared" si="8"/>
        <v>15944</v>
      </c>
      <c r="L9" s="29">
        <f t="shared" si="8"/>
        <v>15944</v>
      </c>
      <c r="M9" s="27">
        <f t="shared" si="8"/>
        <v>31888</v>
      </c>
      <c r="N9" s="25">
        <f t="shared" ref="N9:Q39" si="9">$D9*N$7</f>
        <v>107576</v>
      </c>
      <c r="O9" s="28">
        <f t="shared" si="9"/>
        <v>107576</v>
      </c>
      <c r="P9" s="26">
        <f t="shared" si="9"/>
        <v>107576</v>
      </c>
      <c r="Q9" s="27">
        <f t="shared" si="9"/>
        <v>215152</v>
      </c>
      <c r="R9" s="25">
        <f t="shared" ref="R9:U39" si="10">$E9*R$7</f>
        <v>15944</v>
      </c>
      <c r="S9" s="28">
        <f t="shared" si="10"/>
        <v>15944</v>
      </c>
      <c r="T9" s="26">
        <f t="shared" si="10"/>
        <v>15944</v>
      </c>
      <c r="U9" s="27">
        <f t="shared" si="10"/>
        <v>31888</v>
      </c>
      <c r="V9" s="55">
        <f t="shared" ref="V9:V39" si="11">+F9+N9</f>
        <v>215152</v>
      </c>
      <c r="W9" s="55">
        <f t="shared" ref="W9:W39" si="12">+G9</f>
        <v>107576</v>
      </c>
      <c r="X9" s="45">
        <f t="shared" ref="X9:X39" si="13">+H9</f>
        <v>107576</v>
      </c>
      <c r="Y9" s="45">
        <f t="shared" si="0"/>
        <v>107576</v>
      </c>
      <c r="Z9" s="45">
        <f t="shared" si="1"/>
        <v>107576</v>
      </c>
      <c r="AA9" s="45">
        <f t="shared" si="2"/>
        <v>430304</v>
      </c>
      <c r="AB9" s="55">
        <f t="shared" ref="AB9:AB39" si="14">+I9+Q9</f>
        <v>430304</v>
      </c>
      <c r="AC9" s="55">
        <f t="shared" ref="AC9:AC39" si="15">+J9+R9</f>
        <v>31888</v>
      </c>
      <c r="AD9" s="55">
        <f t="shared" ref="AD9:AD39" si="16">+K9</f>
        <v>15944</v>
      </c>
      <c r="AE9" s="45">
        <f t="shared" ref="AE9:AE39" si="17">+L9</f>
        <v>15944</v>
      </c>
      <c r="AF9" s="45">
        <f t="shared" si="3"/>
        <v>15944</v>
      </c>
      <c r="AG9" s="45">
        <f t="shared" si="4"/>
        <v>15944</v>
      </c>
      <c r="AH9" s="45">
        <f t="shared" si="5"/>
        <v>63776</v>
      </c>
      <c r="AI9" s="55">
        <f t="shared" ref="AI9:AI39" si="18">+U9+M9</f>
        <v>63776</v>
      </c>
    </row>
    <row r="10" spans="1:35">
      <c r="A10" s="266"/>
      <c r="B10" s="44" t="s">
        <v>11</v>
      </c>
      <c r="C10" s="45">
        <v>24878</v>
      </c>
      <c r="D10" s="45">
        <v>17400</v>
      </c>
      <c r="E10" s="1">
        <f t="shared" si="6"/>
        <v>7478</v>
      </c>
      <c r="F10" s="25">
        <f t="shared" si="7"/>
        <v>69600</v>
      </c>
      <c r="G10" s="48">
        <f t="shared" si="7"/>
        <v>69600</v>
      </c>
      <c r="H10" s="29">
        <f t="shared" si="7"/>
        <v>69600</v>
      </c>
      <c r="I10" s="27">
        <f t="shared" si="7"/>
        <v>139200</v>
      </c>
      <c r="J10" s="25">
        <f t="shared" si="8"/>
        <v>29912</v>
      </c>
      <c r="K10" s="48">
        <f t="shared" si="8"/>
        <v>29912</v>
      </c>
      <c r="L10" s="29">
        <f t="shared" si="8"/>
        <v>29912</v>
      </c>
      <c r="M10" s="27">
        <f t="shared" si="8"/>
        <v>59824</v>
      </c>
      <c r="N10" s="25">
        <f t="shared" si="9"/>
        <v>69600</v>
      </c>
      <c r="O10" s="28">
        <f t="shared" si="9"/>
        <v>69600</v>
      </c>
      <c r="P10" s="26">
        <f t="shared" si="9"/>
        <v>69600</v>
      </c>
      <c r="Q10" s="27">
        <f t="shared" si="9"/>
        <v>139200</v>
      </c>
      <c r="R10" s="25">
        <f t="shared" si="10"/>
        <v>29912</v>
      </c>
      <c r="S10" s="28">
        <f t="shared" si="10"/>
        <v>29912</v>
      </c>
      <c r="T10" s="26">
        <f t="shared" si="10"/>
        <v>29912</v>
      </c>
      <c r="U10" s="27">
        <f t="shared" si="10"/>
        <v>59824</v>
      </c>
      <c r="V10" s="55">
        <f t="shared" si="11"/>
        <v>139200</v>
      </c>
      <c r="W10" s="55">
        <f t="shared" si="12"/>
        <v>69600</v>
      </c>
      <c r="X10" s="45">
        <f t="shared" si="13"/>
        <v>69600</v>
      </c>
      <c r="Y10" s="45">
        <f t="shared" si="0"/>
        <v>69600</v>
      </c>
      <c r="Z10" s="45">
        <f t="shared" si="1"/>
        <v>69600</v>
      </c>
      <c r="AA10" s="45">
        <f t="shared" si="2"/>
        <v>278400</v>
      </c>
      <c r="AB10" s="55">
        <f t="shared" si="14"/>
        <v>278400</v>
      </c>
      <c r="AC10" s="55">
        <f t="shared" si="15"/>
        <v>59824</v>
      </c>
      <c r="AD10" s="55">
        <f t="shared" si="16"/>
        <v>29912</v>
      </c>
      <c r="AE10" s="45">
        <f t="shared" si="17"/>
        <v>29912</v>
      </c>
      <c r="AF10" s="45">
        <f t="shared" si="3"/>
        <v>29912</v>
      </c>
      <c r="AG10" s="45">
        <f t="shared" si="4"/>
        <v>29912</v>
      </c>
      <c r="AH10" s="45">
        <f t="shared" si="5"/>
        <v>119648</v>
      </c>
      <c r="AI10" s="55">
        <f t="shared" si="18"/>
        <v>119648</v>
      </c>
    </row>
    <row r="11" spans="1:35" s="12" customFormat="1">
      <c r="A11" s="266">
        <v>2</v>
      </c>
      <c r="B11" s="43" t="s">
        <v>44</v>
      </c>
      <c r="C11" s="45">
        <v>22854</v>
      </c>
      <c r="D11" s="50">
        <v>21883</v>
      </c>
      <c r="E11" s="1">
        <f t="shared" si="6"/>
        <v>971</v>
      </c>
      <c r="F11" s="25">
        <f t="shared" si="7"/>
        <v>87532</v>
      </c>
      <c r="G11" s="48">
        <f>$D11*G$7</f>
        <v>87532</v>
      </c>
      <c r="H11" s="29">
        <f t="shared" si="7"/>
        <v>87532</v>
      </c>
      <c r="I11" s="27">
        <f t="shared" si="7"/>
        <v>175064</v>
      </c>
      <c r="J11" s="25">
        <f t="shared" si="8"/>
        <v>3884</v>
      </c>
      <c r="K11" s="48">
        <f t="shared" si="8"/>
        <v>3884</v>
      </c>
      <c r="L11" s="29">
        <f t="shared" si="8"/>
        <v>3884</v>
      </c>
      <c r="M11" s="27">
        <f t="shared" si="8"/>
        <v>7768</v>
      </c>
      <c r="N11" s="25">
        <f t="shared" si="9"/>
        <v>87532</v>
      </c>
      <c r="O11" s="28">
        <f t="shared" si="9"/>
        <v>87532</v>
      </c>
      <c r="P11" s="26">
        <f t="shared" si="9"/>
        <v>87532</v>
      </c>
      <c r="Q11" s="27">
        <f t="shared" si="9"/>
        <v>175064</v>
      </c>
      <c r="R11" s="25">
        <f t="shared" si="10"/>
        <v>3884</v>
      </c>
      <c r="S11" s="28">
        <f t="shared" si="10"/>
        <v>3884</v>
      </c>
      <c r="T11" s="26">
        <f t="shared" si="10"/>
        <v>3884</v>
      </c>
      <c r="U11" s="27">
        <f t="shared" si="10"/>
        <v>7768</v>
      </c>
      <c r="V11" s="55">
        <f t="shared" si="11"/>
        <v>175064</v>
      </c>
      <c r="W11" s="55">
        <f t="shared" si="12"/>
        <v>87532</v>
      </c>
      <c r="X11" s="45">
        <f t="shared" si="13"/>
        <v>87532</v>
      </c>
      <c r="Y11" s="45">
        <f t="shared" si="0"/>
        <v>87532</v>
      </c>
      <c r="Z11" s="45">
        <f t="shared" si="1"/>
        <v>87532</v>
      </c>
      <c r="AA11" s="45">
        <f t="shared" si="2"/>
        <v>350128</v>
      </c>
      <c r="AB11" s="55">
        <f t="shared" si="14"/>
        <v>350128</v>
      </c>
      <c r="AC11" s="55">
        <f t="shared" si="15"/>
        <v>7768</v>
      </c>
      <c r="AD11" s="55">
        <f t="shared" si="16"/>
        <v>3884</v>
      </c>
      <c r="AE11" s="45">
        <f t="shared" si="17"/>
        <v>3884</v>
      </c>
      <c r="AF11" s="45">
        <f t="shared" si="3"/>
        <v>3884</v>
      </c>
      <c r="AG11" s="45">
        <f t="shared" si="4"/>
        <v>3884</v>
      </c>
      <c r="AH11" s="45">
        <f t="shared" si="5"/>
        <v>15536</v>
      </c>
      <c r="AI11" s="55">
        <f t="shared" si="18"/>
        <v>15536</v>
      </c>
    </row>
    <row r="12" spans="1:35" s="13" customFormat="1">
      <c r="A12" s="266"/>
      <c r="B12" s="44" t="s">
        <v>45</v>
      </c>
      <c r="C12" s="45">
        <v>36743</v>
      </c>
      <c r="D12" s="45">
        <v>28294</v>
      </c>
      <c r="E12" s="1">
        <f t="shared" si="6"/>
        <v>8449</v>
      </c>
      <c r="F12" s="25">
        <f t="shared" si="7"/>
        <v>113176</v>
      </c>
      <c r="G12" s="48">
        <f t="shared" si="7"/>
        <v>113176</v>
      </c>
      <c r="H12" s="29">
        <f t="shared" si="7"/>
        <v>113176</v>
      </c>
      <c r="I12" s="27">
        <f t="shared" si="7"/>
        <v>226352</v>
      </c>
      <c r="J12" s="25">
        <f t="shared" si="8"/>
        <v>33796</v>
      </c>
      <c r="K12" s="48">
        <f t="shared" si="8"/>
        <v>33796</v>
      </c>
      <c r="L12" s="29">
        <f t="shared" si="8"/>
        <v>33796</v>
      </c>
      <c r="M12" s="27">
        <f t="shared" si="8"/>
        <v>67592</v>
      </c>
      <c r="N12" s="25">
        <f t="shared" si="9"/>
        <v>113176</v>
      </c>
      <c r="O12" s="28">
        <f t="shared" si="9"/>
        <v>113176</v>
      </c>
      <c r="P12" s="26">
        <f t="shared" si="9"/>
        <v>113176</v>
      </c>
      <c r="Q12" s="27">
        <f t="shared" si="9"/>
        <v>226352</v>
      </c>
      <c r="R12" s="25">
        <f t="shared" si="10"/>
        <v>33796</v>
      </c>
      <c r="S12" s="28">
        <f t="shared" si="10"/>
        <v>33796</v>
      </c>
      <c r="T12" s="26">
        <f t="shared" si="10"/>
        <v>33796</v>
      </c>
      <c r="U12" s="27">
        <f t="shared" si="10"/>
        <v>67592</v>
      </c>
      <c r="V12" s="55">
        <f t="shared" si="11"/>
        <v>226352</v>
      </c>
      <c r="W12" s="55">
        <f t="shared" si="12"/>
        <v>113176</v>
      </c>
      <c r="X12" s="45">
        <f t="shared" si="13"/>
        <v>113176</v>
      </c>
      <c r="Y12" s="45">
        <f t="shared" si="0"/>
        <v>113176</v>
      </c>
      <c r="Z12" s="45">
        <f t="shared" si="1"/>
        <v>113176</v>
      </c>
      <c r="AA12" s="45">
        <f t="shared" si="2"/>
        <v>452704</v>
      </c>
      <c r="AB12" s="55">
        <f t="shared" si="14"/>
        <v>452704</v>
      </c>
      <c r="AC12" s="55">
        <f t="shared" si="15"/>
        <v>67592</v>
      </c>
      <c r="AD12" s="55">
        <f t="shared" si="16"/>
        <v>33796</v>
      </c>
      <c r="AE12" s="45">
        <f t="shared" si="17"/>
        <v>33796</v>
      </c>
      <c r="AF12" s="45">
        <f t="shared" si="3"/>
        <v>33796</v>
      </c>
      <c r="AG12" s="45">
        <f t="shared" si="4"/>
        <v>33796</v>
      </c>
      <c r="AH12" s="45">
        <f t="shared" si="5"/>
        <v>135184</v>
      </c>
      <c r="AI12" s="55">
        <f t="shared" si="18"/>
        <v>135184</v>
      </c>
    </row>
    <row r="13" spans="1:35">
      <c r="A13" s="266"/>
      <c r="B13" s="44" t="s">
        <v>46</v>
      </c>
      <c r="C13" s="45">
        <v>1092</v>
      </c>
      <c r="D13" s="45">
        <v>0</v>
      </c>
      <c r="E13" s="1">
        <f t="shared" si="6"/>
        <v>1092</v>
      </c>
      <c r="F13" s="25">
        <f t="shared" si="7"/>
        <v>0</v>
      </c>
      <c r="G13" s="48">
        <f t="shared" si="7"/>
        <v>0</v>
      </c>
      <c r="H13" s="29">
        <f t="shared" si="7"/>
        <v>0</v>
      </c>
      <c r="I13" s="27">
        <f t="shared" si="7"/>
        <v>0</v>
      </c>
      <c r="J13" s="25">
        <f t="shared" si="8"/>
        <v>4368</v>
      </c>
      <c r="K13" s="48">
        <f t="shared" si="8"/>
        <v>4368</v>
      </c>
      <c r="L13" s="29">
        <f t="shared" si="8"/>
        <v>4368</v>
      </c>
      <c r="M13" s="27">
        <f t="shared" si="8"/>
        <v>8736</v>
      </c>
      <c r="N13" s="25">
        <f t="shared" si="9"/>
        <v>0</v>
      </c>
      <c r="O13" s="28">
        <f t="shared" si="9"/>
        <v>0</v>
      </c>
      <c r="P13" s="26">
        <f t="shared" si="9"/>
        <v>0</v>
      </c>
      <c r="Q13" s="27">
        <f t="shared" si="9"/>
        <v>0</v>
      </c>
      <c r="R13" s="25">
        <f t="shared" si="10"/>
        <v>4368</v>
      </c>
      <c r="S13" s="28">
        <f t="shared" si="10"/>
        <v>4368</v>
      </c>
      <c r="T13" s="26">
        <f t="shared" si="10"/>
        <v>4368</v>
      </c>
      <c r="U13" s="27">
        <f t="shared" si="10"/>
        <v>8736</v>
      </c>
      <c r="V13" s="55">
        <f t="shared" si="11"/>
        <v>0</v>
      </c>
      <c r="W13" s="55">
        <f t="shared" si="12"/>
        <v>0</v>
      </c>
      <c r="X13" s="45">
        <f t="shared" si="13"/>
        <v>0</v>
      </c>
      <c r="Y13" s="45">
        <f t="shared" si="0"/>
        <v>0</v>
      </c>
      <c r="Z13" s="45">
        <f t="shared" si="1"/>
        <v>0</v>
      </c>
      <c r="AA13" s="45">
        <f t="shared" si="2"/>
        <v>0</v>
      </c>
      <c r="AB13" s="55">
        <f t="shared" si="14"/>
        <v>0</v>
      </c>
      <c r="AC13" s="55">
        <f t="shared" si="15"/>
        <v>8736</v>
      </c>
      <c r="AD13" s="55">
        <f t="shared" si="16"/>
        <v>4368</v>
      </c>
      <c r="AE13" s="45">
        <f t="shared" si="17"/>
        <v>4368</v>
      </c>
      <c r="AF13" s="45">
        <f t="shared" si="3"/>
        <v>4368</v>
      </c>
      <c r="AG13" s="45">
        <f t="shared" si="4"/>
        <v>4368</v>
      </c>
      <c r="AH13" s="45">
        <f t="shared" si="5"/>
        <v>17472</v>
      </c>
      <c r="AI13" s="55">
        <f t="shared" si="18"/>
        <v>17472</v>
      </c>
    </row>
    <row r="14" spans="1:35">
      <c r="A14" s="265">
        <v>3</v>
      </c>
      <c r="B14" s="43" t="s">
        <v>47</v>
      </c>
      <c r="C14" s="45">
        <v>41460</v>
      </c>
      <c r="D14" s="45">
        <v>16165</v>
      </c>
      <c r="E14" s="1">
        <f t="shared" si="6"/>
        <v>25295</v>
      </c>
      <c r="F14" s="25">
        <f t="shared" si="7"/>
        <v>64660</v>
      </c>
      <c r="G14" s="48">
        <f t="shared" si="7"/>
        <v>64660</v>
      </c>
      <c r="H14" s="29">
        <f t="shared" si="7"/>
        <v>64660</v>
      </c>
      <c r="I14" s="27">
        <f t="shared" si="7"/>
        <v>129320</v>
      </c>
      <c r="J14" s="25">
        <f t="shared" si="8"/>
        <v>101180</v>
      </c>
      <c r="K14" s="48">
        <f t="shared" si="8"/>
        <v>101180</v>
      </c>
      <c r="L14" s="29">
        <f t="shared" si="8"/>
        <v>101180</v>
      </c>
      <c r="M14" s="27">
        <f t="shared" si="8"/>
        <v>202360</v>
      </c>
      <c r="N14" s="25">
        <f t="shared" si="9"/>
        <v>64660</v>
      </c>
      <c r="O14" s="28">
        <f t="shared" si="9"/>
        <v>64660</v>
      </c>
      <c r="P14" s="26">
        <f t="shared" si="9"/>
        <v>64660</v>
      </c>
      <c r="Q14" s="27">
        <f t="shared" si="9"/>
        <v>129320</v>
      </c>
      <c r="R14" s="25">
        <f t="shared" si="10"/>
        <v>101180</v>
      </c>
      <c r="S14" s="28">
        <f t="shared" si="10"/>
        <v>101180</v>
      </c>
      <c r="T14" s="26">
        <f t="shared" si="10"/>
        <v>101180</v>
      </c>
      <c r="U14" s="27">
        <f t="shared" si="10"/>
        <v>202360</v>
      </c>
      <c r="V14" s="55">
        <f t="shared" si="11"/>
        <v>129320</v>
      </c>
      <c r="W14" s="55">
        <f t="shared" si="12"/>
        <v>64660</v>
      </c>
      <c r="X14" s="45">
        <f t="shared" si="13"/>
        <v>64660</v>
      </c>
      <c r="Y14" s="45">
        <f t="shared" si="0"/>
        <v>64660</v>
      </c>
      <c r="Z14" s="45">
        <f t="shared" si="1"/>
        <v>64660</v>
      </c>
      <c r="AA14" s="45">
        <f t="shared" si="2"/>
        <v>258640</v>
      </c>
      <c r="AB14" s="55">
        <f t="shared" si="14"/>
        <v>258640</v>
      </c>
      <c r="AC14" s="55">
        <f t="shared" si="15"/>
        <v>202360</v>
      </c>
      <c r="AD14" s="55">
        <f t="shared" si="16"/>
        <v>101180</v>
      </c>
      <c r="AE14" s="45">
        <f t="shared" si="17"/>
        <v>101180</v>
      </c>
      <c r="AF14" s="45">
        <f t="shared" si="3"/>
        <v>101180</v>
      </c>
      <c r="AG14" s="45">
        <f t="shared" si="4"/>
        <v>101180</v>
      </c>
      <c r="AH14" s="45">
        <f t="shared" si="5"/>
        <v>404720</v>
      </c>
      <c r="AI14" s="55">
        <f t="shared" si="18"/>
        <v>404720</v>
      </c>
    </row>
    <row r="15" spans="1:35">
      <c r="A15" s="265"/>
      <c r="B15" s="44" t="s">
        <v>12</v>
      </c>
      <c r="C15" s="45">
        <v>24837</v>
      </c>
      <c r="D15" s="45">
        <v>16416</v>
      </c>
      <c r="E15" s="1">
        <f t="shared" si="6"/>
        <v>8421</v>
      </c>
      <c r="F15" s="25">
        <f t="shared" si="7"/>
        <v>65664</v>
      </c>
      <c r="G15" s="48">
        <f t="shared" si="7"/>
        <v>65664</v>
      </c>
      <c r="H15" s="29">
        <f t="shared" si="7"/>
        <v>65664</v>
      </c>
      <c r="I15" s="27">
        <f t="shared" si="7"/>
        <v>131328</v>
      </c>
      <c r="J15" s="25">
        <f t="shared" si="8"/>
        <v>33684</v>
      </c>
      <c r="K15" s="48">
        <f t="shared" si="8"/>
        <v>33684</v>
      </c>
      <c r="L15" s="29">
        <f t="shared" si="8"/>
        <v>33684</v>
      </c>
      <c r="M15" s="27">
        <f t="shared" si="8"/>
        <v>67368</v>
      </c>
      <c r="N15" s="25">
        <f t="shared" si="9"/>
        <v>65664</v>
      </c>
      <c r="O15" s="28">
        <f t="shared" si="9"/>
        <v>65664</v>
      </c>
      <c r="P15" s="26">
        <f t="shared" si="9"/>
        <v>65664</v>
      </c>
      <c r="Q15" s="27">
        <f t="shared" si="9"/>
        <v>131328</v>
      </c>
      <c r="R15" s="25">
        <f t="shared" si="10"/>
        <v>33684</v>
      </c>
      <c r="S15" s="28">
        <f t="shared" si="10"/>
        <v>33684</v>
      </c>
      <c r="T15" s="26">
        <f t="shared" si="10"/>
        <v>33684</v>
      </c>
      <c r="U15" s="27">
        <f t="shared" si="10"/>
        <v>67368</v>
      </c>
      <c r="V15" s="55">
        <f t="shared" si="11"/>
        <v>131328</v>
      </c>
      <c r="W15" s="55">
        <f t="shared" si="12"/>
        <v>65664</v>
      </c>
      <c r="X15" s="45">
        <f t="shared" si="13"/>
        <v>65664</v>
      </c>
      <c r="Y15" s="45">
        <f t="shared" si="0"/>
        <v>65664</v>
      </c>
      <c r="Z15" s="45">
        <f t="shared" si="1"/>
        <v>65664</v>
      </c>
      <c r="AA15" s="45">
        <f t="shared" si="2"/>
        <v>262656</v>
      </c>
      <c r="AB15" s="55">
        <f t="shared" si="14"/>
        <v>262656</v>
      </c>
      <c r="AC15" s="55">
        <f t="shared" si="15"/>
        <v>67368</v>
      </c>
      <c r="AD15" s="55">
        <f t="shared" si="16"/>
        <v>33684</v>
      </c>
      <c r="AE15" s="45">
        <f t="shared" si="17"/>
        <v>33684</v>
      </c>
      <c r="AF15" s="45">
        <f t="shared" si="3"/>
        <v>33684</v>
      </c>
      <c r="AG15" s="45">
        <f t="shared" si="4"/>
        <v>33684</v>
      </c>
      <c r="AH15" s="45">
        <f t="shared" si="5"/>
        <v>134736</v>
      </c>
      <c r="AI15" s="55">
        <f t="shared" si="18"/>
        <v>134736</v>
      </c>
    </row>
    <row r="16" spans="1:35">
      <c r="A16" s="266">
        <v>4</v>
      </c>
      <c r="B16" s="44" t="s">
        <v>13</v>
      </c>
      <c r="C16" s="45">
        <v>3794</v>
      </c>
      <c r="D16" s="45">
        <v>3057</v>
      </c>
      <c r="E16" s="1">
        <f t="shared" si="6"/>
        <v>737</v>
      </c>
      <c r="F16" s="25">
        <f t="shared" si="7"/>
        <v>12228</v>
      </c>
      <c r="G16" s="48">
        <f t="shared" si="7"/>
        <v>12228</v>
      </c>
      <c r="H16" s="29">
        <f t="shared" si="7"/>
        <v>12228</v>
      </c>
      <c r="I16" s="27">
        <f t="shared" si="7"/>
        <v>24456</v>
      </c>
      <c r="J16" s="25">
        <f t="shared" si="8"/>
        <v>2948</v>
      </c>
      <c r="K16" s="48">
        <f t="shared" si="8"/>
        <v>2948</v>
      </c>
      <c r="L16" s="29">
        <f t="shared" si="8"/>
        <v>2948</v>
      </c>
      <c r="M16" s="27">
        <f t="shared" si="8"/>
        <v>5896</v>
      </c>
      <c r="N16" s="25">
        <f t="shared" si="9"/>
        <v>12228</v>
      </c>
      <c r="O16" s="28">
        <f t="shared" si="9"/>
        <v>12228</v>
      </c>
      <c r="P16" s="26">
        <f t="shared" si="9"/>
        <v>12228</v>
      </c>
      <c r="Q16" s="27">
        <f t="shared" si="9"/>
        <v>24456</v>
      </c>
      <c r="R16" s="25">
        <f t="shared" si="10"/>
        <v>2948</v>
      </c>
      <c r="S16" s="28">
        <f t="shared" si="10"/>
        <v>2948</v>
      </c>
      <c r="T16" s="26">
        <f t="shared" si="10"/>
        <v>2948</v>
      </c>
      <c r="U16" s="27">
        <f t="shared" si="10"/>
        <v>5896</v>
      </c>
      <c r="V16" s="55">
        <f t="shared" si="11"/>
        <v>24456</v>
      </c>
      <c r="W16" s="55">
        <f t="shared" si="12"/>
        <v>12228</v>
      </c>
      <c r="X16" s="45">
        <f t="shared" si="13"/>
        <v>12228</v>
      </c>
      <c r="Y16" s="45">
        <f t="shared" si="0"/>
        <v>12228</v>
      </c>
      <c r="Z16" s="45">
        <f t="shared" si="1"/>
        <v>12228</v>
      </c>
      <c r="AA16" s="45">
        <f t="shared" si="2"/>
        <v>48912</v>
      </c>
      <c r="AB16" s="55">
        <f t="shared" si="14"/>
        <v>48912</v>
      </c>
      <c r="AC16" s="55">
        <f t="shared" si="15"/>
        <v>5896</v>
      </c>
      <c r="AD16" s="55">
        <f t="shared" si="16"/>
        <v>2948</v>
      </c>
      <c r="AE16" s="45">
        <f t="shared" si="17"/>
        <v>2948</v>
      </c>
      <c r="AF16" s="45">
        <f t="shared" si="3"/>
        <v>2948</v>
      </c>
      <c r="AG16" s="45">
        <f t="shared" si="4"/>
        <v>2948</v>
      </c>
      <c r="AH16" s="45">
        <f t="shared" si="5"/>
        <v>11792</v>
      </c>
      <c r="AI16" s="55">
        <f t="shared" si="18"/>
        <v>11792</v>
      </c>
    </row>
    <row r="17" spans="1:35">
      <c r="A17" s="266"/>
      <c r="B17" s="43" t="s">
        <v>48</v>
      </c>
      <c r="C17" s="45">
        <v>10567</v>
      </c>
      <c r="D17" s="45">
        <v>6961</v>
      </c>
      <c r="E17" s="1">
        <f t="shared" si="6"/>
        <v>3606</v>
      </c>
      <c r="F17" s="25">
        <f t="shared" si="7"/>
        <v>27844</v>
      </c>
      <c r="G17" s="48">
        <f t="shared" si="7"/>
        <v>27844</v>
      </c>
      <c r="H17" s="29">
        <f t="shared" si="7"/>
        <v>27844</v>
      </c>
      <c r="I17" s="27">
        <f t="shared" si="7"/>
        <v>55688</v>
      </c>
      <c r="J17" s="25">
        <f t="shared" si="8"/>
        <v>14424</v>
      </c>
      <c r="K17" s="48">
        <f t="shared" si="8"/>
        <v>14424</v>
      </c>
      <c r="L17" s="29">
        <f t="shared" si="8"/>
        <v>14424</v>
      </c>
      <c r="M17" s="27">
        <f t="shared" si="8"/>
        <v>28848</v>
      </c>
      <c r="N17" s="25">
        <f t="shared" si="9"/>
        <v>27844</v>
      </c>
      <c r="O17" s="28">
        <f t="shared" si="9"/>
        <v>27844</v>
      </c>
      <c r="P17" s="26">
        <f t="shared" si="9"/>
        <v>27844</v>
      </c>
      <c r="Q17" s="27">
        <f t="shared" si="9"/>
        <v>55688</v>
      </c>
      <c r="R17" s="25">
        <f t="shared" si="10"/>
        <v>14424</v>
      </c>
      <c r="S17" s="28">
        <f t="shared" si="10"/>
        <v>14424</v>
      </c>
      <c r="T17" s="26">
        <f t="shared" si="10"/>
        <v>14424</v>
      </c>
      <c r="U17" s="27">
        <f t="shared" si="10"/>
        <v>28848</v>
      </c>
      <c r="V17" s="55">
        <f t="shared" si="11"/>
        <v>55688</v>
      </c>
      <c r="W17" s="55">
        <f t="shared" si="12"/>
        <v>27844</v>
      </c>
      <c r="X17" s="45">
        <f t="shared" si="13"/>
        <v>27844</v>
      </c>
      <c r="Y17" s="45">
        <f t="shared" si="0"/>
        <v>27844</v>
      </c>
      <c r="Z17" s="45">
        <f t="shared" si="1"/>
        <v>27844</v>
      </c>
      <c r="AA17" s="45">
        <f t="shared" si="2"/>
        <v>111376</v>
      </c>
      <c r="AB17" s="55">
        <f t="shared" si="14"/>
        <v>111376</v>
      </c>
      <c r="AC17" s="55">
        <f t="shared" si="15"/>
        <v>28848</v>
      </c>
      <c r="AD17" s="55">
        <f t="shared" si="16"/>
        <v>14424</v>
      </c>
      <c r="AE17" s="45">
        <f t="shared" si="17"/>
        <v>14424</v>
      </c>
      <c r="AF17" s="45">
        <f t="shared" si="3"/>
        <v>14424</v>
      </c>
      <c r="AG17" s="45">
        <f t="shared" si="4"/>
        <v>14424</v>
      </c>
      <c r="AH17" s="45">
        <f t="shared" si="5"/>
        <v>57696</v>
      </c>
      <c r="AI17" s="55">
        <f t="shared" si="18"/>
        <v>57696</v>
      </c>
    </row>
    <row r="18" spans="1:35">
      <c r="A18" s="266"/>
      <c r="B18" s="44" t="s">
        <v>49</v>
      </c>
      <c r="C18" s="45">
        <v>9974</v>
      </c>
      <c r="D18" s="45">
        <v>8211</v>
      </c>
      <c r="E18" s="1">
        <f t="shared" si="6"/>
        <v>1763</v>
      </c>
      <c r="F18" s="25">
        <f t="shared" si="7"/>
        <v>32844</v>
      </c>
      <c r="G18" s="48">
        <f t="shared" si="7"/>
        <v>32844</v>
      </c>
      <c r="H18" s="29">
        <f t="shared" si="7"/>
        <v>32844</v>
      </c>
      <c r="I18" s="27">
        <f t="shared" si="7"/>
        <v>65688</v>
      </c>
      <c r="J18" s="25">
        <f t="shared" si="8"/>
        <v>7052</v>
      </c>
      <c r="K18" s="48">
        <f t="shared" si="8"/>
        <v>7052</v>
      </c>
      <c r="L18" s="29">
        <f t="shared" si="8"/>
        <v>7052</v>
      </c>
      <c r="M18" s="27">
        <f t="shared" si="8"/>
        <v>14104</v>
      </c>
      <c r="N18" s="25">
        <f t="shared" si="9"/>
        <v>32844</v>
      </c>
      <c r="O18" s="28">
        <f t="shared" si="9"/>
        <v>32844</v>
      </c>
      <c r="P18" s="26">
        <f t="shared" si="9"/>
        <v>32844</v>
      </c>
      <c r="Q18" s="27">
        <f t="shared" si="9"/>
        <v>65688</v>
      </c>
      <c r="R18" s="25">
        <f t="shared" si="10"/>
        <v>7052</v>
      </c>
      <c r="S18" s="28">
        <f t="shared" si="10"/>
        <v>7052</v>
      </c>
      <c r="T18" s="26">
        <f t="shared" si="10"/>
        <v>7052</v>
      </c>
      <c r="U18" s="27">
        <f t="shared" si="10"/>
        <v>14104</v>
      </c>
      <c r="V18" s="55">
        <f t="shared" si="11"/>
        <v>65688</v>
      </c>
      <c r="W18" s="55">
        <f t="shared" si="12"/>
        <v>32844</v>
      </c>
      <c r="X18" s="45">
        <f t="shared" si="13"/>
        <v>32844</v>
      </c>
      <c r="Y18" s="45">
        <f t="shared" si="0"/>
        <v>32844</v>
      </c>
      <c r="Z18" s="45">
        <f t="shared" si="1"/>
        <v>32844</v>
      </c>
      <c r="AA18" s="45">
        <f t="shared" si="2"/>
        <v>131376</v>
      </c>
      <c r="AB18" s="55">
        <f t="shared" si="14"/>
        <v>131376</v>
      </c>
      <c r="AC18" s="55">
        <f t="shared" si="15"/>
        <v>14104</v>
      </c>
      <c r="AD18" s="55">
        <f t="shared" si="16"/>
        <v>7052</v>
      </c>
      <c r="AE18" s="45">
        <f t="shared" si="17"/>
        <v>7052</v>
      </c>
      <c r="AF18" s="45">
        <f t="shared" si="3"/>
        <v>7052</v>
      </c>
      <c r="AG18" s="45">
        <f t="shared" si="4"/>
        <v>7052</v>
      </c>
      <c r="AH18" s="45">
        <f t="shared" si="5"/>
        <v>28208</v>
      </c>
      <c r="AI18" s="55">
        <f t="shared" si="18"/>
        <v>28208</v>
      </c>
    </row>
    <row r="19" spans="1:35">
      <c r="A19" s="266"/>
      <c r="B19" s="44" t="s">
        <v>14</v>
      </c>
      <c r="C19" s="45">
        <v>23395</v>
      </c>
      <c r="D19" s="45">
        <v>12645</v>
      </c>
      <c r="E19" s="1">
        <f t="shared" si="6"/>
        <v>10750</v>
      </c>
      <c r="F19" s="25">
        <f t="shared" si="7"/>
        <v>50580</v>
      </c>
      <c r="G19" s="48">
        <f t="shared" si="7"/>
        <v>50580</v>
      </c>
      <c r="H19" s="29">
        <f t="shared" si="7"/>
        <v>50580</v>
      </c>
      <c r="I19" s="27">
        <f t="shared" si="7"/>
        <v>101160</v>
      </c>
      <c r="J19" s="25">
        <f t="shared" si="8"/>
        <v>43000</v>
      </c>
      <c r="K19" s="48">
        <f t="shared" si="8"/>
        <v>43000</v>
      </c>
      <c r="L19" s="29">
        <f t="shared" si="8"/>
        <v>43000</v>
      </c>
      <c r="M19" s="27">
        <f t="shared" si="8"/>
        <v>86000</v>
      </c>
      <c r="N19" s="25">
        <f t="shared" si="9"/>
        <v>50580</v>
      </c>
      <c r="O19" s="28">
        <f t="shared" si="9"/>
        <v>50580</v>
      </c>
      <c r="P19" s="26">
        <f t="shared" si="9"/>
        <v>50580</v>
      </c>
      <c r="Q19" s="27">
        <f t="shared" si="9"/>
        <v>101160</v>
      </c>
      <c r="R19" s="25">
        <f t="shared" si="10"/>
        <v>43000</v>
      </c>
      <c r="S19" s="28">
        <f t="shared" si="10"/>
        <v>43000</v>
      </c>
      <c r="T19" s="26">
        <f t="shared" si="10"/>
        <v>43000</v>
      </c>
      <c r="U19" s="27">
        <f t="shared" si="10"/>
        <v>86000</v>
      </c>
      <c r="V19" s="55">
        <f t="shared" si="11"/>
        <v>101160</v>
      </c>
      <c r="W19" s="55">
        <f t="shared" si="12"/>
        <v>50580</v>
      </c>
      <c r="X19" s="45">
        <f t="shared" si="13"/>
        <v>50580</v>
      </c>
      <c r="Y19" s="45">
        <f t="shared" si="0"/>
        <v>50580</v>
      </c>
      <c r="Z19" s="45">
        <f t="shared" si="1"/>
        <v>50580</v>
      </c>
      <c r="AA19" s="45">
        <f t="shared" si="2"/>
        <v>202320</v>
      </c>
      <c r="AB19" s="55">
        <f t="shared" si="14"/>
        <v>202320</v>
      </c>
      <c r="AC19" s="55">
        <f t="shared" si="15"/>
        <v>86000</v>
      </c>
      <c r="AD19" s="55">
        <f t="shared" si="16"/>
        <v>43000</v>
      </c>
      <c r="AE19" s="45">
        <f t="shared" si="17"/>
        <v>43000</v>
      </c>
      <c r="AF19" s="45">
        <f t="shared" si="3"/>
        <v>43000</v>
      </c>
      <c r="AG19" s="45">
        <f t="shared" si="4"/>
        <v>43000</v>
      </c>
      <c r="AH19" s="45">
        <f t="shared" si="5"/>
        <v>172000</v>
      </c>
      <c r="AI19" s="55">
        <f t="shared" si="18"/>
        <v>172000</v>
      </c>
    </row>
    <row r="20" spans="1:35">
      <c r="A20" s="266"/>
      <c r="B20" s="43" t="s">
        <v>50</v>
      </c>
      <c r="C20" s="45">
        <v>3775</v>
      </c>
      <c r="D20" s="45">
        <v>3013</v>
      </c>
      <c r="E20" s="1">
        <f t="shared" si="6"/>
        <v>762</v>
      </c>
      <c r="F20" s="25">
        <f t="shared" si="7"/>
        <v>12052</v>
      </c>
      <c r="G20" s="48">
        <f t="shared" si="7"/>
        <v>12052</v>
      </c>
      <c r="H20" s="29">
        <f t="shared" si="7"/>
        <v>12052</v>
      </c>
      <c r="I20" s="27">
        <f t="shared" si="7"/>
        <v>24104</v>
      </c>
      <c r="J20" s="25">
        <f t="shared" si="8"/>
        <v>3048</v>
      </c>
      <c r="K20" s="48">
        <f t="shared" si="8"/>
        <v>3048</v>
      </c>
      <c r="L20" s="29">
        <f t="shared" si="8"/>
        <v>3048</v>
      </c>
      <c r="M20" s="27">
        <f t="shared" si="8"/>
        <v>6096</v>
      </c>
      <c r="N20" s="25">
        <f t="shared" si="9"/>
        <v>12052</v>
      </c>
      <c r="O20" s="28">
        <f t="shared" si="9"/>
        <v>12052</v>
      </c>
      <c r="P20" s="26">
        <f t="shared" si="9"/>
        <v>12052</v>
      </c>
      <c r="Q20" s="27">
        <f t="shared" si="9"/>
        <v>24104</v>
      </c>
      <c r="R20" s="25">
        <f t="shared" si="10"/>
        <v>3048</v>
      </c>
      <c r="S20" s="28">
        <f t="shared" si="10"/>
        <v>3048</v>
      </c>
      <c r="T20" s="26">
        <f t="shared" si="10"/>
        <v>3048</v>
      </c>
      <c r="U20" s="27">
        <f t="shared" si="10"/>
        <v>6096</v>
      </c>
      <c r="V20" s="55">
        <f t="shared" si="11"/>
        <v>24104</v>
      </c>
      <c r="W20" s="55">
        <f t="shared" si="12"/>
        <v>12052</v>
      </c>
      <c r="X20" s="45">
        <f t="shared" si="13"/>
        <v>12052</v>
      </c>
      <c r="Y20" s="45">
        <f t="shared" si="0"/>
        <v>12052</v>
      </c>
      <c r="Z20" s="45">
        <f t="shared" si="1"/>
        <v>12052</v>
      </c>
      <c r="AA20" s="45">
        <f t="shared" si="2"/>
        <v>48208</v>
      </c>
      <c r="AB20" s="55">
        <f t="shared" si="14"/>
        <v>48208</v>
      </c>
      <c r="AC20" s="55">
        <f t="shared" si="15"/>
        <v>6096</v>
      </c>
      <c r="AD20" s="55">
        <f t="shared" si="16"/>
        <v>3048</v>
      </c>
      <c r="AE20" s="45">
        <f t="shared" si="17"/>
        <v>3048</v>
      </c>
      <c r="AF20" s="45">
        <f t="shared" si="3"/>
        <v>3048</v>
      </c>
      <c r="AG20" s="45">
        <f t="shared" si="4"/>
        <v>3048</v>
      </c>
      <c r="AH20" s="45">
        <f t="shared" si="5"/>
        <v>12192</v>
      </c>
      <c r="AI20" s="55">
        <f t="shared" si="18"/>
        <v>12192</v>
      </c>
    </row>
    <row r="21" spans="1:35">
      <c r="A21" s="266"/>
      <c r="B21" s="44" t="s">
        <v>15</v>
      </c>
      <c r="C21" s="45">
        <v>12559</v>
      </c>
      <c r="D21" s="45">
        <v>10264</v>
      </c>
      <c r="E21" s="1">
        <f t="shared" si="6"/>
        <v>2295</v>
      </c>
      <c r="F21" s="25">
        <f t="shared" si="7"/>
        <v>41056</v>
      </c>
      <c r="G21" s="48">
        <f t="shared" si="7"/>
        <v>41056</v>
      </c>
      <c r="H21" s="29">
        <f t="shared" si="7"/>
        <v>41056</v>
      </c>
      <c r="I21" s="27">
        <f t="shared" si="7"/>
        <v>82112</v>
      </c>
      <c r="J21" s="25">
        <f t="shared" si="8"/>
        <v>9180</v>
      </c>
      <c r="K21" s="48">
        <f t="shared" si="8"/>
        <v>9180</v>
      </c>
      <c r="L21" s="29">
        <f t="shared" si="8"/>
        <v>9180</v>
      </c>
      <c r="M21" s="27">
        <f t="shared" si="8"/>
        <v>18360</v>
      </c>
      <c r="N21" s="25">
        <f t="shared" si="9"/>
        <v>41056</v>
      </c>
      <c r="O21" s="28">
        <f t="shared" si="9"/>
        <v>41056</v>
      </c>
      <c r="P21" s="26">
        <f t="shared" si="9"/>
        <v>41056</v>
      </c>
      <c r="Q21" s="27">
        <f t="shared" si="9"/>
        <v>82112</v>
      </c>
      <c r="R21" s="25">
        <f t="shared" si="10"/>
        <v>9180</v>
      </c>
      <c r="S21" s="28">
        <f t="shared" si="10"/>
        <v>9180</v>
      </c>
      <c r="T21" s="26">
        <f t="shared" si="10"/>
        <v>9180</v>
      </c>
      <c r="U21" s="27">
        <f t="shared" si="10"/>
        <v>18360</v>
      </c>
      <c r="V21" s="55">
        <f t="shared" si="11"/>
        <v>82112</v>
      </c>
      <c r="W21" s="55">
        <f t="shared" si="12"/>
        <v>41056</v>
      </c>
      <c r="X21" s="45">
        <f t="shared" si="13"/>
        <v>41056</v>
      </c>
      <c r="Y21" s="45">
        <f t="shared" si="0"/>
        <v>41056</v>
      </c>
      <c r="Z21" s="45">
        <f t="shared" si="1"/>
        <v>41056</v>
      </c>
      <c r="AA21" s="45">
        <f t="shared" si="2"/>
        <v>164224</v>
      </c>
      <c r="AB21" s="55">
        <f t="shared" si="14"/>
        <v>164224</v>
      </c>
      <c r="AC21" s="55">
        <f t="shared" si="15"/>
        <v>18360</v>
      </c>
      <c r="AD21" s="55">
        <f t="shared" si="16"/>
        <v>9180</v>
      </c>
      <c r="AE21" s="45">
        <f t="shared" si="17"/>
        <v>9180</v>
      </c>
      <c r="AF21" s="45">
        <f t="shared" si="3"/>
        <v>9180</v>
      </c>
      <c r="AG21" s="45">
        <f t="shared" si="4"/>
        <v>9180</v>
      </c>
      <c r="AH21" s="45">
        <f t="shared" si="5"/>
        <v>36720</v>
      </c>
      <c r="AI21" s="55">
        <f t="shared" si="18"/>
        <v>36720</v>
      </c>
    </row>
    <row r="22" spans="1:35" s="13" customFormat="1">
      <c r="A22" s="266"/>
      <c r="B22" s="44" t="s">
        <v>16</v>
      </c>
      <c r="C22" s="45">
        <v>19373</v>
      </c>
      <c r="D22" s="45">
        <v>11522</v>
      </c>
      <c r="E22" s="1">
        <f t="shared" si="6"/>
        <v>7851</v>
      </c>
      <c r="F22" s="25">
        <f t="shared" si="7"/>
        <v>46088</v>
      </c>
      <c r="G22" s="48">
        <f t="shared" si="7"/>
        <v>46088</v>
      </c>
      <c r="H22" s="29">
        <f t="shared" si="7"/>
        <v>46088</v>
      </c>
      <c r="I22" s="27">
        <f t="shared" si="7"/>
        <v>92176</v>
      </c>
      <c r="J22" s="25">
        <f t="shared" si="8"/>
        <v>31404</v>
      </c>
      <c r="K22" s="48">
        <f t="shared" si="8"/>
        <v>31404</v>
      </c>
      <c r="L22" s="29">
        <f t="shared" si="8"/>
        <v>31404</v>
      </c>
      <c r="M22" s="27">
        <f t="shared" si="8"/>
        <v>62808</v>
      </c>
      <c r="N22" s="25">
        <f t="shared" si="9"/>
        <v>46088</v>
      </c>
      <c r="O22" s="28">
        <f t="shared" si="9"/>
        <v>46088</v>
      </c>
      <c r="P22" s="26">
        <f t="shared" si="9"/>
        <v>46088</v>
      </c>
      <c r="Q22" s="27">
        <f t="shared" si="9"/>
        <v>92176</v>
      </c>
      <c r="R22" s="25">
        <f t="shared" si="10"/>
        <v>31404</v>
      </c>
      <c r="S22" s="28">
        <f t="shared" si="10"/>
        <v>31404</v>
      </c>
      <c r="T22" s="26">
        <f t="shared" si="10"/>
        <v>31404</v>
      </c>
      <c r="U22" s="27">
        <f t="shared" si="10"/>
        <v>62808</v>
      </c>
      <c r="V22" s="55">
        <f t="shared" si="11"/>
        <v>92176</v>
      </c>
      <c r="W22" s="55">
        <f t="shared" si="12"/>
        <v>46088</v>
      </c>
      <c r="X22" s="45">
        <f t="shared" si="13"/>
        <v>46088</v>
      </c>
      <c r="Y22" s="45">
        <f t="shared" si="0"/>
        <v>46088</v>
      </c>
      <c r="Z22" s="45">
        <f t="shared" si="1"/>
        <v>46088</v>
      </c>
      <c r="AA22" s="45">
        <f t="shared" si="2"/>
        <v>184352</v>
      </c>
      <c r="AB22" s="55">
        <f t="shared" si="14"/>
        <v>184352</v>
      </c>
      <c r="AC22" s="55">
        <f t="shared" si="15"/>
        <v>62808</v>
      </c>
      <c r="AD22" s="55">
        <f t="shared" si="16"/>
        <v>31404</v>
      </c>
      <c r="AE22" s="45">
        <f t="shared" si="17"/>
        <v>31404</v>
      </c>
      <c r="AF22" s="45">
        <f t="shared" si="3"/>
        <v>31404</v>
      </c>
      <c r="AG22" s="45">
        <f t="shared" si="4"/>
        <v>31404</v>
      </c>
      <c r="AH22" s="45">
        <f t="shared" si="5"/>
        <v>125616</v>
      </c>
      <c r="AI22" s="55">
        <f t="shared" si="18"/>
        <v>125616</v>
      </c>
    </row>
    <row r="23" spans="1:35">
      <c r="A23" s="266">
        <v>5</v>
      </c>
      <c r="B23" s="44" t="s">
        <v>17</v>
      </c>
      <c r="C23" s="45">
        <v>18714</v>
      </c>
      <c r="D23" s="45">
        <v>12877</v>
      </c>
      <c r="E23" s="1">
        <f t="shared" si="6"/>
        <v>5837</v>
      </c>
      <c r="F23" s="25">
        <f t="shared" si="7"/>
        <v>51508</v>
      </c>
      <c r="G23" s="48">
        <f t="shared" si="7"/>
        <v>51508</v>
      </c>
      <c r="H23" s="29">
        <f t="shared" si="7"/>
        <v>51508</v>
      </c>
      <c r="I23" s="27">
        <f t="shared" si="7"/>
        <v>103016</v>
      </c>
      <c r="J23" s="25">
        <f t="shared" si="8"/>
        <v>23348</v>
      </c>
      <c r="K23" s="48">
        <f t="shared" si="8"/>
        <v>23348</v>
      </c>
      <c r="L23" s="29">
        <f t="shared" si="8"/>
        <v>23348</v>
      </c>
      <c r="M23" s="27">
        <f t="shared" si="8"/>
        <v>46696</v>
      </c>
      <c r="N23" s="25">
        <f t="shared" si="9"/>
        <v>51508</v>
      </c>
      <c r="O23" s="28">
        <f t="shared" si="9"/>
        <v>51508</v>
      </c>
      <c r="P23" s="26">
        <f t="shared" si="9"/>
        <v>51508</v>
      </c>
      <c r="Q23" s="27">
        <f t="shared" si="9"/>
        <v>103016</v>
      </c>
      <c r="R23" s="25">
        <f t="shared" si="10"/>
        <v>23348</v>
      </c>
      <c r="S23" s="28">
        <f t="shared" si="10"/>
        <v>23348</v>
      </c>
      <c r="T23" s="26">
        <f t="shared" si="10"/>
        <v>23348</v>
      </c>
      <c r="U23" s="27">
        <f t="shared" si="10"/>
        <v>46696</v>
      </c>
      <c r="V23" s="55">
        <f t="shared" si="11"/>
        <v>103016</v>
      </c>
      <c r="W23" s="55">
        <f t="shared" si="12"/>
        <v>51508</v>
      </c>
      <c r="X23" s="45">
        <f t="shared" si="13"/>
        <v>51508</v>
      </c>
      <c r="Y23" s="45">
        <f t="shared" si="0"/>
        <v>51508</v>
      </c>
      <c r="Z23" s="45">
        <f t="shared" si="1"/>
        <v>51508</v>
      </c>
      <c r="AA23" s="45">
        <f t="shared" si="2"/>
        <v>206032</v>
      </c>
      <c r="AB23" s="55">
        <f t="shared" si="14"/>
        <v>206032</v>
      </c>
      <c r="AC23" s="55">
        <f t="shared" si="15"/>
        <v>46696</v>
      </c>
      <c r="AD23" s="55">
        <f t="shared" si="16"/>
        <v>23348</v>
      </c>
      <c r="AE23" s="45">
        <f t="shared" si="17"/>
        <v>23348</v>
      </c>
      <c r="AF23" s="45">
        <f t="shared" si="3"/>
        <v>23348</v>
      </c>
      <c r="AG23" s="45">
        <f t="shared" si="4"/>
        <v>23348</v>
      </c>
      <c r="AH23" s="45">
        <f t="shared" si="5"/>
        <v>93392</v>
      </c>
      <c r="AI23" s="55">
        <f t="shared" si="18"/>
        <v>93392</v>
      </c>
    </row>
    <row r="24" spans="1:35">
      <c r="A24" s="266"/>
      <c r="B24" s="44" t="s">
        <v>18</v>
      </c>
      <c r="C24" s="45">
        <v>24291</v>
      </c>
      <c r="D24" s="45">
        <v>19846</v>
      </c>
      <c r="E24" s="1">
        <f t="shared" si="6"/>
        <v>4445</v>
      </c>
      <c r="F24" s="25">
        <f t="shared" si="7"/>
        <v>79384</v>
      </c>
      <c r="G24" s="48">
        <f t="shared" si="7"/>
        <v>79384</v>
      </c>
      <c r="H24" s="29">
        <f t="shared" si="7"/>
        <v>79384</v>
      </c>
      <c r="I24" s="27">
        <f t="shared" si="7"/>
        <v>158768</v>
      </c>
      <c r="J24" s="25">
        <f t="shared" si="8"/>
        <v>17780</v>
      </c>
      <c r="K24" s="48">
        <f t="shared" si="8"/>
        <v>17780</v>
      </c>
      <c r="L24" s="29">
        <f t="shared" si="8"/>
        <v>17780</v>
      </c>
      <c r="M24" s="27">
        <f t="shared" si="8"/>
        <v>35560</v>
      </c>
      <c r="N24" s="25">
        <f t="shared" si="9"/>
        <v>79384</v>
      </c>
      <c r="O24" s="28">
        <f t="shared" si="9"/>
        <v>79384</v>
      </c>
      <c r="P24" s="26">
        <f t="shared" si="9"/>
        <v>79384</v>
      </c>
      <c r="Q24" s="27">
        <f t="shared" si="9"/>
        <v>158768</v>
      </c>
      <c r="R24" s="25">
        <f t="shared" si="10"/>
        <v>17780</v>
      </c>
      <c r="S24" s="28">
        <f t="shared" si="10"/>
        <v>17780</v>
      </c>
      <c r="T24" s="26">
        <f t="shared" si="10"/>
        <v>17780</v>
      </c>
      <c r="U24" s="27">
        <f t="shared" si="10"/>
        <v>35560</v>
      </c>
      <c r="V24" s="55">
        <f t="shared" si="11"/>
        <v>158768</v>
      </c>
      <c r="W24" s="55">
        <f t="shared" si="12"/>
        <v>79384</v>
      </c>
      <c r="X24" s="45">
        <f t="shared" si="13"/>
        <v>79384</v>
      </c>
      <c r="Y24" s="45">
        <f t="shared" si="0"/>
        <v>79384</v>
      </c>
      <c r="Z24" s="45">
        <f t="shared" si="1"/>
        <v>79384</v>
      </c>
      <c r="AA24" s="45">
        <f t="shared" si="2"/>
        <v>317536</v>
      </c>
      <c r="AB24" s="55">
        <f t="shared" si="14"/>
        <v>317536</v>
      </c>
      <c r="AC24" s="55">
        <f t="shared" si="15"/>
        <v>35560</v>
      </c>
      <c r="AD24" s="55">
        <f t="shared" si="16"/>
        <v>17780</v>
      </c>
      <c r="AE24" s="45">
        <f t="shared" si="17"/>
        <v>17780</v>
      </c>
      <c r="AF24" s="45">
        <f t="shared" si="3"/>
        <v>17780</v>
      </c>
      <c r="AG24" s="45">
        <f t="shared" si="4"/>
        <v>17780</v>
      </c>
      <c r="AH24" s="45">
        <f t="shared" si="5"/>
        <v>71120</v>
      </c>
      <c r="AI24" s="55">
        <f t="shared" si="18"/>
        <v>71120</v>
      </c>
    </row>
    <row r="25" spans="1:35">
      <c r="A25" s="266"/>
      <c r="B25" s="44" t="s">
        <v>19</v>
      </c>
      <c r="C25" s="45">
        <v>7307</v>
      </c>
      <c r="D25" s="45">
        <v>0</v>
      </c>
      <c r="E25" s="1">
        <f t="shared" si="6"/>
        <v>7307</v>
      </c>
      <c r="F25" s="25">
        <f t="shared" ref="F25:I39" si="19">$D25*F$7</f>
        <v>0</v>
      </c>
      <c r="G25" s="48">
        <f t="shared" si="19"/>
        <v>0</v>
      </c>
      <c r="H25" s="29">
        <f t="shared" si="19"/>
        <v>0</v>
      </c>
      <c r="I25" s="27">
        <f t="shared" si="19"/>
        <v>0</v>
      </c>
      <c r="J25" s="25">
        <f t="shared" si="8"/>
        <v>29228</v>
      </c>
      <c r="K25" s="48">
        <f t="shared" si="8"/>
        <v>29228</v>
      </c>
      <c r="L25" s="29">
        <f t="shared" si="8"/>
        <v>29228</v>
      </c>
      <c r="M25" s="27">
        <f t="shared" si="8"/>
        <v>58456</v>
      </c>
      <c r="N25" s="25">
        <f t="shared" si="9"/>
        <v>0</v>
      </c>
      <c r="O25" s="28">
        <f t="shared" si="9"/>
        <v>0</v>
      </c>
      <c r="P25" s="26">
        <f t="shared" si="9"/>
        <v>0</v>
      </c>
      <c r="Q25" s="27">
        <f t="shared" si="9"/>
        <v>0</v>
      </c>
      <c r="R25" s="25">
        <f t="shared" si="10"/>
        <v>29228</v>
      </c>
      <c r="S25" s="28">
        <f t="shared" si="10"/>
        <v>29228</v>
      </c>
      <c r="T25" s="26">
        <f t="shared" si="10"/>
        <v>29228</v>
      </c>
      <c r="U25" s="27">
        <f t="shared" si="10"/>
        <v>58456</v>
      </c>
      <c r="V25" s="55">
        <f t="shared" si="11"/>
        <v>0</v>
      </c>
      <c r="W25" s="55">
        <f t="shared" si="12"/>
        <v>0</v>
      </c>
      <c r="X25" s="45">
        <f t="shared" si="13"/>
        <v>0</v>
      </c>
      <c r="Y25" s="45">
        <f t="shared" si="0"/>
        <v>0</v>
      </c>
      <c r="Z25" s="45">
        <f t="shared" si="1"/>
        <v>0</v>
      </c>
      <c r="AA25" s="45">
        <f t="shared" si="2"/>
        <v>0</v>
      </c>
      <c r="AB25" s="55">
        <f t="shared" si="14"/>
        <v>0</v>
      </c>
      <c r="AC25" s="55">
        <f t="shared" si="15"/>
        <v>58456</v>
      </c>
      <c r="AD25" s="55">
        <f t="shared" si="16"/>
        <v>29228</v>
      </c>
      <c r="AE25" s="45">
        <f t="shared" si="17"/>
        <v>29228</v>
      </c>
      <c r="AF25" s="45">
        <f t="shared" si="3"/>
        <v>29228</v>
      </c>
      <c r="AG25" s="45">
        <f t="shared" si="4"/>
        <v>29228</v>
      </c>
      <c r="AH25" s="45">
        <f t="shared" si="5"/>
        <v>116912</v>
      </c>
      <c r="AI25" s="55">
        <f t="shared" si="18"/>
        <v>116912</v>
      </c>
    </row>
    <row r="26" spans="1:35">
      <c r="A26" s="266"/>
      <c r="B26" s="44" t="s">
        <v>20</v>
      </c>
      <c r="C26" s="45">
        <v>38642</v>
      </c>
      <c r="D26" s="45">
        <v>35749</v>
      </c>
      <c r="E26" s="1">
        <f t="shared" si="6"/>
        <v>2893</v>
      </c>
      <c r="F26" s="25">
        <f t="shared" si="19"/>
        <v>142996</v>
      </c>
      <c r="G26" s="48">
        <f t="shared" si="19"/>
        <v>142996</v>
      </c>
      <c r="H26" s="29">
        <f t="shared" si="19"/>
        <v>142996</v>
      </c>
      <c r="I26" s="27">
        <f t="shared" si="19"/>
        <v>285992</v>
      </c>
      <c r="J26" s="25">
        <f t="shared" si="8"/>
        <v>11572</v>
      </c>
      <c r="K26" s="48">
        <f t="shared" si="8"/>
        <v>11572</v>
      </c>
      <c r="L26" s="29">
        <f t="shared" si="8"/>
        <v>11572</v>
      </c>
      <c r="M26" s="27">
        <f t="shared" si="8"/>
        <v>23144</v>
      </c>
      <c r="N26" s="25">
        <f t="shared" si="9"/>
        <v>142996</v>
      </c>
      <c r="O26" s="28">
        <f t="shared" si="9"/>
        <v>142996</v>
      </c>
      <c r="P26" s="26">
        <f t="shared" si="9"/>
        <v>142996</v>
      </c>
      <c r="Q26" s="27">
        <f t="shared" si="9"/>
        <v>285992</v>
      </c>
      <c r="R26" s="25">
        <f t="shared" si="10"/>
        <v>11572</v>
      </c>
      <c r="S26" s="28">
        <f t="shared" si="10"/>
        <v>11572</v>
      </c>
      <c r="T26" s="26">
        <f t="shared" si="10"/>
        <v>11572</v>
      </c>
      <c r="U26" s="27">
        <f t="shared" si="10"/>
        <v>23144</v>
      </c>
      <c r="V26" s="55">
        <f t="shared" si="11"/>
        <v>285992</v>
      </c>
      <c r="W26" s="55">
        <f t="shared" si="12"/>
        <v>142996</v>
      </c>
      <c r="X26" s="45">
        <f t="shared" si="13"/>
        <v>142996</v>
      </c>
      <c r="Y26" s="45">
        <f t="shared" si="0"/>
        <v>142996</v>
      </c>
      <c r="Z26" s="45">
        <f t="shared" si="1"/>
        <v>142996</v>
      </c>
      <c r="AA26" s="45">
        <f t="shared" si="2"/>
        <v>571984</v>
      </c>
      <c r="AB26" s="55">
        <f t="shared" si="14"/>
        <v>571984</v>
      </c>
      <c r="AC26" s="55">
        <f t="shared" si="15"/>
        <v>23144</v>
      </c>
      <c r="AD26" s="55">
        <f t="shared" si="16"/>
        <v>11572</v>
      </c>
      <c r="AE26" s="45">
        <f t="shared" si="17"/>
        <v>11572</v>
      </c>
      <c r="AF26" s="45">
        <f t="shared" si="3"/>
        <v>11572</v>
      </c>
      <c r="AG26" s="45">
        <f t="shared" si="4"/>
        <v>11572</v>
      </c>
      <c r="AH26" s="45">
        <f t="shared" si="5"/>
        <v>46288</v>
      </c>
      <c r="AI26" s="55">
        <f t="shared" si="18"/>
        <v>46288</v>
      </c>
    </row>
    <row r="27" spans="1:35" s="13" customFormat="1">
      <c r="A27" s="266">
        <v>6</v>
      </c>
      <c r="B27" s="44" t="s">
        <v>21</v>
      </c>
      <c r="C27" s="45">
        <v>6814</v>
      </c>
      <c r="D27" s="45">
        <v>6654</v>
      </c>
      <c r="E27" s="1">
        <f t="shared" si="6"/>
        <v>160</v>
      </c>
      <c r="F27" s="25">
        <f t="shared" si="19"/>
        <v>26616</v>
      </c>
      <c r="G27" s="48">
        <f t="shared" si="19"/>
        <v>26616</v>
      </c>
      <c r="H27" s="29">
        <f t="shared" si="19"/>
        <v>26616</v>
      </c>
      <c r="I27" s="27">
        <f t="shared" si="19"/>
        <v>53232</v>
      </c>
      <c r="J27" s="25">
        <f t="shared" si="8"/>
        <v>640</v>
      </c>
      <c r="K27" s="48">
        <f t="shared" si="8"/>
        <v>640</v>
      </c>
      <c r="L27" s="29">
        <f t="shared" si="8"/>
        <v>640</v>
      </c>
      <c r="M27" s="27">
        <f t="shared" si="8"/>
        <v>1280</v>
      </c>
      <c r="N27" s="25">
        <f t="shared" si="9"/>
        <v>26616</v>
      </c>
      <c r="O27" s="28">
        <f t="shared" si="9"/>
        <v>26616</v>
      </c>
      <c r="P27" s="26">
        <f t="shared" si="9"/>
        <v>26616</v>
      </c>
      <c r="Q27" s="27">
        <f t="shared" si="9"/>
        <v>53232</v>
      </c>
      <c r="R27" s="25">
        <f t="shared" si="10"/>
        <v>640</v>
      </c>
      <c r="S27" s="28">
        <f t="shared" si="10"/>
        <v>640</v>
      </c>
      <c r="T27" s="26">
        <f t="shared" si="10"/>
        <v>640</v>
      </c>
      <c r="U27" s="27">
        <f t="shared" si="10"/>
        <v>1280</v>
      </c>
      <c r="V27" s="55">
        <f t="shared" si="11"/>
        <v>53232</v>
      </c>
      <c r="W27" s="55">
        <f t="shared" si="12"/>
        <v>26616</v>
      </c>
      <c r="X27" s="45">
        <f t="shared" si="13"/>
        <v>26616</v>
      </c>
      <c r="Y27" s="45">
        <f t="shared" si="0"/>
        <v>26616</v>
      </c>
      <c r="Z27" s="45">
        <f t="shared" si="1"/>
        <v>26616</v>
      </c>
      <c r="AA27" s="45">
        <f t="shared" si="2"/>
        <v>106464</v>
      </c>
      <c r="AB27" s="55">
        <f t="shared" si="14"/>
        <v>106464</v>
      </c>
      <c r="AC27" s="55">
        <f t="shared" si="15"/>
        <v>1280</v>
      </c>
      <c r="AD27" s="55">
        <f t="shared" si="16"/>
        <v>640</v>
      </c>
      <c r="AE27" s="45">
        <f t="shared" si="17"/>
        <v>640</v>
      </c>
      <c r="AF27" s="45">
        <f t="shared" si="3"/>
        <v>640</v>
      </c>
      <c r="AG27" s="45">
        <f t="shared" si="4"/>
        <v>640</v>
      </c>
      <c r="AH27" s="45">
        <f t="shared" si="5"/>
        <v>2560</v>
      </c>
      <c r="AI27" s="55">
        <f t="shared" si="18"/>
        <v>2560</v>
      </c>
    </row>
    <row r="28" spans="1:35">
      <c r="A28" s="266"/>
      <c r="B28" s="71" t="s">
        <v>22</v>
      </c>
      <c r="C28" s="45">
        <v>24473</v>
      </c>
      <c r="D28" s="45">
        <v>20320</v>
      </c>
      <c r="E28" s="1">
        <f t="shared" si="6"/>
        <v>4153</v>
      </c>
      <c r="F28" s="25">
        <f t="shared" si="19"/>
        <v>81280</v>
      </c>
      <c r="G28" s="48">
        <f t="shared" si="19"/>
        <v>81280</v>
      </c>
      <c r="H28" s="29">
        <f t="shared" si="19"/>
        <v>81280</v>
      </c>
      <c r="I28" s="27">
        <f t="shared" si="19"/>
        <v>162560</v>
      </c>
      <c r="J28" s="25">
        <f t="shared" si="8"/>
        <v>16612</v>
      </c>
      <c r="K28" s="48">
        <f t="shared" si="8"/>
        <v>16612</v>
      </c>
      <c r="L28" s="29">
        <f t="shared" si="8"/>
        <v>16612</v>
      </c>
      <c r="M28" s="27">
        <f t="shared" si="8"/>
        <v>33224</v>
      </c>
      <c r="N28" s="25">
        <f t="shared" si="9"/>
        <v>81280</v>
      </c>
      <c r="O28" s="28">
        <f t="shared" si="9"/>
        <v>81280</v>
      </c>
      <c r="P28" s="26">
        <f t="shared" si="9"/>
        <v>81280</v>
      </c>
      <c r="Q28" s="27">
        <f t="shared" si="9"/>
        <v>162560</v>
      </c>
      <c r="R28" s="25">
        <f t="shared" si="10"/>
        <v>16612</v>
      </c>
      <c r="S28" s="28">
        <f t="shared" si="10"/>
        <v>16612</v>
      </c>
      <c r="T28" s="26">
        <f t="shared" si="10"/>
        <v>16612</v>
      </c>
      <c r="U28" s="27">
        <f t="shared" si="10"/>
        <v>33224</v>
      </c>
      <c r="V28" s="55">
        <f t="shared" si="11"/>
        <v>162560</v>
      </c>
      <c r="W28" s="55">
        <f t="shared" si="12"/>
        <v>81280</v>
      </c>
      <c r="X28" s="45">
        <f t="shared" si="13"/>
        <v>81280</v>
      </c>
      <c r="Y28" s="45">
        <f t="shared" si="0"/>
        <v>81280</v>
      </c>
      <c r="Z28" s="45">
        <f t="shared" si="1"/>
        <v>81280</v>
      </c>
      <c r="AA28" s="45">
        <f t="shared" si="2"/>
        <v>325120</v>
      </c>
      <c r="AB28" s="55">
        <f t="shared" si="14"/>
        <v>325120</v>
      </c>
      <c r="AC28" s="55">
        <f t="shared" si="15"/>
        <v>33224</v>
      </c>
      <c r="AD28" s="55">
        <f t="shared" si="16"/>
        <v>16612</v>
      </c>
      <c r="AE28" s="45">
        <f t="shared" si="17"/>
        <v>16612</v>
      </c>
      <c r="AF28" s="45">
        <f t="shared" si="3"/>
        <v>16612</v>
      </c>
      <c r="AG28" s="45">
        <f t="shared" si="4"/>
        <v>16612</v>
      </c>
      <c r="AH28" s="45">
        <f t="shared" si="5"/>
        <v>66448</v>
      </c>
      <c r="AI28" s="55">
        <f t="shared" si="18"/>
        <v>66448</v>
      </c>
    </row>
    <row r="29" spans="1:35" s="14" customFormat="1">
      <c r="A29" s="266"/>
      <c r="B29" s="44" t="s">
        <v>23</v>
      </c>
      <c r="C29" s="45">
        <v>25201</v>
      </c>
      <c r="D29" s="45">
        <v>20185</v>
      </c>
      <c r="E29" s="1">
        <f t="shared" si="6"/>
        <v>5016</v>
      </c>
      <c r="F29" s="25">
        <f t="shared" si="19"/>
        <v>80740</v>
      </c>
      <c r="G29" s="48">
        <f t="shared" si="19"/>
        <v>80740</v>
      </c>
      <c r="H29" s="29">
        <f t="shared" si="19"/>
        <v>80740</v>
      </c>
      <c r="I29" s="27">
        <f t="shared" si="19"/>
        <v>161480</v>
      </c>
      <c r="J29" s="25">
        <f t="shared" si="8"/>
        <v>20064</v>
      </c>
      <c r="K29" s="48">
        <f t="shared" si="8"/>
        <v>20064</v>
      </c>
      <c r="L29" s="29">
        <f t="shared" si="8"/>
        <v>20064</v>
      </c>
      <c r="M29" s="27">
        <f t="shared" si="8"/>
        <v>40128</v>
      </c>
      <c r="N29" s="25">
        <f t="shared" si="9"/>
        <v>80740</v>
      </c>
      <c r="O29" s="28">
        <f t="shared" si="9"/>
        <v>80740</v>
      </c>
      <c r="P29" s="26">
        <f t="shared" si="9"/>
        <v>80740</v>
      </c>
      <c r="Q29" s="27">
        <f t="shared" si="9"/>
        <v>161480</v>
      </c>
      <c r="R29" s="25">
        <f t="shared" si="10"/>
        <v>20064</v>
      </c>
      <c r="S29" s="28">
        <f t="shared" si="10"/>
        <v>20064</v>
      </c>
      <c r="T29" s="26">
        <f t="shared" si="10"/>
        <v>20064</v>
      </c>
      <c r="U29" s="27">
        <f t="shared" si="10"/>
        <v>40128</v>
      </c>
      <c r="V29" s="55">
        <f t="shared" si="11"/>
        <v>161480</v>
      </c>
      <c r="W29" s="55">
        <f t="shared" si="12"/>
        <v>80740</v>
      </c>
      <c r="X29" s="45">
        <f t="shared" si="13"/>
        <v>80740</v>
      </c>
      <c r="Y29" s="45">
        <f t="shared" si="0"/>
        <v>80740</v>
      </c>
      <c r="Z29" s="45">
        <f t="shared" si="1"/>
        <v>80740</v>
      </c>
      <c r="AA29" s="45">
        <f t="shared" si="2"/>
        <v>322960</v>
      </c>
      <c r="AB29" s="55">
        <f t="shared" si="14"/>
        <v>322960</v>
      </c>
      <c r="AC29" s="55">
        <f t="shared" si="15"/>
        <v>40128</v>
      </c>
      <c r="AD29" s="55">
        <f t="shared" si="16"/>
        <v>20064</v>
      </c>
      <c r="AE29" s="45">
        <f t="shared" si="17"/>
        <v>20064</v>
      </c>
      <c r="AF29" s="45">
        <f t="shared" si="3"/>
        <v>20064</v>
      </c>
      <c r="AG29" s="45">
        <f t="shared" si="4"/>
        <v>20064</v>
      </c>
      <c r="AH29" s="45">
        <f t="shared" si="5"/>
        <v>80256</v>
      </c>
      <c r="AI29" s="55">
        <f t="shared" si="18"/>
        <v>80256</v>
      </c>
    </row>
    <row r="30" spans="1:35">
      <c r="A30" s="266">
        <v>7</v>
      </c>
      <c r="B30" s="43" t="s">
        <v>51</v>
      </c>
      <c r="C30" s="45">
        <v>17112</v>
      </c>
      <c r="D30" s="45">
        <v>17112</v>
      </c>
      <c r="E30" s="1">
        <f t="shared" si="6"/>
        <v>0</v>
      </c>
      <c r="F30" s="25">
        <f t="shared" si="19"/>
        <v>68448</v>
      </c>
      <c r="G30" s="48">
        <f t="shared" si="19"/>
        <v>68448</v>
      </c>
      <c r="H30" s="29">
        <f t="shared" si="19"/>
        <v>68448</v>
      </c>
      <c r="I30" s="27">
        <f t="shared" si="19"/>
        <v>136896</v>
      </c>
      <c r="J30" s="25">
        <f t="shared" si="8"/>
        <v>0</v>
      </c>
      <c r="K30" s="48">
        <f t="shared" si="8"/>
        <v>0</v>
      </c>
      <c r="L30" s="29">
        <f t="shared" si="8"/>
        <v>0</v>
      </c>
      <c r="M30" s="27">
        <f t="shared" si="8"/>
        <v>0</v>
      </c>
      <c r="N30" s="25">
        <f t="shared" si="9"/>
        <v>68448</v>
      </c>
      <c r="O30" s="28">
        <f t="shared" si="9"/>
        <v>68448</v>
      </c>
      <c r="P30" s="26">
        <f t="shared" si="9"/>
        <v>68448</v>
      </c>
      <c r="Q30" s="27">
        <f t="shared" si="9"/>
        <v>136896</v>
      </c>
      <c r="R30" s="25">
        <f t="shared" si="10"/>
        <v>0</v>
      </c>
      <c r="S30" s="28">
        <f t="shared" si="10"/>
        <v>0</v>
      </c>
      <c r="T30" s="26">
        <f t="shared" si="10"/>
        <v>0</v>
      </c>
      <c r="U30" s="27">
        <f t="shared" si="10"/>
        <v>0</v>
      </c>
      <c r="V30" s="55">
        <f t="shared" si="11"/>
        <v>136896</v>
      </c>
      <c r="W30" s="55">
        <f t="shared" si="12"/>
        <v>68448</v>
      </c>
      <c r="X30" s="45">
        <f t="shared" si="13"/>
        <v>68448</v>
      </c>
      <c r="Y30" s="45">
        <f t="shared" si="0"/>
        <v>68448</v>
      </c>
      <c r="Z30" s="45">
        <f t="shared" si="1"/>
        <v>68448</v>
      </c>
      <c r="AA30" s="45">
        <f t="shared" si="2"/>
        <v>273792</v>
      </c>
      <c r="AB30" s="55">
        <f t="shared" si="14"/>
        <v>273792</v>
      </c>
      <c r="AC30" s="55">
        <f t="shared" si="15"/>
        <v>0</v>
      </c>
      <c r="AD30" s="55">
        <f t="shared" si="16"/>
        <v>0</v>
      </c>
      <c r="AE30" s="45">
        <f t="shared" si="17"/>
        <v>0</v>
      </c>
      <c r="AF30" s="45">
        <f t="shared" si="3"/>
        <v>0</v>
      </c>
      <c r="AG30" s="45">
        <f t="shared" si="4"/>
        <v>0</v>
      </c>
      <c r="AH30" s="45">
        <f t="shared" si="5"/>
        <v>0</v>
      </c>
      <c r="AI30" s="55">
        <f t="shared" si="18"/>
        <v>0</v>
      </c>
    </row>
    <row r="31" spans="1:35" s="13" customFormat="1">
      <c r="A31" s="266"/>
      <c r="B31" s="43" t="s">
        <v>52</v>
      </c>
      <c r="C31" s="45">
        <v>17517</v>
      </c>
      <c r="D31" s="45">
        <v>16107</v>
      </c>
      <c r="E31" s="1">
        <f t="shared" si="6"/>
        <v>1410</v>
      </c>
      <c r="F31" s="25">
        <f t="shared" si="19"/>
        <v>64428</v>
      </c>
      <c r="G31" s="48">
        <f t="shared" si="19"/>
        <v>64428</v>
      </c>
      <c r="H31" s="29">
        <f t="shared" si="19"/>
        <v>64428</v>
      </c>
      <c r="I31" s="27">
        <f t="shared" si="19"/>
        <v>128856</v>
      </c>
      <c r="J31" s="25">
        <f t="shared" si="8"/>
        <v>5640</v>
      </c>
      <c r="K31" s="48">
        <f t="shared" si="8"/>
        <v>5640</v>
      </c>
      <c r="L31" s="29">
        <f t="shared" si="8"/>
        <v>5640</v>
      </c>
      <c r="M31" s="27">
        <f t="shared" si="8"/>
        <v>11280</v>
      </c>
      <c r="N31" s="25">
        <f t="shared" si="9"/>
        <v>64428</v>
      </c>
      <c r="O31" s="28">
        <f t="shared" si="9"/>
        <v>64428</v>
      </c>
      <c r="P31" s="26">
        <f t="shared" si="9"/>
        <v>64428</v>
      </c>
      <c r="Q31" s="27">
        <f t="shared" si="9"/>
        <v>128856</v>
      </c>
      <c r="R31" s="25">
        <f t="shared" si="10"/>
        <v>5640</v>
      </c>
      <c r="S31" s="28">
        <f t="shared" si="10"/>
        <v>5640</v>
      </c>
      <c r="T31" s="26">
        <f t="shared" si="10"/>
        <v>5640</v>
      </c>
      <c r="U31" s="27">
        <f t="shared" si="10"/>
        <v>11280</v>
      </c>
      <c r="V31" s="55">
        <f t="shared" si="11"/>
        <v>128856</v>
      </c>
      <c r="W31" s="55">
        <f t="shared" si="12"/>
        <v>64428</v>
      </c>
      <c r="X31" s="45">
        <f t="shared" si="13"/>
        <v>64428</v>
      </c>
      <c r="Y31" s="45">
        <f t="shared" si="0"/>
        <v>64428</v>
      </c>
      <c r="Z31" s="45">
        <f t="shared" si="1"/>
        <v>64428</v>
      </c>
      <c r="AA31" s="45">
        <f t="shared" si="2"/>
        <v>257712</v>
      </c>
      <c r="AB31" s="55">
        <f t="shared" si="14"/>
        <v>257712</v>
      </c>
      <c r="AC31" s="55">
        <f t="shared" si="15"/>
        <v>11280</v>
      </c>
      <c r="AD31" s="55">
        <f t="shared" si="16"/>
        <v>5640</v>
      </c>
      <c r="AE31" s="45">
        <f t="shared" si="17"/>
        <v>5640</v>
      </c>
      <c r="AF31" s="45">
        <f t="shared" si="3"/>
        <v>5640</v>
      </c>
      <c r="AG31" s="45">
        <f t="shared" si="4"/>
        <v>5640</v>
      </c>
      <c r="AH31" s="45">
        <f t="shared" si="5"/>
        <v>22560</v>
      </c>
      <c r="AI31" s="55">
        <f t="shared" si="18"/>
        <v>22560</v>
      </c>
    </row>
    <row r="32" spans="1:35">
      <c r="A32" s="266"/>
      <c r="B32" s="44" t="s">
        <v>24</v>
      </c>
      <c r="C32" s="45">
        <v>7980</v>
      </c>
      <c r="D32" s="45">
        <v>6380</v>
      </c>
      <c r="E32" s="1">
        <f t="shared" si="6"/>
        <v>1600</v>
      </c>
      <c r="F32" s="25">
        <f t="shared" si="19"/>
        <v>25520</v>
      </c>
      <c r="G32" s="48">
        <f t="shared" si="19"/>
        <v>25520</v>
      </c>
      <c r="H32" s="29">
        <f t="shared" si="19"/>
        <v>25520</v>
      </c>
      <c r="I32" s="27">
        <f t="shared" si="19"/>
        <v>51040</v>
      </c>
      <c r="J32" s="25">
        <f t="shared" si="8"/>
        <v>6400</v>
      </c>
      <c r="K32" s="48">
        <f t="shared" si="8"/>
        <v>6400</v>
      </c>
      <c r="L32" s="29">
        <f t="shared" si="8"/>
        <v>6400</v>
      </c>
      <c r="M32" s="27">
        <f t="shared" si="8"/>
        <v>12800</v>
      </c>
      <c r="N32" s="25">
        <f t="shared" si="9"/>
        <v>25520</v>
      </c>
      <c r="O32" s="28">
        <f t="shared" si="9"/>
        <v>25520</v>
      </c>
      <c r="P32" s="26">
        <f t="shared" si="9"/>
        <v>25520</v>
      </c>
      <c r="Q32" s="27">
        <f t="shared" si="9"/>
        <v>51040</v>
      </c>
      <c r="R32" s="25">
        <f t="shared" si="10"/>
        <v>6400</v>
      </c>
      <c r="S32" s="28">
        <f t="shared" si="10"/>
        <v>6400</v>
      </c>
      <c r="T32" s="26">
        <f t="shared" si="10"/>
        <v>6400</v>
      </c>
      <c r="U32" s="27">
        <f t="shared" si="10"/>
        <v>12800</v>
      </c>
      <c r="V32" s="55">
        <f t="shared" si="11"/>
        <v>51040</v>
      </c>
      <c r="W32" s="55">
        <f t="shared" si="12"/>
        <v>25520</v>
      </c>
      <c r="X32" s="45">
        <f t="shared" si="13"/>
        <v>25520</v>
      </c>
      <c r="Y32" s="45">
        <f t="shared" si="0"/>
        <v>25520</v>
      </c>
      <c r="Z32" s="45">
        <f t="shared" si="1"/>
        <v>25520</v>
      </c>
      <c r="AA32" s="45">
        <f t="shared" si="2"/>
        <v>102080</v>
      </c>
      <c r="AB32" s="55">
        <f t="shared" si="14"/>
        <v>102080</v>
      </c>
      <c r="AC32" s="55">
        <f t="shared" si="15"/>
        <v>12800</v>
      </c>
      <c r="AD32" s="55">
        <f t="shared" si="16"/>
        <v>6400</v>
      </c>
      <c r="AE32" s="45">
        <f t="shared" si="17"/>
        <v>6400</v>
      </c>
      <c r="AF32" s="45">
        <f t="shared" si="3"/>
        <v>6400</v>
      </c>
      <c r="AG32" s="45">
        <f t="shared" si="4"/>
        <v>6400</v>
      </c>
      <c r="AH32" s="45">
        <f t="shared" si="5"/>
        <v>25600</v>
      </c>
      <c r="AI32" s="55">
        <f t="shared" si="18"/>
        <v>25600</v>
      </c>
    </row>
    <row r="33" spans="1:36">
      <c r="A33" s="266"/>
      <c r="B33" s="44" t="s">
        <v>25</v>
      </c>
      <c r="C33" s="45">
        <v>25048</v>
      </c>
      <c r="D33" s="45">
        <v>22840</v>
      </c>
      <c r="E33" s="1">
        <f t="shared" si="6"/>
        <v>2208</v>
      </c>
      <c r="F33" s="25">
        <f t="shared" si="19"/>
        <v>91360</v>
      </c>
      <c r="G33" s="48">
        <f t="shared" si="19"/>
        <v>91360</v>
      </c>
      <c r="H33" s="29">
        <f t="shared" si="19"/>
        <v>91360</v>
      </c>
      <c r="I33" s="27">
        <f t="shared" si="19"/>
        <v>182720</v>
      </c>
      <c r="J33" s="25">
        <f t="shared" si="8"/>
        <v>8832</v>
      </c>
      <c r="K33" s="48">
        <f t="shared" si="8"/>
        <v>8832</v>
      </c>
      <c r="L33" s="29">
        <f t="shared" si="8"/>
        <v>8832</v>
      </c>
      <c r="M33" s="27">
        <f t="shared" si="8"/>
        <v>17664</v>
      </c>
      <c r="N33" s="25">
        <f t="shared" si="9"/>
        <v>91360</v>
      </c>
      <c r="O33" s="28">
        <f t="shared" si="9"/>
        <v>91360</v>
      </c>
      <c r="P33" s="26">
        <f t="shared" si="9"/>
        <v>91360</v>
      </c>
      <c r="Q33" s="27">
        <f t="shared" si="9"/>
        <v>182720</v>
      </c>
      <c r="R33" s="25">
        <f t="shared" si="10"/>
        <v>8832</v>
      </c>
      <c r="S33" s="28">
        <f t="shared" si="10"/>
        <v>8832</v>
      </c>
      <c r="T33" s="26">
        <f t="shared" si="10"/>
        <v>8832</v>
      </c>
      <c r="U33" s="27">
        <f t="shared" si="10"/>
        <v>17664</v>
      </c>
      <c r="V33" s="55">
        <f t="shared" si="11"/>
        <v>182720</v>
      </c>
      <c r="W33" s="55">
        <f t="shared" si="12"/>
        <v>91360</v>
      </c>
      <c r="X33" s="45">
        <f t="shared" si="13"/>
        <v>91360</v>
      </c>
      <c r="Y33" s="45">
        <f t="shared" si="0"/>
        <v>91360</v>
      </c>
      <c r="Z33" s="45">
        <f t="shared" si="1"/>
        <v>91360</v>
      </c>
      <c r="AA33" s="45">
        <f t="shared" si="2"/>
        <v>365440</v>
      </c>
      <c r="AB33" s="55">
        <f t="shared" si="14"/>
        <v>365440</v>
      </c>
      <c r="AC33" s="55">
        <f t="shared" si="15"/>
        <v>17664</v>
      </c>
      <c r="AD33" s="55">
        <f t="shared" si="16"/>
        <v>8832</v>
      </c>
      <c r="AE33" s="45">
        <f t="shared" si="17"/>
        <v>8832</v>
      </c>
      <c r="AF33" s="45">
        <f t="shared" si="3"/>
        <v>8832</v>
      </c>
      <c r="AG33" s="45">
        <f t="shared" si="4"/>
        <v>8832</v>
      </c>
      <c r="AH33" s="45">
        <f t="shared" si="5"/>
        <v>35328</v>
      </c>
      <c r="AI33" s="55">
        <f t="shared" si="18"/>
        <v>35328</v>
      </c>
    </row>
    <row r="34" spans="1:36">
      <c r="A34" s="266"/>
      <c r="B34" s="44" t="s">
        <v>26</v>
      </c>
      <c r="C34" s="45">
        <v>2960</v>
      </c>
      <c r="D34" s="45">
        <v>0</v>
      </c>
      <c r="E34" s="1">
        <f t="shared" si="6"/>
        <v>2960</v>
      </c>
      <c r="F34" s="25">
        <f t="shared" si="19"/>
        <v>0</v>
      </c>
      <c r="G34" s="48">
        <f t="shared" si="19"/>
        <v>0</v>
      </c>
      <c r="H34" s="29">
        <f t="shared" si="19"/>
        <v>0</v>
      </c>
      <c r="I34" s="27">
        <f t="shared" si="19"/>
        <v>0</v>
      </c>
      <c r="J34" s="25">
        <f t="shared" si="8"/>
        <v>11840</v>
      </c>
      <c r="K34" s="48">
        <f t="shared" si="8"/>
        <v>11840</v>
      </c>
      <c r="L34" s="29">
        <f t="shared" si="8"/>
        <v>11840</v>
      </c>
      <c r="M34" s="27">
        <f t="shared" si="8"/>
        <v>23680</v>
      </c>
      <c r="N34" s="25">
        <f t="shared" si="9"/>
        <v>0</v>
      </c>
      <c r="O34" s="28">
        <f t="shared" si="9"/>
        <v>0</v>
      </c>
      <c r="P34" s="26">
        <f t="shared" si="9"/>
        <v>0</v>
      </c>
      <c r="Q34" s="27">
        <f t="shared" si="9"/>
        <v>0</v>
      </c>
      <c r="R34" s="25">
        <f t="shared" si="10"/>
        <v>11840</v>
      </c>
      <c r="S34" s="28">
        <f t="shared" si="10"/>
        <v>11840</v>
      </c>
      <c r="T34" s="26">
        <f t="shared" si="10"/>
        <v>11840</v>
      </c>
      <c r="U34" s="27">
        <f t="shared" si="10"/>
        <v>23680</v>
      </c>
      <c r="V34" s="55">
        <f t="shared" si="11"/>
        <v>0</v>
      </c>
      <c r="W34" s="55">
        <f t="shared" si="12"/>
        <v>0</v>
      </c>
      <c r="X34" s="45">
        <f t="shared" si="13"/>
        <v>0</v>
      </c>
      <c r="Y34" s="45">
        <f t="shared" si="0"/>
        <v>0</v>
      </c>
      <c r="Z34" s="45">
        <f t="shared" si="1"/>
        <v>0</v>
      </c>
      <c r="AA34" s="45">
        <f t="shared" si="2"/>
        <v>0</v>
      </c>
      <c r="AB34" s="55">
        <f t="shared" si="14"/>
        <v>0</v>
      </c>
      <c r="AC34" s="55">
        <f t="shared" si="15"/>
        <v>23680</v>
      </c>
      <c r="AD34" s="55">
        <f t="shared" si="16"/>
        <v>11840</v>
      </c>
      <c r="AE34" s="45">
        <f t="shared" si="17"/>
        <v>11840</v>
      </c>
      <c r="AF34" s="45">
        <f t="shared" si="3"/>
        <v>11840</v>
      </c>
      <c r="AG34" s="45">
        <f t="shared" si="4"/>
        <v>11840</v>
      </c>
      <c r="AH34" s="45">
        <f t="shared" si="5"/>
        <v>47360</v>
      </c>
      <c r="AI34" s="55">
        <f t="shared" si="18"/>
        <v>47360</v>
      </c>
    </row>
    <row r="35" spans="1:36">
      <c r="A35" s="266"/>
      <c r="B35" s="43" t="s">
        <v>55</v>
      </c>
      <c r="C35" s="45">
        <v>11869</v>
      </c>
      <c r="D35" s="45">
        <v>5528</v>
      </c>
      <c r="E35" s="1">
        <f t="shared" si="6"/>
        <v>6341</v>
      </c>
      <c r="F35" s="25">
        <f t="shared" si="19"/>
        <v>22112</v>
      </c>
      <c r="G35" s="48">
        <f t="shared" si="19"/>
        <v>22112</v>
      </c>
      <c r="H35" s="29">
        <f t="shared" si="19"/>
        <v>22112</v>
      </c>
      <c r="I35" s="27">
        <f t="shared" si="19"/>
        <v>44224</v>
      </c>
      <c r="J35" s="25">
        <f t="shared" si="8"/>
        <v>25364</v>
      </c>
      <c r="K35" s="48">
        <f t="shared" si="8"/>
        <v>25364</v>
      </c>
      <c r="L35" s="29">
        <f t="shared" si="8"/>
        <v>25364</v>
      </c>
      <c r="M35" s="27">
        <f t="shared" si="8"/>
        <v>50728</v>
      </c>
      <c r="N35" s="25">
        <f t="shared" si="9"/>
        <v>22112</v>
      </c>
      <c r="O35" s="28">
        <f t="shared" si="9"/>
        <v>22112</v>
      </c>
      <c r="P35" s="26">
        <f t="shared" si="9"/>
        <v>22112</v>
      </c>
      <c r="Q35" s="27">
        <f t="shared" si="9"/>
        <v>44224</v>
      </c>
      <c r="R35" s="25">
        <f t="shared" si="10"/>
        <v>25364</v>
      </c>
      <c r="S35" s="28">
        <f t="shared" si="10"/>
        <v>25364</v>
      </c>
      <c r="T35" s="26">
        <f t="shared" si="10"/>
        <v>25364</v>
      </c>
      <c r="U35" s="27">
        <f t="shared" si="10"/>
        <v>50728</v>
      </c>
      <c r="V35" s="55">
        <f t="shared" si="11"/>
        <v>44224</v>
      </c>
      <c r="W35" s="55">
        <f t="shared" si="12"/>
        <v>22112</v>
      </c>
      <c r="X35" s="45">
        <f t="shared" si="13"/>
        <v>22112</v>
      </c>
      <c r="Y35" s="45">
        <f t="shared" si="0"/>
        <v>22112</v>
      </c>
      <c r="Z35" s="45">
        <f t="shared" si="1"/>
        <v>22112</v>
      </c>
      <c r="AA35" s="45">
        <f t="shared" si="2"/>
        <v>88448</v>
      </c>
      <c r="AB35" s="55">
        <f t="shared" si="14"/>
        <v>88448</v>
      </c>
      <c r="AC35" s="55">
        <f t="shared" si="15"/>
        <v>50728</v>
      </c>
      <c r="AD35" s="55">
        <f t="shared" si="16"/>
        <v>25364</v>
      </c>
      <c r="AE35" s="45">
        <f t="shared" si="17"/>
        <v>25364</v>
      </c>
      <c r="AF35" s="45">
        <f t="shared" si="3"/>
        <v>25364</v>
      </c>
      <c r="AG35" s="45">
        <f t="shared" si="4"/>
        <v>25364</v>
      </c>
      <c r="AH35" s="45">
        <f t="shared" si="5"/>
        <v>101456</v>
      </c>
      <c r="AI35" s="55">
        <f t="shared" si="18"/>
        <v>101456</v>
      </c>
    </row>
    <row r="36" spans="1:36">
      <c r="A36" s="266">
        <v>8</v>
      </c>
      <c r="B36" s="43" t="s">
        <v>28</v>
      </c>
      <c r="C36" s="45">
        <v>2298</v>
      </c>
      <c r="D36" s="45">
        <v>0</v>
      </c>
      <c r="E36" s="1">
        <f t="shared" si="6"/>
        <v>2298</v>
      </c>
      <c r="F36" s="25">
        <f t="shared" si="19"/>
        <v>0</v>
      </c>
      <c r="G36" s="48">
        <f t="shared" si="19"/>
        <v>0</v>
      </c>
      <c r="H36" s="29">
        <f t="shared" si="19"/>
        <v>0</v>
      </c>
      <c r="I36" s="27">
        <f t="shared" si="19"/>
        <v>0</v>
      </c>
      <c r="J36" s="25">
        <f t="shared" si="8"/>
        <v>9192</v>
      </c>
      <c r="K36" s="48">
        <f t="shared" si="8"/>
        <v>9192</v>
      </c>
      <c r="L36" s="29">
        <f t="shared" si="8"/>
        <v>9192</v>
      </c>
      <c r="M36" s="27">
        <f t="shared" si="8"/>
        <v>18384</v>
      </c>
      <c r="N36" s="25">
        <f t="shared" si="9"/>
        <v>0</v>
      </c>
      <c r="O36" s="28">
        <f t="shared" si="9"/>
        <v>0</v>
      </c>
      <c r="P36" s="26">
        <f t="shared" si="9"/>
        <v>0</v>
      </c>
      <c r="Q36" s="27">
        <f t="shared" si="9"/>
        <v>0</v>
      </c>
      <c r="R36" s="25">
        <f t="shared" si="10"/>
        <v>9192</v>
      </c>
      <c r="S36" s="28">
        <f t="shared" si="10"/>
        <v>9192</v>
      </c>
      <c r="T36" s="26">
        <f t="shared" si="10"/>
        <v>9192</v>
      </c>
      <c r="U36" s="27">
        <f t="shared" si="10"/>
        <v>18384</v>
      </c>
      <c r="V36" s="55">
        <f t="shared" si="11"/>
        <v>0</v>
      </c>
      <c r="W36" s="55">
        <f t="shared" si="12"/>
        <v>0</v>
      </c>
      <c r="X36" s="45">
        <f t="shared" si="13"/>
        <v>0</v>
      </c>
      <c r="Y36" s="45">
        <f t="shared" si="0"/>
        <v>0</v>
      </c>
      <c r="Z36" s="45">
        <f t="shared" si="1"/>
        <v>0</v>
      </c>
      <c r="AA36" s="45">
        <f t="shared" si="2"/>
        <v>0</v>
      </c>
      <c r="AB36" s="55">
        <f t="shared" si="14"/>
        <v>0</v>
      </c>
      <c r="AC36" s="55">
        <f t="shared" si="15"/>
        <v>18384</v>
      </c>
      <c r="AD36" s="55">
        <f t="shared" si="16"/>
        <v>9192</v>
      </c>
      <c r="AE36" s="45">
        <f t="shared" si="17"/>
        <v>9192</v>
      </c>
      <c r="AF36" s="45">
        <f t="shared" si="3"/>
        <v>9192</v>
      </c>
      <c r="AG36" s="45">
        <f t="shared" si="4"/>
        <v>9192</v>
      </c>
      <c r="AH36" s="45">
        <f t="shared" si="5"/>
        <v>36768</v>
      </c>
      <c r="AI36" s="55">
        <f t="shared" si="18"/>
        <v>36768</v>
      </c>
    </row>
    <row r="37" spans="1:36">
      <c r="A37" s="266"/>
      <c r="B37" s="43" t="s">
        <v>53</v>
      </c>
      <c r="C37" s="45">
        <v>1444</v>
      </c>
      <c r="D37" s="45">
        <v>0</v>
      </c>
      <c r="E37" s="1">
        <f t="shared" si="6"/>
        <v>1444</v>
      </c>
      <c r="F37" s="25">
        <f t="shared" si="19"/>
        <v>0</v>
      </c>
      <c r="G37" s="48">
        <f t="shared" si="19"/>
        <v>0</v>
      </c>
      <c r="H37" s="29">
        <f t="shared" si="19"/>
        <v>0</v>
      </c>
      <c r="I37" s="27">
        <f t="shared" si="19"/>
        <v>0</v>
      </c>
      <c r="J37" s="25">
        <f t="shared" si="8"/>
        <v>5776</v>
      </c>
      <c r="K37" s="48">
        <f t="shared" si="8"/>
        <v>5776</v>
      </c>
      <c r="L37" s="29">
        <f t="shared" si="8"/>
        <v>5776</v>
      </c>
      <c r="M37" s="27">
        <f t="shared" si="8"/>
        <v>11552</v>
      </c>
      <c r="N37" s="25">
        <f t="shared" si="9"/>
        <v>0</v>
      </c>
      <c r="O37" s="28">
        <f t="shared" si="9"/>
        <v>0</v>
      </c>
      <c r="P37" s="26">
        <f t="shared" si="9"/>
        <v>0</v>
      </c>
      <c r="Q37" s="27">
        <f t="shared" si="9"/>
        <v>0</v>
      </c>
      <c r="R37" s="25">
        <f t="shared" si="10"/>
        <v>5776</v>
      </c>
      <c r="S37" s="28">
        <f t="shared" si="10"/>
        <v>5776</v>
      </c>
      <c r="T37" s="26">
        <f t="shared" si="10"/>
        <v>5776</v>
      </c>
      <c r="U37" s="27">
        <f t="shared" si="10"/>
        <v>11552</v>
      </c>
      <c r="V37" s="55">
        <f t="shared" si="11"/>
        <v>0</v>
      </c>
      <c r="W37" s="55">
        <f t="shared" si="12"/>
        <v>0</v>
      </c>
      <c r="X37" s="45">
        <f t="shared" si="13"/>
        <v>0</v>
      </c>
      <c r="Y37" s="45">
        <f t="shared" si="0"/>
        <v>0</v>
      </c>
      <c r="Z37" s="45">
        <f t="shared" si="1"/>
        <v>0</v>
      </c>
      <c r="AA37" s="45">
        <f t="shared" si="2"/>
        <v>0</v>
      </c>
      <c r="AB37" s="55">
        <f t="shared" si="14"/>
        <v>0</v>
      </c>
      <c r="AC37" s="55">
        <f t="shared" si="15"/>
        <v>11552</v>
      </c>
      <c r="AD37" s="55">
        <f t="shared" si="16"/>
        <v>5776</v>
      </c>
      <c r="AE37" s="45">
        <f t="shared" si="17"/>
        <v>5776</v>
      </c>
      <c r="AF37" s="45">
        <f t="shared" si="3"/>
        <v>5776</v>
      </c>
      <c r="AG37" s="45">
        <f t="shared" si="4"/>
        <v>5776</v>
      </c>
      <c r="AH37" s="45">
        <f t="shared" si="5"/>
        <v>23104</v>
      </c>
      <c r="AI37" s="55">
        <f t="shared" si="18"/>
        <v>23104</v>
      </c>
    </row>
    <row r="38" spans="1:36">
      <c r="A38" s="266"/>
      <c r="B38" s="43" t="s">
        <v>56</v>
      </c>
      <c r="C38" s="45">
        <v>902</v>
      </c>
      <c r="D38" s="45">
        <v>0</v>
      </c>
      <c r="E38" s="1">
        <f t="shared" si="6"/>
        <v>902</v>
      </c>
      <c r="F38" s="25">
        <f t="shared" si="19"/>
        <v>0</v>
      </c>
      <c r="G38" s="48">
        <f t="shared" si="19"/>
        <v>0</v>
      </c>
      <c r="H38" s="29">
        <f t="shared" si="19"/>
        <v>0</v>
      </c>
      <c r="I38" s="27">
        <f t="shared" si="19"/>
        <v>0</v>
      </c>
      <c r="J38" s="25">
        <f t="shared" si="8"/>
        <v>3608</v>
      </c>
      <c r="K38" s="48">
        <f t="shared" si="8"/>
        <v>3608</v>
      </c>
      <c r="L38" s="29">
        <f t="shared" si="8"/>
        <v>3608</v>
      </c>
      <c r="M38" s="27">
        <f t="shared" si="8"/>
        <v>7216</v>
      </c>
      <c r="N38" s="25">
        <f t="shared" si="9"/>
        <v>0</v>
      </c>
      <c r="O38" s="28">
        <f t="shared" si="9"/>
        <v>0</v>
      </c>
      <c r="P38" s="26">
        <f t="shared" si="9"/>
        <v>0</v>
      </c>
      <c r="Q38" s="27">
        <f t="shared" si="9"/>
        <v>0</v>
      </c>
      <c r="R38" s="25">
        <f t="shared" si="10"/>
        <v>3608</v>
      </c>
      <c r="S38" s="28">
        <f t="shared" si="10"/>
        <v>3608</v>
      </c>
      <c r="T38" s="26">
        <f t="shared" si="10"/>
        <v>3608</v>
      </c>
      <c r="U38" s="27">
        <f t="shared" si="10"/>
        <v>7216</v>
      </c>
      <c r="V38" s="55">
        <f t="shared" si="11"/>
        <v>0</v>
      </c>
      <c r="W38" s="55">
        <f t="shared" si="12"/>
        <v>0</v>
      </c>
      <c r="X38" s="45">
        <f t="shared" si="13"/>
        <v>0</v>
      </c>
      <c r="Y38" s="45">
        <f t="shared" si="0"/>
        <v>0</v>
      </c>
      <c r="Z38" s="45">
        <f t="shared" si="1"/>
        <v>0</v>
      </c>
      <c r="AA38" s="45">
        <f t="shared" si="2"/>
        <v>0</v>
      </c>
      <c r="AB38" s="55">
        <f t="shared" si="14"/>
        <v>0</v>
      </c>
      <c r="AC38" s="55">
        <f t="shared" si="15"/>
        <v>7216</v>
      </c>
      <c r="AD38" s="55">
        <f t="shared" si="16"/>
        <v>3608</v>
      </c>
      <c r="AE38" s="45">
        <f t="shared" si="17"/>
        <v>3608</v>
      </c>
      <c r="AF38" s="45">
        <f t="shared" si="3"/>
        <v>3608</v>
      </c>
      <c r="AG38" s="45">
        <f t="shared" si="4"/>
        <v>3608</v>
      </c>
      <c r="AH38" s="45">
        <f t="shared" si="5"/>
        <v>14432</v>
      </c>
      <c r="AI38" s="55">
        <f t="shared" si="18"/>
        <v>14432</v>
      </c>
    </row>
    <row r="39" spans="1:36">
      <c r="A39" s="266"/>
      <c r="B39" s="43" t="s">
        <v>29</v>
      </c>
      <c r="C39" s="45">
        <v>3004</v>
      </c>
      <c r="D39" s="45">
        <v>0</v>
      </c>
      <c r="E39" s="1">
        <f t="shared" si="6"/>
        <v>3004</v>
      </c>
      <c r="F39" s="25">
        <f t="shared" si="19"/>
        <v>0</v>
      </c>
      <c r="G39" s="48">
        <f t="shared" si="19"/>
        <v>0</v>
      </c>
      <c r="H39" s="29">
        <f t="shared" si="19"/>
        <v>0</v>
      </c>
      <c r="I39" s="27">
        <f t="shared" si="19"/>
        <v>0</v>
      </c>
      <c r="J39" s="25">
        <f t="shared" si="8"/>
        <v>12016</v>
      </c>
      <c r="K39" s="48">
        <f t="shared" si="8"/>
        <v>12016</v>
      </c>
      <c r="L39" s="29">
        <f t="shared" si="8"/>
        <v>12016</v>
      </c>
      <c r="M39" s="27">
        <f t="shared" si="8"/>
        <v>24032</v>
      </c>
      <c r="N39" s="25">
        <f t="shared" si="9"/>
        <v>0</v>
      </c>
      <c r="O39" s="28">
        <f t="shared" si="9"/>
        <v>0</v>
      </c>
      <c r="P39" s="26">
        <f t="shared" si="9"/>
        <v>0</v>
      </c>
      <c r="Q39" s="27">
        <f t="shared" si="9"/>
        <v>0</v>
      </c>
      <c r="R39" s="25">
        <f t="shared" si="10"/>
        <v>12016</v>
      </c>
      <c r="S39" s="28">
        <f t="shared" si="10"/>
        <v>12016</v>
      </c>
      <c r="T39" s="26">
        <f t="shared" si="10"/>
        <v>12016</v>
      </c>
      <c r="U39" s="27">
        <f t="shared" si="10"/>
        <v>24032</v>
      </c>
      <c r="V39" s="55">
        <f t="shared" si="11"/>
        <v>0</v>
      </c>
      <c r="W39" s="55">
        <f t="shared" si="12"/>
        <v>0</v>
      </c>
      <c r="X39" s="45">
        <f t="shared" si="13"/>
        <v>0</v>
      </c>
      <c r="Y39" s="45">
        <f t="shared" si="0"/>
        <v>0</v>
      </c>
      <c r="Z39" s="45">
        <f t="shared" si="1"/>
        <v>0</v>
      </c>
      <c r="AA39" s="45">
        <f t="shared" si="2"/>
        <v>0</v>
      </c>
      <c r="AB39" s="55">
        <f t="shared" si="14"/>
        <v>0</v>
      </c>
      <c r="AC39" s="55">
        <f t="shared" si="15"/>
        <v>24032</v>
      </c>
      <c r="AD39" s="55">
        <f t="shared" si="16"/>
        <v>12016</v>
      </c>
      <c r="AE39" s="45">
        <f t="shared" si="17"/>
        <v>12016</v>
      </c>
      <c r="AF39" s="45">
        <f t="shared" si="3"/>
        <v>12016</v>
      </c>
      <c r="AG39" s="45">
        <f t="shared" si="4"/>
        <v>12016</v>
      </c>
      <c r="AH39" s="45">
        <f t="shared" si="5"/>
        <v>48064</v>
      </c>
      <c r="AI39" s="55">
        <f t="shared" si="18"/>
        <v>48064</v>
      </c>
    </row>
    <row r="40" spans="1:36" s="13" customFormat="1">
      <c r="A40" s="75"/>
      <c r="B40" s="76" t="s">
        <v>27</v>
      </c>
      <c r="C40" s="77">
        <f t="shared" ref="C40:E40" si="20">SUM(C8:C39)</f>
        <v>532209</v>
      </c>
      <c r="D40" s="77">
        <f t="shared" si="20"/>
        <v>387456</v>
      </c>
      <c r="E40" s="77">
        <f t="shared" si="20"/>
        <v>144753</v>
      </c>
      <c r="F40" s="78">
        <f>SUM(F8:F39)</f>
        <v>1549824</v>
      </c>
      <c r="G40" s="79">
        <f t="shared" ref="G40:U40" si="21">SUM(G8:G39)</f>
        <v>1549824</v>
      </c>
      <c r="H40" s="80">
        <f t="shared" si="21"/>
        <v>1549824</v>
      </c>
      <c r="I40" s="81">
        <f t="shared" si="21"/>
        <v>3099648</v>
      </c>
      <c r="J40" s="78">
        <f t="shared" si="21"/>
        <v>579012</v>
      </c>
      <c r="K40" s="79">
        <f t="shared" si="21"/>
        <v>579012</v>
      </c>
      <c r="L40" s="80">
        <f t="shared" si="21"/>
        <v>579012</v>
      </c>
      <c r="M40" s="81">
        <f t="shared" si="21"/>
        <v>1158024</v>
      </c>
      <c r="N40" s="78">
        <f t="shared" si="21"/>
        <v>1549824</v>
      </c>
      <c r="O40" s="82">
        <f t="shared" si="21"/>
        <v>1549824</v>
      </c>
      <c r="P40" s="83">
        <f t="shared" si="21"/>
        <v>1549824</v>
      </c>
      <c r="Q40" s="81">
        <f t="shared" si="21"/>
        <v>3099648</v>
      </c>
      <c r="R40" s="78">
        <f t="shared" si="21"/>
        <v>579012</v>
      </c>
      <c r="S40" s="82">
        <f t="shared" si="21"/>
        <v>579012</v>
      </c>
      <c r="T40" s="83">
        <f t="shared" si="21"/>
        <v>579012</v>
      </c>
      <c r="U40" s="81">
        <f t="shared" si="21"/>
        <v>1158024</v>
      </c>
      <c r="V40" s="84">
        <f>SUM(V8:V39)</f>
        <v>3099648</v>
      </c>
      <c r="W40" s="84">
        <f t="shared" ref="W40:AB40" si="22">SUM(W8:W39)</f>
        <v>1549824</v>
      </c>
      <c r="X40" s="84">
        <f t="shared" si="22"/>
        <v>1549824</v>
      </c>
      <c r="Y40" s="84">
        <f t="shared" si="22"/>
        <v>1549824</v>
      </c>
      <c r="Z40" s="84">
        <f t="shared" si="22"/>
        <v>1549824</v>
      </c>
      <c r="AA40" s="84">
        <f t="shared" si="2"/>
        <v>6199296</v>
      </c>
      <c r="AB40" s="84">
        <f t="shared" si="22"/>
        <v>6199296</v>
      </c>
      <c r="AC40" s="84">
        <f>SUM(AC8:AC39)</f>
        <v>1158024</v>
      </c>
      <c r="AD40" s="84">
        <f t="shared" ref="AD40:AI40" si="23">SUM(AD8:AD39)</f>
        <v>579012</v>
      </c>
      <c r="AE40" s="84">
        <f t="shared" si="23"/>
        <v>579012</v>
      </c>
      <c r="AF40" s="84">
        <f t="shared" si="23"/>
        <v>579012</v>
      </c>
      <c r="AG40" s="84">
        <f t="shared" si="23"/>
        <v>579012</v>
      </c>
      <c r="AH40" s="84">
        <f t="shared" si="5"/>
        <v>2316048</v>
      </c>
      <c r="AI40" s="84">
        <f t="shared" si="23"/>
        <v>2316048</v>
      </c>
    </row>
    <row r="41" spans="1:36" s="3" customFormat="1">
      <c r="A41" s="144"/>
      <c r="B41" s="86"/>
      <c r="C41" s="15"/>
      <c r="D41" s="15"/>
      <c r="E41" s="15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42"/>
      <c r="S41" s="10"/>
      <c r="T41" s="10"/>
      <c r="U41" s="10"/>
      <c r="V41" s="42"/>
      <c r="W41" s="10"/>
      <c r="X41" s="10"/>
      <c r="Y41" s="10"/>
      <c r="Z41" s="10"/>
      <c r="AA41" s="10"/>
      <c r="AB41" s="10"/>
      <c r="AC41" s="42"/>
      <c r="AD41" s="42"/>
      <c r="AE41" s="10"/>
      <c r="AF41" s="10"/>
      <c r="AG41" s="10"/>
      <c r="AH41" s="10"/>
      <c r="AI41" s="10"/>
    </row>
    <row r="42" spans="1:36" s="3" customFormat="1">
      <c r="A42" s="144"/>
      <c r="B42" s="87"/>
      <c r="C42" s="15"/>
      <c r="D42" s="15"/>
      <c r="E42" s="15"/>
      <c r="F42" s="42"/>
      <c r="G42" s="10"/>
      <c r="H42" s="10"/>
      <c r="I42" s="15"/>
      <c r="J42" s="10"/>
      <c r="K42" s="10"/>
      <c r="L42" s="10"/>
      <c r="M42" s="15"/>
      <c r="N42" s="10"/>
      <c r="O42" s="10"/>
      <c r="P42" s="10"/>
      <c r="Q42" s="15"/>
      <c r="R42" s="10"/>
      <c r="S42" s="10"/>
      <c r="T42" s="10"/>
      <c r="U42" s="15"/>
      <c r="V42" s="15"/>
      <c r="W42" s="15"/>
      <c r="X42" s="15"/>
      <c r="Y42" s="15"/>
      <c r="Z42" s="15"/>
      <c r="AA42" s="15"/>
      <c r="AB42" s="15"/>
      <c r="AC42" s="10"/>
      <c r="AD42" s="10"/>
      <c r="AE42" s="10"/>
      <c r="AF42" s="10"/>
      <c r="AG42" s="10"/>
      <c r="AH42" s="10"/>
      <c r="AI42" s="10"/>
      <c r="AJ42" s="88"/>
    </row>
    <row r="43" spans="1:36" s="3" customFormat="1" ht="33.75" customHeight="1">
      <c r="A43" s="144"/>
      <c r="B43" s="86"/>
      <c r="C43" s="15"/>
      <c r="D43" s="15"/>
      <c r="E43" s="15"/>
      <c r="F43" s="10"/>
      <c r="G43" s="10"/>
      <c r="H43" s="10"/>
      <c r="I43" s="10"/>
      <c r="J43" s="10"/>
      <c r="K43" s="10"/>
      <c r="L43" s="10"/>
      <c r="M43" s="38"/>
      <c r="N43" s="10"/>
      <c r="O43" s="10"/>
      <c r="P43" s="10"/>
      <c r="Q43" s="10"/>
      <c r="R43" s="42"/>
      <c r="S43" s="10"/>
      <c r="T43" s="10"/>
      <c r="U43" s="38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6" s="3" customFormat="1">
      <c r="A44" s="144"/>
      <c r="B44" s="145"/>
      <c r="C44" s="146"/>
      <c r="D44" s="146"/>
      <c r="E44" s="146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42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6">
      <c r="A45" s="70"/>
      <c r="B45" s="19"/>
      <c r="C45" s="20"/>
      <c r="D45" s="20"/>
      <c r="E45" s="49"/>
      <c r="F45" s="10"/>
      <c r="G45" s="10"/>
      <c r="H45" s="10"/>
      <c r="I45" s="10"/>
      <c r="J45" s="9"/>
      <c r="K45" s="10"/>
      <c r="L45" s="10"/>
      <c r="M45" s="10"/>
      <c r="N45" s="10"/>
      <c r="O45" s="10"/>
      <c r="P45" s="10"/>
      <c r="Q45" s="10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2"/>
      <c r="AD45" s="12"/>
      <c r="AE45" s="12"/>
      <c r="AF45" s="12"/>
      <c r="AG45" s="12"/>
      <c r="AH45" s="12"/>
      <c r="AI45" s="12"/>
    </row>
    <row r="46" spans="1:36">
      <c r="C46" s="22"/>
      <c r="D46" s="22"/>
      <c r="E46" s="22"/>
      <c r="F46" s="10"/>
      <c r="G46" s="10"/>
      <c r="H46" s="10"/>
      <c r="I46" s="10"/>
      <c r="J46" s="9"/>
      <c r="K46" s="10"/>
      <c r="L46" s="10"/>
      <c r="M46" s="10"/>
      <c r="N46" s="10"/>
      <c r="O46" s="10"/>
      <c r="P46" s="10"/>
      <c r="Q46" s="10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2"/>
      <c r="AD46" s="12"/>
      <c r="AE46" s="12"/>
      <c r="AF46" s="12"/>
      <c r="AG46" s="12"/>
      <c r="AH46" s="12"/>
      <c r="AI46" s="12"/>
    </row>
    <row r="47" spans="1:36">
      <c r="B47" s="23"/>
      <c r="C47" s="24"/>
      <c r="D47" s="24"/>
      <c r="E47" s="24"/>
      <c r="F47" s="10"/>
      <c r="G47" s="10"/>
      <c r="H47" s="10"/>
      <c r="I47" s="10"/>
      <c r="J47" s="9"/>
      <c r="K47" s="10"/>
      <c r="L47" s="10"/>
      <c r="M47" s="10"/>
      <c r="N47" s="10"/>
      <c r="O47" s="10"/>
      <c r="P47" s="10"/>
      <c r="Q47" s="10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2"/>
      <c r="AD47" s="12"/>
      <c r="AE47" s="12"/>
      <c r="AF47" s="12"/>
      <c r="AG47" s="12"/>
      <c r="AH47" s="12"/>
      <c r="AI47" s="12"/>
    </row>
    <row r="48" spans="1:36">
      <c r="C48" s="21"/>
      <c r="D48" s="21"/>
      <c r="E48" s="21"/>
      <c r="F48" s="10"/>
      <c r="G48" s="10"/>
      <c r="H48" s="10"/>
      <c r="I48" s="10"/>
      <c r="J48" s="9"/>
      <c r="K48" s="10"/>
      <c r="L48" s="10"/>
      <c r="M48" s="10"/>
      <c r="N48" s="10"/>
      <c r="O48" s="10"/>
      <c r="P48" s="10"/>
      <c r="Q48" s="10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2"/>
      <c r="AD48" s="12"/>
      <c r="AE48" s="12"/>
      <c r="AF48" s="12"/>
      <c r="AG48" s="12"/>
      <c r="AH48" s="12"/>
      <c r="AI48" s="12"/>
    </row>
    <row r="49" spans="3:35">
      <c r="C49" s="21"/>
      <c r="D49" s="21"/>
      <c r="E49" s="21"/>
      <c r="F49" s="10"/>
      <c r="G49" s="10"/>
      <c r="H49" s="10"/>
      <c r="I49" s="10"/>
      <c r="J49" s="9"/>
      <c r="K49" s="10"/>
      <c r="L49" s="10"/>
      <c r="M49" s="10"/>
      <c r="N49" s="10"/>
      <c r="O49" s="10"/>
      <c r="P49" s="10"/>
      <c r="Q49" s="10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2"/>
      <c r="AD49" s="12"/>
      <c r="AE49" s="12"/>
      <c r="AF49" s="12"/>
      <c r="AG49" s="12"/>
      <c r="AH49" s="12"/>
      <c r="AI49" s="12"/>
    </row>
    <row r="51" spans="3:35">
      <c r="C51" s="21"/>
      <c r="D51" s="21"/>
      <c r="E51" s="21"/>
    </row>
  </sheetData>
  <mergeCells count="27">
    <mergeCell ref="A23:A26"/>
    <mergeCell ref="A27:A29"/>
    <mergeCell ref="A30:A35"/>
    <mergeCell ref="A1:AI1"/>
    <mergeCell ref="A36:A39"/>
    <mergeCell ref="V5:AB5"/>
    <mergeCell ref="AC5:AI5"/>
    <mergeCell ref="A8:A10"/>
    <mergeCell ref="A11:A13"/>
    <mergeCell ref="A2:A7"/>
    <mergeCell ref="B2:B7"/>
    <mergeCell ref="C2:C7"/>
    <mergeCell ref="D2:D7"/>
    <mergeCell ref="E2:E7"/>
    <mergeCell ref="F5:I5"/>
    <mergeCell ref="J5:M5"/>
    <mergeCell ref="N5:Q5"/>
    <mergeCell ref="R5:U5"/>
    <mergeCell ref="A14:A15"/>
    <mergeCell ref="A16:A22"/>
    <mergeCell ref="V2:AB4"/>
    <mergeCell ref="AC2:AI4"/>
    <mergeCell ref="F3:M3"/>
    <mergeCell ref="O3:U3"/>
    <mergeCell ref="F4:M4"/>
    <mergeCell ref="N4:U4"/>
    <mergeCell ref="F2:U2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  <ignoredErrors>
    <ignoredError sqref="AA4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D20" sqref="D20"/>
    </sheetView>
  </sheetViews>
  <sheetFormatPr baseColWidth="10" defaultColWidth="10.85546875" defaultRowHeight="11.25"/>
  <cols>
    <col min="1" max="1" width="41.85546875" style="30" customWidth="1"/>
    <col min="2" max="2" width="20.28515625" style="30" customWidth="1"/>
    <col min="3" max="16384" width="10.85546875" style="30"/>
  </cols>
  <sheetData>
    <row r="1" spans="1:2">
      <c r="A1" s="36"/>
      <c r="B1" s="36"/>
    </row>
    <row r="2" spans="1:2" ht="12" thickBot="1">
      <c r="A2" s="2"/>
      <c r="B2" s="2"/>
    </row>
    <row r="3" spans="1:2">
      <c r="A3" s="283" t="s">
        <v>30</v>
      </c>
      <c r="B3" s="37" t="s">
        <v>35</v>
      </c>
    </row>
    <row r="4" spans="1:2">
      <c r="A4" s="284"/>
      <c r="B4" s="35" t="s">
        <v>31</v>
      </c>
    </row>
    <row r="5" spans="1:2">
      <c r="A5" s="31" t="s">
        <v>5</v>
      </c>
      <c r="B5" s="32">
        <v>4</v>
      </c>
    </row>
    <row r="6" spans="1:2" s="41" customFormat="1">
      <c r="A6" s="39" t="s">
        <v>7</v>
      </c>
      <c r="B6" s="40">
        <v>4</v>
      </c>
    </row>
    <row r="7" spans="1:2" s="41" customFormat="1">
      <c r="A7" s="39" t="s">
        <v>9</v>
      </c>
      <c r="B7" s="40">
        <v>4</v>
      </c>
    </row>
    <row r="8" spans="1:2">
      <c r="A8" s="31" t="s">
        <v>10</v>
      </c>
      <c r="B8" s="32">
        <v>8</v>
      </c>
    </row>
    <row r="9" spans="1:2" ht="12" thickBot="1">
      <c r="A9" s="33" t="s">
        <v>32</v>
      </c>
      <c r="B9" s="34">
        <f>SUM(B5:B8)</f>
        <v>20</v>
      </c>
    </row>
    <row r="10" spans="1:2" ht="12" thickBot="1">
      <c r="A10" s="2"/>
      <c r="B10" s="2"/>
    </row>
    <row r="11" spans="1:2">
      <c r="A11" s="283" t="s">
        <v>30</v>
      </c>
      <c r="B11" s="37" t="s">
        <v>36</v>
      </c>
    </row>
    <row r="12" spans="1:2">
      <c r="A12" s="284"/>
      <c r="B12" s="35" t="s">
        <v>31</v>
      </c>
    </row>
    <row r="13" spans="1:2">
      <c r="A13" s="31" t="s">
        <v>5</v>
      </c>
      <c r="B13" s="32">
        <v>4</v>
      </c>
    </row>
    <row r="14" spans="1:2" s="41" customFormat="1">
      <c r="A14" s="39" t="s">
        <v>6</v>
      </c>
      <c r="B14" s="40">
        <v>4</v>
      </c>
    </row>
    <row r="15" spans="1:2" s="41" customFormat="1">
      <c r="A15" s="39" t="s">
        <v>8</v>
      </c>
      <c r="B15" s="40">
        <v>4</v>
      </c>
    </row>
    <row r="16" spans="1:2">
      <c r="A16" s="31" t="s">
        <v>10</v>
      </c>
      <c r="B16" s="32">
        <v>8</v>
      </c>
    </row>
    <row r="17" spans="1:2" ht="12" thickBot="1">
      <c r="A17" s="33" t="s">
        <v>32</v>
      </c>
      <c r="B17" s="34">
        <f>SUM(B13:B16)</f>
        <v>20</v>
      </c>
    </row>
    <row r="18" spans="1:2">
      <c r="A18" s="2"/>
      <c r="B18" s="2"/>
    </row>
  </sheetData>
  <mergeCells count="2">
    <mergeCell ref="A3:A4"/>
    <mergeCell ref="A11:A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50"/>
  <sheetViews>
    <sheetView topLeftCell="A7" workbookViewId="0">
      <selection sqref="A1:CP38"/>
    </sheetView>
  </sheetViews>
  <sheetFormatPr baseColWidth="10" defaultColWidth="10.85546875" defaultRowHeight="11.25"/>
  <cols>
    <col min="1" max="1" width="4.85546875" style="4" customWidth="1"/>
    <col min="2" max="2" width="15.42578125" style="5" customWidth="1"/>
    <col min="3" max="5" width="12.7109375" style="5" customWidth="1"/>
    <col min="6" max="9" width="10.140625" style="3" hidden="1" customWidth="1"/>
    <col min="10" max="10" width="13" style="11" hidden="1" customWidth="1"/>
    <col min="11" max="17" width="10.140625" style="3" hidden="1" customWidth="1"/>
    <col min="18" max="18" width="10.140625" style="11" hidden="1" customWidth="1"/>
    <col min="19" max="85" width="10.140625" style="3" hidden="1" customWidth="1"/>
    <col min="86" max="86" width="10.7109375" style="3" customWidth="1"/>
    <col min="87" max="87" width="10.42578125" style="3" hidden="1" customWidth="1"/>
    <col min="88" max="88" width="12.28515625" style="3" hidden="1" customWidth="1"/>
    <col min="89" max="91" width="11.42578125" style="3" hidden="1" customWidth="1"/>
    <col min="92" max="92" width="16.5703125" style="3" customWidth="1"/>
    <col min="93" max="94" width="11.42578125" style="3" customWidth="1"/>
    <col min="95" max="95" width="11.42578125" style="12" customWidth="1"/>
    <col min="96" max="100" width="11.42578125" style="12" hidden="1" customWidth="1"/>
    <col min="101" max="101" width="17.42578125" style="12" customWidth="1"/>
    <col min="102" max="103" width="11.42578125" style="12" customWidth="1"/>
    <col min="104" max="16384" width="10.85546875" style="6"/>
  </cols>
  <sheetData>
    <row r="1" spans="1:103" ht="12" customHeight="1" thickBot="1">
      <c r="A1" s="318" t="s">
        <v>0</v>
      </c>
      <c r="B1" s="319" t="s">
        <v>1</v>
      </c>
      <c r="C1" s="319" t="s">
        <v>72</v>
      </c>
      <c r="D1" s="319" t="s">
        <v>38</v>
      </c>
      <c r="E1" s="319" t="s">
        <v>39</v>
      </c>
      <c r="F1" s="320" t="s">
        <v>34</v>
      </c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  <c r="BB1" s="322"/>
      <c r="BC1" s="322"/>
      <c r="BD1" s="322"/>
      <c r="BE1" s="322"/>
      <c r="BF1" s="322"/>
      <c r="BG1" s="322"/>
      <c r="BH1" s="322"/>
      <c r="BI1" s="322"/>
      <c r="BJ1" s="322"/>
      <c r="BK1" s="322"/>
      <c r="BL1" s="322"/>
      <c r="BM1" s="322"/>
      <c r="BN1" s="322"/>
      <c r="BO1" s="322"/>
      <c r="BP1" s="322"/>
      <c r="BQ1" s="322"/>
      <c r="BR1" s="322"/>
      <c r="BS1" s="322"/>
      <c r="BT1" s="322"/>
      <c r="BU1" s="322"/>
      <c r="BV1" s="322"/>
      <c r="BW1" s="322"/>
      <c r="BX1" s="322"/>
      <c r="BY1" s="322"/>
      <c r="BZ1" s="322"/>
      <c r="CA1" s="322"/>
      <c r="CB1" s="322"/>
      <c r="CC1" s="322"/>
      <c r="CD1" s="322"/>
      <c r="CE1" s="322"/>
      <c r="CF1" s="322"/>
      <c r="CG1" s="322"/>
      <c r="CH1" s="323" t="s">
        <v>33</v>
      </c>
      <c r="CI1" s="324"/>
      <c r="CJ1" s="324"/>
      <c r="CK1" s="324"/>
      <c r="CL1" s="324"/>
      <c r="CM1" s="324"/>
      <c r="CN1" s="324"/>
      <c r="CO1" s="324"/>
      <c r="CP1" s="325"/>
      <c r="CQ1" s="374" t="s">
        <v>33</v>
      </c>
      <c r="CR1" s="375"/>
      <c r="CS1" s="375"/>
      <c r="CT1" s="375"/>
      <c r="CU1" s="375"/>
      <c r="CV1" s="375"/>
      <c r="CW1" s="375"/>
      <c r="CX1" s="375"/>
      <c r="CY1" s="376"/>
    </row>
    <row r="2" spans="1:103" ht="12" thickBot="1">
      <c r="A2" s="318"/>
      <c r="B2" s="319"/>
      <c r="C2" s="319"/>
      <c r="D2" s="319"/>
      <c r="E2" s="326"/>
      <c r="F2" s="327" t="s">
        <v>40</v>
      </c>
      <c r="G2" s="328"/>
      <c r="H2" s="328"/>
      <c r="I2" s="328"/>
      <c r="J2" s="328"/>
      <c r="K2" s="328"/>
      <c r="L2" s="328"/>
      <c r="M2" s="329"/>
      <c r="N2" s="330" t="s">
        <v>41</v>
      </c>
      <c r="O2" s="331"/>
      <c r="P2" s="331"/>
      <c r="Q2" s="331"/>
      <c r="R2" s="331"/>
      <c r="S2" s="331"/>
      <c r="T2" s="331"/>
      <c r="U2" s="332"/>
      <c r="V2" s="330" t="s">
        <v>59</v>
      </c>
      <c r="W2" s="331"/>
      <c r="X2" s="331"/>
      <c r="Y2" s="331"/>
      <c r="Z2" s="331"/>
      <c r="AA2" s="331"/>
      <c r="AB2" s="331"/>
      <c r="AC2" s="332"/>
      <c r="AD2" s="330" t="s">
        <v>60</v>
      </c>
      <c r="AE2" s="331"/>
      <c r="AF2" s="331"/>
      <c r="AG2" s="331"/>
      <c r="AH2" s="331"/>
      <c r="AI2" s="331"/>
      <c r="AJ2" s="331"/>
      <c r="AK2" s="332"/>
      <c r="AL2" s="330" t="s">
        <v>61</v>
      </c>
      <c r="AM2" s="331"/>
      <c r="AN2" s="331"/>
      <c r="AO2" s="331"/>
      <c r="AP2" s="331"/>
      <c r="AQ2" s="331"/>
      <c r="AR2" s="331"/>
      <c r="AS2" s="332"/>
      <c r="AT2" s="330" t="s">
        <v>62</v>
      </c>
      <c r="AU2" s="331"/>
      <c r="AV2" s="331"/>
      <c r="AW2" s="331"/>
      <c r="AX2" s="331"/>
      <c r="AY2" s="331"/>
      <c r="AZ2" s="331"/>
      <c r="BA2" s="332"/>
      <c r="BB2" s="330" t="s">
        <v>63</v>
      </c>
      <c r="BC2" s="331"/>
      <c r="BD2" s="331"/>
      <c r="BE2" s="331"/>
      <c r="BF2" s="331"/>
      <c r="BG2" s="331"/>
      <c r="BH2" s="331"/>
      <c r="BI2" s="332"/>
      <c r="BJ2" s="330" t="s">
        <v>64</v>
      </c>
      <c r="BK2" s="331"/>
      <c r="BL2" s="331"/>
      <c r="BM2" s="331"/>
      <c r="BN2" s="331"/>
      <c r="BO2" s="331"/>
      <c r="BP2" s="331"/>
      <c r="BQ2" s="332"/>
      <c r="BR2" s="330" t="s">
        <v>65</v>
      </c>
      <c r="BS2" s="331"/>
      <c r="BT2" s="331"/>
      <c r="BU2" s="331"/>
      <c r="BV2" s="331"/>
      <c r="BW2" s="331"/>
      <c r="BX2" s="331"/>
      <c r="BY2" s="332"/>
      <c r="BZ2" s="330" t="s">
        <v>66</v>
      </c>
      <c r="CA2" s="331"/>
      <c r="CB2" s="331"/>
      <c r="CC2" s="331"/>
      <c r="CD2" s="331"/>
      <c r="CE2" s="331"/>
      <c r="CF2" s="331"/>
      <c r="CG2" s="332"/>
      <c r="CH2" s="333"/>
      <c r="CI2" s="334"/>
      <c r="CJ2" s="334"/>
      <c r="CK2" s="334"/>
      <c r="CL2" s="334"/>
      <c r="CM2" s="334"/>
      <c r="CN2" s="334"/>
      <c r="CO2" s="334"/>
      <c r="CP2" s="335"/>
      <c r="CQ2" s="377"/>
      <c r="CR2" s="378"/>
      <c r="CS2" s="378"/>
      <c r="CT2" s="378"/>
      <c r="CU2" s="378"/>
      <c r="CV2" s="378"/>
      <c r="CW2" s="378"/>
      <c r="CX2" s="378"/>
      <c r="CY2" s="379"/>
    </row>
    <row r="3" spans="1:103" ht="12" hidden="1" thickBot="1">
      <c r="A3" s="318"/>
      <c r="B3" s="319"/>
      <c r="C3" s="319"/>
      <c r="D3" s="319"/>
      <c r="E3" s="319"/>
      <c r="F3" s="336" t="s">
        <v>2</v>
      </c>
      <c r="G3" s="337"/>
      <c r="H3" s="337"/>
      <c r="I3" s="337"/>
      <c r="J3" s="331"/>
      <c r="K3" s="331"/>
      <c r="L3" s="331"/>
      <c r="M3" s="332"/>
      <c r="N3" s="330" t="s">
        <v>2</v>
      </c>
      <c r="O3" s="331"/>
      <c r="P3" s="331"/>
      <c r="Q3" s="331"/>
      <c r="R3" s="331"/>
      <c r="S3" s="331"/>
      <c r="T3" s="331"/>
      <c r="U3" s="332"/>
      <c r="V3" s="330" t="s">
        <v>2</v>
      </c>
      <c r="W3" s="331"/>
      <c r="X3" s="331"/>
      <c r="Y3" s="331"/>
      <c r="Z3" s="331"/>
      <c r="AA3" s="331"/>
      <c r="AB3" s="331"/>
      <c r="AC3" s="332"/>
      <c r="AD3" s="330" t="s">
        <v>2</v>
      </c>
      <c r="AE3" s="331"/>
      <c r="AF3" s="331"/>
      <c r="AG3" s="331"/>
      <c r="AH3" s="331"/>
      <c r="AI3" s="331"/>
      <c r="AJ3" s="331"/>
      <c r="AK3" s="332"/>
      <c r="AL3" s="330" t="s">
        <v>2</v>
      </c>
      <c r="AM3" s="331"/>
      <c r="AN3" s="331"/>
      <c r="AO3" s="331"/>
      <c r="AP3" s="331"/>
      <c r="AQ3" s="331"/>
      <c r="AR3" s="331"/>
      <c r="AS3" s="332"/>
      <c r="AT3" s="330" t="s">
        <v>2</v>
      </c>
      <c r="AU3" s="331"/>
      <c r="AV3" s="331"/>
      <c r="AW3" s="331"/>
      <c r="AX3" s="331"/>
      <c r="AY3" s="331"/>
      <c r="AZ3" s="331"/>
      <c r="BA3" s="332"/>
      <c r="BB3" s="330" t="s">
        <v>2</v>
      </c>
      <c r="BC3" s="331"/>
      <c r="BD3" s="331"/>
      <c r="BE3" s="331"/>
      <c r="BF3" s="331"/>
      <c r="BG3" s="331"/>
      <c r="BH3" s="331"/>
      <c r="BI3" s="332"/>
      <c r="BJ3" s="338" t="s">
        <v>2</v>
      </c>
      <c r="BK3" s="339"/>
      <c r="BL3" s="339"/>
      <c r="BM3" s="339"/>
      <c r="BN3" s="339"/>
      <c r="BO3" s="339"/>
      <c r="BP3" s="339"/>
      <c r="BQ3" s="340"/>
      <c r="BR3" s="338" t="s">
        <v>2</v>
      </c>
      <c r="BS3" s="339"/>
      <c r="BT3" s="339"/>
      <c r="BU3" s="339"/>
      <c r="BV3" s="339"/>
      <c r="BW3" s="339"/>
      <c r="BX3" s="339"/>
      <c r="BY3" s="340"/>
      <c r="BZ3" s="330" t="s">
        <v>2</v>
      </c>
      <c r="CA3" s="331"/>
      <c r="CB3" s="331"/>
      <c r="CC3" s="331"/>
      <c r="CD3" s="331"/>
      <c r="CE3" s="331"/>
      <c r="CF3" s="331"/>
      <c r="CG3" s="332"/>
      <c r="CH3" s="333"/>
      <c r="CI3" s="334"/>
      <c r="CJ3" s="334"/>
      <c r="CK3" s="334"/>
      <c r="CL3" s="334"/>
      <c r="CM3" s="334"/>
      <c r="CN3" s="334"/>
      <c r="CO3" s="334"/>
      <c r="CP3" s="335"/>
      <c r="CQ3" s="380"/>
      <c r="CR3" s="381"/>
      <c r="CS3" s="381"/>
      <c r="CT3" s="381"/>
      <c r="CU3" s="381"/>
      <c r="CV3" s="381"/>
      <c r="CW3" s="381"/>
      <c r="CX3" s="381"/>
      <c r="CY3" s="382"/>
    </row>
    <row r="4" spans="1:103" ht="12" thickBot="1">
      <c r="A4" s="318"/>
      <c r="B4" s="319"/>
      <c r="C4" s="319"/>
      <c r="D4" s="319"/>
      <c r="E4" s="326"/>
      <c r="F4" s="341" t="s">
        <v>4</v>
      </c>
      <c r="G4" s="342"/>
      <c r="H4" s="342"/>
      <c r="I4" s="343"/>
      <c r="J4" s="331" t="s">
        <v>3</v>
      </c>
      <c r="K4" s="331"/>
      <c r="L4" s="331"/>
      <c r="M4" s="332"/>
      <c r="N4" s="330" t="s">
        <v>4</v>
      </c>
      <c r="O4" s="331"/>
      <c r="P4" s="331"/>
      <c r="Q4" s="332"/>
      <c r="R4" s="330" t="s">
        <v>3</v>
      </c>
      <c r="S4" s="331"/>
      <c r="T4" s="331"/>
      <c r="U4" s="332"/>
      <c r="V4" s="344" t="s">
        <v>4</v>
      </c>
      <c r="W4" s="345"/>
      <c r="X4" s="345"/>
      <c r="Y4" s="346"/>
      <c r="Z4" s="330" t="s">
        <v>3</v>
      </c>
      <c r="AA4" s="331"/>
      <c r="AB4" s="331"/>
      <c r="AC4" s="332"/>
      <c r="AD4" s="330" t="s">
        <v>4</v>
      </c>
      <c r="AE4" s="331"/>
      <c r="AF4" s="331"/>
      <c r="AG4" s="332"/>
      <c r="AH4" s="330" t="s">
        <v>3</v>
      </c>
      <c r="AI4" s="331"/>
      <c r="AJ4" s="331"/>
      <c r="AK4" s="332"/>
      <c r="AL4" s="344" t="s">
        <v>4</v>
      </c>
      <c r="AM4" s="345"/>
      <c r="AN4" s="345"/>
      <c r="AO4" s="346"/>
      <c r="AP4" s="338" t="s">
        <v>3</v>
      </c>
      <c r="AQ4" s="339"/>
      <c r="AR4" s="339"/>
      <c r="AS4" s="340"/>
      <c r="AT4" s="344" t="s">
        <v>4</v>
      </c>
      <c r="AU4" s="345"/>
      <c r="AV4" s="345"/>
      <c r="AW4" s="346"/>
      <c r="AX4" s="338" t="s">
        <v>3</v>
      </c>
      <c r="AY4" s="339"/>
      <c r="AZ4" s="339"/>
      <c r="BA4" s="340"/>
      <c r="BB4" s="330" t="s">
        <v>4</v>
      </c>
      <c r="BC4" s="331"/>
      <c r="BD4" s="331"/>
      <c r="BE4" s="332"/>
      <c r="BF4" s="330" t="s">
        <v>3</v>
      </c>
      <c r="BG4" s="331"/>
      <c r="BH4" s="331"/>
      <c r="BI4" s="332"/>
      <c r="BJ4" s="344" t="s">
        <v>4</v>
      </c>
      <c r="BK4" s="345"/>
      <c r="BL4" s="345"/>
      <c r="BM4" s="346"/>
      <c r="BN4" s="347" t="s">
        <v>3</v>
      </c>
      <c r="BO4" s="348"/>
      <c r="BP4" s="348"/>
      <c r="BQ4" s="349"/>
      <c r="BR4" s="344" t="s">
        <v>4</v>
      </c>
      <c r="BS4" s="345"/>
      <c r="BT4" s="345"/>
      <c r="BU4" s="346"/>
      <c r="BV4" s="347" t="s">
        <v>3</v>
      </c>
      <c r="BW4" s="348"/>
      <c r="BX4" s="348"/>
      <c r="BY4" s="349"/>
      <c r="BZ4" s="330" t="s">
        <v>4</v>
      </c>
      <c r="CA4" s="331"/>
      <c r="CB4" s="331"/>
      <c r="CC4" s="332"/>
      <c r="CD4" s="330" t="s">
        <v>3</v>
      </c>
      <c r="CE4" s="331"/>
      <c r="CF4" s="331"/>
      <c r="CG4" s="332"/>
      <c r="CH4" s="350" t="s">
        <v>4</v>
      </c>
      <c r="CI4" s="351"/>
      <c r="CJ4" s="351"/>
      <c r="CK4" s="351"/>
      <c r="CL4" s="351"/>
      <c r="CM4" s="351"/>
      <c r="CN4" s="351"/>
      <c r="CO4" s="351"/>
      <c r="CP4" s="352"/>
      <c r="CQ4" s="350" t="s">
        <v>3</v>
      </c>
      <c r="CR4" s="351"/>
      <c r="CS4" s="351"/>
      <c r="CT4" s="351"/>
      <c r="CU4" s="351"/>
      <c r="CV4" s="351"/>
      <c r="CW4" s="351"/>
      <c r="CX4" s="351"/>
      <c r="CY4" s="352"/>
    </row>
    <row r="5" spans="1:103" ht="68.25" thickBot="1">
      <c r="A5" s="318"/>
      <c r="B5" s="319"/>
      <c r="C5" s="319"/>
      <c r="D5" s="319"/>
      <c r="E5" s="319"/>
      <c r="F5" s="353" t="s">
        <v>5</v>
      </c>
      <c r="G5" s="354" t="s">
        <v>7</v>
      </c>
      <c r="H5" s="355" t="s">
        <v>6</v>
      </c>
      <c r="I5" s="355" t="s">
        <v>10</v>
      </c>
      <c r="J5" s="356" t="s">
        <v>5</v>
      </c>
      <c r="K5" s="354" t="s">
        <v>7</v>
      </c>
      <c r="L5" s="355" t="s">
        <v>6</v>
      </c>
      <c r="M5" s="357" t="s">
        <v>10</v>
      </c>
      <c r="N5" s="358" t="s">
        <v>5</v>
      </c>
      <c r="O5" s="359" t="s">
        <v>8</v>
      </c>
      <c r="P5" s="359" t="s">
        <v>67</v>
      </c>
      <c r="Q5" s="359" t="s">
        <v>10</v>
      </c>
      <c r="R5" s="358" t="s">
        <v>5</v>
      </c>
      <c r="S5" s="359" t="s">
        <v>8</v>
      </c>
      <c r="T5" s="359" t="s">
        <v>67</v>
      </c>
      <c r="U5" s="359" t="s">
        <v>10</v>
      </c>
      <c r="V5" s="358" t="s">
        <v>5</v>
      </c>
      <c r="W5" s="359" t="s">
        <v>7</v>
      </c>
      <c r="X5" s="359" t="s">
        <v>9</v>
      </c>
      <c r="Y5" s="359" t="s">
        <v>10</v>
      </c>
      <c r="Z5" s="358" t="s">
        <v>5</v>
      </c>
      <c r="AA5" s="359" t="s">
        <v>7</v>
      </c>
      <c r="AB5" s="359" t="s">
        <v>9</v>
      </c>
      <c r="AC5" s="359" t="s">
        <v>10</v>
      </c>
      <c r="AD5" s="358" t="s">
        <v>5</v>
      </c>
      <c r="AE5" s="357" t="s">
        <v>67</v>
      </c>
      <c r="AF5" s="359" t="s">
        <v>6</v>
      </c>
      <c r="AG5" s="360" t="s">
        <v>10</v>
      </c>
      <c r="AH5" s="358" t="s">
        <v>5</v>
      </c>
      <c r="AI5" s="357" t="s">
        <v>67</v>
      </c>
      <c r="AJ5" s="359" t="s">
        <v>6</v>
      </c>
      <c r="AK5" s="360" t="s">
        <v>10</v>
      </c>
      <c r="AL5" s="358" t="s">
        <v>5</v>
      </c>
      <c r="AM5" s="359" t="s">
        <v>9</v>
      </c>
      <c r="AN5" s="359" t="s">
        <v>69</v>
      </c>
      <c r="AO5" s="360" t="s">
        <v>10</v>
      </c>
      <c r="AP5" s="358" t="s">
        <v>5</v>
      </c>
      <c r="AQ5" s="359" t="s">
        <v>9</v>
      </c>
      <c r="AR5" s="359" t="s">
        <v>69</v>
      </c>
      <c r="AS5" s="360" t="s">
        <v>10</v>
      </c>
      <c r="AT5" s="358" t="s">
        <v>5</v>
      </c>
      <c r="AU5" s="359" t="s">
        <v>6</v>
      </c>
      <c r="AV5" s="357" t="s">
        <v>7</v>
      </c>
      <c r="AW5" s="360" t="s">
        <v>10</v>
      </c>
      <c r="AX5" s="358" t="s">
        <v>5</v>
      </c>
      <c r="AY5" s="359" t="s">
        <v>6</v>
      </c>
      <c r="AZ5" s="357" t="s">
        <v>7</v>
      </c>
      <c r="BA5" s="360" t="s">
        <v>10</v>
      </c>
      <c r="BB5" s="358" t="s">
        <v>5</v>
      </c>
      <c r="BC5" s="359" t="s">
        <v>67</v>
      </c>
      <c r="BD5" s="359" t="s">
        <v>8</v>
      </c>
      <c r="BE5" s="360" t="s">
        <v>10</v>
      </c>
      <c r="BF5" s="358" t="s">
        <v>5</v>
      </c>
      <c r="BG5" s="359" t="s">
        <v>67</v>
      </c>
      <c r="BH5" s="359" t="s">
        <v>7</v>
      </c>
      <c r="BI5" s="360" t="s">
        <v>10</v>
      </c>
      <c r="BJ5" s="358" t="s">
        <v>5</v>
      </c>
      <c r="BK5" s="357" t="s">
        <v>7</v>
      </c>
      <c r="BL5" s="359" t="s">
        <v>9</v>
      </c>
      <c r="BM5" s="360" t="s">
        <v>10</v>
      </c>
      <c r="BN5" s="358" t="s">
        <v>5</v>
      </c>
      <c r="BO5" s="357" t="s">
        <v>7</v>
      </c>
      <c r="BP5" s="359" t="s">
        <v>9</v>
      </c>
      <c r="BQ5" s="360" t="s">
        <v>10</v>
      </c>
      <c r="BR5" s="358" t="s">
        <v>5</v>
      </c>
      <c r="BS5" s="359" t="s">
        <v>8</v>
      </c>
      <c r="BT5" s="359" t="s">
        <v>6</v>
      </c>
      <c r="BU5" s="360" t="s">
        <v>10</v>
      </c>
      <c r="BV5" s="358" t="s">
        <v>5</v>
      </c>
      <c r="BW5" s="359" t="s">
        <v>8</v>
      </c>
      <c r="BX5" s="359" t="s">
        <v>6</v>
      </c>
      <c r="BY5" s="360" t="s">
        <v>10</v>
      </c>
      <c r="BZ5" s="358" t="s">
        <v>5</v>
      </c>
      <c r="CA5" s="359" t="s">
        <v>67</v>
      </c>
      <c r="CB5" s="359" t="s">
        <v>9</v>
      </c>
      <c r="CC5" s="360" t="s">
        <v>10</v>
      </c>
      <c r="CD5" s="358" t="s">
        <v>5</v>
      </c>
      <c r="CE5" s="359" t="s">
        <v>67</v>
      </c>
      <c r="CF5" s="359" t="s">
        <v>9</v>
      </c>
      <c r="CG5" s="361" t="s">
        <v>10</v>
      </c>
      <c r="CH5" s="362" t="s">
        <v>5</v>
      </c>
      <c r="CI5" s="363" t="s">
        <v>7</v>
      </c>
      <c r="CJ5" s="363" t="s">
        <v>9</v>
      </c>
      <c r="CK5" s="363" t="s">
        <v>6</v>
      </c>
      <c r="CL5" s="357" t="s">
        <v>8</v>
      </c>
      <c r="CM5" s="359" t="s">
        <v>67</v>
      </c>
      <c r="CN5" s="364" t="s">
        <v>70</v>
      </c>
      <c r="CO5" s="360" t="s">
        <v>10</v>
      </c>
      <c r="CP5" s="365" t="s">
        <v>68</v>
      </c>
      <c r="CQ5" s="383" t="s">
        <v>5</v>
      </c>
      <c r="CR5" s="384" t="s">
        <v>7</v>
      </c>
      <c r="CS5" s="384" t="s">
        <v>9</v>
      </c>
      <c r="CT5" s="384" t="s">
        <v>6</v>
      </c>
      <c r="CU5" s="355" t="s">
        <v>8</v>
      </c>
      <c r="CV5" s="359" t="s">
        <v>67</v>
      </c>
      <c r="CW5" s="364" t="s">
        <v>70</v>
      </c>
      <c r="CX5" s="385" t="s">
        <v>10</v>
      </c>
      <c r="CY5" s="386" t="s">
        <v>71</v>
      </c>
    </row>
    <row r="6" spans="1:103" ht="12" hidden="1" thickBot="1">
      <c r="A6" s="366"/>
      <c r="B6" s="367"/>
      <c r="C6" s="367"/>
      <c r="D6" s="367"/>
      <c r="E6" s="367"/>
      <c r="F6" s="356">
        <v>4</v>
      </c>
      <c r="G6" s="357">
        <v>4</v>
      </c>
      <c r="H6" s="357">
        <v>4</v>
      </c>
      <c r="I6" s="357">
        <v>8</v>
      </c>
      <c r="J6" s="356">
        <v>4</v>
      </c>
      <c r="K6" s="357">
        <v>4</v>
      </c>
      <c r="L6" s="357">
        <v>4</v>
      </c>
      <c r="M6" s="357">
        <v>8</v>
      </c>
      <c r="N6" s="356">
        <v>4</v>
      </c>
      <c r="O6" s="357">
        <v>4</v>
      </c>
      <c r="P6" s="357">
        <v>4</v>
      </c>
      <c r="Q6" s="357">
        <v>8</v>
      </c>
      <c r="R6" s="356">
        <v>4</v>
      </c>
      <c r="S6" s="357">
        <v>4</v>
      </c>
      <c r="T6" s="357">
        <v>4</v>
      </c>
      <c r="U6" s="357">
        <v>8</v>
      </c>
      <c r="V6" s="356">
        <v>4</v>
      </c>
      <c r="W6" s="357">
        <v>4</v>
      </c>
      <c r="X6" s="357">
        <v>4</v>
      </c>
      <c r="Y6" s="357">
        <v>8</v>
      </c>
      <c r="Z6" s="356">
        <v>4</v>
      </c>
      <c r="AA6" s="357">
        <v>4</v>
      </c>
      <c r="AB6" s="357">
        <v>4</v>
      </c>
      <c r="AC6" s="357">
        <v>8</v>
      </c>
      <c r="AD6" s="356">
        <v>4</v>
      </c>
      <c r="AE6" s="357">
        <v>4</v>
      </c>
      <c r="AF6" s="357">
        <v>4</v>
      </c>
      <c r="AG6" s="357">
        <v>8</v>
      </c>
      <c r="AH6" s="356">
        <v>4</v>
      </c>
      <c r="AI6" s="357">
        <v>4</v>
      </c>
      <c r="AJ6" s="357">
        <v>4</v>
      </c>
      <c r="AK6" s="357">
        <v>8</v>
      </c>
      <c r="AL6" s="356">
        <v>4</v>
      </c>
      <c r="AM6" s="357">
        <v>4</v>
      </c>
      <c r="AN6" s="357">
        <v>4</v>
      </c>
      <c r="AO6" s="357">
        <v>8</v>
      </c>
      <c r="AP6" s="356">
        <v>4</v>
      </c>
      <c r="AQ6" s="357">
        <v>4</v>
      </c>
      <c r="AR6" s="357">
        <v>4</v>
      </c>
      <c r="AS6" s="357">
        <v>8</v>
      </c>
      <c r="AT6" s="356">
        <v>4</v>
      </c>
      <c r="AU6" s="357">
        <v>4</v>
      </c>
      <c r="AV6" s="357">
        <v>4</v>
      </c>
      <c r="AW6" s="357">
        <v>8</v>
      </c>
      <c r="AX6" s="356">
        <v>4</v>
      </c>
      <c r="AY6" s="357">
        <v>4</v>
      </c>
      <c r="AZ6" s="357">
        <v>4</v>
      </c>
      <c r="BA6" s="357">
        <v>8</v>
      </c>
      <c r="BB6" s="356">
        <v>4</v>
      </c>
      <c r="BC6" s="357">
        <v>4</v>
      </c>
      <c r="BD6" s="357">
        <v>4</v>
      </c>
      <c r="BE6" s="357">
        <v>8</v>
      </c>
      <c r="BF6" s="356">
        <v>4</v>
      </c>
      <c r="BG6" s="357">
        <v>4</v>
      </c>
      <c r="BH6" s="357">
        <v>4</v>
      </c>
      <c r="BI6" s="357">
        <v>8</v>
      </c>
      <c r="BJ6" s="356">
        <v>4</v>
      </c>
      <c r="BK6" s="357">
        <v>4</v>
      </c>
      <c r="BL6" s="357">
        <v>4</v>
      </c>
      <c r="BM6" s="357">
        <v>8</v>
      </c>
      <c r="BN6" s="356">
        <v>4</v>
      </c>
      <c r="BO6" s="357">
        <v>4</v>
      </c>
      <c r="BP6" s="357">
        <v>4</v>
      </c>
      <c r="BQ6" s="357">
        <v>8</v>
      </c>
      <c r="BR6" s="356">
        <v>4</v>
      </c>
      <c r="BS6" s="357">
        <v>4</v>
      </c>
      <c r="BT6" s="357">
        <v>4</v>
      </c>
      <c r="BU6" s="357">
        <v>8</v>
      </c>
      <c r="BV6" s="356">
        <v>4</v>
      </c>
      <c r="BW6" s="357">
        <v>4</v>
      </c>
      <c r="BX6" s="357">
        <v>4</v>
      </c>
      <c r="BY6" s="357">
        <v>8</v>
      </c>
      <c r="BZ6" s="356">
        <v>4</v>
      </c>
      <c r="CA6" s="357">
        <v>4</v>
      </c>
      <c r="CB6" s="357">
        <v>4</v>
      </c>
      <c r="CC6" s="357">
        <v>8</v>
      </c>
      <c r="CD6" s="356">
        <v>4</v>
      </c>
      <c r="CE6" s="357">
        <v>4</v>
      </c>
      <c r="CF6" s="357">
        <v>4</v>
      </c>
      <c r="CG6" s="361">
        <v>8</v>
      </c>
      <c r="CH6" s="356"/>
      <c r="CI6" s="357"/>
      <c r="CJ6" s="357"/>
      <c r="CK6" s="357"/>
      <c r="CL6" s="357"/>
      <c r="CM6" s="361"/>
      <c r="CN6" s="361"/>
      <c r="CO6" s="361"/>
      <c r="CP6" s="368"/>
      <c r="CQ6" s="369"/>
      <c r="CR6" s="370"/>
      <c r="CS6" s="285"/>
      <c r="CT6" s="285"/>
      <c r="CU6" s="285"/>
      <c r="CV6" s="287"/>
      <c r="CW6" s="287"/>
      <c r="CX6" s="286"/>
      <c r="CY6" s="371"/>
    </row>
    <row r="7" spans="1:103">
      <c r="A7" s="217">
        <v>1</v>
      </c>
      <c r="B7" s="43" t="s">
        <v>54</v>
      </c>
      <c r="C7" s="45">
        <v>27300</v>
      </c>
      <c r="D7" s="45">
        <v>9532</v>
      </c>
      <c r="E7" s="288">
        <f>C7-D7</f>
        <v>17768</v>
      </c>
      <c r="F7" s="289">
        <f>$D7*F$6</f>
        <v>38128</v>
      </c>
      <c r="G7" s="290">
        <f>$D7*G$6</f>
        <v>38128</v>
      </c>
      <c r="H7" s="290">
        <f>$D7*H$6</f>
        <v>38128</v>
      </c>
      <c r="I7" s="291">
        <f>$D7*I$6</f>
        <v>76256</v>
      </c>
      <c r="J7" s="289">
        <f>$E7*J$6</f>
        <v>71072</v>
      </c>
      <c r="K7" s="290">
        <f>$E7*K$6</f>
        <v>71072</v>
      </c>
      <c r="L7" s="290">
        <f>$E7*L$6</f>
        <v>71072</v>
      </c>
      <c r="M7" s="291">
        <f>$E7*M$6</f>
        <v>142144</v>
      </c>
      <c r="N7" s="292">
        <f>$D7*N$6</f>
        <v>38128</v>
      </c>
      <c r="O7" s="55">
        <f>$D7*O$6</f>
        <v>38128</v>
      </c>
      <c r="P7" s="55">
        <f>$D7*P$6</f>
        <v>38128</v>
      </c>
      <c r="Q7" s="55">
        <f>$D7*Q$6</f>
        <v>76256</v>
      </c>
      <c r="R7" s="292">
        <f>$E7*R$6</f>
        <v>71072</v>
      </c>
      <c r="S7" s="55">
        <f>$E7*S$6</f>
        <v>71072</v>
      </c>
      <c r="T7" s="55">
        <f>$E7*T$6</f>
        <v>71072</v>
      </c>
      <c r="U7" s="55">
        <f>$E7*U$6</f>
        <v>142144</v>
      </c>
      <c r="V7" s="55">
        <f>$D7*V$6</f>
        <v>38128</v>
      </c>
      <c r="W7" s="55">
        <f>$D7*W$6</f>
        <v>38128</v>
      </c>
      <c r="X7" s="55">
        <f>$D7*X$6</f>
        <v>38128</v>
      </c>
      <c r="Y7" s="55">
        <f>$D7*Y$6</f>
        <v>76256</v>
      </c>
      <c r="Z7" s="55">
        <f>$E7*Z$6</f>
        <v>71072</v>
      </c>
      <c r="AA7" s="55">
        <f>$E7*AA$6</f>
        <v>71072</v>
      </c>
      <c r="AB7" s="55">
        <f>$E7*AB$6</f>
        <v>71072</v>
      </c>
      <c r="AC7" s="55">
        <f>$E7*AC$6</f>
        <v>142144</v>
      </c>
      <c r="AD7" s="55">
        <f>$D7*AD$6</f>
        <v>38128</v>
      </c>
      <c r="AE7" s="290">
        <f>$D7*AE$6</f>
        <v>38128</v>
      </c>
      <c r="AF7" s="55">
        <f>$D7*AF$6</f>
        <v>38128</v>
      </c>
      <c r="AG7" s="55">
        <f>$D7*AG$6</f>
        <v>76256</v>
      </c>
      <c r="AH7" s="55">
        <f>$E7*AH$6</f>
        <v>71072</v>
      </c>
      <c r="AI7" s="290">
        <f>$E7*AI$6</f>
        <v>71072</v>
      </c>
      <c r="AJ7" s="55">
        <f>$E7*AJ$6</f>
        <v>71072</v>
      </c>
      <c r="AK7" s="55">
        <f>$E7*AK$6</f>
        <v>142144</v>
      </c>
      <c r="AL7" s="55">
        <f>$D7*AL$6</f>
        <v>38128</v>
      </c>
      <c r="AM7" s="55">
        <f>$D7*AM$6</f>
        <v>38128</v>
      </c>
      <c r="AN7" s="55">
        <f>$D7*AN$6</f>
        <v>38128</v>
      </c>
      <c r="AO7" s="55">
        <f>$D7*AO$6</f>
        <v>76256</v>
      </c>
      <c r="AP7" s="55">
        <f>$E7*AP$6</f>
        <v>71072</v>
      </c>
      <c r="AQ7" s="55">
        <f>$E7*AQ$6</f>
        <v>71072</v>
      </c>
      <c r="AR7" s="55">
        <f>$E7*AR$6</f>
        <v>71072</v>
      </c>
      <c r="AS7" s="55">
        <f>$E7*AS$6</f>
        <v>142144</v>
      </c>
      <c r="AT7" s="55">
        <f>$D7*AT$6</f>
        <v>38128</v>
      </c>
      <c r="AU7" s="55">
        <f>$D7*AU$6</f>
        <v>38128</v>
      </c>
      <c r="AV7" s="290">
        <f>$D7*AV$6</f>
        <v>38128</v>
      </c>
      <c r="AW7" s="55">
        <f>$D7*AW$6</f>
        <v>76256</v>
      </c>
      <c r="AX7" s="55">
        <f>$E7*AX$6</f>
        <v>71072</v>
      </c>
      <c r="AY7" s="55">
        <f>$E7*AY$6</f>
        <v>71072</v>
      </c>
      <c r="AZ7" s="290">
        <f>$E7*AZ$6</f>
        <v>71072</v>
      </c>
      <c r="BA7" s="55">
        <f>$E7*BA$6</f>
        <v>142144</v>
      </c>
      <c r="BB7" s="55">
        <f>$D7*BB$6</f>
        <v>38128</v>
      </c>
      <c r="BC7" s="55">
        <f>$D7*BC$6</f>
        <v>38128</v>
      </c>
      <c r="BD7" s="55">
        <f>$D7*BD$6</f>
        <v>38128</v>
      </c>
      <c r="BE7" s="55">
        <f>$D7*BE$6</f>
        <v>76256</v>
      </c>
      <c r="BF7" s="55">
        <f>$E7*BF$6</f>
        <v>71072</v>
      </c>
      <c r="BG7" s="55">
        <f>$E7*BG$6</f>
        <v>71072</v>
      </c>
      <c r="BH7" s="55">
        <f>$E7*BH$6</f>
        <v>71072</v>
      </c>
      <c r="BI7" s="55">
        <f>$E7*BI$6</f>
        <v>142144</v>
      </c>
      <c r="BJ7" s="55">
        <f>$D7*BJ$6</f>
        <v>38128</v>
      </c>
      <c r="BK7" s="290">
        <f>$D7*BK$6</f>
        <v>38128</v>
      </c>
      <c r="BL7" s="55">
        <f>$D7*BL$6</f>
        <v>38128</v>
      </c>
      <c r="BM7" s="55">
        <f>$D7*BM$6</f>
        <v>76256</v>
      </c>
      <c r="BN7" s="55">
        <f>$E7*BN$6</f>
        <v>71072</v>
      </c>
      <c r="BO7" s="290">
        <f>$E7*BO$6</f>
        <v>71072</v>
      </c>
      <c r="BP7" s="55">
        <f>$E7*BP$6</f>
        <v>71072</v>
      </c>
      <c r="BQ7" s="55">
        <f>$E7*BQ$6</f>
        <v>142144</v>
      </c>
      <c r="BR7" s="55">
        <f>$D7*BR$6</f>
        <v>38128</v>
      </c>
      <c r="BS7" s="55">
        <f>$D7*BS$6</f>
        <v>38128</v>
      </c>
      <c r="BT7" s="55">
        <f>$D7*BT$6</f>
        <v>38128</v>
      </c>
      <c r="BU7" s="55">
        <f>$D7*BU$6</f>
        <v>76256</v>
      </c>
      <c r="BV7" s="55">
        <f>$E7*BV$6</f>
        <v>71072</v>
      </c>
      <c r="BW7" s="55">
        <f>$E7*BW$6</f>
        <v>71072</v>
      </c>
      <c r="BX7" s="55">
        <f>$E7*BX$6</f>
        <v>71072</v>
      </c>
      <c r="BY7" s="55">
        <f>$E7*BY$6</f>
        <v>142144</v>
      </c>
      <c r="BZ7" s="55">
        <f>$D7*BZ$6</f>
        <v>38128</v>
      </c>
      <c r="CA7" s="55">
        <f>$D7*CA$6</f>
        <v>38128</v>
      </c>
      <c r="CB7" s="55">
        <f>$D7*CB$6</f>
        <v>38128</v>
      </c>
      <c r="CC7" s="55">
        <f>$D7*CC$6</f>
        <v>76256</v>
      </c>
      <c r="CD7" s="55">
        <f>$E7*CD$6</f>
        <v>71072</v>
      </c>
      <c r="CE7" s="55">
        <f>$E7*CE$6</f>
        <v>71072</v>
      </c>
      <c r="CF7" s="55">
        <f>$E7*CF$6</f>
        <v>71072</v>
      </c>
      <c r="CG7" s="185">
        <f>$E7*CG$6</f>
        <v>142144</v>
      </c>
      <c r="CH7" s="293">
        <f>F7+N7+V7+AD7+AL7+AT7+BB7+BJ7+BR7+BZ7</f>
        <v>381280</v>
      </c>
      <c r="CI7" s="55">
        <f>W7+AN7+BD7+BS7</f>
        <v>152512</v>
      </c>
      <c r="CJ7" s="55">
        <f>G7+X7+AM7+BT7</f>
        <v>152512</v>
      </c>
      <c r="CK7" s="55">
        <f>O7+AF7+AU7+CB7</f>
        <v>152512</v>
      </c>
      <c r="CL7" s="55">
        <f>H7+AE7+AV7+BK7</f>
        <v>152512</v>
      </c>
      <c r="CM7" s="185">
        <f>+P7+AE7+BC7+CA7</f>
        <v>152512</v>
      </c>
      <c r="CN7" s="185">
        <f>SUM(CI7:CM7)</f>
        <v>762560</v>
      </c>
      <c r="CO7" s="185">
        <f>I7+Q7+Y7+AG7+AO7+AW7+BE7+BM7+BU7+CC7</f>
        <v>762560</v>
      </c>
      <c r="CP7" s="294">
        <f>CH7+CN7+CO7</f>
        <v>1906400</v>
      </c>
      <c r="CQ7" s="293">
        <f t="shared" ref="CQ7:CQ38" si="0">J7+R7+Z7+AH7+AP7+AX7+BF7+BN7+BV7+CD7</f>
        <v>710720</v>
      </c>
      <c r="CR7" s="55">
        <f t="shared" ref="CR7:CR37" si="1">AA7+AR7+BH7+BW7</f>
        <v>284288</v>
      </c>
      <c r="CS7" s="55">
        <f t="shared" ref="CS7:CS37" si="2">K7+AB7+AQ7+BX7</f>
        <v>284288</v>
      </c>
      <c r="CT7" s="185">
        <f t="shared" ref="CT7:CT37" si="3">S7+AJ7+AY7+CF7</f>
        <v>284288</v>
      </c>
      <c r="CU7" s="55">
        <f t="shared" ref="CU7:CU37" si="4">L7+AI7+AZ7+BO7</f>
        <v>284288</v>
      </c>
      <c r="CV7" s="185">
        <f>+T7+AI7+BG7+CE7</f>
        <v>284288</v>
      </c>
      <c r="CW7" s="185">
        <f>SUM(CR7:CV7)</f>
        <v>1421440</v>
      </c>
      <c r="CX7" s="185">
        <f t="shared" ref="CX7:CX37" si="5">M7+U7+AC7+AK7+AS7+BA7+BI7+BQ7+BY7+CG7</f>
        <v>1421440</v>
      </c>
      <c r="CY7" s="294">
        <f>CQ7+CW7+CX7</f>
        <v>3553600</v>
      </c>
    </row>
    <row r="8" spans="1:103">
      <c r="A8" s="219"/>
      <c r="B8" s="44" t="s">
        <v>42</v>
      </c>
      <c r="C8" s="45">
        <v>30880</v>
      </c>
      <c r="D8" s="45">
        <v>5611</v>
      </c>
      <c r="E8" s="288">
        <f t="shared" ref="E8:E38" si="6">C8-D8</f>
        <v>25269</v>
      </c>
      <c r="F8" s="295">
        <f t="shared" ref="F8:I37" si="7">$D8*F$6</f>
        <v>22444</v>
      </c>
      <c r="G8" s="45">
        <f t="shared" si="7"/>
        <v>22444</v>
      </c>
      <c r="H8" s="45">
        <f t="shared" si="7"/>
        <v>22444</v>
      </c>
      <c r="I8" s="296">
        <f t="shared" si="7"/>
        <v>44888</v>
      </c>
      <c r="J8" s="293">
        <f t="shared" ref="J8:M37" si="8">$E8*J$6</f>
        <v>101076</v>
      </c>
      <c r="K8" s="45">
        <f t="shared" si="8"/>
        <v>101076</v>
      </c>
      <c r="L8" s="45">
        <f t="shared" si="8"/>
        <v>101076</v>
      </c>
      <c r="M8" s="296">
        <f t="shared" si="8"/>
        <v>202152</v>
      </c>
      <c r="N8" s="292">
        <f t="shared" ref="N8:Q37" si="9">$D8*N$6</f>
        <v>22444</v>
      </c>
      <c r="O8" s="55">
        <f t="shared" si="9"/>
        <v>22444</v>
      </c>
      <c r="P8" s="55">
        <f t="shared" si="9"/>
        <v>22444</v>
      </c>
      <c r="Q8" s="55">
        <f t="shared" si="9"/>
        <v>44888</v>
      </c>
      <c r="R8" s="292">
        <f t="shared" ref="R8:U37" si="10">$E8*R$6</f>
        <v>101076</v>
      </c>
      <c r="S8" s="55">
        <f t="shared" si="10"/>
        <v>101076</v>
      </c>
      <c r="T8" s="55">
        <f t="shared" si="10"/>
        <v>101076</v>
      </c>
      <c r="U8" s="55">
        <f t="shared" si="10"/>
        <v>202152</v>
      </c>
      <c r="V8" s="55">
        <f t="shared" ref="V8:Y37" si="11">$D8*V$6</f>
        <v>22444</v>
      </c>
      <c r="W8" s="55">
        <f t="shared" si="11"/>
        <v>22444</v>
      </c>
      <c r="X8" s="55">
        <f t="shared" si="11"/>
        <v>22444</v>
      </c>
      <c r="Y8" s="55">
        <f t="shared" si="11"/>
        <v>44888</v>
      </c>
      <c r="Z8" s="55">
        <f t="shared" ref="Z8:AC37" si="12">$E8*Z$6</f>
        <v>101076</v>
      </c>
      <c r="AA8" s="55">
        <f t="shared" si="12"/>
        <v>101076</v>
      </c>
      <c r="AB8" s="55">
        <f t="shared" si="12"/>
        <v>101076</v>
      </c>
      <c r="AC8" s="55">
        <f t="shared" si="12"/>
        <v>202152</v>
      </c>
      <c r="AD8" s="55">
        <f t="shared" ref="AD8:AG37" si="13">$D8*AD$6</f>
        <v>22444</v>
      </c>
      <c r="AE8" s="45">
        <f t="shared" si="13"/>
        <v>22444</v>
      </c>
      <c r="AF8" s="55">
        <f t="shared" si="13"/>
        <v>22444</v>
      </c>
      <c r="AG8" s="55">
        <f t="shared" si="13"/>
        <v>44888</v>
      </c>
      <c r="AH8" s="55">
        <f t="shared" ref="AH8:AK37" si="14">$E8*AH$6</f>
        <v>101076</v>
      </c>
      <c r="AI8" s="45">
        <f t="shared" si="14"/>
        <v>101076</v>
      </c>
      <c r="AJ8" s="55">
        <f t="shared" si="14"/>
        <v>101076</v>
      </c>
      <c r="AK8" s="55">
        <f t="shared" si="14"/>
        <v>202152</v>
      </c>
      <c r="AL8" s="55">
        <f t="shared" ref="AL8:AO37" si="15">$D8*AL$6</f>
        <v>22444</v>
      </c>
      <c r="AM8" s="55">
        <f t="shared" si="15"/>
        <v>22444</v>
      </c>
      <c r="AN8" s="55">
        <f t="shared" si="15"/>
        <v>22444</v>
      </c>
      <c r="AO8" s="55">
        <f t="shared" si="15"/>
        <v>44888</v>
      </c>
      <c r="AP8" s="55">
        <f t="shared" ref="AP8:AS37" si="16">$E8*AP$6</f>
        <v>101076</v>
      </c>
      <c r="AQ8" s="55">
        <f t="shared" si="16"/>
        <v>101076</v>
      </c>
      <c r="AR8" s="55">
        <f t="shared" si="16"/>
        <v>101076</v>
      </c>
      <c r="AS8" s="55">
        <f t="shared" si="16"/>
        <v>202152</v>
      </c>
      <c r="AT8" s="55">
        <f t="shared" ref="AT8:AW37" si="17">$D8*AT$6</f>
        <v>22444</v>
      </c>
      <c r="AU8" s="55">
        <f t="shared" si="17"/>
        <v>22444</v>
      </c>
      <c r="AV8" s="45">
        <f t="shared" si="17"/>
        <v>22444</v>
      </c>
      <c r="AW8" s="55">
        <f t="shared" si="17"/>
        <v>44888</v>
      </c>
      <c r="AX8" s="55">
        <f t="shared" ref="AX8:BA37" si="18">$E8*AX$6</f>
        <v>101076</v>
      </c>
      <c r="AY8" s="55">
        <f t="shared" si="18"/>
        <v>101076</v>
      </c>
      <c r="AZ8" s="45">
        <f t="shared" si="18"/>
        <v>101076</v>
      </c>
      <c r="BA8" s="55">
        <f t="shared" si="18"/>
        <v>202152</v>
      </c>
      <c r="BB8" s="55">
        <f t="shared" ref="BB8:BE37" si="19">$D8*BB$6</f>
        <v>22444</v>
      </c>
      <c r="BC8" s="55">
        <f t="shared" si="19"/>
        <v>22444</v>
      </c>
      <c r="BD8" s="55">
        <f t="shared" si="19"/>
        <v>22444</v>
      </c>
      <c r="BE8" s="55">
        <f t="shared" si="19"/>
        <v>44888</v>
      </c>
      <c r="BF8" s="55">
        <f t="shared" ref="BF8:BI37" si="20">$E8*BF$6</f>
        <v>101076</v>
      </c>
      <c r="BG8" s="55">
        <f t="shared" si="20"/>
        <v>101076</v>
      </c>
      <c r="BH8" s="55">
        <f t="shared" si="20"/>
        <v>101076</v>
      </c>
      <c r="BI8" s="55">
        <f t="shared" si="20"/>
        <v>202152</v>
      </c>
      <c r="BJ8" s="55">
        <f t="shared" ref="BJ8:BM37" si="21">$D8*BJ$6</f>
        <v>22444</v>
      </c>
      <c r="BK8" s="45">
        <f t="shared" si="21"/>
        <v>22444</v>
      </c>
      <c r="BL8" s="55">
        <f t="shared" si="21"/>
        <v>22444</v>
      </c>
      <c r="BM8" s="55">
        <f t="shared" si="21"/>
        <v>44888</v>
      </c>
      <c r="BN8" s="55">
        <f t="shared" ref="BN8:BQ37" si="22">$E8*BN$6</f>
        <v>101076</v>
      </c>
      <c r="BO8" s="45">
        <f t="shared" si="22"/>
        <v>101076</v>
      </c>
      <c r="BP8" s="55">
        <f t="shared" si="22"/>
        <v>101076</v>
      </c>
      <c r="BQ8" s="55">
        <f t="shared" si="22"/>
        <v>202152</v>
      </c>
      <c r="BR8" s="55">
        <f t="shared" ref="BR8:BU37" si="23">$D8*BR$6</f>
        <v>22444</v>
      </c>
      <c r="BS8" s="55">
        <f t="shared" si="23"/>
        <v>22444</v>
      </c>
      <c r="BT8" s="45">
        <f t="shared" si="23"/>
        <v>22444</v>
      </c>
      <c r="BU8" s="55">
        <f t="shared" si="23"/>
        <v>44888</v>
      </c>
      <c r="BV8" s="55">
        <f t="shared" ref="BV8:BY37" si="24">$E8*BV$6</f>
        <v>101076</v>
      </c>
      <c r="BW8" s="55">
        <f t="shared" si="24"/>
        <v>101076</v>
      </c>
      <c r="BX8" s="45">
        <f t="shared" si="24"/>
        <v>101076</v>
      </c>
      <c r="BY8" s="55">
        <f t="shared" si="24"/>
        <v>202152</v>
      </c>
      <c r="BZ8" s="55">
        <f t="shared" ref="BZ8:CC37" si="25">$D8*BZ$6</f>
        <v>22444</v>
      </c>
      <c r="CA8" s="55">
        <f t="shared" si="25"/>
        <v>22444</v>
      </c>
      <c r="CB8" s="55">
        <f t="shared" si="25"/>
        <v>22444</v>
      </c>
      <c r="CC8" s="55">
        <f t="shared" si="25"/>
        <v>44888</v>
      </c>
      <c r="CD8" s="55">
        <f t="shared" ref="CD8:CG37" si="26">$E8*CD$6</f>
        <v>101076</v>
      </c>
      <c r="CE8" s="55">
        <f t="shared" si="26"/>
        <v>101076</v>
      </c>
      <c r="CF8" s="55">
        <f t="shared" si="26"/>
        <v>101076</v>
      </c>
      <c r="CG8" s="185">
        <f t="shared" si="26"/>
        <v>202152</v>
      </c>
      <c r="CH8" s="293">
        <f t="shared" ref="CH8:CH38" si="27">F8+N8+V8+AD8+AL8+AT8+BB8+BJ8+BR8+BZ8</f>
        <v>224440</v>
      </c>
      <c r="CI8" s="55">
        <f t="shared" ref="CI8:CI38" si="28">W8+AN8+BD8+BS8</f>
        <v>89776</v>
      </c>
      <c r="CJ8" s="55">
        <f t="shared" ref="CJ8:CJ38" si="29">G8+X8+AM8+BT8</f>
        <v>89776</v>
      </c>
      <c r="CK8" s="55">
        <f t="shared" ref="CK8:CK38" si="30">O8+AF8+AU8+CB8</f>
        <v>89776</v>
      </c>
      <c r="CL8" s="45">
        <f t="shared" ref="CL8:CL38" si="31">H8+AE8+AV8+BK8</f>
        <v>89776</v>
      </c>
      <c r="CM8" s="185">
        <f t="shared" ref="CM8:CM38" si="32">+P8+AE8+BC8+CA8</f>
        <v>89776</v>
      </c>
      <c r="CN8" s="185">
        <f t="shared" ref="CN8:CN38" si="33">SUM(CI8:CM8)</f>
        <v>448880</v>
      </c>
      <c r="CO8" s="185">
        <f t="shared" ref="CO8:CO38" si="34">I8+Q8+Y8+AG8+AO8+AW8+BE8+BM8+BU8+CC8</f>
        <v>448880</v>
      </c>
      <c r="CP8" s="294">
        <f t="shared" ref="CP8:CP38" si="35">CH8+CN8+CO8</f>
        <v>1122200</v>
      </c>
      <c r="CQ8" s="293">
        <f t="shared" si="0"/>
        <v>1010760</v>
      </c>
      <c r="CR8" s="55">
        <f t="shared" si="1"/>
        <v>404304</v>
      </c>
      <c r="CS8" s="55">
        <f t="shared" si="2"/>
        <v>404304</v>
      </c>
      <c r="CT8" s="185">
        <f t="shared" si="3"/>
        <v>404304</v>
      </c>
      <c r="CU8" s="45">
        <f t="shared" si="4"/>
        <v>404304</v>
      </c>
      <c r="CV8" s="185">
        <f t="shared" ref="CV8:CV38" si="36">+T8+AI8+BG8+CE8</f>
        <v>404304</v>
      </c>
      <c r="CW8" s="185">
        <f t="shared" ref="CW8:CW38" si="37">SUM(CR8:CV8)</f>
        <v>2021520</v>
      </c>
      <c r="CX8" s="185">
        <f t="shared" si="5"/>
        <v>2021520</v>
      </c>
      <c r="CY8" s="294">
        <f t="shared" ref="CY8:CY38" si="38">CQ8+CW8+CX8</f>
        <v>5053800</v>
      </c>
    </row>
    <row r="9" spans="1:103">
      <c r="A9" s="218"/>
      <c r="B9" s="44" t="s">
        <v>11</v>
      </c>
      <c r="C9" s="45">
        <v>22283</v>
      </c>
      <c r="D9" s="45">
        <v>5940</v>
      </c>
      <c r="E9" s="288">
        <f t="shared" si="6"/>
        <v>16343</v>
      </c>
      <c r="F9" s="295">
        <f t="shared" si="7"/>
        <v>23760</v>
      </c>
      <c r="G9" s="45">
        <f t="shared" si="7"/>
        <v>23760</v>
      </c>
      <c r="H9" s="45">
        <f t="shared" si="7"/>
        <v>23760</v>
      </c>
      <c r="I9" s="296">
        <f t="shared" si="7"/>
        <v>47520</v>
      </c>
      <c r="J9" s="293">
        <f t="shared" si="8"/>
        <v>65372</v>
      </c>
      <c r="K9" s="45">
        <f t="shared" si="8"/>
        <v>65372</v>
      </c>
      <c r="L9" s="45">
        <f t="shared" si="8"/>
        <v>65372</v>
      </c>
      <c r="M9" s="296">
        <f t="shared" si="8"/>
        <v>130744</v>
      </c>
      <c r="N9" s="292">
        <f t="shared" si="9"/>
        <v>23760</v>
      </c>
      <c r="O9" s="55">
        <f t="shared" si="9"/>
        <v>23760</v>
      </c>
      <c r="P9" s="55">
        <f t="shared" si="9"/>
        <v>23760</v>
      </c>
      <c r="Q9" s="55">
        <f t="shared" si="9"/>
        <v>47520</v>
      </c>
      <c r="R9" s="292">
        <f t="shared" si="10"/>
        <v>65372</v>
      </c>
      <c r="S9" s="55">
        <f t="shared" si="10"/>
        <v>65372</v>
      </c>
      <c r="T9" s="55">
        <f t="shared" si="10"/>
        <v>65372</v>
      </c>
      <c r="U9" s="55">
        <f t="shared" si="10"/>
        <v>130744</v>
      </c>
      <c r="V9" s="55">
        <f t="shared" si="11"/>
        <v>23760</v>
      </c>
      <c r="W9" s="55">
        <f t="shared" si="11"/>
        <v>23760</v>
      </c>
      <c r="X9" s="55">
        <f t="shared" si="11"/>
        <v>23760</v>
      </c>
      <c r="Y9" s="55">
        <f t="shared" si="11"/>
        <v>47520</v>
      </c>
      <c r="Z9" s="55">
        <f t="shared" si="12"/>
        <v>65372</v>
      </c>
      <c r="AA9" s="55">
        <f t="shared" si="12"/>
        <v>65372</v>
      </c>
      <c r="AB9" s="55">
        <f t="shared" si="12"/>
        <v>65372</v>
      </c>
      <c r="AC9" s="55">
        <f t="shared" si="12"/>
        <v>130744</v>
      </c>
      <c r="AD9" s="55">
        <f t="shared" si="13"/>
        <v>23760</v>
      </c>
      <c r="AE9" s="45">
        <f t="shared" si="13"/>
        <v>23760</v>
      </c>
      <c r="AF9" s="55">
        <f t="shared" si="13"/>
        <v>23760</v>
      </c>
      <c r="AG9" s="55">
        <f t="shared" si="13"/>
        <v>47520</v>
      </c>
      <c r="AH9" s="55">
        <f t="shared" si="14"/>
        <v>65372</v>
      </c>
      <c r="AI9" s="45">
        <f t="shared" si="14"/>
        <v>65372</v>
      </c>
      <c r="AJ9" s="55">
        <f t="shared" si="14"/>
        <v>65372</v>
      </c>
      <c r="AK9" s="55">
        <f t="shared" si="14"/>
        <v>130744</v>
      </c>
      <c r="AL9" s="55">
        <f t="shared" si="15"/>
        <v>23760</v>
      </c>
      <c r="AM9" s="55">
        <f t="shared" si="15"/>
        <v>23760</v>
      </c>
      <c r="AN9" s="55">
        <f t="shared" si="15"/>
        <v>23760</v>
      </c>
      <c r="AO9" s="55">
        <f t="shared" si="15"/>
        <v>47520</v>
      </c>
      <c r="AP9" s="55">
        <f t="shared" si="16"/>
        <v>65372</v>
      </c>
      <c r="AQ9" s="55">
        <f t="shared" si="16"/>
        <v>65372</v>
      </c>
      <c r="AR9" s="55">
        <f t="shared" si="16"/>
        <v>65372</v>
      </c>
      <c r="AS9" s="55">
        <f t="shared" si="16"/>
        <v>130744</v>
      </c>
      <c r="AT9" s="55">
        <f t="shared" si="17"/>
        <v>23760</v>
      </c>
      <c r="AU9" s="55">
        <f t="shared" si="17"/>
        <v>23760</v>
      </c>
      <c r="AV9" s="45">
        <f t="shared" si="17"/>
        <v>23760</v>
      </c>
      <c r="AW9" s="55">
        <f t="shared" si="17"/>
        <v>47520</v>
      </c>
      <c r="AX9" s="55">
        <f t="shared" si="18"/>
        <v>65372</v>
      </c>
      <c r="AY9" s="55">
        <f t="shared" si="18"/>
        <v>65372</v>
      </c>
      <c r="AZ9" s="45">
        <f t="shared" si="18"/>
        <v>65372</v>
      </c>
      <c r="BA9" s="55">
        <f t="shared" si="18"/>
        <v>130744</v>
      </c>
      <c r="BB9" s="55">
        <f t="shared" si="19"/>
        <v>23760</v>
      </c>
      <c r="BC9" s="55">
        <f t="shared" si="19"/>
        <v>23760</v>
      </c>
      <c r="BD9" s="55">
        <f t="shared" si="19"/>
        <v>23760</v>
      </c>
      <c r="BE9" s="55">
        <f t="shared" si="19"/>
        <v>47520</v>
      </c>
      <c r="BF9" s="55">
        <f t="shared" si="20"/>
        <v>65372</v>
      </c>
      <c r="BG9" s="55">
        <f t="shared" si="20"/>
        <v>65372</v>
      </c>
      <c r="BH9" s="55">
        <f t="shared" si="20"/>
        <v>65372</v>
      </c>
      <c r="BI9" s="55">
        <f t="shared" si="20"/>
        <v>130744</v>
      </c>
      <c r="BJ9" s="55">
        <f t="shared" si="21"/>
        <v>23760</v>
      </c>
      <c r="BK9" s="45">
        <f t="shared" si="21"/>
        <v>23760</v>
      </c>
      <c r="BL9" s="55">
        <f t="shared" si="21"/>
        <v>23760</v>
      </c>
      <c r="BM9" s="55">
        <f t="shared" si="21"/>
        <v>47520</v>
      </c>
      <c r="BN9" s="55">
        <f t="shared" si="22"/>
        <v>65372</v>
      </c>
      <c r="BO9" s="45">
        <f t="shared" si="22"/>
        <v>65372</v>
      </c>
      <c r="BP9" s="55">
        <f t="shared" si="22"/>
        <v>65372</v>
      </c>
      <c r="BQ9" s="55">
        <f t="shared" si="22"/>
        <v>130744</v>
      </c>
      <c r="BR9" s="55">
        <f t="shared" si="23"/>
        <v>23760</v>
      </c>
      <c r="BS9" s="55">
        <f t="shared" si="23"/>
        <v>23760</v>
      </c>
      <c r="BT9" s="45">
        <f t="shared" si="23"/>
        <v>23760</v>
      </c>
      <c r="BU9" s="55">
        <f t="shared" si="23"/>
        <v>47520</v>
      </c>
      <c r="BV9" s="55">
        <f t="shared" si="24"/>
        <v>65372</v>
      </c>
      <c r="BW9" s="55">
        <f t="shared" si="24"/>
        <v>65372</v>
      </c>
      <c r="BX9" s="45">
        <f t="shared" si="24"/>
        <v>65372</v>
      </c>
      <c r="BY9" s="55">
        <f t="shared" si="24"/>
        <v>130744</v>
      </c>
      <c r="BZ9" s="55">
        <f t="shared" si="25"/>
        <v>23760</v>
      </c>
      <c r="CA9" s="55">
        <f t="shared" si="25"/>
        <v>23760</v>
      </c>
      <c r="CB9" s="55">
        <f t="shared" si="25"/>
        <v>23760</v>
      </c>
      <c r="CC9" s="55">
        <f t="shared" si="25"/>
        <v>47520</v>
      </c>
      <c r="CD9" s="55">
        <f t="shared" si="26"/>
        <v>65372</v>
      </c>
      <c r="CE9" s="55">
        <f t="shared" si="26"/>
        <v>65372</v>
      </c>
      <c r="CF9" s="55">
        <f t="shared" si="26"/>
        <v>65372</v>
      </c>
      <c r="CG9" s="185">
        <f t="shared" si="26"/>
        <v>130744</v>
      </c>
      <c r="CH9" s="293">
        <f t="shared" si="27"/>
        <v>237600</v>
      </c>
      <c r="CI9" s="55">
        <f t="shared" si="28"/>
        <v>95040</v>
      </c>
      <c r="CJ9" s="55">
        <f t="shared" si="29"/>
        <v>95040</v>
      </c>
      <c r="CK9" s="55">
        <f t="shared" si="30"/>
        <v>95040</v>
      </c>
      <c r="CL9" s="45">
        <f t="shared" si="31"/>
        <v>95040</v>
      </c>
      <c r="CM9" s="185">
        <f t="shared" si="32"/>
        <v>95040</v>
      </c>
      <c r="CN9" s="185">
        <f t="shared" si="33"/>
        <v>475200</v>
      </c>
      <c r="CO9" s="185">
        <f t="shared" si="34"/>
        <v>475200</v>
      </c>
      <c r="CP9" s="294">
        <f t="shared" si="35"/>
        <v>1188000</v>
      </c>
      <c r="CQ9" s="293">
        <f t="shared" si="0"/>
        <v>653720</v>
      </c>
      <c r="CR9" s="55">
        <f t="shared" si="1"/>
        <v>261488</v>
      </c>
      <c r="CS9" s="55">
        <f t="shared" si="2"/>
        <v>261488</v>
      </c>
      <c r="CT9" s="185">
        <f t="shared" si="3"/>
        <v>261488</v>
      </c>
      <c r="CU9" s="45">
        <f t="shared" si="4"/>
        <v>261488</v>
      </c>
      <c r="CV9" s="185">
        <f t="shared" si="36"/>
        <v>261488</v>
      </c>
      <c r="CW9" s="185">
        <f t="shared" si="37"/>
        <v>1307440</v>
      </c>
      <c r="CX9" s="185">
        <f t="shared" si="5"/>
        <v>1307440</v>
      </c>
      <c r="CY9" s="294">
        <f t="shared" si="38"/>
        <v>3268600</v>
      </c>
    </row>
    <row r="10" spans="1:103" s="12" customFormat="1">
      <c r="A10" s="217">
        <v>2</v>
      </c>
      <c r="B10" s="43" t="s">
        <v>44</v>
      </c>
      <c r="C10" s="45">
        <v>20100</v>
      </c>
      <c r="D10" s="45">
        <v>6775</v>
      </c>
      <c r="E10" s="288">
        <f t="shared" si="6"/>
        <v>13325</v>
      </c>
      <c r="F10" s="295">
        <f t="shared" si="7"/>
        <v>27100</v>
      </c>
      <c r="G10" s="45">
        <f t="shared" si="7"/>
        <v>27100</v>
      </c>
      <c r="H10" s="45">
        <f t="shared" si="7"/>
        <v>27100</v>
      </c>
      <c r="I10" s="296">
        <f t="shared" si="7"/>
        <v>54200</v>
      </c>
      <c r="J10" s="293">
        <f t="shared" si="8"/>
        <v>53300</v>
      </c>
      <c r="K10" s="45">
        <f t="shared" si="8"/>
        <v>53300</v>
      </c>
      <c r="L10" s="45">
        <f t="shared" si="8"/>
        <v>53300</v>
      </c>
      <c r="M10" s="296">
        <f t="shared" si="8"/>
        <v>106600</v>
      </c>
      <c r="N10" s="292">
        <f t="shared" si="9"/>
        <v>27100</v>
      </c>
      <c r="O10" s="55">
        <f t="shared" si="9"/>
        <v>27100</v>
      </c>
      <c r="P10" s="55">
        <f t="shared" si="9"/>
        <v>27100</v>
      </c>
      <c r="Q10" s="55">
        <f t="shared" si="9"/>
        <v>54200</v>
      </c>
      <c r="R10" s="292">
        <f t="shared" si="10"/>
        <v>53300</v>
      </c>
      <c r="S10" s="55">
        <f t="shared" si="10"/>
        <v>53300</v>
      </c>
      <c r="T10" s="55">
        <f t="shared" si="10"/>
        <v>53300</v>
      </c>
      <c r="U10" s="55">
        <f t="shared" si="10"/>
        <v>106600</v>
      </c>
      <c r="V10" s="55">
        <f t="shared" si="11"/>
        <v>27100</v>
      </c>
      <c r="W10" s="55">
        <f t="shared" si="11"/>
        <v>27100</v>
      </c>
      <c r="X10" s="55">
        <f t="shared" si="11"/>
        <v>27100</v>
      </c>
      <c r="Y10" s="55">
        <f t="shared" si="11"/>
        <v>54200</v>
      </c>
      <c r="Z10" s="55">
        <f t="shared" si="12"/>
        <v>53300</v>
      </c>
      <c r="AA10" s="55">
        <f t="shared" si="12"/>
        <v>53300</v>
      </c>
      <c r="AB10" s="55">
        <f t="shared" si="12"/>
        <v>53300</v>
      </c>
      <c r="AC10" s="55">
        <f t="shared" si="12"/>
        <v>106600</v>
      </c>
      <c r="AD10" s="55">
        <f t="shared" si="13"/>
        <v>27100</v>
      </c>
      <c r="AE10" s="45">
        <f t="shared" si="13"/>
        <v>27100</v>
      </c>
      <c r="AF10" s="55">
        <f t="shared" si="13"/>
        <v>27100</v>
      </c>
      <c r="AG10" s="55">
        <f t="shared" si="13"/>
        <v>54200</v>
      </c>
      <c r="AH10" s="55">
        <f t="shared" si="14"/>
        <v>53300</v>
      </c>
      <c r="AI10" s="45">
        <f t="shared" si="14"/>
        <v>53300</v>
      </c>
      <c r="AJ10" s="55">
        <f t="shared" si="14"/>
        <v>53300</v>
      </c>
      <c r="AK10" s="55">
        <f t="shared" si="14"/>
        <v>106600</v>
      </c>
      <c r="AL10" s="55">
        <f t="shared" si="15"/>
        <v>27100</v>
      </c>
      <c r="AM10" s="55">
        <f t="shared" si="15"/>
        <v>27100</v>
      </c>
      <c r="AN10" s="55">
        <f t="shared" si="15"/>
        <v>27100</v>
      </c>
      <c r="AO10" s="55">
        <f t="shared" si="15"/>
        <v>54200</v>
      </c>
      <c r="AP10" s="55">
        <f t="shared" si="16"/>
        <v>53300</v>
      </c>
      <c r="AQ10" s="55">
        <f t="shared" si="16"/>
        <v>53300</v>
      </c>
      <c r="AR10" s="55">
        <f t="shared" si="16"/>
        <v>53300</v>
      </c>
      <c r="AS10" s="55">
        <f t="shared" si="16"/>
        <v>106600</v>
      </c>
      <c r="AT10" s="55">
        <f t="shared" si="17"/>
        <v>27100</v>
      </c>
      <c r="AU10" s="55">
        <f t="shared" si="17"/>
        <v>27100</v>
      </c>
      <c r="AV10" s="45">
        <f t="shared" si="17"/>
        <v>27100</v>
      </c>
      <c r="AW10" s="55">
        <f t="shared" si="17"/>
        <v>54200</v>
      </c>
      <c r="AX10" s="55">
        <f t="shared" si="18"/>
        <v>53300</v>
      </c>
      <c r="AY10" s="55">
        <f t="shared" si="18"/>
        <v>53300</v>
      </c>
      <c r="AZ10" s="45">
        <f t="shared" si="18"/>
        <v>53300</v>
      </c>
      <c r="BA10" s="55">
        <f t="shared" si="18"/>
        <v>106600</v>
      </c>
      <c r="BB10" s="55">
        <f t="shared" si="19"/>
        <v>27100</v>
      </c>
      <c r="BC10" s="55">
        <f t="shared" si="19"/>
        <v>27100</v>
      </c>
      <c r="BD10" s="55">
        <f t="shared" si="19"/>
        <v>27100</v>
      </c>
      <c r="BE10" s="55">
        <f t="shared" si="19"/>
        <v>54200</v>
      </c>
      <c r="BF10" s="55">
        <f t="shared" si="20"/>
        <v>53300</v>
      </c>
      <c r="BG10" s="55">
        <f t="shared" si="20"/>
        <v>53300</v>
      </c>
      <c r="BH10" s="55">
        <f t="shared" si="20"/>
        <v>53300</v>
      </c>
      <c r="BI10" s="55">
        <f t="shared" si="20"/>
        <v>106600</v>
      </c>
      <c r="BJ10" s="55">
        <f t="shared" si="21"/>
        <v>27100</v>
      </c>
      <c r="BK10" s="45">
        <f t="shared" si="21"/>
        <v>27100</v>
      </c>
      <c r="BL10" s="55">
        <f t="shared" si="21"/>
        <v>27100</v>
      </c>
      <c r="BM10" s="55">
        <f t="shared" si="21"/>
        <v>54200</v>
      </c>
      <c r="BN10" s="55">
        <f t="shared" si="22"/>
        <v>53300</v>
      </c>
      <c r="BO10" s="45">
        <f t="shared" si="22"/>
        <v>53300</v>
      </c>
      <c r="BP10" s="55">
        <f t="shared" si="22"/>
        <v>53300</v>
      </c>
      <c r="BQ10" s="55">
        <f t="shared" si="22"/>
        <v>106600</v>
      </c>
      <c r="BR10" s="55">
        <f t="shared" si="23"/>
        <v>27100</v>
      </c>
      <c r="BS10" s="55">
        <f t="shared" si="23"/>
        <v>27100</v>
      </c>
      <c r="BT10" s="45">
        <f t="shared" si="23"/>
        <v>27100</v>
      </c>
      <c r="BU10" s="55">
        <f t="shared" si="23"/>
        <v>54200</v>
      </c>
      <c r="BV10" s="55">
        <f t="shared" si="24"/>
        <v>53300</v>
      </c>
      <c r="BW10" s="55">
        <f t="shared" si="24"/>
        <v>53300</v>
      </c>
      <c r="BX10" s="45">
        <f t="shared" si="24"/>
        <v>53300</v>
      </c>
      <c r="BY10" s="55">
        <f t="shared" si="24"/>
        <v>106600</v>
      </c>
      <c r="BZ10" s="55">
        <f t="shared" si="25"/>
        <v>27100</v>
      </c>
      <c r="CA10" s="55">
        <f t="shared" si="25"/>
        <v>27100</v>
      </c>
      <c r="CB10" s="55">
        <f t="shared" si="25"/>
        <v>27100</v>
      </c>
      <c r="CC10" s="55">
        <f t="shared" si="25"/>
        <v>54200</v>
      </c>
      <c r="CD10" s="55">
        <f t="shared" si="26"/>
        <v>53300</v>
      </c>
      <c r="CE10" s="55">
        <f t="shared" si="26"/>
        <v>53300</v>
      </c>
      <c r="CF10" s="55">
        <f t="shared" si="26"/>
        <v>53300</v>
      </c>
      <c r="CG10" s="185">
        <f t="shared" si="26"/>
        <v>106600</v>
      </c>
      <c r="CH10" s="293">
        <f t="shared" si="27"/>
        <v>271000</v>
      </c>
      <c r="CI10" s="55">
        <f t="shared" si="28"/>
        <v>108400</v>
      </c>
      <c r="CJ10" s="55">
        <f t="shared" si="29"/>
        <v>108400</v>
      </c>
      <c r="CK10" s="55">
        <f t="shared" si="30"/>
        <v>108400</v>
      </c>
      <c r="CL10" s="45">
        <f t="shared" si="31"/>
        <v>108400</v>
      </c>
      <c r="CM10" s="185">
        <f t="shared" si="32"/>
        <v>108400</v>
      </c>
      <c r="CN10" s="185">
        <f t="shared" si="33"/>
        <v>542000</v>
      </c>
      <c r="CO10" s="185">
        <f t="shared" si="34"/>
        <v>542000</v>
      </c>
      <c r="CP10" s="294">
        <f t="shared" si="35"/>
        <v>1355000</v>
      </c>
      <c r="CQ10" s="293">
        <f t="shared" si="0"/>
        <v>533000</v>
      </c>
      <c r="CR10" s="55">
        <f t="shared" si="1"/>
        <v>213200</v>
      </c>
      <c r="CS10" s="55">
        <f t="shared" si="2"/>
        <v>213200</v>
      </c>
      <c r="CT10" s="185">
        <f t="shared" si="3"/>
        <v>213200</v>
      </c>
      <c r="CU10" s="45">
        <f t="shared" si="4"/>
        <v>213200</v>
      </c>
      <c r="CV10" s="185">
        <f t="shared" si="36"/>
        <v>213200</v>
      </c>
      <c r="CW10" s="185">
        <f t="shared" si="37"/>
        <v>1066000</v>
      </c>
      <c r="CX10" s="185">
        <f t="shared" si="5"/>
        <v>1066000</v>
      </c>
      <c r="CY10" s="294">
        <f t="shared" si="38"/>
        <v>2665000</v>
      </c>
    </row>
    <row r="11" spans="1:103" s="13" customFormat="1">
      <c r="A11" s="219"/>
      <c r="B11" s="44" t="s">
        <v>45</v>
      </c>
      <c r="C11" s="45">
        <v>33203</v>
      </c>
      <c r="D11" s="45">
        <v>14078</v>
      </c>
      <c r="E11" s="288">
        <f t="shared" si="6"/>
        <v>19125</v>
      </c>
      <c r="F11" s="295">
        <f t="shared" si="7"/>
        <v>56312</v>
      </c>
      <c r="G11" s="45">
        <f t="shared" si="7"/>
        <v>56312</v>
      </c>
      <c r="H11" s="45">
        <f t="shared" si="7"/>
        <v>56312</v>
      </c>
      <c r="I11" s="296">
        <f t="shared" si="7"/>
        <v>112624</v>
      </c>
      <c r="J11" s="293">
        <f t="shared" si="8"/>
        <v>76500</v>
      </c>
      <c r="K11" s="45">
        <f t="shared" si="8"/>
        <v>76500</v>
      </c>
      <c r="L11" s="45">
        <f t="shared" si="8"/>
        <v>76500</v>
      </c>
      <c r="M11" s="296">
        <f t="shared" si="8"/>
        <v>153000</v>
      </c>
      <c r="N11" s="292">
        <f t="shared" si="9"/>
        <v>56312</v>
      </c>
      <c r="O11" s="55">
        <f t="shared" si="9"/>
        <v>56312</v>
      </c>
      <c r="P11" s="55">
        <f t="shared" si="9"/>
        <v>56312</v>
      </c>
      <c r="Q11" s="55">
        <f t="shared" si="9"/>
        <v>112624</v>
      </c>
      <c r="R11" s="292">
        <f t="shared" si="10"/>
        <v>76500</v>
      </c>
      <c r="S11" s="55">
        <f t="shared" si="10"/>
        <v>76500</v>
      </c>
      <c r="T11" s="55">
        <f t="shared" si="10"/>
        <v>76500</v>
      </c>
      <c r="U11" s="55">
        <f t="shared" si="10"/>
        <v>153000</v>
      </c>
      <c r="V11" s="55">
        <f t="shared" si="11"/>
        <v>56312</v>
      </c>
      <c r="W11" s="55">
        <f t="shared" si="11"/>
        <v>56312</v>
      </c>
      <c r="X11" s="55">
        <f t="shared" si="11"/>
        <v>56312</v>
      </c>
      <c r="Y11" s="55">
        <f t="shared" si="11"/>
        <v>112624</v>
      </c>
      <c r="Z11" s="55">
        <f t="shared" si="12"/>
        <v>76500</v>
      </c>
      <c r="AA11" s="55">
        <f t="shared" si="12"/>
        <v>76500</v>
      </c>
      <c r="AB11" s="55">
        <f t="shared" si="12"/>
        <v>76500</v>
      </c>
      <c r="AC11" s="55">
        <f t="shared" si="12"/>
        <v>153000</v>
      </c>
      <c r="AD11" s="55">
        <f t="shared" si="13"/>
        <v>56312</v>
      </c>
      <c r="AE11" s="45">
        <f t="shared" si="13"/>
        <v>56312</v>
      </c>
      <c r="AF11" s="55">
        <f t="shared" si="13"/>
        <v>56312</v>
      </c>
      <c r="AG11" s="55">
        <f t="shared" si="13"/>
        <v>112624</v>
      </c>
      <c r="AH11" s="55">
        <f t="shared" si="14"/>
        <v>76500</v>
      </c>
      <c r="AI11" s="45">
        <f t="shared" si="14"/>
        <v>76500</v>
      </c>
      <c r="AJ11" s="55">
        <f t="shared" si="14"/>
        <v>76500</v>
      </c>
      <c r="AK11" s="55">
        <f t="shared" si="14"/>
        <v>153000</v>
      </c>
      <c r="AL11" s="55">
        <f t="shared" si="15"/>
        <v>56312</v>
      </c>
      <c r="AM11" s="55">
        <f t="shared" si="15"/>
        <v>56312</v>
      </c>
      <c r="AN11" s="55">
        <f t="shared" si="15"/>
        <v>56312</v>
      </c>
      <c r="AO11" s="55">
        <f t="shared" si="15"/>
        <v>112624</v>
      </c>
      <c r="AP11" s="55">
        <f t="shared" si="16"/>
        <v>76500</v>
      </c>
      <c r="AQ11" s="55">
        <f t="shared" si="16"/>
        <v>76500</v>
      </c>
      <c r="AR11" s="55">
        <f t="shared" si="16"/>
        <v>76500</v>
      </c>
      <c r="AS11" s="55">
        <f t="shared" si="16"/>
        <v>153000</v>
      </c>
      <c r="AT11" s="55">
        <f t="shared" si="17"/>
        <v>56312</v>
      </c>
      <c r="AU11" s="55">
        <f t="shared" si="17"/>
        <v>56312</v>
      </c>
      <c r="AV11" s="45">
        <f t="shared" si="17"/>
        <v>56312</v>
      </c>
      <c r="AW11" s="55">
        <f t="shared" si="17"/>
        <v>112624</v>
      </c>
      <c r="AX11" s="55">
        <f t="shared" si="18"/>
        <v>76500</v>
      </c>
      <c r="AY11" s="55">
        <f t="shared" si="18"/>
        <v>76500</v>
      </c>
      <c r="AZ11" s="45">
        <f t="shared" si="18"/>
        <v>76500</v>
      </c>
      <c r="BA11" s="55">
        <f t="shared" si="18"/>
        <v>153000</v>
      </c>
      <c r="BB11" s="55">
        <f t="shared" si="19"/>
        <v>56312</v>
      </c>
      <c r="BC11" s="55">
        <f t="shared" si="19"/>
        <v>56312</v>
      </c>
      <c r="BD11" s="55">
        <f t="shared" si="19"/>
        <v>56312</v>
      </c>
      <c r="BE11" s="55">
        <f t="shared" si="19"/>
        <v>112624</v>
      </c>
      <c r="BF11" s="55">
        <f t="shared" si="20"/>
        <v>76500</v>
      </c>
      <c r="BG11" s="55">
        <f t="shared" si="20"/>
        <v>76500</v>
      </c>
      <c r="BH11" s="55">
        <f t="shared" si="20"/>
        <v>76500</v>
      </c>
      <c r="BI11" s="55">
        <f t="shared" si="20"/>
        <v>153000</v>
      </c>
      <c r="BJ11" s="55">
        <f t="shared" si="21"/>
        <v>56312</v>
      </c>
      <c r="BK11" s="45">
        <f t="shared" si="21"/>
        <v>56312</v>
      </c>
      <c r="BL11" s="55">
        <f t="shared" si="21"/>
        <v>56312</v>
      </c>
      <c r="BM11" s="55">
        <f t="shared" si="21"/>
        <v>112624</v>
      </c>
      <c r="BN11" s="55">
        <f t="shared" si="22"/>
        <v>76500</v>
      </c>
      <c r="BO11" s="45">
        <f t="shared" si="22"/>
        <v>76500</v>
      </c>
      <c r="BP11" s="55">
        <f t="shared" si="22"/>
        <v>76500</v>
      </c>
      <c r="BQ11" s="55">
        <f t="shared" si="22"/>
        <v>153000</v>
      </c>
      <c r="BR11" s="55">
        <f t="shared" si="23"/>
        <v>56312</v>
      </c>
      <c r="BS11" s="55">
        <f t="shared" si="23"/>
        <v>56312</v>
      </c>
      <c r="BT11" s="45">
        <f t="shared" si="23"/>
        <v>56312</v>
      </c>
      <c r="BU11" s="55">
        <f t="shared" si="23"/>
        <v>112624</v>
      </c>
      <c r="BV11" s="55">
        <f t="shared" si="24"/>
        <v>76500</v>
      </c>
      <c r="BW11" s="55">
        <f t="shared" si="24"/>
        <v>76500</v>
      </c>
      <c r="BX11" s="45">
        <f t="shared" si="24"/>
        <v>76500</v>
      </c>
      <c r="BY11" s="55">
        <f t="shared" si="24"/>
        <v>153000</v>
      </c>
      <c r="BZ11" s="55">
        <f t="shared" si="25"/>
        <v>56312</v>
      </c>
      <c r="CA11" s="55">
        <f t="shared" si="25"/>
        <v>56312</v>
      </c>
      <c r="CB11" s="55">
        <f t="shared" si="25"/>
        <v>56312</v>
      </c>
      <c r="CC11" s="55">
        <f t="shared" si="25"/>
        <v>112624</v>
      </c>
      <c r="CD11" s="55">
        <f t="shared" si="26"/>
        <v>76500</v>
      </c>
      <c r="CE11" s="55">
        <f t="shared" si="26"/>
        <v>76500</v>
      </c>
      <c r="CF11" s="55">
        <f t="shared" si="26"/>
        <v>76500</v>
      </c>
      <c r="CG11" s="185">
        <f t="shared" si="26"/>
        <v>153000</v>
      </c>
      <c r="CH11" s="293">
        <f t="shared" si="27"/>
        <v>563120</v>
      </c>
      <c r="CI11" s="55">
        <f t="shared" si="28"/>
        <v>225248</v>
      </c>
      <c r="CJ11" s="55">
        <f t="shared" si="29"/>
        <v>225248</v>
      </c>
      <c r="CK11" s="55">
        <f t="shared" si="30"/>
        <v>225248</v>
      </c>
      <c r="CL11" s="45">
        <f t="shared" si="31"/>
        <v>225248</v>
      </c>
      <c r="CM11" s="185">
        <f t="shared" si="32"/>
        <v>225248</v>
      </c>
      <c r="CN11" s="185">
        <f t="shared" si="33"/>
        <v>1126240</v>
      </c>
      <c r="CO11" s="185">
        <f t="shared" si="34"/>
        <v>1126240</v>
      </c>
      <c r="CP11" s="294">
        <f t="shared" si="35"/>
        <v>2815600</v>
      </c>
      <c r="CQ11" s="293">
        <f t="shared" si="0"/>
        <v>765000</v>
      </c>
      <c r="CR11" s="55">
        <f t="shared" si="1"/>
        <v>306000</v>
      </c>
      <c r="CS11" s="55">
        <f t="shared" si="2"/>
        <v>306000</v>
      </c>
      <c r="CT11" s="185">
        <f t="shared" si="3"/>
        <v>306000</v>
      </c>
      <c r="CU11" s="45">
        <f t="shared" si="4"/>
        <v>306000</v>
      </c>
      <c r="CV11" s="185">
        <f t="shared" si="36"/>
        <v>306000</v>
      </c>
      <c r="CW11" s="185">
        <f t="shared" si="37"/>
        <v>1530000</v>
      </c>
      <c r="CX11" s="185">
        <f t="shared" si="5"/>
        <v>1530000</v>
      </c>
      <c r="CY11" s="294">
        <f t="shared" si="38"/>
        <v>3825000</v>
      </c>
    </row>
    <row r="12" spans="1:103">
      <c r="A12" s="218"/>
      <c r="B12" s="44" t="s">
        <v>46</v>
      </c>
      <c r="C12" s="45">
        <v>1086</v>
      </c>
      <c r="D12" s="45"/>
      <c r="E12" s="288">
        <f t="shared" si="6"/>
        <v>1086</v>
      </c>
      <c r="F12" s="295">
        <f t="shared" si="7"/>
        <v>0</v>
      </c>
      <c r="G12" s="45">
        <f t="shared" si="7"/>
        <v>0</v>
      </c>
      <c r="H12" s="45">
        <f t="shared" si="7"/>
        <v>0</v>
      </c>
      <c r="I12" s="296">
        <f t="shared" si="7"/>
        <v>0</v>
      </c>
      <c r="J12" s="293">
        <f t="shared" si="8"/>
        <v>4344</v>
      </c>
      <c r="K12" s="45">
        <f t="shared" si="8"/>
        <v>4344</v>
      </c>
      <c r="L12" s="45">
        <f t="shared" si="8"/>
        <v>4344</v>
      </c>
      <c r="M12" s="296">
        <f t="shared" si="8"/>
        <v>8688</v>
      </c>
      <c r="N12" s="292">
        <f t="shared" si="9"/>
        <v>0</v>
      </c>
      <c r="O12" s="55">
        <f t="shared" si="9"/>
        <v>0</v>
      </c>
      <c r="P12" s="55">
        <f t="shared" si="9"/>
        <v>0</v>
      </c>
      <c r="Q12" s="55">
        <f t="shared" si="9"/>
        <v>0</v>
      </c>
      <c r="R12" s="292">
        <f t="shared" si="10"/>
        <v>4344</v>
      </c>
      <c r="S12" s="55">
        <f t="shared" si="10"/>
        <v>4344</v>
      </c>
      <c r="T12" s="55">
        <f t="shared" si="10"/>
        <v>4344</v>
      </c>
      <c r="U12" s="55">
        <f t="shared" si="10"/>
        <v>8688</v>
      </c>
      <c r="V12" s="55">
        <f t="shared" si="11"/>
        <v>0</v>
      </c>
      <c r="W12" s="55">
        <f t="shared" si="11"/>
        <v>0</v>
      </c>
      <c r="X12" s="55">
        <f t="shared" si="11"/>
        <v>0</v>
      </c>
      <c r="Y12" s="55">
        <f t="shared" si="11"/>
        <v>0</v>
      </c>
      <c r="Z12" s="55">
        <f t="shared" si="12"/>
        <v>4344</v>
      </c>
      <c r="AA12" s="55">
        <f t="shared" si="12"/>
        <v>4344</v>
      </c>
      <c r="AB12" s="55">
        <f t="shared" si="12"/>
        <v>4344</v>
      </c>
      <c r="AC12" s="55">
        <f t="shared" si="12"/>
        <v>8688</v>
      </c>
      <c r="AD12" s="55">
        <f t="shared" si="13"/>
        <v>0</v>
      </c>
      <c r="AE12" s="45">
        <f t="shared" si="13"/>
        <v>0</v>
      </c>
      <c r="AF12" s="55">
        <f t="shared" si="13"/>
        <v>0</v>
      </c>
      <c r="AG12" s="55">
        <f t="shared" si="13"/>
        <v>0</v>
      </c>
      <c r="AH12" s="55">
        <f t="shared" si="14"/>
        <v>4344</v>
      </c>
      <c r="AI12" s="45">
        <f t="shared" si="14"/>
        <v>4344</v>
      </c>
      <c r="AJ12" s="55">
        <f t="shared" si="14"/>
        <v>4344</v>
      </c>
      <c r="AK12" s="55">
        <f t="shared" si="14"/>
        <v>8688</v>
      </c>
      <c r="AL12" s="55">
        <f t="shared" si="15"/>
        <v>0</v>
      </c>
      <c r="AM12" s="55">
        <f t="shared" si="15"/>
        <v>0</v>
      </c>
      <c r="AN12" s="55">
        <f t="shared" si="15"/>
        <v>0</v>
      </c>
      <c r="AO12" s="55">
        <f t="shared" si="15"/>
        <v>0</v>
      </c>
      <c r="AP12" s="55">
        <f t="shared" si="16"/>
        <v>4344</v>
      </c>
      <c r="AQ12" s="55">
        <f t="shared" si="16"/>
        <v>4344</v>
      </c>
      <c r="AR12" s="55">
        <f t="shared" si="16"/>
        <v>4344</v>
      </c>
      <c r="AS12" s="55">
        <f t="shared" si="16"/>
        <v>8688</v>
      </c>
      <c r="AT12" s="55">
        <f t="shared" si="17"/>
        <v>0</v>
      </c>
      <c r="AU12" s="55">
        <f t="shared" si="17"/>
        <v>0</v>
      </c>
      <c r="AV12" s="45">
        <f t="shared" si="17"/>
        <v>0</v>
      </c>
      <c r="AW12" s="55">
        <f t="shared" si="17"/>
        <v>0</v>
      </c>
      <c r="AX12" s="55">
        <f t="shared" si="18"/>
        <v>4344</v>
      </c>
      <c r="AY12" s="55">
        <f t="shared" si="18"/>
        <v>4344</v>
      </c>
      <c r="AZ12" s="45">
        <f t="shared" si="18"/>
        <v>4344</v>
      </c>
      <c r="BA12" s="55">
        <f t="shared" si="18"/>
        <v>8688</v>
      </c>
      <c r="BB12" s="55">
        <f t="shared" si="19"/>
        <v>0</v>
      </c>
      <c r="BC12" s="55">
        <f t="shared" si="19"/>
        <v>0</v>
      </c>
      <c r="BD12" s="55">
        <f t="shared" si="19"/>
        <v>0</v>
      </c>
      <c r="BE12" s="55">
        <f t="shared" si="19"/>
        <v>0</v>
      </c>
      <c r="BF12" s="55">
        <f t="shared" si="20"/>
        <v>4344</v>
      </c>
      <c r="BG12" s="55">
        <f t="shared" si="20"/>
        <v>4344</v>
      </c>
      <c r="BH12" s="55">
        <f t="shared" si="20"/>
        <v>4344</v>
      </c>
      <c r="BI12" s="55">
        <f t="shared" si="20"/>
        <v>8688</v>
      </c>
      <c r="BJ12" s="55">
        <f t="shared" si="21"/>
        <v>0</v>
      </c>
      <c r="BK12" s="45">
        <f t="shared" si="21"/>
        <v>0</v>
      </c>
      <c r="BL12" s="55">
        <f t="shared" si="21"/>
        <v>0</v>
      </c>
      <c r="BM12" s="55">
        <f t="shared" si="21"/>
        <v>0</v>
      </c>
      <c r="BN12" s="55">
        <f t="shared" si="22"/>
        <v>4344</v>
      </c>
      <c r="BO12" s="45">
        <f t="shared" si="22"/>
        <v>4344</v>
      </c>
      <c r="BP12" s="55">
        <f t="shared" si="22"/>
        <v>4344</v>
      </c>
      <c r="BQ12" s="55">
        <f t="shared" si="22"/>
        <v>8688</v>
      </c>
      <c r="BR12" s="55">
        <f t="shared" si="23"/>
        <v>0</v>
      </c>
      <c r="BS12" s="55">
        <f t="shared" si="23"/>
        <v>0</v>
      </c>
      <c r="BT12" s="45">
        <f t="shared" si="23"/>
        <v>0</v>
      </c>
      <c r="BU12" s="55">
        <f t="shared" si="23"/>
        <v>0</v>
      </c>
      <c r="BV12" s="55">
        <f t="shared" si="24"/>
        <v>4344</v>
      </c>
      <c r="BW12" s="55">
        <f t="shared" si="24"/>
        <v>4344</v>
      </c>
      <c r="BX12" s="45">
        <f t="shared" si="24"/>
        <v>4344</v>
      </c>
      <c r="BY12" s="55">
        <f t="shared" si="24"/>
        <v>8688</v>
      </c>
      <c r="BZ12" s="55">
        <f t="shared" si="25"/>
        <v>0</v>
      </c>
      <c r="CA12" s="55">
        <f t="shared" si="25"/>
        <v>0</v>
      </c>
      <c r="CB12" s="55">
        <f t="shared" si="25"/>
        <v>0</v>
      </c>
      <c r="CC12" s="55">
        <f t="shared" si="25"/>
        <v>0</v>
      </c>
      <c r="CD12" s="55">
        <f t="shared" si="26"/>
        <v>4344</v>
      </c>
      <c r="CE12" s="55">
        <f t="shared" si="26"/>
        <v>4344</v>
      </c>
      <c r="CF12" s="55">
        <f t="shared" si="26"/>
        <v>4344</v>
      </c>
      <c r="CG12" s="185">
        <f t="shared" si="26"/>
        <v>8688</v>
      </c>
      <c r="CH12" s="293">
        <f t="shared" si="27"/>
        <v>0</v>
      </c>
      <c r="CI12" s="55">
        <f t="shared" si="28"/>
        <v>0</v>
      </c>
      <c r="CJ12" s="55">
        <f t="shared" si="29"/>
        <v>0</v>
      </c>
      <c r="CK12" s="55">
        <f t="shared" si="30"/>
        <v>0</v>
      </c>
      <c r="CL12" s="45">
        <f t="shared" si="31"/>
        <v>0</v>
      </c>
      <c r="CM12" s="185">
        <f t="shared" si="32"/>
        <v>0</v>
      </c>
      <c r="CN12" s="185">
        <f t="shared" si="33"/>
        <v>0</v>
      </c>
      <c r="CO12" s="185">
        <f t="shared" si="34"/>
        <v>0</v>
      </c>
      <c r="CP12" s="294">
        <f t="shared" si="35"/>
        <v>0</v>
      </c>
      <c r="CQ12" s="293">
        <f t="shared" si="0"/>
        <v>43440</v>
      </c>
      <c r="CR12" s="55">
        <f t="shared" si="1"/>
        <v>17376</v>
      </c>
      <c r="CS12" s="55">
        <f t="shared" si="2"/>
        <v>17376</v>
      </c>
      <c r="CT12" s="185">
        <f t="shared" si="3"/>
        <v>17376</v>
      </c>
      <c r="CU12" s="45">
        <f t="shared" si="4"/>
        <v>17376</v>
      </c>
      <c r="CV12" s="185">
        <f t="shared" si="36"/>
        <v>17376</v>
      </c>
      <c r="CW12" s="185">
        <f t="shared" si="37"/>
        <v>86880</v>
      </c>
      <c r="CX12" s="185">
        <f t="shared" si="5"/>
        <v>86880</v>
      </c>
      <c r="CY12" s="294">
        <f t="shared" si="38"/>
        <v>217200</v>
      </c>
    </row>
    <row r="13" spans="1:103">
      <c r="A13" s="217">
        <v>3</v>
      </c>
      <c r="B13" s="43" t="s">
        <v>47</v>
      </c>
      <c r="C13" s="45">
        <v>36335</v>
      </c>
      <c r="D13" s="45">
        <v>8459</v>
      </c>
      <c r="E13" s="288">
        <f t="shared" si="6"/>
        <v>27876</v>
      </c>
      <c r="F13" s="295">
        <f t="shared" si="7"/>
        <v>33836</v>
      </c>
      <c r="G13" s="45">
        <f t="shared" si="7"/>
        <v>33836</v>
      </c>
      <c r="H13" s="45">
        <f t="shared" si="7"/>
        <v>33836</v>
      </c>
      <c r="I13" s="296">
        <f t="shared" si="7"/>
        <v>67672</v>
      </c>
      <c r="J13" s="293">
        <f t="shared" si="8"/>
        <v>111504</v>
      </c>
      <c r="K13" s="45">
        <f t="shared" si="8"/>
        <v>111504</v>
      </c>
      <c r="L13" s="45">
        <f t="shared" si="8"/>
        <v>111504</v>
      </c>
      <c r="M13" s="296">
        <f t="shared" si="8"/>
        <v>223008</v>
      </c>
      <c r="N13" s="292">
        <f t="shared" si="9"/>
        <v>33836</v>
      </c>
      <c r="O13" s="55">
        <f t="shared" si="9"/>
        <v>33836</v>
      </c>
      <c r="P13" s="55">
        <f t="shared" si="9"/>
        <v>33836</v>
      </c>
      <c r="Q13" s="55">
        <f t="shared" si="9"/>
        <v>67672</v>
      </c>
      <c r="R13" s="292">
        <f t="shared" si="10"/>
        <v>111504</v>
      </c>
      <c r="S13" s="55">
        <f t="shared" si="10"/>
        <v>111504</v>
      </c>
      <c r="T13" s="55">
        <f t="shared" si="10"/>
        <v>111504</v>
      </c>
      <c r="U13" s="55">
        <f t="shared" si="10"/>
        <v>223008</v>
      </c>
      <c r="V13" s="55">
        <f t="shared" si="11"/>
        <v>33836</v>
      </c>
      <c r="W13" s="55">
        <f t="shared" si="11"/>
        <v>33836</v>
      </c>
      <c r="X13" s="55">
        <f t="shared" si="11"/>
        <v>33836</v>
      </c>
      <c r="Y13" s="55">
        <f t="shared" si="11"/>
        <v>67672</v>
      </c>
      <c r="Z13" s="55">
        <f t="shared" si="12"/>
        <v>111504</v>
      </c>
      <c r="AA13" s="55">
        <f t="shared" si="12"/>
        <v>111504</v>
      </c>
      <c r="AB13" s="55">
        <f t="shared" si="12"/>
        <v>111504</v>
      </c>
      <c r="AC13" s="55">
        <f t="shared" si="12"/>
        <v>223008</v>
      </c>
      <c r="AD13" s="55">
        <f t="shared" si="13"/>
        <v>33836</v>
      </c>
      <c r="AE13" s="45">
        <f t="shared" si="13"/>
        <v>33836</v>
      </c>
      <c r="AF13" s="55">
        <f t="shared" si="13"/>
        <v>33836</v>
      </c>
      <c r="AG13" s="55">
        <f t="shared" si="13"/>
        <v>67672</v>
      </c>
      <c r="AH13" s="55">
        <f t="shared" si="14"/>
        <v>111504</v>
      </c>
      <c r="AI13" s="45">
        <f t="shared" si="14"/>
        <v>111504</v>
      </c>
      <c r="AJ13" s="55">
        <f t="shared" si="14"/>
        <v>111504</v>
      </c>
      <c r="AK13" s="55">
        <f t="shared" si="14"/>
        <v>223008</v>
      </c>
      <c r="AL13" s="55">
        <f t="shared" si="15"/>
        <v>33836</v>
      </c>
      <c r="AM13" s="55">
        <f t="shared" si="15"/>
        <v>33836</v>
      </c>
      <c r="AN13" s="55">
        <f t="shared" si="15"/>
        <v>33836</v>
      </c>
      <c r="AO13" s="55">
        <f t="shared" si="15"/>
        <v>67672</v>
      </c>
      <c r="AP13" s="55">
        <f t="shared" si="16"/>
        <v>111504</v>
      </c>
      <c r="AQ13" s="55">
        <f t="shared" si="16"/>
        <v>111504</v>
      </c>
      <c r="AR13" s="55">
        <f t="shared" si="16"/>
        <v>111504</v>
      </c>
      <c r="AS13" s="55">
        <f t="shared" si="16"/>
        <v>223008</v>
      </c>
      <c r="AT13" s="55">
        <f t="shared" si="17"/>
        <v>33836</v>
      </c>
      <c r="AU13" s="55">
        <f t="shared" si="17"/>
        <v>33836</v>
      </c>
      <c r="AV13" s="45">
        <f t="shared" si="17"/>
        <v>33836</v>
      </c>
      <c r="AW13" s="55">
        <f t="shared" si="17"/>
        <v>67672</v>
      </c>
      <c r="AX13" s="55">
        <f t="shared" si="18"/>
        <v>111504</v>
      </c>
      <c r="AY13" s="55">
        <f t="shared" si="18"/>
        <v>111504</v>
      </c>
      <c r="AZ13" s="45">
        <f t="shared" si="18"/>
        <v>111504</v>
      </c>
      <c r="BA13" s="55">
        <f t="shared" si="18"/>
        <v>223008</v>
      </c>
      <c r="BB13" s="55">
        <f t="shared" si="19"/>
        <v>33836</v>
      </c>
      <c r="BC13" s="55">
        <f t="shared" si="19"/>
        <v>33836</v>
      </c>
      <c r="BD13" s="55">
        <f t="shared" si="19"/>
        <v>33836</v>
      </c>
      <c r="BE13" s="55">
        <f t="shared" si="19"/>
        <v>67672</v>
      </c>
      <c r="BF13" s="55">
        <f t="shared" si="20"/>
        <v>111504</v>
      </c>
      <c r="BG13" s="55">
        <f t="shared" si="20"/>
        <v>111504</v>
      </c>
      <c r="BH13" s="55">
        <f t="shared" si="20"/>
        <v>111504</v>
      </c>
      <c r="BI13" s="55">
        <f t="shared" si="20"/>
        <v>223008</v>
      </c>
      <c r="BJ13" s="55">
        <f t="shared" si="21"/>
        <v>33836</v>
      </c>
      <c r="BK13" s="45">
        <f t="shared" si="21"/>
        <v>33836</v>
      </c>
      <c r="BL13" s="55">
        <f t="shared" si="21"/>
        <v>33836</v>
      </c>
      <c r="BM13" s="55">
        <f t="shared" si="21"/>
        <v>67672</v>
      </c>
      <c r="BN13" s="55">
        <f t="shared" si="22"/>
        <v>111504</v>
      </c>
      <c r="BO13" s="45">
        <f t="shared" si="22"/>
        <v>111504</v>
      </c>
      <c r="BP13" s="55">
        <f t="shared" si="22"/>
        <v>111504</v>
      </c>
      <c r="BQ13" s="55">
        <f t="shared" si="22"/>
        <v>223008</v>
      </c>
      <c r="BR13" s="55">
        <f t="shared" si="23"/>
        <v>33836</v>
      </c>
      <c r="BS13" s="55">
        <f t="shared" si="23"/>
        <v>33836</v>
      </c>
      <c r="BT13" s="45">
        <f t="shared" si="23"/>
        <v>33836</v>
      </c>
      <c r="BU13" s="55">
        <f t="shared" si="23"/>
        <v>67672</v>
      </c>
      <c r="BV13" s="55">
        <f t="shared" si="24"/>
        <v>111504</v>
      </c>
      <c r="BW13" s="55">
        <f t="shared" si="24"/>
        <v>111504</v>
      </c>
      <c r="BX13" s="45">
        <f t="shared" si="24"/>
        <v>111504</v>
      </c>
      <c r="BY13" s="55">
        <f t="shared" si="24"/>
        <v>223008</v>
      </c>
      <c r="BZ13" s="55">
        <f t="shared" si="25"/>
        <v>33836</v>
      </c>
      <c r="CA13" s="55">
        <f t="shared" si="25"/>
        <v>33836</v>
      </c>
      <c r="CB13" s="55">
        <f t="shared" si="25"/>
        <v>33836</v>
      </c>
      <c r="CC13" s="55">
        <f t="shared" si="25"/>
        <v>67672</v>
      </c>
      <c r="CD13" s="55">
        <f t="shared" si="26"/>
        <v>111504</v>
      </c>
      <c r="CE13" s="55">
        <f t="shared" si="26"/>
        <v>111504</v>
      </c>
      <c r="CF13" s="55">
        <f t="shared" si="26"/>
        <v>111504</v>
      </c>
      <c r="CG13" s="185">
        <f t="shared" si="26"/>
        <v>223008</v>
      </c>
      <c r="CH13" s="293">
        <f t="shared" si="27"/>
        <v>338360</v>
      </c>
      <c r="CI13" s="55">
        <f t="shared" si="28"/>
        <v>135344</v>
      </c>
      <c r="CJ13" s="55">
        <f t="shared" si="29"/>
        <v>135344</v>
      </c>
      <c r="CK13" s="55">
        <f t="shared" si="30"/>
        <v>135344</v>
      </c>
      <c r="CL13" s="45">
        <f t="shared" si="31"/>
        <v>135344</v>
      </c>
      <c r="CM13" s="185">
        <f t="shared" si="32"/>
        <v>135344</v>
      </c>
      <c r="CN13" s="185">
        <f t="shared" si="33"/>
        <v>676720</v>
      </c>
      <c r="CO13" s="185">
        <f t="shared" si="34"/>
        <v>676720</v>
      </c>
      <c r="CP13" s="294">
        <f t="shared" si="35"/>
        <v>1691800</v>
      </c>
      <c r="CQ13" s="293">
        <f t="shared" si="0"/>
        <v>1115040</v>
      </c>
      <c r="CR13" s="55">
        <f t="shared" si="1"/>
        <v>446016</v>
      </c>
      <c r="CS13" s="55">
        <f t="shared" si="2"/>
        <v>446016</v>
      </c>
      <c r="CT13" s="185">
        <f t="shared" si="3"/>
        <v>446016</v>
      </c>
      <c r="CU13" s="45">
        <f t="shared" si="4"/>
        <v>446016</v>
      </c>
      <c r="CV13" s="185">
        <f t="shared" si="36"/>
        <v>446016</v>
      </c>
      <c r="CW13" s="185">
        <f t="shared" si="37"/>
        <v>2230080</v>
      </c>
      <c r="CX13" s="185">
        <f t="shared" si="5"/>
        <v>2230080</v>
      </c>
      <c r="CY13" s="294">
        <f t="shared" si="38"/>
        <v>5575200</v>
      </c>
    </row>
    <row r="14" spans="1:103">
      <c r="A14" s="218"/>
      <c r="B14" s="44" t="s">
        <v>12</v>
      </c>
      <c r="C14" s="45">
        <v>22354</v>
      </c>
      <c r="D14" s="45">
        <v>6536</v>
      </c>
      <c r="E14" s="288">
        <f t="shared" si="6"/>
        <v>15818</v>
      </c>
      <c r="F14" s="295">
        <f t="shared" si="7"/>
        <v>26144</v>
      </c>
      <c r="G14" s="45">
        <f t="shared" si="7"/>
        <v>26144</v>
      </c>
      <c r="H14" s="45">
        <f t="shared" si="7"/>
        <v>26144</v>
      </c>
      <c r="I14" s="296">
        <f t="shared" si="7"/>
        <v>52288</v>
      </c>
      <c r="J14" s="293">
        <f t="shared" si="8"/>
        <v>63272</v>
      </c>
      <c r="K14" s="45">
        <f t="shared" si="8"/>
        <v>63272</v>
      </c>
      <c r="L14" s="45">
        <f t="shared" si="8"/>
        <v>63272</v>
      </c>
      <c r="M14" s="296">
        <f t="shared" si="8"/>
        <v>126544</v>
      </c>
      <c r="N14" s="292">
        <f t="shared" si="9"/>
        <v>26144</v>
      </c>
      <c r="O14" s="55">
        <f t="shared" si="9"/>
        <v>26144</v>
      </c>
      <c r="P14" s="55">
        <f t="shared" si="9"/>
        <v>26144</v>
      </c>
      <c r="Q14" s="55">
        <f t="shared" si="9"/>
        <v>52288</v>
      </c>
      <c r="R14" s="292">
        <f t="shared" si="10"/>
        <v>63272</v>
      </c>
      <c r="S14" s="55">
        <f t="shared" si="10"/>
        <v>63272</v>
      </c>
      <c r="T14" s="55">
        <f t="shared" si="10"/>
        <v>63272</v>
      </c>
      <c r="U14" s="55">
        <f t="shared" si="10"/>
        <v>126544</v>
      </c>
      <c r="V14" s="55">
        <f t="shared" si="11"/>
        <v>26144</v>
      </c>
      <c r="W14" s="55">
        <f t="shared" si="11"/>
        <v>26144</v>
      </c>
      <c r="X14" s="55">
        <f t="shared" si="11"/>
        <v>26144</v>
      </c>
      <c r="Y14" s="55">
        <f t="shared" si="11"/>
        <v>52288</v>
      </c>
      <c r="Z14" s="55">
        <f t="shared" si="12"/>
        <v>63272</v>
      </c>
      <c r="AA14" s="55">
        <f t="shared" si="12"/>
        <v>63272</v>
      </c>
      <c r="AB14" s="55">
        <f t="shared" si="12"/>
        <v>63272</v>
      </c>
      <c r="AC14" s="55">
        <f t="shared" si="12"/>
        <v>126544</v>
      </c>
      <c r="AD14" s="55">
        <f t="shared" si="13"/>
        <v>26144</v>
      </c>
      <c r="AE14" s="45">
        <f t="shared" si="13"/>
        <v>26144</v>
      </c>
      <c r="AF14" s="55">
        <f t="shared" si="13"/>
        <v>26144</v>
      </c>
      <c r="AG14" s="55">
        <f t="shared" si="13"/>
        <v>52288</v>
      </c>
      <c r="AH14" s="55">
        <f t="shared" si="14"/>
        <v>63272</v>
      </c>
      <c r="AI14" s="45">
        <f t="shared" si="14"/>
        <v>63272</v>
      </c>
      <c r="AJ14" s="55">
        <f t="shared" si="14"/>
        <v>63272</v>
      </c>
      <c r="AK14" s="55">
        <f t="shared" si="14"/>
        <v>126544</v>
      </c>
      <c r="AL14" s="55">
        <f t="shared" si="15"/>
        <v>26144</v>
      </c>
      <c r="AM14" s="55">
        <f t="shared" si="15"/>
        <v>26144</v>
      </c>
      <c r="AN14" s="55">
        <f t="shared" si="15"/>
        <v>26144</v>
      </c>
      <c r="AO14" s="55">
        <f t="shared" si="15"/>
        <v>52288</v>
      </c>
      <c r="AP14" s="55">
        <f t="shared" si="16"/>
        <v>63272</v>
      </c>
      <c r="AQ14" s="55">
        <f t="shared" si="16"/>
        <v>63272</v>
      </c>
      <c r="AR14" s="55">
        <f t="shared" si="16"/>
        <v>63272</v>
      </c>
      <c r="AS14" s="55">
        <f t="shared" si="16"/>
        <v>126544</v>
      </c>
      <c r="AT14" s="55">
        <f t="shared" si="17"/>
        <v>26144</v>
      </c>
      <c r="AU14" s="55">
        <f t="shared" si="17"/>
        <v>26144</v>
      </c>
      <c r="AV14" s="45">
        <f t="shared" si="17"/>
        <v>26144</v>
      </c>
      <c r="AW14" s="55">
        <f t="shared" si="17"/>
        <v>52288</v>
      </c>
      <c r="AX14" s="55">
        <f t="shared" si="18"/>
        <v>63272</v>
      </c>
      <c r="AY14" s="55">
        <f t="shared" si="18"/>
        <v>63272</v>
      </c>
      <c r="AZ14" s="45">
        <f t="shared" si="18"/>
        <v>63272</v>
      </c>
      <c r="BA14" s="55">
        <f t="shared" si="18"/>
        <v>126544</v>
      </c>
      <c r="BB14" s="55">
        <f t="shared" si="19"/>
        <v>26144</v>
      </c>
      <c r="BC14" s="55">
        <f t="shared" si="19"/>
        <v>26144</v>
      </c>
      <c r="BD14" s="55">
        <f t="shared" si="19"/>
        <v>26144</v>
      </c>
      <c r="BE14" s="55">
        <f t="shared" si="19"/>
        <v>52288</v>
      </c>
      <c r="BF14" s="55">
        <f t="shared" si="20"/>
        <v>63272</v>
      </c>
      <c r="BG14" s="55">
        <f t="shared" si="20"/>
        <v>63272</v>
      </c>
      <c r="BH14" s="55">
        <f t="shared" si="20"/>
        <v>63272</v>
      </c>
      <c r="BI14" s="55">
        <f t="shared" si="20"/>
        <v>126544</v>
      </c>
      <c r="BJ14" s="55">
        <f t="shared" si="21"/>
        <v>26144</v>
      </c>
      <c r="BK14" s="45">
        <f t="shared" si="21"/>
        <v>26144</v>
      </c>
      <c r="BL14" s="55">
        <f t="shared" si="21"/>
        <v>26144</v>
      </c>
      <c r="BM14" s="55">
        <f t="shared" si="21"/>
        <v>52288</v>
      </c>
      <c r="BN14" s="55">
        <f t="shared" si="22"/>
        <v>63272</v>
      </c>
      <c r="BO14" s="45">
        <f t="shared" si="22"/>
        <v>63272</v>
      </c>
      <c r="BP14" s="55">
        <f t="shared" si="22"/>
        <v>63272</v>
      </c>
      <c r="BQ14" s="55">
        <f t="shared" si="22"/>
        <v>126544</v>
      </c>
      <c r="BR14" s="55">
        <f t="shared" si="23"/>
        <v>26144</v>
      </c>
      <c r="BS14" s="55">
        <f t="shared" si="23"/>
        <v>26144</v>
      </c>
      <c r="BT14" s="45">
        <f t="shared" si="23"/>
        <v>26144</v>
      </c>
      <c r="BU14" s="55">
        <f t="shared" si="23"/>
        <v>52288</v>
      </c>
      <c r="BV14" s="55">
        <f t="shared" si="24"/>
        <v>63272</v>
      </c>
      <c r="BW14" s="55">
        <f t="shared" si="24"/>
        <v>63272</v>
      </c>
      <c r="BX14" s="45">
        <f t="shared" si="24"/>
        <v>63272</v>
      </c>
      <c r="BY14" s="55">
        <f t="shared" si="24"/>
        <v>126544</v>
      </c>
      <c r="BZ14" s="55">
        <f t="shared" si="25"/>
        <v>26144</v>
      </c>
      <c r="CA14" s="55">
        <f t="shared" si="25"/>
        <v>26144</v>
      </c>
      <c r="CB14" s="55">
        <f t="shared" si="25"/>
        <v>26144</v>
      </c>
      <c r="CC14" s="55">
        <f t="shared" si="25"/>
        <v>52288</v>
      </c>
      <c r="CD14" s="55">
        <f t="shared" si="26"/>
        <v>63272</v>
      </c>
      <c r="CE14" s="55">
        <f t="shared" si="26"/>
        <v>63272</v>
      </c>
      <c r="CF14" s="55">
        <f t="shared" si="26"/>
        <v>63272</v>
      </c>
      <c r="CG14" s="185">
        <f t="shared" si="26"/>
        <v>126544</v>
      </c>
      <c r="CH14" s="293">
        <f t="shared" si="27"/>
        <v>261440</v>
      </c>
      <c r="CI14" s="55">
        <f t="shared" si="28"/>
        <v>104576</v>
      </c>
      <c r="CJ14" s="55">
        <f t="shared" si="29"/>
        <v>104576</v>
      </c>
      <c r="CK14" s="55">
        <f t="shared" si="30"/>
        <v>104576</v>
      </c>
      <c r="CL14" s="45">
        <f t="shared" si="31"/>
        <v>104576</v>
      </c>
      <c r="CM14" s="185">
        <f t="shared" si="32"/>
        <v>104576</v>
      </c>
      <c r="CN14" s="185">
        <f t="shared" si="33"/>
        <v>522880</v>
      </c>
      <c r="CO14" s="185">
        <f t="shared" si="34"/>
        <v>522880</v>
      </c>
      <c r="CP14" s="294">
        <f t="shared" si="35"/>
        <v>1307200</v>
      </c>
      <c r="CQ14" s="293">
        <f t="shared" si="0"/>
        <v>632720</v>
      </c>
      <c r="CR14" s="55">
        <f t="shared" si="1"/>
        <v>253088</v>
      </c>
      <c r="CS14" s="55">
        <f t="shared" si="2"/>
        <v>253088</v>
      </c>
      <c r="CT14" s="185">
        <f t="shared" si="3"/>
        <v>253088</v>
      </c>
      <c r="CU14" s="45">
        <f t="shared" si="4"/>
        <v>253088</v>
      </c>
      <c r="CV14" s="185">
        <f t="shared" si="36"/>
        <v>253088</v>
      </c>
      <c r="CW14" s="185">
        <f t="shared" si="37"/>
        <v>1265440</v>
      </c>
      <c r="CX14" s="185">
        <f t="shared" si="5"/>
        <v>1265440</v>
      </c>
      <c r="CY14" s="294">
        <f t="shared" si="38"/>
        <v>3163600</v>
      </c>
    </row>
    <row r="15" spans="1:103">
      <c r="A15" s="217">
        <v>4</v>
      </c>
      <c r="B15" s="44" t="s">
        <v>13</v>
      </c>
      <c r="C15" s="45">
        <v>3406</v>
      </c>
      <c r="D15" s="45">
        <v>843</v>
      </c>
      <c r="E15" s="288">
        <f t="shared" si="6"/>
        <v>2563</v>
      </c>
      <c r="F15" s="295">
        <f t="shared" si="7"/>
        <v>3372</v>
      </c>
      <c r="G15" s="45">
        <f t="shared" si="7"/>
        <v>3372</v>
      </c>
      <c r="H15" s="45">
        <f t="shared" si="7"/>
        <v>3372</v>
      </c>
      <c r="I15" s="296">
        <f t="shared" si="7"/>
        <v>6744</v>
      </c>
      <c r="J15" s="293">
        <f t="shared" si="8"/>
        <v>10252</v>
      </c>
      <c r="K15" s="45">
        <f t="shared" si="8"/>
        <v>10252</v>
      </c>
      <c r="L15" s="45">
        <f t="shared" si="8"/>
        <v>10252</v>
      </c>
      <c r="M15" s="296">
        <f t="shared" si="8"/>
        <v>20504</v>
      </c>
      <c r="N15" s="292">
        <f t="shared" si="9"/>
        <v>3372</v>
      </c>
      <c r="O15" s="55">
        <f t="shared" si="9"/>
        <v>3372</v>
      </c>
      <c r="P15" s="55">
        <f t="shared" si="9"/>
        <v>3372</v>
      </c>
      <c r="Q15" s="55">
        <f t="shared" si="9"/>
        <v>6744</v>
      </c>
      <c r="R15" s="292">
        <f t="shared" si="10"/>
        <v>10252</v>
      </c>
      <c r="S15" s="55">
        <f t="shared" si="10"/>
        <v>10252</v>
      </c>
      <c r="T15" s="55">
        <f t="shared" si="10"/>
        <v>10252</v>
      </c>
      <c r="U15" s="55">
        <f t="shared" si="10"/>
        <v>20504</v>
      </c>
      <c r="V15" s="55">
        <f t="shared" si="11"/>
        <v>3372</v>
      </c>
      <c r="W15" s="55">
        <f t="shared" si="11"/>
        <v>3372</v>
      </c>
      <c r="X15" s="55">
        <f t="shared" si="11"/>
        <v>3372</v>
      </c>
      <c r="Y15" s="55">
        <f t="shared" si="11"/>
        <v>6744</v>
      </c>
      <c r="Z15" s="55">
        <f t="shared" si="12"/>
        <v>10252</v>
      </c>
      <c r="AA15" s="55">
        <f t="shared" si="12"/>
        <v>10252</v>
      </c>
      <c r="AB15" s="55">
        <f t="shared" si="12"/>
        <v>10252</v>
      </c>
      <c r="AC15" s="55">
        <f t="shared" si="12"/>
        <v>20504</v>
      </c>
      <c r="AD15" s="55">
        <f t="shared" si="13"/>
        <v>3372</v>
      </c>
      <c r="AE15" s="45">
        <f t="shared" si="13"/>
        <v>3372</v>
      </c>
      <c r="AF15" s="55">
        <f t="shared" si="13"/>
        <v>3372</v>
      </c>
      <c r="AG15" s="55">
        <f t="shared" si="13"/>
        <v>6744</v>
      </c>
      <c r="AH15" s="55">
        <f t="shared" si="14"/>
        <v>10252</v>
      </c>
      <c r="AI15" s="45">
        <f t="shared" si="14"/>
        <v>10252</v>
      </c>
      <c r="AJ15" s="55">
        <f t="shared" si="14"/>
        <v>10252</v>
      </c>
      <c r="AK15" s="55">
        <f t="shared" si="14"/>
        <v>20504</v>
      </c>
      <c r="AL15" s="55">
        <f t="shared" si="15"/>
        <v>3372</v>
      </c>
      <c r="AM15" s="55">
        <f t="shared" si="15"/>
        <v>3372</v>
      </c>
      <c r="AN15" s="55">
        <f t="shared" si="15"/>
        <v>3372</v>
      </c>
      <c r="AO15" s="55">
        <f t="shared" si="15"/>
        <v>6744</v>
      </c>
      <c r="AP15" s="55">
        <f t="shared" si="16"/>
        <v>10252</v>
      </c>
      <c r="AQ15" s="55">
        <f t="shared" si="16"/>
        <v>10252</v>
      </c>
      <c r="AR15" s="55">
        <f t="shared" si="16"/>
        <v>10252</v>
      </c>
      <c r="AS15" s="55">
        <f t="shared" si="16"/>
        <v>20504</v>
      </c>
      <c r="AT15" s="55">
        <f t="shared" si="17"/>
        <v>3372</v>
      </c>
      <c r="AU15" s="55">
        <f t="shared" si="17"/>
        <v>3372</v>
      </c>
      <c r="AV15" s="45">
        <f t="shared" si="17"/>
        <v>3372</v>
      </c>
      <c r="AW15" s="55">
        <f t="shared" si="17"/>
        <v>6744</v>
      </c>
      <c r="AX15" s="55">
        <f t="shared" si="18"/>
        <v>10252</v>
      </c>
      <c r="AY15" s="55">
        <f t="shared" si="18"/>
        <v>10252</v>
      </c>
      <c r="AZ15" s="45">
        <f t="shared" si="18"/>
        <v>10252</v>
      </c>
      <c r="BA15" s="55">
        <f t="shared" si="18"/>
        <v>20504</v>
      </c>
      <c r="BB15" s="55">
        <f t="shared" si="19"/>
        <v>3372</v>
      </c>
      <c r="BC15" s="55">
        <f t="shared" si="19"/>
        <v>3372</v>
      </c>
      <c r="BD15" s="55">
        <f t="shared" si="19"/>
        <v>3372</v>
      </c>
      <c r="BE15" s="55">
        <f t="shared" si="19"/>
        <v>6744</v>
      </c>
      <c r="BF15" s="55">
        <f t="shared" si="20"/>
        <v>10252</v>
      </c>
      <c r="BG15" s="55">
        <f t="shared" si="20"/>
        <v>10252</v>
      </c>
      <c r="BH15" s="55">
        <f t="shared" si="20"/>
        <v>10252</v>
      </c>
      <c r="BI15" s="55">
        <f t="shared" si="20"/>
        <v>20504</v>
      </c>
      <c r="BJ15" s="55">
        <f t="shared" si="21"/>
        <v>3372</v>
      </c>
      <c r="BK15" s="45">
        <f t="shared" si="21"/>
        <v>3372</v>
      </c>
      <c r="BL15" s="55">
        <f t="shared" si="21"/>
        <v>3372</v>
      </c>
      <c r="BM15" s="55">
        <f t="shared" si="21"/>
        <v>6744</v>
      </c>
      <c r="BN15" s="55">
        <f t="shared" si="22"/>
        <v>10252</v>
      </c>
      <c r="BO15" s="45">
        <f t="shared" si="22"/>
        <v>10252</v>
      </c>
      <c r="BP15" s="55">
        <f t="shared" si="22"/>
        <v>10252</v>
      </c>
      <c r="BQ15" s="55">
        <f t="shared" si="22"/>
        <v>20504</v>
      </c>
      <c r="BR15" s="55">
        <f t="shared" si="23"/>
        <v>3372</v>
      </c>
      <c r="BS15" s="55">
        <f t="shared" si="23"/>
        <v>3372</v>
      </c>
      <c r="BT15" s="45">
        <f t="shared" si="23"/>
        <v>3372</v>
      </c>
      <c r="BU15" s="55">
        <f t="shared" si="23"/>
        <v>6744</v>
      </c>
      <c r="BV15" s="55">
        <f t="shared" si="24"/>
        <v>10252</v>
      </c>
      <c r="BW15" s="55">
        <f t="shared" si="24"/>
        <v>10252</v>
      </c>
      <c r="BX15" s="45">
        <f t="shared" si="24"/>
        <v>10252</v>
      </c>
      <c r="BY15" s="55">
        <f t="shared" si="24"/>
        <v>20504</v>
      </c>
      <c r="BZ15" s="55">
        <f t="shared" si="25"/>
        <v>3372</v>
      </c>
      <c r="CA15" s="55">
        <f t="shared" si="25"/>
        <v>3372</v>
      </c>
      <c r="CB15" s="55">
        <f t="shared" si="25"/>
        <v>3372</v>
      </c>
      <c r="CC15" s="55">
        <f t="shared" si="25"/>
        <v>6744</v>
      </c>
      <c r="CD15" s="55">
        <f t="shared" si="26"/>
        <v>10252</v>
      </c>
      <c r="CE15" s="55">
        <f t="shared" si="26"/>
        <v>10252</v>
      </c>
      <c r="CF15" s="55">
        <f t="shared" si="26"/>
        <v>10252</v>
      </c>
      <c r="CG15" s="185">
        <f t="shared" si="26"/>
        <v>20504</v>
      </c>
      <c r="CH15" s="293">
        <f t="shared" si="27"/>
        <v>33720</v>
      </c>
      <c r="CI15" s="55">
        <f t="shared" si="28"/>
        <v>13488</v>
      </c>
      <c r="CJ15" s="55">
        <f t="shared" si="29"/>
        <v>13488</v>
      </c>
      <c r="CK15" s="55">
        <f t="shared" si="30"/>
        <v>13488</v>
      </c>
      <c r="CL15" s="45">
        <f t="shared" si="31"/>
        <v>13488</v>
      </c>
      <c r="CM15" s="185">
        <f t="shared" si="32"/>
        <v>13488</v>
      </c>
      <c r="CN15" s="185">
        <f t="shared" si="33"/>
        <v>67440</v>
      </c>
      <c r="CO15" s="185">
        <f t="shared" si="34"/>
        <v>67440</v>
      </c>
      <c r="CP15" s="294">
        <f t="shared" si="35"/>
        <v>168600</v>
      </c>
      <c r="CQ15" s="293">
        <f t="shared" si="0"/>
        <v>102520</v>
      </c>
      <c r="CR15" s="55">
        <f t="shared" si="1"/>
        <v>41008</v>
      </c>
      <c r="CS15" s="55">
        <f t="shared" si="2"/>
        <v>41008</v>
      </c>
      <c r="CT15" s="185">
        <f t="shared" si="3"/>
        <v>41008</v>
      </c>
      <c r="CU15" s="45">
        <f t="shared" si="4"/>
        <v>41008</v>
      </c>
      <c r="CV15" s="185">
        <f t="shared" si="36"/>
        <v>41008</v>
      </c>
      <c r="CW15" s="185">
        <f t="shared" si="37"/>
        <v>205040</v>
      </c>
      <c r="CX15" s="185">
        <f t="shared" si="5"/>
        <v>205040</v>
      </c>
      <c r="CY15" s="294">
        <f t="shared" si="38"/>
        <v>512600</v>
      </c>
    </row>
    <row r="16" spans="1:103">
      <c r="A16" s="219"/>
      <c r="B16" s="43" t="s">
        <v>48</v>
      </c>
      <c r="C16" s="45">
        <v>10851</v>
      </c>
      <c r="D16" s="45">
        <v>2946</v>
      </c>
      <c r="E16" s="288">
        <f t="shared" si="6"/>
        <v>7905</v>
      </c>
      <c r="F16" s="295">
        <f t="shared" si="7"/>
        <v>11784</v>
      </c>
      <c r="G16" s="45">
        <f t="shared" si="7"/>
        <v>11784</v>
      </c>
      <c r="H16" s="45">
        <f t="shared" si="7"/>
        <v>11784</v>
      </c>
      <c r="I16" s="296">
        <f t="shared" si="7"/>
        <v>23568</v>
      </c>
      <c r="J16" s="293">
        <f t="shared" si="8"/>
        <v>31620</v>
      </c>
      <c r="K16" s="45">
        <f t="shared" si="8"/>
        <v>31620</v>
      </c>
      <c r="L16" s="45">
        <f t="shared" si="8"/>
        <v>31620</v>
      </c>
      <c r="M16" s="296">
        <f t="shared" si="8"/>
        <v>63240</v>
      </c>
      <c r="N16" s="292">
        <f t="shared" si="9"/>
        <v>11784</v>
      </c>
      <c r="O16" s="55">
        <f t="shared" si="9"/>
        <v>11784</v>
      </c>
      <c r="P16" s="55">
        <f t="shared" si="9"/>
        <v>11784</v>
      </c>
      <c r="Q16" s="55">
        <f t="shared" si="9"/>
        <v>23568</v>
      </c>
      <c r="R16" s="292">
        <f t="shared" si="10"/>
        <v>31620</v>
      </c>
      <c r="S16" s="55">
        <f t="shared" si="10"/>
        <v>31620</v>
      </c>
      <c r="T16" s="55">
        <f t="shared" si="10"/>
        <v>31620</v>
      </c>
      <c r="U16" s="55">
        <f t="shared" si="10"/>
        <v>63240</v>
      </c>
      <c r="V16" s="55">
        <f t="shared" si="11"/>
        <v>11784</v>
      </c>
      <c r="W16" s="55">
        <f t="shared" si="11"/>
        <v>11784</v>
      </c>
      <c r="X16" s="55">
        <f t="shared" si="11"/>
        <v>11784</v>
      </c>
      <c r="Y16" s="55">
        <f t="shared" si="11"/>
        <v>23568</v>
      </c>
      <c r="Z16" s="55">
        <f t="shared" si="12"/>
        <v>31620</v>
      </c>
      <c r="AA16" s="55">
        <f t="shared" si="12"/>
        <v>31620</v>
      </c>
      <c r="AB16" s="55">
        <f t="shared" si="12"/>
        <v>31620</v>
      </c>
      <c r="AC16" s="55">
        <f t="shared" si="12"/>
        <v>63240</v>
      </c>
      <c r="AD16" s="55">
        <f t="shared" si="13"/>
        <v>11784</v>
      </c>
      <c r="AE16" s="45">
        <f t="shared" si="13"/>
        <v>11784</v>
      </c>
      <c r="AF16" s="55">
        <f t="shared" si="13"/>
        <v>11784</v>
      </c>
      <c r="AG16" s="55">
        <f t="shared" si="13"/>
        <v>23568</v>
      </c>
      <c r="AH16" s="55">
        <f t="shared" si="14"/>
        <v>31620</v>
      </c>
      <c r="AI16" s="45">
        <f t="shared" si="14"/>
        <v>31620</v>
      </c>
      <c r="AJ16" s="55">
        <f t="shared" si="14"/>
        <v>31620</v>
      </c>
      <c r="AK16" s="55">
        <f t="shared" si="14"/>
        <v>63240</v>
      </c>
      <c r="AL16" s="55">
        <f t="shared" si="15"/>
        <v>11784</v>
      </c>
      <c r="AM16" s="55">
        <f t="shared" si="15"/>
        <v>11784</v>
      </c>
      <c r="AN16" s="55">
        <f t="shared" si="15"/>
        <v>11784</v>
      </c>
      <c r="AO16" s="55">
        <f t="shared" si="15"/>
        <v>23568</v>
      </c>
      <c r="AP16" s="55">
        <f t="shared" si="16"/>
        <v>31620</v>
      </c>
      <c r="AQ16" s="55">
        <f t="shared" si="16"/>
        <v>31620</v>
      </c>
      <c r="AR16" s="55">
        <f t="shared" si="16"/>
        <v>31620</v>
      </c>
      <c r="AS16" s="55">
        <f t="shared" si="16"/>
        <v>63240</v>
      </c>
      <c r="AT16" s="55">
        <f t="shared" si="17"/>
        <v>11784</v>
      </c>
      <c r="AU16" s="55">
        <f t="shared" si="17"/>
        <v>11784</v>
      </c>
      <c r="AV16" s="45">
        <f t="shared" si="17"/>
        <v>11784</v>
      </c>
      <c r="AW16" s="55">
        <f t="shared" si="17"/>
        <v>23568</v>
      </c>
      <c r="AX16" s="55">
        <f t="shared" si="18"/>
        <v>31620</v>
      </c>
      <c r="AY16" s="55">
        <f t="shared" si="18"/>
        <v>31620</v>
      </c>
      <c r="AZ16" s="45">
        <f t="shared" si="18"/>
        <v>31620</v>
      </c>
      <c r="BA16" s="55">
        <f t="shared" si="18"/>
        <v>63240</v>
      </c>
      <c r="BB16" s="55">
        <f t="shared" si="19"/>
        <v>11784</v>
      </c>
      <c r="BC16" s="55">
        <f t="shared" si="19"/>
        <v>11784</v>
      </c>
      <c r="BD16" s="55">
        <f t="shared" si="19"/>
        <v>11784</v>
      </c>
      <c r="BE16" s="55">
        <f t="shared" si="19"/>
        <v>23568</v>
      </c>
      <c r="BF16" s="55">
        <f t="shared" si="20"/>
        <v>31620</v>
      </c>
      <c r="BG16" s="55">
        <f t="shared" si="20"/>
        <v>31620</v>
      </c>
      <c r="BH16" s="55">
        <f t="shared" si="20"/>
        <v>31620</v>
      </c>
      <c r="BI16" s="55">
        <f t="shared" si="20"/>
        <v>63240</v>
      </c>
      <c r="BJ16" s="55">
        <f t="shared" si="21"/>
        <v>11784</v>
      </c>
      <c r="BK16" s="45">
        <f t="shared" si="21"/>
        <v>11784</v>
      </c>
      <c r="BL16" s="55">
        <f t="shared" si="21"/>
        <v>11784</v>
      </c>
      <c r="BM16" s="55">
        <f t="shared" si="21"/>
        <v>23568</v>
      </c>
      <c r="BN16" s="55">
        <f t="shared" si="22"/>
        <v>31620</v>
      </c>
      <c r="BO16" s="45">
        <f t="shared" si="22"/>
        <v>31620</v>
      </c>
      <c r="BP16" s="55">
        <f t="shared" si="22"/>
        <v>31620</v>
      </c>
      <c r="BQ16" s="55">
        <f t="shared" si="22"/>
        <v>63240</v>
      </c>
      <c r="BR16" s="55">
        <f t="shared" si="23"/>
        <v>11784</v>
      </c>
      <c r="BS16" s="55">
        <f t="shared" si="23"/>
        <v>11784</v>
      </c>
      <c r="BT16" s="45">
        <f t="shared" si="23"/>
        <v>11784</v>
      </c>
      <c r="BU16" s="55">
        <f t="shared" si="23"/>
        <v>23568</v>
      </c>
      <c r="BV16" s="55">
        <f t="shared" si="24"/>
        <v>31620</v>
      </c>
      <c r="BW16" s="55">
        <f t="shared" si="24"/>
        <v>31620</v>
      </c>
      <c r="BX16" s="45">
        <f t="shared" si="24"/>
        <v>31620</v>
      </c>
      <c r="BY16" s="55">
        <f t="shared" si="24"/>
        <v>63240</v>
      </c>
      <c r="BZ16" s="55">
        <f t="shared" si="25"/>
        <v>11784</v>
      </c>
      <c r="CA16" s="55">
        <f t="shared" si="25"/>
        <v>11784</v>
      </c>
      <c r="CB16" s="55">
        <f t="shared" si="25"/>
        <v>11784</v>
      </c>
      <c r="CC16" s="55">
        <f t="shared" si="25"/>
        <v>23568</v>
      </c>
      <c r="CD16" s="55">
        <f t="shared" si="26"/>
        <v>31620</v>
      </c>
      <c r="CE16" s="55">
        <f t="shared" si="26"/>
        <v>31620</v>
      </c>
      <c r="CF16" s="55">
        <f t="shared" si="26"/>
        <v>31620</v>
      </c>
      <c r="CG16" s="185">
        <f t="shared" si="26"/>
        <v>63240</v>
      </c>
      <c r="CH16" s="293">
        <f t="shared" si="27"/>
        <v>117840</v>
      </c>
      <c r="CI16" s="55">
        <f t="shared" si="28"/>
        <v>47136</v>
      </c>
      <c r="CJ16" s="55">
        <f t="shared" si="29"/>
        <v>47136</v>
      </c>
      <c r="CK16" s="55">
        <f t="shared" si="30"/>
        <v>47136</v>
      </c>
      <c r="CL16" s="45">
        <f t="shared" si="31"/>
        <v>47136</v>
      </c>
      <c r="CM16" s="185">
        <f t="shared" si="32"/>
        <v>47136</v>
      </c>
      <c r="CN16" s="185">
        <f t="shared" si="33"/>
        <v>235680</v>
      </c>
      <c r="CO16" s="185">
        <f t="shared" si="34"/>
        <v>235680</v>
      </c>
      <c r="CP16" s="294">
        <f t="shared" si="35"/>
        <v>589200</v>
      </c>
      <c r="CQ16" s="293">
        <f t="shared" si="0"/>
        <v>316200</v>
      </c>
      <c r="CR16" s="55">
        <f t="shared" si="1"/>
        <v>126480</v>
      </c>
      <c r="CS16" s="55">
        <f t="shared" si="2"/>
        <v>126480</v>
      </c>
      <c r="CT16" s="185">
        <f t="shared" si="3"/>
        <v>126480</v>
      </c>
      <c r="CU16" s="45">
        <f t="shared" si="4"/>
        <v>126480</v>
      </c>
      <c r="CV16" s="185">
        <f t="shared" si="36"/>
        <v>126480</v>
      </c>
      <c r="CW16" s="185">
        <f t="shared" si="37"/>
        <v>632400</v>
      </c>
      <c r="CX16" s="185">
        <f t="shared" si="5"/>
        <v>632400</v>
      </c>
      <c r="CY16" s="294">
        <f t="shared" si="38"/>
        <v>1581000</v>
      </c>
    </row>
    <row r="17" spans="1:103">
      <c r="A17" s="219"/>
      <c r="B17" s="44" t="s">
        <v>49</v>
      </c>
      <c r="C17" s="45">
        <v>4109</v>
      </c>
      <c r="D17" s="45">
        <v>362</v>
      </c>
      <c r="E17" s="288">
        <f t="shared" si="6"/>
        <v>3747</v>
      </c>
      <c r="F17" s="295">
        <f t="shared" si="7"/>
        <v>1448</v>
      </c>
      <c r="G17" s="45">
        <f t="shared" si="7"/>
        <v>1448</v>
      </c>
      <c r="H17" s="45">
        <f t="shared" si="7"/>
        <v>1448</v>
      </c>
      <c r="I17" s="296">
        <f t="shared" si="7"/>
        <v>2896</v>
      </c>
      <c r="J17" s="293">
        <f t="shared" si="8"/>
        <v>14988</v>
      </c>
      <c r="K17" s="45">
        <f t="shared" si="8"/>
        <v>14988</v>
      </c>
      <c r="L17" s="45">
        <f t="shared" si="8"/>
        <v>14988</v>
      </c>
      <c r="M17" s="296">
        <f t="shared" si="8"/>
        <v>29976</v>
      </c>
      <c r="N17" s="292">
        <f t="shared" si="9"/>
        <v>1448</v>
      </c>
      <c r="O17" s="55">
        <f t="shared" si="9"/>
        <v>1448</v>
      </c>
      <c r="P17" s="55">
        <f t="shared" si="9"/>
        <v>1448</v>
      </c>
      <c r="Q17" s="55">
        <f t="shared" si="9"/>
        <v>2896</v>
      </c>
      <c r="R17" s="292">
        <f t="shared" si="10"/>
        <v>14988</v>
      </c>
      <c r="S17" s="55">
        <f t="shared" si="10"/>
        <v>14988</v>
      </c>
      <c r="T17" s="55">
        <f t="shared" si="10"/>
        <v>14988</v>
      </c>
      <c r="U17" s="55">
        <f t="shared" si="10"/>
        <v>29976</v>
      </c>
      <c r="V17" s="55">
        <f t="shared" si="11"/>
        <v>1448</v>
      </c>
      <c r="W17" s="55">
        <f t="shared" si="11"/>
        <v>1448</v>
      </c>
      <c r="X17" s="55">
        <f t="shared" si="11"/>
        <v>1448</v>
      </c>
      <c r="Y17" s="55">
        <f t="shared" si="11"/>
        <v>2896</v>
      </c>
      <c r="Z17" s="55">
        <f t="shared" si="12"/>
        <v>14988</v>
      </c>
      <c r="AA17" s="55">
        <f t="shared" si="12"/>
        <v>14988</v>
      </c>
      <c r="AB17" s="55">
        <f t="shared" si="12"/>
        <v>14988</v>
      </c>
      <c r="AC17" s="55">
        <f t="shared" si="12"/>
        <v>29976</v>
      </c>
      <c r="AD17" s="55">
        <f t="shared" si="13"/>
        <v>1448</v>
      </c>
      <c r="AE17" s="45">
        <f t="shared" si="13"/>
        <v>1448</v>
      </c>
      <c r="AF17" s="55">
        <f t="shared" si="13"/>
        <v>1448</v>
      </c>
      <c r="AG17" s="55">
        <f t="shared" si="13"/>
        <v>2896</v>
      </c>
      <c r="AH17" s="55">
        <f t="shared" si="14"/>
        <v>14988</v>
      </c>
      <c r="AI17" s="45">
        <f t="shared" si="14"/>
        <v>14988</v>
      </c>
      <c r="AJ17" s="55">
        <f t="shared" si="14"/>
        <v>14988</v>
      </c>
      <c r="AK17" s="55">
        <f t="shared" si="14"/>
        <v>29976</v>
      </c>
      <c r="AL17" s="55">
        <f t="shared" si="15"/>
        <v>1448</v>
      </c>
      <c r="AM17" s="55">
        <f t="shared" si="15"/>
        <v>1448</v>
      </c>
      <c r="AN17" s="55">
        <f t="shared" si="15"/>
        <v>1448</v>
      </c>
      <c r="AO17" s="55">
        <f t="shared" si="15"/>
        <v>2896</v>
      </c>
      <c r="AP17" s="55">
        <f t="shared" si="16"/>
        <v>14988</v>
      </c>
      <c r="AQ17" s="55">
        <f t="shared" si="16"/>
        <v>14988</v>
      </c>
      <c r="AR17" s="55">
        <f t="shared" si="16"/>
        <v>14988</v>
      </c>
      <c r="AS17" s="55">
        <f t="shared" si="16"/>
        <v>29976</v>
      </c>
      <c r="AT17" s="55">
        <f t="shared" si="17"/>
        <v>1448</v>
      </c>
      <c r="AU17" s="55">
        <f t="shared" si="17"/>
        <v>1448</v>
      </c>
      <c r="AV17" s="45">
        <f t="shared" si="17"/>
        <v>1448</v>
      </c>
      <c r="AW17" s="55">
        <f t="shared" si="17"/>
        <v>2896</v>
      </c>
      <c r="AX17" s="55">
        <f t="shared" si="18"/>
        <v>14988</v>
      </c>
      <c r="AY17" s="55">
        <f t="shared" si="18"/>
        <v>14988</v>
      </c>
      <c r="AZ17" s="45">
        <f t="shared" si="18"/>
        <v>14988</v>
      </c>
      <c r="BA17" s="55">
        <f t="shared" si="18"/>
        <v>29976</v>
      </c>
      <c r="BB17" s="55">
        <f t="shared" si="19"/>
        <v>1448</v>
      </c>
      <c r="BC17" s="55">
        <f t="shared" si="19"/>
        <v>1448</v>
      </c>
      <c r="BD17" s="55">
        <f t="shared" si="19"/>
        <v>1448</v>
      </c>
      <c r="BE17" s="55">
        <f t="shared" si="19"/>
        <v>2896</v>
      </c>
      <c r="BF17" s="55">
        <f t="shared" si="20"/>
        <v>14988</v>
      </c>
      <c r="BG17" s="55">
        <f t="shared" si="20"/>
        <v>14988</v>
      </c>
      <c r="BH17" s="55">
        <f t="shared" si="20"/>
        <v>14988</v>
      </c>
      <c r="BI17" s="55">
        <f t="shared" si="20"/>
        <v>29976</v>
      </c>
      <c r="BJ17" s="55">
        <f t="shared" si="21"/>
        <v>1448</v>
      </c>
      <c r="BK17" s="45">
        <f t="shared" si="21"/>
        <v>1448</v>
      </c>
      <c r="BL17" s="55">
        <f t="shared" si="21"/>
        <v>1448</v>
      </c>
      <c r="BM17" s="55">
        <f t="shared" si="21"/>
        <v>2896</v>
      </c>
      <c r="BN17" s="55">
        <f t="shared" si="22"/>
        <v>14988</v>
      </c>
      <c r="BO17" s="45">
        <f t="shared" si="22"/>
        <v>14988</v>
      </c>
      <c r="BP17" s="55">
        <f t="shared" si="22"/>
        <v>14988</v>
      </c>
      <c r="BQ17" s="55">
        <f t="shared" si="22"/>
        <v>29976</v>
      </c>
      <c r="BR17" s="55">
        <f t="shared" si="23"/>
        <v>1448</v>
      </c>
      <c r="BS17" s="55">
        <f t="shared" si="23"/>
        <v>1448</v>
      </c>
      <c r="BT17" s="45">
        <f t="shared" si="23"/>
        <v>1448</v>
      </c>
      <c r="BU17" s="55">
        <f t="shared" si="23"/>
        <v>2896</v>
      </c>
      <c r="BV17" s="55">
        <f t="shared" si="24"/>
        <v>14988</v>
      </c>
      <c r="BW17" s="55">
        <f t="shared" si="24"/>
        <v>14988</v>
      </c>
      <c r="BX17" s="45">
        <f t="shared" si="24"/>
        <v>14988</v>
      </c>
      <c r="BY17" s="55">
        <f t="shared" si="24"/>
        <v>29976</v>
      </c>
      <c r="BZ17" s="55">
        <f t="shared" si="25"/>
        <v>1448</v>
      </c>
      <c r="CA17" s="55">
        <f t="shared" si="25"/>
        <v>1448</v>
      </c>
      <c r="CB17" s="55">
        <f t="shared" si="25"/>
        <v>1448</v>
      </c>
      <c r="CC17" s="55">
        <f t="shared" si="25"/>
        <v>2896</v>
      </c>
      <c r="CD17" s="55">
        <f t="shared" si="26"/>
        <v>14988</v>
      </c>
      <c r="CE17" s="55">
        <f t="shared" si="26"/>
        <v>14988</v>
      </c>
      <c r="CF17" s="55">
        <f t="shared" si="26"/>
        <v>14988</v>
      </c>
      <c r="CG17" s="185">
        <f t="shared" si="26"/>
        <v>29976</v>
      </c>
      <c r="CH17" s="293">
        <f t="shared" si="27"/>
        <v>14480</v>
      </c>
      <c r="CI17" s="55">
        <f t="shared" si="28"/>
        <v>5792</v>
      </c>
      <c r="CJ17" s="55">
        <f t="shared" si="29"/>
        <v>5792</v>
      </c>
      <c r="CK17" s="55">
        <f t="shared" si="30"/>
        <v>5792</v>
      </c>
      <c r="CL17" s="45">
        <f t="shared" si="31"/>
        <v>5792</v>
      </c>
      <c r="CM17" s="185">
        <f t="shared" si="32"/>
        <v>5792</v>
      </c>
      <c r="CN17" s="185">
        <f t="shared" si="33"/>
        <v>28960</v>
      </c>
      <c r="CO17" s="185">
        <f t="shared" si="34"/>
        <v>28960</v>
      </c>
      <c r="CP17" s="294">
        <f t="shared" si="35"/>
        <v>72400</v>
      </c>
      <c r="CQ17" s="293">
        <f t="shared" si="0"/>
        <v>149880</v>
      </c>
      <c r="CR17" s="55">
        <f t="shared" si="1"/>
        <v>59952</v>
      </c>
      <c r="CS17" s="55">
        <f t="shared" si="2"/>
        <v>59952</v>
      </c>
      <c r="CT17" s="185">
        <f t="shared" si="3"/>
        <v>59952</v>
      </c>
      <c r="CU17" s="45">
        <f t="shared" si="4"/>
        <v>59952</v>
      </c>
      <c r="CV17" s="185">
        <f t="shared" si="36"/>
        <v>59952</v>
      </c>
      <c r="CW17" s="185">
        <f t="shared" si="37"/>
        <v>299760</v>
      </c>
      <c r="CX17" s="185">
        <f t="shared" si="5"/>
        <v>299760</v>
      </c>
      <c r="CY17" s="294">
        <f t="shared" si="38"/>
        <v>749400</v>
      </c>
    </row>
    <row r="18" spans="1:103">
      <c r="A18" s="219"/>
      <c r="B18" s="44" t="s">
        <v>14</v>
      </c>
      <c r="C18" s="45">
        <v>21055</v>
      </c>
      <c r="D18" s="45">
        <v>3816</v>
      </c>
      <c r="E18" s="288">
        <f t="shared" si="6"/>
        <v>17239</v>
      </c>
      <c r="F18" s="295">
        <f t="shared" si="7"/>
        <v>15264</v>
      </c>
      <c r="G18" s="45">
        <f t="shared" si="7"/>
        <v>15264</v>
      </c>
      <c r="H18" s="45">
        <f t="shared" si="7"/>
        <v>15264</v>
      </c>
      <c r="I18" s="296">
        <f t="shared" si="7"/>
        <v>30528</v>
      </c>
      <c r="J18" s="293">
        <f t="shared" si="8"/>
        <v>68956</v>
      </c>
      <c r="K18" s="45">
        <f t="shared" si="8"/>
        <v>68956</v>
      </c>
      <c r="L18" s="45">
        <f t="shared" si="8"/>
        <v>68956</v>
      </c>
      <c r="M18" s="296">
        <f t="shared" si="8"/>
        <v>137912</v>
      </c>
      <c r="N18" s="292">
        <f t="shared" si="9"/>
        <v>15264</v>
      </c>
      <c r="O18" s="55">
        <f t="shared" si="9"/>
        <v>15264</v>
      </c>
      <c r="P18" s="55">
        <f t="shared" si="9"/>
        <v>15264</v>
      </c>
      <c r="Q18" s="55">
        <f t="shared" si="9"/>
        <v>30528</v>
      </c>
      <c r="R18" s="292">
        <f t="shared" si="10"/>
        <v>68956</v>
      </c>
      <c r="S18" s="55">
        <f t="shared" si="10"/>
        <v>68956</v>
      </c>
      <c r="T18" s="55">
        <f t="shared" si="10"/>
        <v>68956</v>
      </c>
      <c r="U18" s="55">
        <f t="shared" si="10"/>
        <v>137912</v>
      </c>
      <c r="V18" s="55">
        <f t="shared" si="11"/>
        <v>15264</v>
      </c>
      <c r="W18" s="55">
        <f t="shared" si="11"/>
        <v>15264</v>
      </c>
      <c r="X18" s="55">
        <f t="shared" si="11"/>
        <v>15264</v>
      </c>
      <c r="Y18" s="55">
        <f t="shared" si="11"/>
        <v>30528</v>
      </c>
      <c r="Z18" s="55">
        <f t="shared" si="12"/>
        <v>68956</v>
      </c>
      <c r="AA18" s="55">
        <f t="shared" si="12"/>
        <v>68956</v>
      </c>
      <c r="AB18" s="55">
        <f t="shared" si="12"/>
        <v>68956</v>
      </c>
      <c r="AC18" s="55">
        <f t="shared" si="12"/>
        <v>137912</v>
      </c>
      <c r="AD18" s="55">
        <f t="shared" si="13"/>
        <v>15264</v>
      </c>
      <c r="AE18" s="45">
        <f t="shared" si="13"/>
        <v>15264</v>
      </c>
      <c r="AF18" s="55">
        <f t="shared" si="13"/>
        <v>15264</v>
      </c>
      <c r="AG18" s="55">
        <f t="shared" si="13"/>
        <v>30528</v>
      </c>
      <c r="AH18" s="55">
        <f t="shared" si="14"/>
        <v>68956</v>
      </c>
      <c r="AI18" s="45">
        <f t="shared" si="14"/>
        <v>68956</v>
      </c>
      <c r="AJ18" s="55">
        <f t="shared" si="14"/>
        <v>68956</v>
      </c>
      <c r="AK18" s="55">
        <f t="shared" si="14"/>
        <v>137912</v>
      </c>
      <c r="AL18" s="55">
        <f t="shared" si="15"/>
        <v>15264</v>
      </c>
      <c r="AM18" s="55">
        <f t="shared" si="15"/>
        <v>15264</v>
      </c>
      <c r="AN18" s="55">
        <f t="shared" si="15"/>
        <v>15264</v>
      </c>
      <c r="AO18" s="55">
        <f t="shared" si="15"/>
        <v>30528</v>
      </c>
      <c r="AP18" s="55">
        <f t="shared" si="16"/>
        <v>68956</v>
      </c>
      <c r="AQ18" s="55">
        <f t="shared" si="16"/>
        <v>68956</v>
      </c>
      <c r="AR18" s="55">
        <f t="shared" si="16"/>
        <v>68956</v>
      </c>
      <c r="AS18" s="55">
        <f t="shared" si="16"/>
        <v>137912</v>
      </c>
      <c r="AT18" s="55">
        <f t="shared" si="17"/>
        <v>15264</v>
      </c>
      <c r="AU18" s="55">
        <f t="shared" si="17"/>
        <v>15264</v>
      </c>
      <c r="AV18" s="45">
        <f t="shared" si="17"/>
        <v>15264</v>
      </c>
      <c r="AW18" s="55">
        <f t="shared" si="17"/>
        <v>30528</v>
      </c>
      <c r="AX18" s="55">
        <f t="shared" si="18"/>
        <v>68956</v>
      </c>
      <c r="AY18" s="55">
        <f t="shared" si="18"/>
        <v>68956</v>
      </c>
      <c r="AZ18" s="45">
        <f t="shared" si="18"/>
        <v>68956</v>
      </c>
      <c r="BA18" s="55">
        <f t="shared" si="18"/>
        <v>137912</v>
      </c>
      <c r="BB18" s="55">
        <f t="shared" si="19"/>
        <v>15264</v>
      </c>
      <c r="BC18" s="55">
        <f t="shared" si="19"/>
        <v>15264</v>
      </c>
      <c r="BD18" s="55">
        <f t="shared" si="19"/>
        <v>15264</v>
      </c>
      <c r="BE18" s="55">
        <f t="shared" si="19"/>
        <v>30528</v>
      </c>
      <c r="BF18" s="55">
        <f t="shared" si="20"/>
        <v>68956</v>
      </c>
      <c r="BG18" s="55">
        <f t="shared" si="20"/>
        <v>68956</v>
      </c>
      <c r="BH18" s="55">
        <f t="shared" si="20"/>
        <v>68956</v>
      </c>
      <c r="BI18" s="55">
        <f t="shared" si="20"/>
        <v>137912</v>
      </c>
      <c r="BJ18" s="55">
        <f t="shared" si="21"/>
        <v>15264</v>
      </c>
      <c r="BK18" s="45">
        <f t="shared" si="21"/>
        <v>15264</v>
      </c>
      <c r="BL18" s="55">
        <f t="shared" si="21"/>
        <v>15264</v>
      </c>
      <c r="BM18" s="55">
        <f t="shared" si="21"/>
        <v>30528</v>
      </c>
      <c r="BN18" s="55">
        <f t="shared" si="22"/>
        <v>68956</v>
      </c>
      <c r="BO18" s="45">
        <f t="shared" si="22"/>
        <v>68956</v>
      </c>
      <c r="BP18" s="55">
        <f t="shared" si="22"/>
        <v>68956</v>
      </c>
      <c r="BQ18" s="55">
        <f t="shared" si="22"/>
        <v>137912</v>
      </c>
      <c r="BR18" s="55">
        <f t="shared" si="23"/>
        <v>15264</v>
      </c>
      <c r="BS18" s="55">
        <f t="shared" si="23"/>
        <v>15264</v>
      </c>
      <c r="BT18" s="45">
        <f t="shared" si="23"/>
        <v>15264</v>
      </c>
      <c r="BU18" s="55">
        <f t="shared" si="23"/>
        <v>30528</v>
      </c>
      <c r="BV18" s="55">
        <f t="shared" si="24"/>
        <v>68956</v>
      </c>
      <c r="BW18" s="55">
        <f t="shared" si="24"/>
        <v>68956</v>
      </c>
      <c r="BX18" s="45">
        <f t="shared" si="24"/>
        <v>68956</v>
      </c>
      <c r="BY18" s="55">
        <f t="shared" si="24"/>
        <v>137912</v>
      </c>
      <c r="BZ18" s="55">
        <f t="shared" si="25"/>
        <v>15264</v>
      </c>
      <c r="CA18" s="55">
        <f t="shared" si="25"/>
        <v>15264</v>
      </c>
      <c r="CB18" s="55">
        <f t="shared" si="25"/>
        <v>15264</v>
      </c>
      <c r="CC18" s="55">
        <f t="shared" si="25"/>
        <v>30528</v>
      </c>
      <c r="CD18" s="55">
        <f t="shared" si="26"/>
        <v>68956</v>
      </c>
      <c r="CE18" s="55">
        <f t="shared" si="26"/>
        <v>68956</v>
      </c>
      <c r="CF18" s="55">
        <f t="shared" si="26"/>
        <v>68956</v>
      </c>
      <c r="CG18" s="185">
        <f t="shared" si="26"/>
        <v>137912</v>
      </c>
      <c r="CH18" s="293">
        <f t="shared" si="27"/>
        <v>152640</v>
      </c>
      <c r="CI18" s="55">
        <f t="shared" si="28"/>
        <v>61056</v>
      </c>
      <c r="CJ18" s="55">
        <f t="shared" si="29"/>
        <v>61056</v>
      </c>
      <c r="CK18" s="55">
        <f t="shared" si="30"/>
        <v>61056</v>
      </c>
      <c r="CL18" s="45">
        <f t="shared" si="31"/>
        <v>61056</v>
      </c>
      <c r="CM18" s="185">
        <f t="shared" si="32"/>
        <v>61056</v>
      </c>
      <c r="CN18" s="185">
        <f t="shared" si="33"/>
        <v>305280</v>
      </c>
      <c r="CO18" s="185">
        <f t="shared" si="34"/>
        <v>305280</v>
      </c>
      <c r="CP18" s="294">
        <f t="shared" si="35"/>
        <v>763200</v>
      </c>
      <c r="CQ18" s="293">
        <f t="shared" si="0"/>
        <v>689560</v>
      </c>
      <c r="CR18" s="55">
        <f t="shared" si="1"/>
        <v>275824</v>
      </c>
      <c r="CS18" s="55">
        <f t="shared" si="2"/>
        <v>275824</v>
      </c>
      <c r="CT18" s="185">
        <f t="shared" si="3"/>
        <v>275824</v>
      </c>
      <c r="CU18" s="45">
        <f t="shared" si="4"/>
        <v>275824</v>
      </c>
      <c r="CV18" s="185">
        <f t="shared" si="36"/>
        <v>275824</v>
      </c>
      <c r="CW18" s="185">
        <f t="shared" si="37"/>
        <v>1379120</v>
      </c>
      <c r="CX18" s="185">
        <f t="shared" si="5"/>
        <v>1379120</v>
      </c>
      <c r="CY18" s="294">
        <f t="shared" si="38"/>
        <v>3447800</v>
      </c>
    </row>
    <row r="19" spans="1:103">
      <c r="A19" s="219"/>
      <c r="B19" s="43" t="s">
        <v>50</v>
      </c>
      <c r="C19" s="45">
        <v>3398</v>
      </c>
      <c r="D19" s="45">
        <v>1603</v>
      </c>
      <c r="E19" s="288">
        <f t="shared" si="6"/>
        <v>1795</v>
      </c>
      <c r="F19" s="295">
        <f t="shared" si="7"/>
        <v>6412</v>
      </c>
      <c r="G19" s="45">
        <f t="shared" si="7"/>
        <v>6412</v>
      </c>
      <c r="H19" s="45">
        <f t="shared" si="7"/>
        <v>6412</v>
      </c>
      <c r="I19" s="296">
        <f t="shared" si="7"/>
        <v>12824</v>
      </c>
      <c r="J19" s="293">
        <f t="shared" si="8"/>
        <v>7180</v>
      </c>
      <c r="K19" s="45">
        <f t="shared" si="8"/>
        <v>7180</v>
      </c>
      <c r="L19" s="45">
        <f t="shared" si="8"/>
        <v>7180</v>
      </c>
      <c r="M19" s="296">
        <f t="shared" si="8"/>
        <v>14360</v>
      </c>
      <c r="N19" s="292">
        <f t="shared" si="9"/>
        <v>6412</v>
      </c>
      <c r="O19" s="55">
        <f t="shared" si="9"/>
        <v>6412</v>
      </c>
      <c r="P19" s="55">
        <f t="shared" si="9"/>
        <v>6412</v>
      </c>
      <c r="Q19" s="55">
        <f t="shared" si="9"/>
        <v>12824</v>
      </c>
      <c r="R19" s="292">
        <f t="shared" si="10"/>
        <v>7180</v>
      </c>
      <c r="S19" s="55">
        <f t="shared" si="10"/>
        <v>7180</v>
      </c>
      <c r="T19" s="55">
        <f t="shared" si="10"/>
        <v>7180</v>
      </c>
      <c r="U19" s="55">
        <f t="shared" si="10"/>
        <v>14360</v>
      </c>
      <c r="V19" s="55">
        <f t="shared" si="11"/>
        <v>6412</v>
      </c>
      <c r="W19" s="55">
        <f t="shared" si="11"/>
        <v>6412</v>
      </c>
      <c r="X19" s="55">
        <f t="shared" si="11"/>
        <v>6412</v>
      </c>
      <c r="Y19" s="55">
        <f t="shared" si="11"/>
        <v>12824</v>
      </c>
      <c r="Z19" s="55">
        <f t="shared" si="12"/>
        <v>7180</v>
      </c>
      <c r="AA19" s="55">
        <f t="shared" si="12"/>
        <v>7180</v>
      </c>
      <c r="AB19" s="55">
        <f t="shared" si="12"/>
        <v>7180</v>
      </c>
      <c r="AC19" s="55">
        <f t="shared" si="12"/>
        <v>14360</v>
      </c>
      <c r="AD19" s="55">
        <f t="shared" si="13"/>
        <v>6412</v>
      </c>
      <c r="AE19" s="45">
        <f t="shared" si="13"/>
        <v>6412</v>
      </c>
      <c r="AF19" s="55">
        <f t="shared" si="13"/>
        <v>6412</v>
      </c>
      <c r="AG19" s="55">
        <f t="shared" si="13"/>
        <v>12824</v>
      </c>
      <c r="AH19" s="55">
        <f t="shared" si="14"/>
        <v>7180</v>
      </c>
      <c r="AI19" s="45">
        <f t="shared" si="14"/>
        <v>7180</v>
      </c>
      <c r="AJ19" s="55">
        <f t="shared" si="14"/>
        <v>7180</v>
      </c>
      <c r="AK19" s="55">
        <f t="shared" si="14"/>
        <v>14360</v>
      </c>
      <c r="AL19" s="55">
        <f t="shared" si="15"/>
        <v>6412</v>
      </c>
      <c r="AM19" s="55">
        <f t="shared" si="15"/>
        <v>6412</v>
      </c>
      <c r="AN19" s="55">
        <f t="shared" si="15"/>
        <v>6412</v>
      </c>
      <c r="AO19" s="55">
        <f t="shared" si="15"/>
        <v>12824</v>
      </c>
      <c r="AP19" s="55">
        <f t="shared" si="16"/>
        <v>7180</v>
      </c>
      <c r="AQ19" s="55">
        <f t="shared" si="16"/>
        <v>7180</v>
      </c>
      <c r="AR19" s="55">
        <f t="shared" si="16"/>
        <v>7180</v>
      </c>
      <c r="AS19" s="55">
        <f t="shared" si="16"/>
        <v>14360</v>
      </c>
      <c r="AT19" s="55">
        <f t="shared" si="17"/>
        <v>6412</v>
      </c>
      <c r="AU19" s="55">
        <f t="shared" si="17"/>
        <v>6412</v>
      </c>
      <c r="AV19" s="45">
        <f t="shared" si="17"/>
        <v>6412</v>
      </c>
      <c r="AW19" s="55">
        <f t="shared" si="17"/>
        <v>12824</v>
      </c>
      <c r="AX19" s="55">
        <f t="shared" si="18"/>
        <v>7180</v>
      </c>
      <c r="AY19" s="55">
        <f t="shared" si="18"/>
        <v>7180</v>
      </c>
      <c r="AZ19" s="45">
        <f t="shared" si="18"/>
        <v>7180</v>
      </c>
      <c r="BA19" s="55">
        <f t="shared" si="18"/>
        <v>14360</v>
      </c>
      <c r="BB19" s="55">
        <f t="shared" si="19"/>
        <v>6412</v>
      </c>
      <c r="BC19" s="55">
        <f t="shared" si="19"/>
        <v>6412</v>
      </c>
      <c r="BD19" s="55">
        <f t="shared" si="19"/>
        <v>6412</v>
      </c>
      <c r="BE19" s="55">
        <f t="shared" si="19"/>
        <v>12824</v>
      </c>
      <c r="BF19" s="55">
        <f t="shared" si="20"/>
        <v>7180</v>
      </c>
      <c r="BG19" s="55">
        <f t="shared" si="20"/>
        <v>7180</v>
      </c>
      <c r="BH19" s="55">
        <f t="shared" si="20"/>
        <v>7180</v>
      </c>
      <c r="BI19" s="55">
        <f t="shared" si="20"/>
        <v>14360</v>
      </c>
      <c r="BJ19" s="55">
        <f t="shared" si="21"/>
        <v>6412</v>
      </c>
      <c r="BK19" s="45">
        <f t="shared" si="21"/>
        <v>6412</v>
      </c>
      <c r="BL19" s="55">
        <f t="shared" si="21"/>
        <v>6412</v>
      </c>
      <c r="BM19" s="55">
        <f t="shared" si="21"/>
        <v>12824</v>
      </c>
      <c r="BN19" s="55">
        <f t="shared" si="22"/>
        <v>7180</v>
      </c>
      <c r="BO19" s="45">
        <f t="shared" si="22"/>
        <v>7180</v>
      </c>
      <c r="BP19" s="55">
        <f t="shared" si="22"/>
        <v>7180</v>
      </c>
      <c r="BQ19" s="55">
        <f t="shared" si="22"/>
        <v>14360</v>
      </c>
      <c r="BR19" s="55">
        <f t="shared" si="23"/>
        <v>6412</v>
      </c>
      <c r="BS19" s="55">
        <f t="shared" si="23"/>
        <v>6412</v>
      </c>
      <c r="BT19" s="45">
        <f t="shared" si="23"/>
        <v>6412</v>
      </c>
      <c r="BU19" s="55">
        <f t="shared" si="23"/>
        <v>12824</v>
      </c>
      <c r="BV19" s="55">
        <f t="shared" si="24"/>
        <v>7180</v>
      </c>
      <c r="BW19" s="55">
        <f t="shared" si="24"/>
        <v>7180</v>
      </c>
      <c r="BX19" s="45">
        <f t="shared" si="24"/>
        <v>7180</v>
      </c>
      <c r="BY19" s="55">
        <f t="shared" si="24"/>
        <v>14360</v>
      </c>
      <c r="BZ19" s="55">
        <f t="shared" si="25"/>
        <v>6412</v>
      </c>
      <c r="CA19" s="55">
        <f t="shared" si="25"/>
        <v>6412</v>
      </c>
      <c r="CB19" s="55">
        <f t="shared" si="25"/>
        <v>6412</v>
      </c>
      <c r="CC19" s="55">
        <f t="shared" si="25"/>
        <v>12824</v>
      </c>
      <c r="CD19" s="55">
        <f t="shared" si="26"/>
        <v>7180</v>
      </c>
      <c r="CE19" s="55">
        <f t="shared" si="26"/>
        <v>7180</v>
      </c>
      <c r="CF19" s="55">
        <f t="shared" si="26"/>
        <v>7180</v>
      </c>
      <c r="CG19" s="185">
        <f t="shared" si="26"/>
        <v>14360</v>
      </c>
      <c r="CH19" s="293">
        <f t="shared" si="27"/>
        <v>64120</v>
      </c>
      <c r="CI19" s="55">
        <f t="shared" si="28"/>
        <v>25648</v>
      </c>
      <c r="CJ19" s="55">
        <f t="shared" si="29"/>
        <v>25648</v>
      </c>
      <c r="CK19" s="55">
        <f t="shared" si="30"/>
        <v>25648</v>
      </c>
      <c r="CL19" s="45">
        <f t="shared" si="31"/>
        <v>25648</v>
      </c>
      <c r="CM19" s="185">
        <f t="shared" si="32"/>
        <v>25648</v>
      </c>
      <c r="CN19" s="185">
        <f t="shared" si="33"/>
        <v>128240</v>
      </c>
      <c r="CO19" s="185">
        <f t="shared" si="34"/>
        <v>128240</v>
      </c>
      <c r="CP19" s="294">
        <f t="shared" si="35"/>
        <v>320600</v>
      </c>
      <c r="CQ19" s="293">
        <f t="shared" si="0"/>
        <v>71800</v>
      </c>
      <c r="CR19" s="55">
        <f t="shared" si="1"/>
        <v>28720</v>
      </c>
      <c r="CS19" s="55">
        <f t="shared" si="2"/>
        <v>28720</v>
      </c>
      <c r="CT19" s="185">
        <f t="shared" si="3"/>
        <v>28720</v>
      </c>
      <c r="CU19" s="45">
        <f t="shared" si="4"/>
        <v>28720</v>
      </c>
      <c r="CV19" s="185">
        <f t="shared" si="36"/>
        <v>28720</v>
      </c>
      <c r="CW19" s="185">
        <f t="shared" si="37"/>
        <v>143600</v>
      </c>
      <c r="CX19" s="185">
        <f t="shared" si="5"/>
        <v>143600</v>
      </c>
      <c r="CY19" s="294">
        <f t="shared" si="38"/>
        <v>359000</v>
      </c>
    </row>
    <row r="20" spans="1:103">
      <c r="A20" s="219"/>
      <c r="B20" s="44" t="s">
        <v>15</v>
      </c>
      <c r="C20" s="45">
        <v>11291</v>
      </c>
      <c r="D20" s="45">
        <v>4449</v>
      </c>
      <c r="E20" s="288">
        <f t="shared" si="6"/>
        <v>6842</v>
      </c>
      <c r="F20" s="295">
        <f t="shared" si="7"/>
        <v>17796</v>
      </c>
      <c r="G20" s="45">
        <f t="shared" si="7"/>
        <v>17796</v>
      </c>
      <c r="H20" s="45">
        <f t="shared" si="7"/>
        <v>17796</v>
      </c>
      <c r="I20" s="296">
        <f t="shared" si="7"/>
        <v>35592</v>
      </c>
      <c r="J20" s="293">
        <f t="shared" si="8"/>
        <v>27368</v>
      </c>
      <c r="K20" s="45">
        <f t="shared" si="8"/>
        <v>27368</v>
      </c>
      <c r="L20" s="45">
        <f t="shared" si="8"/>
        <v>27368</v>
      </c>
      <c r="M20" s="296">
        <f t="shared" si="8"/>
        <v>54736</v>
      </c>
      <c r="N20" s="292">
        <f t="shared" si="9"/>
        <v>17796</v>
      </c>
      <c r="O20" s="55">
        <f t="shared" si="9"/>
        <v>17796</v>
      </c>
      <c r="P20" s="55">
        <f t="shared" si="9"/>
        <v>17796</v>
      </c>
      <c r="Q20" s="55">
        <f t="shared" si="9"/>
        <v>35592</v>
      </c>
      <c r="R20" s="292">
        <f t="shared" si="10"/>
        <v>27368</v>
      </c>
      <c r="S20" s="55">
        <f t="shared" si="10"/>
        <v>27368</v>
      </c>
      <c r="T20" s="55">
        <f t="shared" si="10"/>
        <v>27368</v>
      </c>
      <c r="U20" s="55">
        <f t="shared" si="10"/>
        <v>54736</v>
      </c>
      <c r="V20" s="55">
        <f t="shared" si="11"/>
        <v>17796</v>
      </c>
      <c r="W20" s="55">
        <f t="shared" si="11"/>
        <v>17796</v>
      </c>
      <c r="X20" s="55">
        <f t="shared" si="11"/>
        <v>17796</v>
      </c>
      <c r="Y20" s="55">
        <f t="shared" si="11"/>
        <v>35592</v>
      </c>
      <c r="Z20" s="55">
        <f t="shared" si="12"/>
        <v>27368</v>
      </c>
      <c r="AA20" s="55">
        <f t="shared" si="12"/>
        <v>27368</v>
      </c>
      <c r="AB20" s="55">
        <f t="shared" si="12"/>
        <v>27368</v>
      </c>
      <c r="AC20" s="55">
        <f t="shared" si="12"/>
        <v>54736</v>
      </c>
      <c r="AD20" s="55">
        <f t="shared" si="13"/>
        <v>17796</v>
      </c>
      <c r="AE20" s="45">
        <f t="shared" si="13"/>
        <v>17796</v>
      </c>
      <c r="AF20" s="55">
        <f t="shared" si="13"/>
        <v>17796</v>
      </c>
      <c r="AG20" s="55">
        <f t="shared" si="13"/>
        <v>35592</v>
      </c>
      <c r="AH20" s="55">
        <f t="shared" si="14"/>
        <v>27368</v>
      </c>
      <c r="AI20" s="45">
        <f t="shared" si="14"/>
        <v>27368</v>
      </c>
      <c r="AJ20" s="55">
        <f t="shared" si="14"/>
        <v>27368</v>
      </c>
      <c r="AK20" s="55">
        <f t="shared" si="14"/>
        <v>54736</v>
      </c>
      <c r="AL20" s="55">
        <f t="shared" si="15"/>
        <v>17796</v>
      </c>
      <c r="AM20" s="55">
        <f t="shared" si="15"/>
        <v>17796</v>
      </c>
      <c r="AN20" s="55">
        <f t="shared" si="15"/>
        <v>17796</v>
      </c>
      <c r="AO20" s="55">
        <f t="shared" si="15"/>
        <v>35592</v>
      </c>
      <c r="AP20" s="55">
        <f t="shared" si="16"/>
        <v>27368</v>
      </c>
      <c r="AQ20" s="55">
        <f t="shared" si="16"/>
        <v>27368</v>
      </c>
      <c r="AR20" s="55">
        <f t="shared" si="16"/>
        <v>27368</v>
      </c>
      <c r="AS20" s="55">
        <f t="shared" si="16"/>
        <v>54736</v>
      </c>
      <c r="AT20" s="55">
        <f t="shared" si="17"/>
        <v>17796</v>
      </c>
      <c r="AU20" s="55">
        <f t="shared" si="17"/>
        <v>17796</v>
      </c>
      <c r="AV20" s="45">
        <f t="shared" si="17"/>
        <v>17796</v>
      </c>
      <c r="AW20" s="55">
        <f t="shared" si="17"/>
        <v>35592</v>
      </c>
      <c r="AX20" s="55">
        <f t="shared" si="18"/>
        <v>27368</v>
      </c>
      <c r="AY20" s="55">
        <f t="shared" si="18"/>
        <v>27368</v>
      </c>
      <c r="AZ20" s="45">
        <f t="shared" si="18"/>
        <v>27368</v>
      </c>
      <c r="BA20" s="55">
        <f t="shared" si="18"/>
        <v>54736</v>
      </c>
      <c r="BB20" s="55">
        <f t="shared" si="19"/>
        <v>17796</v>
      </c>
      <c r="BC20" s="55">
        <f t="shared" si="19"/>
        <v>17796</v>
      </c>
      <c r="BD20" s="55">
        <f t="shared" si="19"/>
        <v>17796</v>
      </c>
      <c r="BE20" s="55">
        <f t="shared" si="19"/>
        <v>35592</v>
      </c>
      <c r="BF20" s="55">
        <f t="shared" si="20"/>
        <v>27368</v>
      </c>
      <c r="BG20" s="55">
        <f t="shared" si="20"/>
        <v>27368</v>
      </c>
      <c r="BH20" s="55">
        <f t="shared" si="20"/>
        <v>27368</v>
      </c>
      <c r="BI20" s="55">
        <f t="shared" si="20"/>
        <v>54736</v>
      </c>
      <c r="BJ20" s="55">
        <f t="shared" si="21"/>
        <v>17796</v>
      </c>
      <c r="BK20" s="45">
        <f t="shared" si="21"/>
        <v>17796</v>
      </c>
      <c r="BL20" s="55">
        <f t="shared" si="21"/>
        <v>17796</v>
      </c>
      <c r="BM20" s="55">
        <f t="shared" si="21"/>
        <v>35592</v>
      </c>
      <c r="BN20" s="55">
        <f t="shared" si="22"/>
        <v>27368</v>
      </c>
      <c r="BO20" s="45">
        <f t="shared" si="22"/>
        <v>27368</v>
      </c>
      <c r="BP20" s="55">
        <f t="shared" si="22"/>
        <v>27368</v>
      </c>
      <c r="BQ20" s="55">
        <f t="shared" si="22"/>
        <v>54736</v>
      </c>
      <c r="BR20" s="55">
        <f t="shared" si="23"/>
        <v>17796</v>
      </c>
      <c r="BS20" s="55">
        <f t="shared" si="23"/>
        <v>17796</v>
      </c>
      <c r="BT20" s="45">
        <f t="shared" si="23"/>
        <v>17796</v>
      </c>
      <c r="BU20" s="55">
        <f t="shared" si="23"/>
        <v>35592</v>
      </c>
      <c r="BV20" s="55">
        <f t="shared" si="24"/>
        <v>27368</v>
      </c>
      <c r="BW20" s="55">
        <f t="shared" si="24"/>
        <v>27368</v>
      </c>
      <c r="BX20" s="45">
        <f t="shared" si="24"/>
        <v>27368</v>
      </c>
      <c r="BY20" s="55">
        <f t="shared" si="24"/>
        <v>54736</v>
      </c>
      <c r="BZ20" s="55">
        <f t="shared" si="25"/>
        <v>17796</v>
      </c>
      <c r="CA20" s="55">
        <f t="shared" si="25"/>
        <v>17796</v>
      </c>
      <c r="CB20" s="55">
        <f t="shared" si="25"/>
        <v>17796</v>
      </c>
      <c r="CC20" s="55">
        <f t="shared" si="25"/>
        <v>35592</v>
      </c>
      <c r="CD20" s="55">
        <f t="shared" si="26"/>
        <v>27368</v>
      </c>
      <c r="CE20" s="55">
        <f t="shared" si="26"/>
        <v>27368</v>
      </c>
      <c r="CF20" s="55">
        <f t="shared" si="26"/>
        <v>27368</v>
      </c>
      <c r="CG20" s="185">
        <f t="shared" si="26"/>
        <v>54736</v>
      </c>
      <c r="CH20" s="293">
        <f t="shared" si="27"/>
        <v>177960</v>
      </c>
      <c r="CI20" s="55">
        <f t="shared" si="28"/>
        <v>71184</v>
      </c>
      <c r="CJ20" s="55">
        <f t="shared" si="29"/>
        <v>71184</v>
      </c>
      <c r="CK20" s="55">
        <f t="shared" si="30"/>
        <v>71184</v>
      </c>
      <c r="CL20" s="45">
        <f t="shared" si="31"/>
        <v>71184</v>
      </c>
      <c r="CM20" s="185">
        <f t="shared" si="32"/>
        <v>71184</v>
      </c>
      <c r="CN20" s="185">
        <f t="shared" si="33"/>
        <v>355920</v>
      </c>
      <c r="CO20" s="185">
        <f t="shared" si="34"/>
        <v>355920</v>
      </c>
      <c r="CP20" s="294">
        <f t="shared" si="35"/>
        <v>889800</v>
      </c>
      <c r="CQ20" s="293">
        <f t="shared" si="0"/>
        <v>273680</v>
      </c>
      <c r="CR20" s="55">
        <f t="shared" si="1"/>
        <v>109472</v>
      </c>
      <c r="CS20" s="55">
        <f t="shared" si="2"/>
        <v>109472</v>
      </c>
      <c r="CT20" s="185">
        <f t="shared" si="3"/>
        <v>109472</v>
      </c>
      <c r="CU20" s="45">
        <f t="shared" si="4"/>
        <v>109472</v>
      </c>
      <c r="CV20" s="185">
        <f t="shared" si="36"/>
        <v>109472</v>
      </c>
      <c r="CW20" s="185">
        <f t="shared" si="37"/>
        <v>547360</v>
      </c>
      <c r="CX20" s="185">
        <f t="shared" si="5"/>
        <v>547360</v>
      </c>
      <c r="CY20" s="294">
        <f t="shared" si="38"/>
        <v>1368400</v>
      </c>
    </row>
    <row r="21" spans="1:103" s="13" customFormat="1">
      <c r="A21" s="218"/>
      <c r="B21" s="44" t="s">
        <v>16</v>
      </c>
      <c r="C21" s="45">
        <v>15974</v>
      </c>
      <c r="D21" s="45">
        <v>3771</v>
      </c>
      <c r="E21" s="288">
        <f t="shared" si="6"/>
        <v>12203</v>
      </c>
      <c r="F21" s="295">
        <f t="shared" si="7"/>
        <v>15084</v>
      </c>
      <c r="G21" s="45">
        <f t="shared" si="7"/>
        <v>15084</v>
      </c>
      <c r="H21" s="45">
        <f t="shared" si="7"/>
        <v>15084</v>
      </c>
      <c r="I21" s="296">
        <f t="shared" si="7"/>
        <v>30168</v>
      </c>
      <c r="J21" s="293">
        <f t="shared" si="8"/>
        <v>48812</v>
      </c>
      <c r="K21" s="45">
        <f t="shared" si="8"/>
        <v>48812</v>
      </c>
      <c r="L21" s="45">
        <f t="shared" si="8"/>
        <v>48812</v>
      </c>
      <c r="M21" s="296">
        <f t="shared" si="8"/>
        <v>97624</v>
      </c>
      <c r="N21" s="292">
        <f t="shared" si="9"/>
        <v>15084</v>
      </c>
      <c r="O21" s="55">
        <f t="shared" si="9"/>
        <v>15084</v>
      </c>
      <c r="P21" s="55">
        <f t="shared" si="9"/>
        <v>15084</v>
      </c>
      <c r="Q21" s="55">
        <f t="shared" si="9"/>
        <v>30168</v>
      </c>
      <c r="R21" s="292">
        <f t="shared" si="10"/>
        <v>48812</v>
      </c>
      <c r="S21" s="55">
        <f t="shared" si="10"/>
        <v>48812</v>
      </c>
      <c r="T21" s="55">
        <f t="shared" si="10"/>
        <v>48812</v>
      </c>
      <c r="U21" s="55">
        <f t="shared" si="10"/>
        <v>97624</v>
      </c>
      <c r="V21" s="55">
        <f t="shared" si="11"/>
        <v>15084</v>
      </c>
      <c r="W21" s="55">
        <f t="shared" si="11"/>
        <v>15084</v>
      </c>
      <c r="X21" s="55">
        <f t="shared" si="11"/>
        <v>15084</v>
      </c>
      <c r="Y21" s="55">
        <f t="shared" si="11"/>
        <v>30168</v>
      </c>
      <c r="Z21" s="55">
        <f t="shared" si="12"/>
        <v>48812</v>
      </c>
      <c r="AA21" s="55">
        <f t="shared" si="12"/>
        <v>48812</v>
      </c>
      <c r="AB21" s="55">
        <f t="shared" si="12"/>
        <v>48812</v>
      </c>
      <c r="AC21" s="55">
        <f t="shared" si="12"/>
        <v>97624</v>
      </c>
      <c r="AD21" s="55">
        <f t="shared" si="13"/>
        <v>15084</v>
      </c>
      <c r="AE21" s="45">
        <f t="shared" si="13"/>
        <v>15084</v>
      </c>
      <c r="AF21" s="55">
        <f t="shared" si="13"/>
        <v>15084</v>
      </c>
      <c r="AG21" s="55">
        <f t="shared" si="13"/>
        <v>30168</v>
      </c>
      <c r="AH21" s="55">
        <f t="shared" si="14"/>
        <v>48812</v>
      </c>
      <c r="AI21" s="45">
        <f t="shared" si="14"/>
        <v>48812</v>
      </c>
      <c r="AJ21" s="55">
        <f t="shared" si="14"/>
        <v>48812</v>
      </c>
      <c r="AK21" s="55">
        <f t="shared" si="14"/>
        <v>97624</v>
      </c>
      <c r="AL21" s="55">
        <f t="shared" si="15"/>
        <v>15084</v>
      </c>
      <c r="AM21" s="55">
        <f t="shared" si="15"/>
        <v>15084</v>
      </c>
      <c r="AN21" s="55">
        <f t="shared" si="15"/>
        <v>15084</v>
      </c>
      <c r="AO21" s="55">
        <f t="shared" si="15"/>
        <v>30168</v>
      </c>
      <c r="AP21" s="55">
        <f t="shared" si="16"/>
        <v>48812</v>
      </c>
      <c r="AQ21" s="55">
        <f t="shared" si="16"/>
        <v>48812</v>
      </c>
      <c r="AR21" s="55">
        <f t="shared" si="16"/>
        <v>48812</v>
      </c>
      <c r="AS21" s="55">
        <f t="shared" si="16"/>
        <v>97624</v>
      </c>
      <c r="AT21" s="55">
        <f t="shared" si="17"/>
        <v>15084</v>
      </c>
      <c r="AU21" s="55">
        <f t="shared" si="17"/>
        <v>15084</v>
      </c>
      <c r="AV21" s="45">
        <f t="shared" si="17"/>
        <v>15084</v>
      </c>
      <c r="AW21" s="55">
        <f t="shared" si="17"/>
        <v>30168</v>
      </c>
      <c r="AX21" s="55">
        <f t="shared" si="18"/>
        <v>48812</v>
      </c>
      <c r="AY21" s="55">
        <f t="shared" si="18"/>
        <v>48812</v>
      </c>
      <c r="AZ21" s="45">
        <f t="shared" si="18"/>
        <v>48812</v>
      </c>
      <c r="BA21" s="55">
        <f t="shared" si="18"/>
        <v>97624</v>
      </c>
      <c r="BB21" s="55">
        <f t="shared" si="19"/>
        <v>15084</v>
      </c>
      <c r="BC21" s="55">
        <f t="shared" si="19"/>
        <v>15084</v>
      </c>
      <c r="BD21" s="55">
        <f t="shared" si="19"/>
        <v>15084</v>
      </c>
      <c r="BE21" s="55">
        <f t="shared" si="19"/>
        <v>30168</v>
      </c>
      <c r="BF21" s="55">
        <f t="shared" si="20"/>
        <v>48812</v>
      </c>
      <c r="BG21" s="55">
        <f t="shared" si="20"/>
        <v>48812</v>
      </c>
      <c r="BH21" s="55">
        <f t="shared" si="20"/>
        <v>48812</v>
      </c>
      <c r="BI21" s="55">
        <f t="shared" si="20"/>
        <v>97624</v>
      </c>
      <c r="BJ21" s="55">
        <f t="shared" si="21"/>
        <v>15084</v>
      </c>
      <c r="BK21" s="45">
        <f t="shared" si="21"/>
        <v>15084</v>
      </c>
      <c r="BL21" s="55">
        <f t="shared" si="21"/>
        <v>15084</v>
      </c>
      <c r="BM21" s="55">
        <f t="shared" si="21"/>
        <v>30168</v>
      </c>
      <c r="BN21" s="55">
        <f t="shared" si="22"/>
        <v>48812</v>
      </c>
      <c r="BO21" s="45">
        <f t="shared" si="22"/>
        <v>48812</v>
      </c>
      <c r="BP21" s="55">
        <f t="shared" si="22"/>
        <v>48812</v>
      </c>
      <c r="BQ21" s="55">
        <f t="shared" si="22"/>
        <v>97624</v>
      </c>
      <c r="BR21" s="55">
        <f t="shared" si="23"/>
        <v>15084</v>
      </c>
      <c r="BS21" s="55">
        <f t="shared" si="23"/>
        <v>15084</v>
      </c>
      <c r="BT21" s="45">
        <f t="shared" si="23"/>
        <v>15084</v>
      </c>
      <c r="BU21" s="55">
        <f t="shared" si="23"/>
        <v>30168</v>
      </c>
      <c r="BV21" s="55">
        <f t="shared" si="24"/>
        <v>48812</v>
      </c>
      <c r="BW21" s="55">
        <f t="shared" si="24"/>
        <v>48812</v>
      </c>
      <c r="BX21" s="45">
        <f t="shared" si="24"/>
        <v>48812</v>
      </c>
      <c r="BY21" s="55">
        <f t="shared" si="24"/>
        <v>97624</v>
      </c>
      <c r="BZ21" s="55">
        <f t="shared" si="25"/>
        <v>15084</v>
      </c>
      <c r="CA21" s="55">
        <f t="shared" si="25"/>
        <v>15084</v>
      </c>
      <c r="CB21" s="55">
        <f t="shared" si="25"/>
        <v>15084</v>
      </c>
      <c r="CC21" s="55">
        <f t="shared" si="25"/>
        <v>30168</v>
      </c>
      <c r="CD21" s="55">
        <f t="shared" si="26"/>
        <v>48812</v>
      </c>
      <c r="CE21" s="55">
        <f t="shared" si="26"/>
        <v>48812</v>
      </c>
      <c r="CF21" s="55">
        <f t="shared" si="26"/>
        <v>48812</v>
      </c>
      <c r="CG21" s="185">
        <f t="shared" si="26"/>
        <v>97624</v>
      </c>
      <c r="CH21" s="293">
        <f t="shared" si="27"/>
        <v>150840</v>
      </c>
      <c r="CI21" s="55">
        <f t="shared" si="28"/>
        <v>60336</v>
      </c>
      <c r="CJ21" s="55">
        <f t="shared" si="29"/>
        <v>60336</v>
      </c>
      <c r="CK21" s="55">
        <f t="shared" si="30"/>
        <v>60336</v>
      </c>
      <c r="CL21" s="45">
        <f t="shared" si="31"/>
        <v>60336</v>
      </c>
      <c r="CM21" s="185">
        <f t="shared" si="32"/>
        <v>60336</v>
      </c>
      <c r="CN21" s="185">
        <f t="shared" si="33"/>
        <v>301680</v>
      </c>
      <c r="CO21" s="185">
        <f t="shared" si="34"/>
        <v>301680</v>
      </c>
      <c r="CP21" s="294">
        <f t="shared" si="35"/>
        <v>754200</v>
      </c>
      <c r="CQ21" s="293">
        <f t="shared" si="0"/>
        <v>488120</v>
      </c>
      <c r="CR21" s="55">
        <f t="shared" si="1"/>
        <v>195248</v>
      </c>
      <c r="CS21" s="55">
        <f t="shared" si="2"/>
        <v>195248</v>
      </c>
      <c r="CT21" s="185">
        <f t="shared" si="3"/>
        <v>195248</v>
      </c>
      <c r="CU21" s="45">
        <f t="shared" si="4"/>
        <v>195248</v>
      </c>
      <c r="CV21" s="185">
        <f t="shared" si="36"/>
        <v>195248</v>
      </c>
      <c r="CW21" s="185">
        <f t="shared" si="37"/>
        <v>976240</v>
      </c>
      <c r="CX21" s="185">
        <f t="shared" si="5"/>
        <v>976240</v>
      </c>
      <c r="CY21" s="294">
        <f t="shared" si="38"/>
        <v>2440600</v>
      </c>
    </row>
    <row r="22" spans="1:103">
      <c r="A22" s="217">
        <v>5</v>
      </c>
      <c r="B22" s="44" t="s">
        <v>17</v>
      </c>
      <c r="C22" s="45">
        <v>16110</v>
      </c>
      <c r="D22" s="45">
        <v>4005</v>
      </c>
      <c r="E22" s="288">
        <f t="shared" si="6"/>
        <v>12105</v>
      </c>
      <c r="F22" s="295">
        <f t="shared" si="7"/>
        <v>16020</v>
      </c>
      <c r="G22" s="45">
        <f t="shared" si="7"/>
        <v>16020</v>
      </c>
      <c r="H22" s="45">
        <f t="shared" si="7"/>
        <v>16020</v>
      </c>
      <c r="I22" s="296">
        <f t="shared" si="7"/>
        <v>32040</v>
      </c>
      <c r="J22" s="293">
        <f t="shared" si="8"/>
        <v>48420</v>
      </c>
      <c r="K22" s="45">
        <f t="shared" si="8"/>
        <v>48420</v>
      </c>
      <c r="L22" s="45">
        <f t="shared" si="8"/>
        <v>48420</v>
      </c>
      <c r="M22" s="296">
        <f t="shared" si="8"/>
        <v>96840</v>
      </c>
      <c r="N22" s="292">
        <f t="shared" si="9"/>
        <v>16020</v>
      </c>
      <c r="O22" s="55">
        <f t="shared" si="9"/>
        <v>16020</v>
      </c>
      <c r="P22" s="55">
        <f t="shared" si="9"/>
        <v>16020</v>
      </c>
      <c r="Q22" s="55">
        <f t="shared" si="9"/>
        <v>32040</v>
      </c>
      <c r="R22" s="292">
        <f t="shared" si="10"/>
        <v>48420</v>
      </c>
      <c r="S22" s="55">
        <f t="shared" si="10"/>
        <v>48420</v>
      </c>
      <c r="T22" s="55">
        <f t="shared" si="10"/>
        <v>48420</v>
      </c>
      <c r="U22" s="55">
        <f t="shared" si="10"/>
        <v>96840</v>
      </c>
      <c r="V22" s="55">
        <f t="shared" si="11"/>
        <v>16020</v>
      </c>
      <c r="W22" s="55">
        <f t="shared" si="11"/>
        <v>16020</v>
      </c>
      <c r="X22" s="55">
        <f t="shared" si="11"/>
        <v>16020</v>
      </c>
      <c r="Y22" s="55">
        <f t="shared" si="11"/>
        <v>32040</v>
      </c>
      <c r="Z22" s="55">
        <f t="shared" si="12"/>
        <v>48420</v>
      </c>
      <c r="AA22" s="55">
        <f t="shared" si="12"/>
        <v>48420</v>
      </c>
      <c r="AB22" s="55">
        <f t="shared" si="12"/>
        <v>48420</v>
      </c>
      <c r="AC22" s="55">
        <f t="shared" si="12"/>
        <v>96840</v>
      </c>
      <c r="AD22" s="55">
        <f t="shared" si="13"/>
        <v>16020</v>
      </c>
      <c r="AE22" s="45">
        <f t="shared" si="13"/>
        <v>16020</v>
      </c>
      <c r="AF22" s="55">
        <f t="shared" si="13"/>
        <v>16020</v>
      </c>
      <c r="AG22" s="55">
        <f t="shared" si="13"/>
        <v>32040</v>
      </c>
      <c r="AH22" s="55">
        <f t="shared" si="14"/>
        <v>48420</v>
      </c>
      <c r="AI22" s="45">
        <f t="shared" si="14"/>
        <v>48420</v>
      </c>
      <c r="AJ22" s="55">
        <f t="shared" si="14"/>
        <v>48420</v>
      </c>
      <c r="AK22" s="55">
        <f t="shared" si="14"/>
        <v>96840</v>
      </c>
      <c r="AL22" s="55">
        <f t="shared" si="15"/>
        <v>16020</v>
      </c>
      <c r="AM22" s="55">
        <f t="shared" si="15"/>
        <v>16020</v>
      </c>
      <c r="AN22" s="55">
        <f t="shared" si="15"/>
        <v>16020</v>
      </c>
      <c r="AO22" s="55">
        <f t="shared" si="15"/>
        <v>32040</v>
      </c>
      <c r="AP22" s="55">
        <f t="shared" si="16"/>
        <v>48420</v>
      </c>
      <c r="AQ22" s="55">
        <f t="shared" si="16"/>
        <v>48420</v>
      </c>
      <c r="AR22" s="55">
        <f t="shared" si="16"/>
        <v>48420</v>
      </c>
      <c r="AS22" s="55">
        <f t="shared" si="16"/>
        <v>96840</v>
      </c>
      <c r="AT22" s="55">
        <f t="shared" si="17"/>
        <v>16020</v>
      </c>
      <c r="AU22" s="55">
        <f t="shared" si="17"/>
        <v>16020</v>
      </c>
      <c r="AV22" s="45">
        <f t="shared" si="17"/>
        <v>16020</v>
      </c>
      <c r="AW22" s="55">
        <f t="shared" si="17"/>
        <v>32040</v>
      </c>
      <c r="AX22" s="55">
        <f t="shared" si="18"/>
        <v>48420</v>
      </c>
      <c r="AY22" s="55">
        <f t="shared" si="18"/>
        <v>48420</v>
      </c>
      <c r="AZ22" s="45">
        <f t="shared" si="18"/>
        <v>48420</v>
      </c>
      <c r="BA22" s="55">
        <f t="shared" si="18"/>
        <v>96840</v>
      </c>
      <c r="BB22" s="55">
        <f t="shared" si="19"/>
        <v>16020</v>
      </c>
      <c r="BC22" s="55">
        <f t="shared" si="19"/>
        <v>16020</v>
      </c>
      <c r="BD22" s="55">
        <f t="shared" si="19"/>
        <v>16020</v>
      </c>
      <c r="BE22" s="55">
        <f t="shared" si="19"/>
        <v>32040</v>
      </c>
      <c r="BF22" s="55">
        <f t="shared" si="20"/>
        <v>48420</v>
      </c>
      <c r="BG22" s="55">
        <f t="shared" si="20"/>
        <v>48420</v>
      </c>
      <c r="BH22" s="55">
        <f t="shared" si="20"/>
        <v>48420</v>
      </c>
      <c r="BI22" s="55">
        <f t="shared" si="20"/>
        <v>96840</v>
      </c>
      <c r="BJ22" s="55">
        <f t="shared" si="21"/>
        <v>16020</v>
      </c>
      <c r="BK22" s="45">
        <f t="shared" si="21"/>
        <v>16020</v>
      </c>
      <c r="BL22" s="55">
        <f t="shared" si="21"/>
        <v>16020</v>
      </c>
      <c r="BM22" s="55">
        <f t="shared" si="21"/>
        <v>32040</v>
      </c>
      <c r="BN22" s="55">
        <f t="shared" si="22"/>
        <v>48420</v>
      </c>
      <c r="BO22" s="45">
        <f t="shared" si="22"/>
        <v>48420</v>
      </c>
      <c r="BP22" s="55">
        <f t="shared" si="22"/>
        <v>48420</v>
      </c>
      <c r="BQ22" s="55">
        <f t="shared" si="22"/>
        <v>96840</v>
      </c>
      <c r="BR22" s="55">
        <f t="shared" si="23"/>
        <v>16020</v>
      </c>
      <c r="BS22" s="55">
        <f t="shared" si="23"/>
        <v>16020</v>
      </c>
      <c r="BT22" s="45">
        <f t="shared" si="23"/>
        <v>16020</v>
      </c>
      <c r="BU22" s="55">
        <f t="shared" si="23"/>
        <v>32040</v>
      </c>
      <c r="BV22" s="55">
        <f t="shared" si="24"/>
        <v>48420</v>
      </c>
      <c r="BW22" s="55">
        <f t="shared" si="24"/>
        <v>48420</v>
      </c>
      <c r="BX22" s="45">
        <f t="shared" si="24"/>
        <v>48420</v>
      </c>
      <c r="BY22" s="55">
        <f t="shared" si="24"/>
        <v>96840</v>
      </c>
      <c r="BZ22" s="55">
        <f t="shared" si="25"/>
        <v>16020</v>
      </c>
      <c r="CA22" s="55">
        <f t="shared" si="25"/>
        <v>16020</v>
      </c>
      <c r="CB22" s="55">
        <f t="shared" si="25"/>
        <v>16020</v>
      </c>
      <c r="CC22" s="55">
        <f t="shared" si="25"/>
        <v>32040</v>
      </c>
      <c r="CD22" s="55">
        <f t="shared" si="26"/>
        <v>48420</v>
      </c>
      <c r="CE22" s="55">
        <f t="shared" si="26"/>
        <v>48420</v>
      </c>
      <c r="CF22" s="55">
        <f t="shared" si="26"/>
        <v>48420</v>
      </c>
      <c r="CG22" s="185">
        <f t="shared" si="26"/>
        <v>96840</v>
      </c>
      <c r="CH22" s="293">
        <f t="shared" si="27"/>
        <v>160200</v>
      </c>
      <c r="CI22" s="55">
        <f t="shared" si="28"/>
        <v>64080</v>
      </c>
      <c r="CJ22" s="55">
        <f t="shared" si="29"/>
        <v>64080</v>
      </c>
      <c r="CK22" s="55">
        <f t="shared" si="30"/>
        <v>64080</v>
      </c>
      <c r="CL22" s="45">
        <f t="shared" si="31"/>
        <v>64080</v>
      </c>
      <c r="CM22" s="185">
        <f t="shared" si="32"/>
        <v>64080</v>
      </c>
      <c r="CN22" s="185">
        <f t="shared" si="33"/>
        <v>320400</v>
      </c>
      <c r="CO22" s="185">
        <f t="shared" si="34"/>
        <v>320400</v>
      </c>
      <c r="CP22" s="294">
        <f t="shared" si="35"/>
        <v>801000</v>
      </c>
      <c r="CQ22" s="293">
        <f t="shared" si="0"/>
        <v>484200</v>
      </c>
      <c r="CR22" s="55">
        <f t="shared" si="1"/>
        <v>193680</v>
      </c>
      <c r="CS22" s="55">
        <f t="shared" si="2"/>
        <v>193680</v>
      </c>
      <c r="CT22" s="185">
        <f t="shared" si="3"/>
        <v>193680</v>
      </c>
      <c r="CU22" s="45">
        <f t="shared" si="4"/>
        <v>193680</v>
      </c>
      <c r="CV22" s="185">
        <f t="shared" si="36"/>
        <v>193680</v>
      </c>
      <c r="CW22" s="185">
        <f t="shared" si="37"/>
        <v>968400</v>
      </c>
      <c r="CX22" s="185">
        <f t="shared" si="5"/>
        <v>968400</v>
      </c>
      <c r="CY22" s="294">
        <f t="shared" si="38"/>
        <v>2421000</v>
      </c>
    </row>
    <row r="23" spans="1:103">
      <c r="A23" s="219"/>
      <c r="B23" s="44" t="s">
        <v>18</v>
      </c>
      <c r="C23" s="45">
        <v>22024</v>
      </c>
      <c r="D23" s="45">
        <v>7685</v>
      </c>
      <c r="E23" s="288">
        <f t="shared" si="6"/>
        <v>14339</v>
      </c>
      <c r="F23" s="295">
        <f t="shared" si="7"/>
        <v>30740</v>
      </c>
      <c r="G23" s="45">
        <f t="shared" si="7"/>
        <v>30740</v>
      </c>
      <c r="H23" s="45">
        <f t="shared" si="7"/>
        <v>30740</v>
      </c>
      <c r="I23" s="296">
        <f t="shared" si="7"/>
        <v>61480</v>
      </c>
      <c r="J23" s="293">
        <f t="shared" si="8"/>
        <v>57356</v>
      </c>
      <c r="K23" s="45">
        <f t="shared" si="8"/>
        <v>57356</v>
      </c>
      <c r="L23" s="45">
        <f t="shared" si="8"/>
        <v>57356</v>
      </c>
      <c r="M23" s="296">
        <f t="shared" si="8"/>
        <v>114712</v>
      </c>
      <c r="N23" s="292">
        <f t="shared" si="9"/>
        <v>30740</v>
      </c>
      <c r="O23" s="55">
        <f t="shared" si="9"/>
        <v>30740</v>
      </c>
      <c r="P23" s="55">
        <f t="shared" si="9"/>
        <v>30740</v>
      </c>
      <c r="Q23" s="55">
        <f t="shared" si="9"/>
        <v>61480</v>
      </c>
      <c r="R23" s="292">
        <f t="shared" si="10"/>
        <v>57356</v>
      </c>
      <c r="S23" s="55">
        <f t="shared" si="10"/>
        <v>57356</v>
      </c>
      <c r="T23" s="55">
        <f t="shared" si="10"/>
        <v>57356</v>
      </c>
      <c r="U23" s="55">
        <f t="shared" si="10"/>
        <v>114712</v>
      </c>
      <c r="V23" s="55">
        <f t="shared" si="11"/>
        <v>30740</v>
      </c>
      <c r="W23" s="55">
        <f t="shared" si="11"/>
        <v>30740</v>
      </c>
      <c r="X23" s="55">
        <f t="shared" si="11"/>
        <v>30740</v>
      </c>
      <c r="Y23" s="55">
        <f t="shared" si="11"/>
        <v>61480</v>
      </c>
      <c r="Z23" s="55">
        <f t="shared" si="12"/>
        <v>57356</v>
      </c>
      <c r="AA23" s="55">
        <f t="shared" si="12"/>
        <v>57356</v>
      </c>
      <c r="AB23" s="55">
        <f t="shared" si="12"/>
        <v>57356</v>
      </c>
      <c r="AC23" s="55">
        <f t="shared" si="12"/>
        <v>114712</v>
      </c>
      <c r="AD23" s="55">
        <f t="shared" si="13"/>
        <v>30740</v>
      </c>
      <c r="AE23" s="45">
        <f t="shared" si="13"/>
        <v>30740</v>
      </c>
      <c r="AF23" s="55">
        <f t="shared" si="13"/>
        <v>30740</v>
      </c>
      <c r="AG23" s="55">
        <f t="shared" si="13"/>
        <v>61480</v>
      </c>
      <c r="AH23" s="55">
        <f t="shared" si="14"/>
        <v>57356</v>
      </c>
      <c r="AI23" s="45">
        <f t="shared" si="14"/>
        <v>57356</v>
      </c>
      <c r="AJ23" s="55">
        <f t="shared" si="14"/>
        <v>57356</v>
      </c>
      <c r="AK23" s="55">
        <f t="shared" si="14"/>
        <v>114712</v>
      </c>
      <c r="AL23" s="55">
        <f t="shared" si="15"/>
        <v>30740</v>
      </c>
      <c r="AM23" s="55">
        <f t="shared" si="15"/>
        <v>30740</v>
      </c>
      <c r="AN23" s="55">
        <f t="shared" si="15"/>
        <v>30740</v>
      </c>
      <c r="AO23" s="55">
        <f t="shared" si="15"/>
        <v>61480</v>
      </c>
      <c r="AP23" s="55">
        <f t="shared" si="16"/>
        <v>57356</v>
      </c>
      <c r="AQ23" s="55">
        <f t="shared" si="16"/>
        <v>57356</v>
      </c>
      <c r="AR23" s="55">
        <f t="shared" si="16"/>
        <v>57356</v>
      </c>
      <c r="AS23" s="55">
        <f t="shared" si="16"/>
        <v>114712</v>
      </c>
      <c r="AT23" s="55">
        <f t="shared" si="17"/>
        <v>30740</v>
      </c>
      <c r="AU23" s="55">
        <f t="shared" si="17"/>
        <v>30740</v>
      </c>
      <c r="AV23" s="45">
        <f t="shared" si="17"/>
        <v>30740</v>
      </c>
      <c r="AW23" s="55">
        <f t="shared" si="17"/>
        <v>61480</v>
      </c>
      <c r="AX23" s="55">
        <f t="shared" si="18"/>
        <v>57356</v>
      </c>
      <c r="AY23" s="55">
        <f t="shared" si="18"/>
        <v>57356</v>
      </c>
      <c r="AZ23" s="45">
        <f t="shared" si="18"/>
        <v>57356</v>
      </c>
      <c r="BA23" s="55">
        <f t="shared" si="18"/>
        <v>114712</v>
      </c>
      <c r="BB23" s="55">
        <f t="shared" si="19"/>
        <v>30740</v>
      </c>
      <c r="BC23" s="55">
        <f t="shared" si="19"/>
        <v>30740</v>
      </c>
      <c r="BD23" s="55">
        <f t="shared" si="19"/>
        <v>30740</v>
      </c>
      <c r="BE23" s="55">
        <f t="shared" si="19"/>
        <v>61480</v>
      </c>
      <c r="BF23" s="55">
        <f t="shared" si="20"/>
        <v>57356</v>
      </c>
      <c r="BG23" s="55">
        <f t="shared" si="20"/>
        <v>57356</v>
      </c>
      <c r="BH23" s="55">
        <f t="shared" si="20"/>
        <v>57356</v>
      </c>
      <c r="BI23" s="55">
        <f t="shared" si="20"/>
        <v>114712</v>
      </c>
      <c r="BJ23" s="55">
        <f t="shared" si="21"/>
        <v>30740</v>
      </c>
      <c r="BK23" s="45">
        <f t="shared" si="21"/>
        <v>30740</v>
      </c>
      <c r="BL23" s="55">
        <f t="shared" si="21"/>
        <v>30740</v>
      </c>
      <c r="BM23" s="55">
        <f t="shared" si="21"/>
        <v>61480</v>
      </c>
      <c r="BN23" s="55">
        <f t="shared" si="22"/>
        <v>57356</v>
      </c>
      <c r="BO23" s="45">
        <f t="shared" si="22"/>
        <v>57356</v>
      </c>
      <c r="BP23" s="55">
        <f t="shared" si="22"/>
        <v>57356</v>
      </c>
      <c r="BQ23" s="55">
        <f t="shared" si="22"/>
        <v>114712</v>
      </c>
      <c r="BR23" s="55">
        <f t="shared" si="23"/>
        <v>30740</v>
      </c>
      <c r="BS23" s="55">
        <f t="shared" si="23"/>
        <v>30740</v>
      </c>
      <c r="BT23" s="45">
        <f t="shared" si="23"/>
        <v>30740</v>
      </c>
      <c r="BU23" s="55">
        <f t="shared" si="23"/>
        <v>61480</v>
      </c>
      <c r="BV23" s="55">
        <f t="shared" si="24"/>
        <v>57356</v>
      </c>
      <c r="BW23" s="55">
        <f t="shared" si="24"/>
        <v>57356</v>
      </c>
      <c r="BX23" s="45">
        <f t="shared" si="24"/>
        <v>57356</v>
      </c>
      <c r="BY23" s="55">
        <f t="shared" si="24"/>
        <v>114712</v>
      </c>
      <c r="BZ23" s="55">
        <f t="shared" si="25"/>
        <v>30740</v>
      </c>
      <c r="CA23" s="55">
        <f t="shared" si="25"/>
        <v>30740</v>
      </c>
      <c r="CB23" s="55">
        <f t="shared" si="25"/>
        <v>30740</v>
      </c>
      <c r="CC23" s="55">
        <f t="shared" si="25"/>
        <v>61480</v>
      </c>
      <c r="CD23" s="55">
        <f t="shared" si="26"/>
        <v>57356</v>
      </c>
      <c r="CE23" s="55">
        <f t="shared" si="26"/>
        <v>57356</v>
      </c>
      <c r="CF23" s="55">
        <f t="shared" si="26"/>
        <v>57356</v>
      </c>
      <c r="CG23" s="185">
        <f t="shared" si="26"/>
        <v>114712</v>
      </c>
      <c r="CH23" s="293">
        <f t="shared" si="27"/>
        <v>307400</v>
      </c>
      <c r="CI23" s="55">
        <f t="shared" si="28"/>
        <v>122960</v>
      </c>
      <c r="CJ23" s="55">
        <f t="shared" si="29"/>
        <v>122960</v>
      </c>
      <c r="CK23" s="55">
        <f t="shared" si="30"/>
        <v>122960</v>
      </c>
      <c r="CL23" s="45">
        <f t="shared" si="31"/>
        <v>122960</v>
      </c>
      <c r="CM23" s="185">
        <f t="shared" si="32"/>
        <v>122960</v>
      </c>
      <c r="CN23" s="185">
        <f t="shared" si="33"/>
        <v>614800</v>
      </c>
      <c r="CO23" s="185">
        <f t="shared" si="34"/>
        <v>614800</v>
      </c>
      <c r="CP23" s="294">
        <f t="shared" si="35"/>
        <v>1537000</v>
      </c>
      <c r="CQ23" s="293">
        <f t="shared" si="0"/>
        <v>573560</v>
      </c>
      <c r="CR23" s="55">
        <f t="shared" si="1"/>
        <v>229424</v>
      </c>
      <c r="CS23" s="55">
        <f t="shared" si="2"/>
        <v>229424</v>
      </c>
      <c r="CT23" s="185">
        <f t="shared" si="3"/>
        <v>229424</v>
      </c>
      <c r="CU23" s="45">
        <f t="shared" si="4"/>
        <v>229424</v>
      </c>
      <c r="CV23" s="185">
        <f t="shared" si="36"/>
        <v>229424</v>
      </c>
      <c r="CW23" s="185">
        <f t="shared" si="37"/>
        <v>1147120</v>
      </c>
      <c r="CX23" s="185">
        <f t="shared" si="5"/>
        <v>1147120</v>
      </c>
      <c r="CY23" s="294">
        <f t="shared" si="38"/>
        <v>2867800</v>
      </c>
    </row>
    <row r="24" spans="1:103">
      <c r="A24" s="219"/>
      <c r="B24" s="44" t="s">
        <v>19</v>
      </c>
      <c r="C24" s="45">
        <v>6674</v>
      </c>
      <c r="D24" s="45"/>
      <c r="E24" s="288">
        <f t="shared" si="6"/>
        <v>6674</v>
      </c>
      <c r="F24" s="295">
        <f t="shared" si="7"/>
        <v>0</v>
      </c>
      <c r="G24" s="45">
        <f t="shared" si="7"/>
        <v>0</v>
      </c>
      <c r="H24" s="45">
        <f t="shared" si="7"/>
        <v>0</v>
      </c>
      <c r="I24" s="296">
        <f t="shared" si="7"/>
        <v>0</v>
      </c>
      <c r="J24" s="293">
        <f t="shared" si="8"/>
        <v>26696</v>
      </c>
      <c r="K24" s="45">
        <f t="shared" si="8"/>
        <v>26696</v>
      </c>
      <c r="L24" s="45">
        <f t="shared" si="8"/>
        <v>26696</v>
      </c>
      <c r="M24" s="296">
        <f t="shared" si="8"/>
        <v>53392</v>
      </c>
      <c r="N24" s="292">
        <f t="shared" si="9"/>
        <v>0</v>
      </c>
      <c r="O24" s="55">
        <f t="shared" si="9"/>
        <v>0</v>
      </c>
      <c r="P24" s="55">
        <f t="shared" si="9"/>
        <v>0</v>
      </c>
      <c r="Q24" s="55">
        <f t="shared" si="9"/>
        <v>0</v>
      </c>
      <c r="R24" s="292">
        <f t="shared" si="10"/>
        <v>26696</v>
      </c>
      <c r="S24" s="55">
        <f t="shared" si="10"/>
        <v>26696</v>
      </c>
      <c r="T24" s="55">
        <f t="shared" si="10"/>
        <v>26696</v>
      </c>
      <c r="U24" s="55">
        <f t="shared" si="10"/>
        <v>53392</v>
      </c>
      <c r="V24" s="55">
        <f t="shared" si="11"/>
        <v>0</v>
      </c>
      <c r="W24" s="55">
        <f t="shared" si="11"/>
        <v>0</v>
      </c>
      <c r="X24" s="55">
        <f t="shared" si="11"/>
        <v>0</v>
      </c>
      <c r="Y24" s="55">
        <f t="shared" si="11"/>
        <v>0</v>
      </c>
      <c r="Z24" s="55">
        <f t="shared" si="12"/>
        <v>26696</v>
      </c>
      <c r="AA24" s="55">
        <f t="shared" si="12"/>
        <v>26696</v>
      </c>
      <c r="AB24" s="55">
        <f t="shared" si="12"/>
        <v>26696</v>
      </c>
      <c r="AC24" s="55">
        <f t="shared" si="12"/>
        <v>53392</v>
      </c>
      <c r="AD24" s="55">
        <f t="shared" si="13"/>
        <v>0</v>
      </c>
      <c r="AE24" s="45">
        <f t="shared" si="13"/>
        <v>0</v>
      </c>
      <c r="AF24" s="55">
        <f t="shared" si="13"/>
        <v>0</v>
      </c>
      <c r="AG24" s="55">
        <f t="shared" si="13"/>
        <v>0</v>
      </c>
      <c r="AH24" s="55">
        <f t="shared" si="14"/>
        <v>26696</v>
      </c>
      <c r="AI24" s="45">
        <f t="shared" si="14"/>
        <v>26696</v>
      </c>
      <c r="AJ24" s="55">
        <f t="shared" si="14"/>
        <v>26696</v>
      </c>
      <c r="AK24" s="55">
        <f t="shared" si="14"/>
        <v>53392</v>
      </c>
      <c r="AL24" s="55">
        <f t="shared" si="15"/>
        <v>0</v>
      </c>
      <c r="AM24" s="55">
        <f t="shared" si="15"/>
        <v>0</v>
      </c>
      <c r="AN24" s="55">
        <f t="shared" si="15"/>
        <v>0</v>
      </c>
      <c r="AO24" s="55">
        <f t="shared" si="15"/>
        <v>0</v>
      </c>
      <c r="AP24" s="55">
        <f t="shared" si="16"/>
        <v>26696</v>
      </c>
      <c r="AQ24" s="55">
        <f t="shared" si="16"/>
        <v>26696</v>
      </c>
      <c r="AR24" s="55">
        <f t="shared" si="16"/>
        <v>26696</v>
      </c>
      <c r="AS24" s="55">
        <f t="shared" si="16"/>
        <v>53392</v>
      </c>
      <c r="AT24" s="55">
        <f t="shared" si="17"/>
        <v>0</v>
      </c>
      <c r="AU24" s="55">
        <f t="shared" si="17"/>
        <v>0</v>
      </c>
      <c r="AV24" s="45">
        <f t="shared" si="17"/>
        <v>0</v>
      </c>
      <c r="AW24" s="55">
        <f t="shared" si="17"/>
        <v>0</v>
      </c>
      <c r="AX24" s="55">
        <f t="shared" si="18"/>
        <v>26696</v>
      </c>
      <c r="AY24" s="55">
        <f t="shared" si="18"/>
        <v>26696</v>
      </c>
      <c r="AZ24" s="45">
        <f t="shared" si="18"/>
        <v>26696</v>
      </c>
      <c r="BA24" s="55">
        <f t="shared" si="18"/>
        <v>53392</v>
      </c>
      <c r="BB24" s="55">
        <f t="shared" si="19"/>
        <v>0</v>
      </c>
      <c r="BC24" s="55">
        <f t="shared" si="19"/>
        <v>0</v>
      </c>
      <c r="BD24" s="55">
        <f t="shared" si="19"/>
        <v>0</v>
      </c>
      <c r="BE24" s="55">
        <f t="shared" si="19"/>
        <v>0</v>
      </c>
      <c r="BF24" s="55">
        <f t="shared" si="20"/>
        <v>26696</v>
      </c>
      <c r="BG24" s="55">
        <f t="shared" si="20"/>
        <v>26696</v>
      </c>
      <c r="BH24" s="55">
        <f t="shared" si="20"/>
        <v>26696</v>
      </c>
      <c r="BI24" s="55">
        <f t="shared" si="20"/>
        <v>53392</v>
      </c>
      <c r="BJ24" s="55">
        <f t="shared" si="21"/>
        <v>0</v>
      </c>
      <c r="BK24" s="45">
        <f t="shared" si="21"/>
        <v>0</v>
      </c>
      <c r="BL24" s="55">
        <f t="shared" si="21"/>
        <v>0</v>
      </c>
      <c r="BM24" s="55">
        <f t="shared" si="21"/>
        <v>0</v>
      </c>
      <c r="BN24" s="55">
        <f t="shared" si="22"/>
        <v>26696</v>
      </c>
      <c r="BO24" s="45">
        <f t="shared" si="22"/>
        <v>26696</v>
      </c>
      <c r="BP24" s="55">
        <f t="shared" si="22"/>
        <v>26696</v>
      </c>
      <c r="BQ24" s="55">
        <f t="shared" si="22"/>
        <v>53392</v>
      </c>
      <c r="BR24" s="55">
        <f t="shared" si="23"/>
        <v>0</v>
      </c>
      <c r="BS24" s="55">
        <f t="shared" si="23"/>
        <v>0</v>
      </c>
      <c r="BT24" s="45">
        <f t="shared" si="23"/>
        <v>0</v>
      </c>
      <c r="BU24" s="55">
        <f t="shared" si="23"/>
        <v>0</v>
      </c>
      <c r="BV24" s="55">
        <f t="shared" si="24"/>
        <v>26696</v>
      </c>
      <c r="BW24" s="55">
        <f t="shared" si="24"/>
        <v>26696</v>
      </c>
      <c r="BX24" s="45">
        <f t="shared" si="24"/>
        <v>26696</v>
      </c>
      <c r="BY24" s="55">
        <f t="shared" si="24"/>
        <v>53392</v>
      </c>
      <c r="BZ24" s="55">
        <f t="shared" si="25"/>
        <v>0</v>
      </c>
      <c r="CA24" s="55">
        <f t="shared" si="25"/>
        <v>0</v>
      </c>
      <c r="CB24" s="55">
        <f t="shared" si="25"/>
        <v>0</v>
      </c>
      <c r="CC24" s="55">
        <f t="shared" si="25"/>
        <v>0</v>
      </c>
      <c r="CD24" s="55">
        <f t="shared" si="26"/>
        <v>26696</v>
      </c>
      <c r="CE24" s="55">
        <f t="shared" si="26"/>
        <v>26696</v>
      </c>
      <c r="CF24" s="55">
        <f t="shared" si="26"/>
        <v>26696</v>
      </c>
      <c r="CG24" s="185">
        <f t="shared" si="26"/>
        <v>53392</v>
      </c>
      <c r="CH24" s="293">
        <f t="shared" si="27"/>
        <v>0</v>
      </c>
      <c r="CI24" s="55">
        <f t="shared" si="28"/>
        <v>0</v>
      </c>
      <c r="CJ24" s="55">
        <f t="shared" si="29"/>
        <v>0</v>
      </c>
      <c r="CK24" s="55">
        <f t="shared" si="30"/>
        <v>0</v>
      </c>
      <c r="CL24" s="45">
        <f t="shared" si="31"/>
        <v>0</v>
      </c>
      <c r="CM24" s="185">
        <f t="shared" si="32"/>
        <v>0</v>
      </c>
      <c r="CN24" s="185">
        <f t="shared" si="33"/>
        <v>0</v>
      </c>
      <c r="CO24" s="185">
        <f t="shared" si="34"/>
        <v>0</v>
      </c>
      <c r="CP24" s="294">
        <f t="shared" si="35"/>
        <v>0</v>
      </c>
      <c r="CQ24" s="293">
        <f t="shared" si="0"/>
        <v>266960</v>
      </c>
      <c r="CR24" s="55">
        <f t="shared" si="1"/>
        <v>106784</v>
      </c>
      <c r="CS24" s="55">
        <f t="shared" si="2"/>
        <v>106784</v>
      </c>
      <c r="CT24" s="185">
        <f t="shared" si="3"/>
        <v>106784</v>
      </c>
      <c r="CU24" s="45">
        <f t="shared" si="4"/>
        <v>106784</v>
      </c>
      <c r="CV24" s="185">
        <f t="shared" si="36"/>
        <v>106784</v>
      </c>
      <c r="CW24" s="185">
        <f t="shared" si="37"/>
        <v>533920</v>
      </c>
      <c r="CX24" s="185">
        <f t="shared" si="5"/>
        <v>533920</v>
      </c>
      <c r="CY24" s="294">
        <f t="shared" si="38"/>
        <v>1334800</v>
      </c>
    </row>
    <row r="25" spans="1:103">
      <c r="A25" s="218"/>
      <c r="B25" s="44" t="s">
        <v>20</v>
      </c>
      <c r="C25" s="45">
        <v>34500</v>
      </c>
      <c r="D25" s="45">
        <v>13968</v>
      </c>
      <c r="E25" s="288">
        <f t="shared" si="6"/>
        <v>20532</v>
      </c>
      <c r="F25" s="295">
        <f t="shared" si="7"/>
        <v>55872</v>
      </c>
      <c r="G25" s="45">
        <f t="shared" si="7"/>
        <v>55872</v>
      </c>
      <c r="H25" s="45">
        <f t="shared" si="7"/>
        <v>55872</v>
      </c>
      <c r="I25" s="296">
        <f t="shared" si="7"/>
        <v>111744</v>
      </c>
      <c r="J25" s="293">
        <f t="shared" si="8"/>
        <v>82128</v>
      </c>
      <c r="K25" s="45">
        <f t="shared" si="8"/>
        <v>82128</v>
      </c>
      <c r="L25" s="45">
        <f t="shared" si="8"/>
        <v>82128</v>
      </c>
      <c r="M25" s="296">
        <f t="shared" si="8"/>
        <v>164256</v>
      </c>
      <c r="N25" s="292">
        <f t="shared" si="9"/>
        <v>55872</v>
      </c>
      <c r="O25" s="55">
        <f t="shared" si="9"/>
        <v>55872</v>
      </c>
      <c r="P25" s="55">
        <f t="shared" si="9"/>
        <v>55872</v>
      </c>
      <c r="Q25" s="55">
        <f t="shared" si="9"/>
        <v>111744</v>
      </c>
      <c r="R25" s="292">
        <f t="shared" si="10"/>
        <v>82128</v>
      </c>
      <c r="S25" s="55">
        <f t="shared" si="10"/>
        <v>82128</v>
      </c>
      <c r="T25" s="55">
        <f t="shared" si="10"/>
        <v>82128</v>
      </c>
      <c r="U25" s="55">
        <f t="shared" si="10"/>
        <v>164256</v>
      </c>
      <c r="V25" s="55">
        <f t="shared" si="11"/>
        <v>55872</v>
      </c>
      <c r="W25" s="55">
        <f t="shared" si="11"/>
        <v>55872</v>
      </c>
      <c r="X25" s="55">
        <f t="shared" si="11"/>
        <v>55872</v>
      </c>
      <c r="Y25" s="55">
        <f t="shared" si="11"/>
        <v>111744</v>
      </c>
      <c r="Z25" s="55">
        <f t="shared" si="12"/>
        <v>82128</v>
      </c>
      <c r="AA25" s="55">
        <f t="shared" si="12"/>
        <v>82128</v>
      </c>
      <c r="AB25" s="55">
        <f t="shared" si="12"/>
        <v>82128</v>
      </c>
      <c r="AC25" s="55">
        <f t="shared" si="12"/>
        <v>164256</v>
      </c>
      <c r="AD25" s="55">
        <f t="shared" si="13"/>
        <v>55872</v>
      </c>
      <c r="AE25" s="45">
        <f t="shared" si="13"/>
        <v>55872</v>
      </c>
      <c r="AF25" s="55">
        <f t="shared" si="13"/>
        <v>55872</v>
      </c>
      <c r="AG25" s="55">
        <f t="shared" si="13"/>
        <v>111744</v>
      </c>
      <c r="AH25" s="55">
        <f t="shared" si="14"/>
        <v>82128</v>
      </c>
      <c r="AI25" s="45">
        <f t="shared" si="14"/>
        <v>82128</v>
      </c>
      <c r="AJ25" s="55">
        <f t="shared" si="14"/>
        <v>82128</v>
      </c>
      <c r="AK25" s="55">
        <f t="shared" si="14"/>
        <v>164256</v>
      </c>
      <c r="AL25" s="55">
        <f t="shared" si="15"/>
        <v>55872</v>
      </c>
      <c r="AM25" s="55">
        <f t="shared" si="15"/>
        <v>55872</v>
      </c>
      <c r="AN25" s="55">
        <f t="shared" si="15"/>
        <v>55872</v>
      </c>
      <c r="AO25" s="55">
        <f t="shared" si="15"/>
        <v>111744</v>
      </c>
      <c r="AP25" s="55">
        <f t="shared" si="16"/>
        <v>82128</v>
      </c>
      <c r="AQ25" s="55">
        <f t="shared" si="16"/>
        <v>82128</v>
      </c>
      <c r="AR25" s="55">
        <f t="shared" si="16"/>
        <v>82128</v>
      </c>
      <c r="AS25" s="55">
        <f t="shared" si="16"/>
        <v>164256</v>
      </c>
      <c r="AT25" s="55">
        <f t="shared" si="17"/>
        <v>55872</v>
      </c>
      <c r="AU25" s="55">
        <f t="shared" si="17"/>
        <v>55872</v>
      </c>
      <c r="AV25" s="45">
        <f t="shared" si="17"/>
        <v>55872</v>
      </c>
      <c r="AW25" s="55">
        <f t="shared" si="17"/>
        <v>111744</v>
      </c>
      <c r="AX25" s="55">
        <f t="shared" si="18"/>
        <v>82128</v>
      </c>
      <c r="AY25" s="55">
        <f t="shared" si="18"/>
        <v>82128</v>
      </c>
      <c r="AZ25" s="45">
        <f t="shared" si="18"/>
        <v>82128</v>
      </c>
      <c r="BA25" s="55">
        <f t="shared" si="18"/>
        <v>164256</v>
      </c>
      <c r="BB25" s="55">
        <f t="shared" si="19"/>
        <v>55872</v>
      </c>
      <c r="BC25" s="55">
        <f t="shared" si="19"/>
        <v>55872</v>
      </c>
      <c r="BD25" s="55">
        <f t="shared" si="19"/>
        <v>55872</v>
      </c>
      <c r="BE25" s="55">
        <f t="shared" si="19"/>
        <v>111744</v>
      </c>
      <c r="BF25" s="55">
        <f t="shared" si="20"/>
        <v>82128</v>
      </c>
      <c r="BG25" s="55">
        <f t="shared" si="20"/>
        <v>82128</v>
      </c>
      <c r="BH25" s="55">
        <f t="shared" si="20"/>
        <v>82128</v>
      </c>
      <c r="BI25" s="55">
        <f t="shared" si="20"/>
        <v>164256</v>
      </c>
      <c r="BJ25" s="55">
        <f t="shared" si="21"/>
        <v>55872</v>
      </c>
      <c r="BK25" s="45">
        <f t="shared" si="21"/>
        <v>55872</v>
      </c>
      <c r="BL25" s="55">
        <f t="shared" si="21"/>
        <v>55872</v>
      </c>
      <c r="BM25" s="55">
        <f t="shared" si="21"/>
        <v>111744</v>
      </c>
      <c r="BN25" s="55">
        <f t="shared" si="22"/>
        <v>82128</v>
      </c>
      <c r="BO25" s="45">
        <f t="shared" si="22"/>
        <v>82128</v>
      </c>
      <c r="BP25" s="55">
        <f t="shared" si="22"/>
        <v>82128</v>
      </c>
      <c r="BQ25" s="55">
        <f t="shared" si="22"/>
        <v>164256</v>
      </c>
      <c r="BR25" s="55">
        <f t="shared" si="23"/>
        <v>55872</v>
      </c>
      <c r="BS25" s="55">
        <f t="shared" si="23"/>
        <v>55872</v>
      </c>
      <c r="BT25" s="45">
        <f t="shared" si="23"/>
        <v>55872</v>
      </c>
      <c r="BU25" s="55">
        <f t="shared" si="23"/>
        <v>111744</v>
      </c>
      <c r="BV25" s="55">
        <f t="shared" si="24"/>
        <v>82128</v>
      </c>
      <c r="BW25" s="55">
        <f t="shared" si="24"/>
        <v>82128</v>
      </c>
      <c r="BX25" s="45">
        <f t="shared" si="24"/>
        <v>82128</v>
      </c>
      <c r="BY25" s="55">
        <f t="shared" si="24"/>
        <v>164256</v>
      </c>
      <c r="BZ25" s="55">
        <f t="shared" si="25"/>
        <v>55872</v>
      </c>
      <c r="CA25" s="55">
        <f t="shared" si="25"/>
        <v>55872</v>
      </c>
      <c r="CB25" s="55">
        <f t="shared" si="25"/>
        <v>55872</v>
      </c>
      <c r="CC25" s="55">
        <f t="shared" si="25"/>
        <v>111744</v>
      </c>
      <c r="CD25" s="55">
        <f t="shared" si="26"/>
        <v>82128</v>
      </c>
      <c r="CE25" s="55">
        <f t="shared" si="26"/>
        <v>82128</v>
      </c>
      <c r="CF25" s="55">
        <f t="shared" si="26"/>
        <v>82128</v>
      </c>
      <c r="CG25" s="185">
        <f t="shared" si="26"/>
        <v>164256</v>
      </c>
      <c r="CH25" s="293">
        <f t="shared" si="27"/>
        <v>558720</v>
      </c>
      <c r="CI25" s="55">
        <f t="shared" si="28"/>
        <v>223488</v>
      </c>
      <c r="CJ25" s="55">
        <f t="shared" si="29"/>
        <v>223488</v>
      </c>
      <c r="CK25" s="55">
        <f t="shared" si="30"/>
        <v>223488</v>
      </c>
      <c r="CL25" s="45">
        <f t="shared" si="31"/>
        <v>223488</v>
      </c>
      <c r="CM25" s="185">
        <f t="shared" si="32"/>
        <v>223488</v>
      </c>
      <c r="CN25" s="185">
        <f t="shared" si="33"/>
        <v>1117440</v>
      </c>
      <c r="CO25" s="185">
        <f t="shared" si="34"/>
        <v>1117440</v>
      </c>
      <c r="CP25" s="294">
        <f t="shared" si="35"/>
        <v>2793600</v>
      </c>
      <c r="CQ25" s="293">
        <f t="shared" si="0"/>
        <v>821280</v>
      </c>
      <c r="CR25" s="55">
        <f t="shared" si="1"/>
        <v>328512</v>
      </c>
      <c r="CS25" s="55">
        <f t="shared" si="2"/>
        <v>328512</v>
      </c>
      <c r="CT25" s="185">
        <f t="shared" si="3"/>
        <v>328512</v>
      </c>
      <c r="CU25" s="45">
        <f t="shared" si="4"/>
        <v>328512</v>
      </c>
      <c r="CV25" s="185">
        <f t="shared" si="36"/>
        <v>328512</v>
      </c>
      <c r="CW25" s="185">
        <f t="shared" si="37"/>
        <v>1642560</v>
      </c>
      <c r="CX25" s="185">
        <f t="shared" si="5"/>
        <v>1642560</v>
      </c>
      <c r="CY25" s="294">
        <f t="shared" si="38"/>
        <v>4106400</v>
      </c>
    </row>
    <row r="26" spans="1:103" s="13" customFormat="1">
      <c r="A26" s="217">
        <v>6</v>
      </c>
      <c r="B26" s="44" t="s">
        <v>21</v>
      </c>
      <c r="C26" s="45">
        <v>5052</v>
      </c>
      <c r="D26" s="45">
        <v>3903</v>
      </c>
      <c r="E26" s="288">
        <f t="shared" si="6"/>
        <v>1149</v>
      </c>
      <c r="F26" s="295">
        <f t="shared" si="7"/>
        <v>15612</v>
      </c>
      <c r="G26" s="45">
        <f t="shared" si="7"/>
        <v>15612</v>
      </c>
      <c r="H26" s="45">
        <f t="shared" si="7"/>
        <v>15612</v>
      </c>
      <c r="I26" s="296">
        <f t="shared" si="7"/>
        <v>31224</v>
      </c>
      <c r="J26" s="293">
        <f t="shared" si="8"/>
        <v>4596</v>
      </c>
      <c r="K26" s="45">
        <f t="shared" si="8"/>
        <v>4596</v>
      </c>
      <c r="L26" s="45">
        <f t="shared" si="8"/>
        <v>4596</v>
      </c>
      <c r="M26" s="296">
        <f t="shared" si="8"/>
        <v>9192</v>
      </c>
      <c r="N26" s="292">
        <f t="shared" si="9"/>
        <v>15612</v>
      </c>
      <c r="O26" s="55">
        <f t="shared" si="9"/>
        <v>15612</v>
      </c>
      <c r="P26" s="55">
        <f t="shared" si="9"/>
        <v>15612</v>
      </c>
      <c r="Q26" s="55">
        <f t="shared" si="9"/>
        <v>31224</v>
      </c>
      <c r="R26" s="292">
        <f t="shared" si="10"/>
        <v>4596</v>
      </c>
      <c r="S26" s="55">
        <f t="shared" si="10"/>
        <v>4596</v>
      </c>
      <c r="T26" s="55">
        <f t="shared" si="10"/>
        <v>4596</v>
      </c>
      <c r="U26" s="55">
        <f t="shared" si="10"/>
        <v>9192</v>
      </c>
      <c r="V26" s="55">
        <f t="shared" si="11"/>
        <v>15612</v>
      </c>
      <c r="W26" s="55">
        <f t="shared" si="11"/>
        <v>15612</v>
      </c>
      <c r="X26" s="55">
        <f t="shared" si="11"/>
        <v>15612</v>
      </c>
      <c r="Y26" s="55">
        <f t="shared" si="11"/>
        <v>31224</v>
      </c>
      <c r="Z26" s="55">
        <f t="shared" si="12"/>
        <v>4596</v>
      </c>
      <c r="AA26" s="55">
        <f t="shared" si="12"/>
        <v>4596</v>
      </c>
      <c r="AB26" s="55">
        <f t="shared" si="12"/>
        <v>4596</v>
      </c>
      <c r="AC26" s="55">
        <f t="shared" si="12"/>
        <v>9192</v>
      </c>
      <c r="AD26" s="55">
        <f t="shared" si="13"/>
        <v>15612</v>
      </c>
      <c r="AE26" s="45">
        <f t="shared" si="13"/>
        <v>15612</v>
      </c>
      <c r="AF26" s="55">
        <f t="shared" si="13"/>
        <v>15612</v>
      </c>
      <c r="AG26" s="55">
        <f t="shared" si="13"/>
        <v>31224</v>
      </c>
      <c r="AH26" s="55">
        <f t="shared" si="14"/>
        <v>4596</v>
      </c>
      <c r="AI26" s="45">
        <f t="shared" si="14"/>
        <v>4596</v>
      </c>
      <c r="AJ26" s="55">
        <f t="shared" si="14"/>
        <v>4596</v>
      </c>
      <c r="AK26" s="55">
        <f t="shared" si="14"/>
        <v>9192</v>
      </c>
      <c r="AL26" s="55">
        <f t="shared" si="15"/>
        <v>15612</v>
      </c>
      <c r="AM26" s="55">
        <f t="shared" si="15"/>
        <v>15612</v>
      </c>
      <c r="AN26" s="55">
        <f t="shared" si="15"/>
        <v>15612</v>
      </c>
      <c r="AO26" s="55">
        <f t="shared" si="15"/>
        <v>31224</v>
      </c>
      <c r="AP26" s="55">
        <f t="shared" si="16"/>
        <v>4596</v>
      </c>
      <c r="AQ26" s="55">
        <f t="shared" si="16"/>
        <v>4596</v>
      </c>
      <c r="AR26" s="55">
        <f t="shared" si="16"/>
        <v>4596</v>
      </c>
      <c r="AS26" s="55">
        <f t="shared" si="16"/>
        <v>9192</v>
      </c>
      <c r="AT26" s="55">
        <f t="shared" si="17"/>
        <v>15612</v>
      </c>
      <c r="AU26" s="55">
        <f t="shared" si="17"/>
        <v>15612</v>
      </c>
      <c r="AV26" s="45">
        <f t="shared" si="17"/>
        <v>15612</v>
      </c>
      <c r="AW26" s="55">
        <f t="shared" si="17"/>
        <v>31224</v>
      </c>
      <c r="AX26" s="55">
        <f t="shared" si="18"/>
        <v>4596</v>
      </c>
      <c r="AY26" s="55">
        <f t="shared" si="18"/>
        <v>4596</v>
      </c>
      <c r="AZ26" s="45">
        <f t="shared" si="18"/>
        <v>4596</v>
      </c>
      <c r="BA26" s="55">
        <f t="shared" si="18"/>
        <v>9192</v>
      </c>
      <c r="BB26" s="55">
        <f t="shared" si="19"/>
        <v>15612</v>
      </c>
      <c r="BC26" s="55">
        <f t="shared" si="19"/>
        <v>15612</v>
      </c>
      <c r="BD26" s="55">
        <f t="shared" si="19"/>
        <v>15612</v>
      </c>
      <c r="BE26" s="55">
        <f t="shared" si="19"/>
        <v>31224</v>
      </c>
      <c r="BF26" s="55">
        <f t="shared" si="20"/>
        <v>4596</v>
      </c>
      <c r="BG26" s="55">
        <f t="shared" si="20"/>
        <v>4596</v>
      </c>
      <c r="BH26" s="55">
        <f t="shared" si="20"/>
        <v>4596</v>
      </c>
      <c r="BI26" s="55">
        <f t="shared" si="20"/>
        <v>9192</v>
      </c>
      <c r="BJ26" s="55">
        <f t="shared" si="21"/>
        <v>15612</v>
      </c>
      <c r="BK26" s="45">
        <f t="shared" si="21"/>
        <v>15612</v>
      </c>
      <c r="BL26" s="55">
        <f t="shared" si="21"/>
        <v>15612</v>
      </c>
      <c r="BM26" s="55">
        <f t="shared" si="21"/>
        <v>31224</v>
      </c>
      <c r="BN26" s="55">
        <f t="shared" si="22"/>
        <v>4596</v>
      </c>
      <c r="BO26" s="45">
        <f t="shared" si="22"/>
        <v>4596</v>
      </c>
      <c r="BP26" s="55">
        <f t="shared" si="22"/>
        <v>4596</v>
      </c>
      <c r="BQ26" s="55">
        <f t="shared" si="22"/>
        <v>9192</v>
      </c>
      <c r="BR26" s="55">
        <f t="shared" si="23"/>
        <v>15612</v>
      </c>
      <c r="BS26" s="55">
        <f t="shared" si="23"/>
        <v>15612</v>
      </c>
      <c r="BT26" s="45">
        <f t="shared" si="23"/>
        <v>15612</v>
      </c>
      <c r="BU26" s="55">
        <f t="shared" si="23"/>
        <v>31224</v>
      </c>
      <c r="BV26" s="55">
        <f t="shared" si="24"/>
        <v>4596</v>
      </c>
      <c r="BW26" s="55">
        <f t="shared" si="24"/>
        <v>4596</v>
      </c>
      <c r="BX26" s="45">
        <f t="shared" si="24"/>
        <v>4596</v>
      </c>
      <c r="BY26" s="55">
        <f t="shared" si="24"/>
        <v>9192</v>
      </c>
      <c r="BZ26" s="55">
        <f t="shared" si="25"/>
        <v>15612</v>
      </c>
      <c r="CA26" s="55">
        <f t="shared" si="25"/>
        <v>15612</v>
      </c>
      <c r="CB26" s="55">
        <f t="shared" si="25"/>
        <v>15612</v>
      </c>
      <c r="CC26" s="55">
        <f t="shared" si="25"/>
        <v>31224</v>
      </c>
      <c r="CD26" s="55">
        <f t="shared" si="26"/>
        <v>4596</v>
      </c>
      <c r="CE26" s="55">
        <f t="shared" si="26"/>
        <v>4596</v>
      </c>
      <c r="CF26" s="55">
        <f t="shared" si="26"/>
        <v>4596</v>
      </c>
      <c r="CG26" s="185">
        <f t="shared" si="26"/>
        <v>9192</v>
      </c>
      <c r="CH26" s="293">
        <f t="shared" si="27"/>
        <v>156120</v>
      </c>
      <c r="CI26" s="55">
        <f t="shared" si="28"/>
        <v>62448</v>
      </c>
      <c r="CJ26" s="55">
        <f t="shared" si="29"/>
        <v>62448</v>
      </c>
      <c r="CK26" s="55">
        <f t="shared" si="30"/>
        <v>62448</v>
      </c>
      <c r="CL26" s="45">
        <f t="shared" si="31"/>
        <v>62448</v>
      </c>
      <c r="CM26" s="185">
        <f t="shared" si="32"/>
        <v>62448</v>
      </c>
      <c r="CN26" s="185">
        <f t="shared" si="33"/>
        <v>312240</v>
      </c>
      <c r="CO26" s="185">
        <f t="shared" si="34"/>
        <v>312240</v>
      </c>
      <c r="CP26" s="294">
        <f t="shared" si="35"/>
        <v>780600</v>
      </c>
      <c r="CQ26" s="293">
        <f t="shared" si="0"/>
        <v>45960</v>
      </c>
      <c r="CR26" s="55">
        <f t="shared" si="1"/>
        <v>18384</v>
      </c>
      <c r="CS26" s="55">
        <f t="shared" si="2"/>
        <v>18384</v>
      </c>
      <c r="CT26" s="185">
        <f t="shared" si="3"/>
        <v>18384</v>
      </c>
      <c r="CU26" s="45">
        <f t="shared" si="4"/>
        <v>18384</v>
      </c>
      <c r="CV26" s="185">
        <f t="shared" si="36"/>
        <v>18384</v>
      </c>
      <c r="CW26" s="185">
        <f t="shared" si="37"/>
        <v>91920</v>
      </c>
      <c r="CX26" s="185">
        <f t="shared" si="5"/>
        <v>91920</v>
      </c>
      <c r="CY26" s="294">
        <f t="shared" si="38"/>
        <v>229800</v>
      </c>
    </row>
    <row r="27" spans="1:103">
      <c r="A27" s="219"/>
      <c r="B27" s="44" t="s">
        <v>22</v>
      </c>
      <c r="C27" s="45">
        <v>22029</v>
      </c>
      <c r="D27" s="45">
        <v>7773</v>
      </c>
      <c r="E27" s="288">
        <f t="shared" si="6"/>
        <v>14256</v>
      </c>
      <c r="F27" s="295">
        <f t="shared" si="7"/>
        <v>31092</v>
      </c>
      <c r="G27" s="45">
        <f t="shared" si="7"/>
        <v>31092</v>
      </c>
      <c r="H27" s="45">
        <f t="shared" si="7"/>
        <v>31092</v>
      </c>
      <c r="I27" s="296">
        <f t="shared" si="7"/>
        <v>62184</v>
      </c>
      <c r="J27" s="293">
        <f t="shared" si="8"/>
        <v>57024</v>
      </c>
      <c r="K27" s="45">
        <f t="shared" si="8"/>
        <v>57024</v>
      </c>
      <c r="L27" s="45">
        <f t="shared" si="8"/>
        <v>57024</v>
      </c>
      <c r="M27" s="296">
        <f t="shared" si="8"/>
        <v>114048</v>
      </c>
      <c r="N27" s="292">
        <f t="shared" si="9"/>
        <v>31092</v>
      </c>
      <c r="O27" s="55">
        <f t="shared" si="9"/>
        <v>31092</v>
      </c>
      <c r="P27" s="55">
        <f t="shared" si="9"/>
        <v>31092</v>
      </c>
      <c r="Q27" s="55">
        <f t="shared" si="9"/>
        <v>62184</v>
      </c>
      <c r="R27" s="292">
        <f t="shared" si="10"/>
        <v>57024</v>
      </c>
      <c r="S27" s="55">
        <f t="shared" si="10"/>
        <v>57024</v>
      </c>
      <c r="T27" s="55">
        <f t="shared" si="10"/>
        <v>57024</v>
      </c>
      <c r="U27" s="55">
        <f t="shared" si="10"/>
        <v>114048</v>
      </c>
      <c r="V27" s="55">
        <f t="shared" si="11"/>
        <v>31092</v>
      </c>
      <c r="W27" s="55">
        <f t="shared" si="11"/>
        <v>31092</v>
      </c>
      <c r="X27" s="55">
        <f t="shared" si="11"/>
        <v>31092</v>
      </c>
      <c r="Y27" s="55">
        <f t="shared" si="11"/>
        <v>62184</v>
      </c>
      <c r="Z27" s="55">
        <f t="shared" si="12"/>
        <v>57024</v>
      </c>
      <c r="AA27" s="55">
        <f t="shared" si="12"/>
        <v>57024</v>
      </c>
      <c r="AB27" s="55">
        <f t="shared" si="12"/>
        <v>57024</v>
      </c>
      <c r="AC27" s="55">
        <f t="shared" si="12"/>
        <v>114048</v>
      </c>
      <c r="AD27" s="55">
        <f t="shared" si="13"/>
        <v>31092</v>
      </c>
      <c r="AE27" s="45">
        <f t="shared" si="13"/>
        <v>31092</v>
      </c>
      <c r="AF27" s="55">
        <f t="shared" si="13"/>
        <v>31092</v>
      </c>
      <c r="AG27" s="55">
        <f t="shared" si="13"/>
        <v>62184</v>
      </c>
      <c r="AH27" s="55">
        <f t="shared" si="14"/>
        <v>57024</v>
      </c>
      <c r="AI27" s="45">
        <f t="shared" si="14"/>
        <v>57024</v>
      </c>
      <c r="AJ27" s="55">
        <f t="shared" si="14"/>
        <v>57024</v>
      </c>
      <c r="AK27" s="55">
        <f t="shared" si="14"/>
        <v>114048</v>
      </c>
      <c r="AL27" s="55">
        <f t="shared" si="15"/>
        <v>31092</v>
      </c>
      <c r="AM27" s="55">
        <f t="shared" si="15"/>
        <v>31092</v>
      </c>
      <c r="AN27" s="55">
        <f t="shared" si="15"/>
        <v>31092</v>
      </c>
      <c r="AO27" s="55">
        <f t="shared" si="15"/>
        <v>62184</v>
      </c>
      <c r="AP27" s="55">
        <f t="shared" si="16"/>
        <v>57024</v>
      </c>
      <c r="AQ27" s="55">
        <f t="shared" si="16"/>
        <v>57024</v>
      </c>
      <c r="AR27" s="55">
        <f t="shared" si="16"/>
        <v>57024</v>
      </c>
      <c r="AS27" s="55">
        <f t="shared" si="16"/>
        <v>114048</v>
      </c>
      <c r="AT27" s="55">
        <f t="shared" si="17"/>
        <v>31092</v>
      </c>
      <c r="AU27" s="55">
        <f t="shared" si="17"/>
        <v>31092</v>
      </c>
      <c r="AV27" s="45">
        <f t="shared" si="17"/>
        <v>31092</v>
      </c>
      <c r="AW27" s="55">
        <f t="shared" si="17"/>
        <v>62184</v>
      </c>
      <c r="AX27" s="55">
        <f t="shared" si="18"/>
        <v>57024</v>
      </c>
      <c r="AY27" s="55">
        <f t="shared" si="18"/>
        <v>57024</v>
      </c>
      <c r="AZ27" s="45">
        <f t="shared" si="18"/>
        <v>57024</v>
      </c>
      <c r="BA27" s="55">
        <f t="shared" si="18"/>
        <v>114048</v>
      </c>
      <c r="BB27" s="55">
        <f t="shared" si="19"/>
        <v>31092</v>
      </c>
      <c r="BC27" s="55">
        <f t="shared" si="19"/>
        <v>31092</v>
      </c>
      <c r="BD27" s="55">
        <f t="shared" si="19"/>
        <v>31092</v>
      </c>
      <c r="BE27" s="55">
        <f t="shared" si="19"/>
        <v>62184</v>
      </c>
      <c r="BF27" s="55">
        <f t="shared" si="20"/>
        <v>57024</v>
      </c>
      <c r="BG27" s="55">
        <f t="shared" si="20"/>
        <v>57024</v>
      </c>
      <c r="BH27" s="55">
        <f t="shared" si="20"/>
        <v>57024</v>
      </c>
      <c r="BI27" s="55">
        <f t="shared" si="20"/>
        <v>114048</v>
      </c>
      <c r="BJ27" s="55">
        <f t="shared" si="21"/>
        <v>31092</v>
      </c>
      <c r="BK27" s="45">
        <f t="shared" si="21"/>
        <v>31092</v>
      </c>
      <c r="BL27" s="55">
        <f t="shared" si="21"/>
        <v>31092</v>
      </c>
      <c r="BM27" s="55">
        <f t="shared" si="21"/>
        <v>62184</v>
      </c>
      <c r="BN27" s="55">
        <f t="shared" si="22"/>
        <v>57024</v>
      </c>
      <c r="BO27" s="45">
        <f t="shared" si="22"/>
        <v>57024</v>
      </c>
      <c r="BP27" s="55">
        <f t="shared" si="22"/>
        <v>57024</v>
      </c>
      <c r="BQ27" s="55">
        <f t="shared" si="22"/>
        <v>114048</v>
      </c>
      <c r="BR27" s="55">
        <f t="shared" si="23"/>
        <v>31092</v>
      </c>
      <c r="BS27" s="55">
        <f t="shared" si="23"/>
        <v>31092</v>
      </c>
      <c r="BT27" s="45">
        <f t="shared" si="23"/>
        <v>31092</v>
      </c>
      <c r="BU27" s="55">
        <f t="shared" si="23"/>
        <v>62184</v>
      </c>
      <c r="BV27" s="55">
        <f t="shared" si="24"/>
        <v>57024</v>
      </c>
      <c r="BW27" s="55">
        <f t="shared" si="24"/>
        <v>57024</v>
      </c>
      <c r="BX27" s="45">
        <f t="shared" si="24"/>
        <v>57024</v>
      </c>
      <c r="BY27" s="55">
        <f t="shared" si="24"/>
        <v>114048</v>
      </c>
      <c r="BZ27" s="55">
        <f t="shared" si="25"/>
        <v>31092</v>
      </c>
      <c r="CA27" s="55">
        <f t="shared" si="25"/>
        <v>31092</v>
      </c>
      <c r="CB27" s="55">
        <f t="shared" si="25"/>
        <v>31092</v>
      </c>
      <c r="CC27" s="55">
        <f t="shared" si="25"/>
        <v>62184</v>
      </c>
      <c r="CD27" s="55">
        <f t="shared" si="26"/>
        <v>57024</v>
      </c>
      <c r="CE27" s="55">
        <f t="shared" si="26"/>
        <v>57024</v>
      </c>
      <c r="CF27" s="55">
        <f t="shared" si="26"/>
        <v>57024</v>
      </c>
      <c r="CG27" s="185">
        <f t="shared" si="26"/>
        <v>114048</v>
      </c>
      <c r="CH27" s="293">
        <f t="shared" si="27"/>
        <v>310920</v>
      </c>
      <c r="CI27" s="55">
        <f t="shared" si="28"/>
        <v>124368</v>
      </c>
      <c r="CJ27" s="55">
        <f t="shared" si="29"/>
        <v>124368</v>
      </c>
      <c r="CK27" s="55">
        <f t="shared" si="30"/>
        <v>124368</v>
      </c>
      <c r="CL27" s="45">
        <f t="shared" si="31"/>
        <v>124368</v>
      </c>
      <c r="CM27" s="185">
        <f t="shared" si="32"/>
        <v>124368</v>
      </c>
      <c r="CN27" s="185">
        <f t="shared" si="33"/>
        <v>621840</v>
      </c>
      <c r="CO27" s="185">
        <f t="shared" si="34"/>
        <v>621840</v>
      </c>
      <c r="CP27" s="294">
        <f t="shared" si="35"/>
        <v>1554600</v>
      </c>
      <c r="CQ27" s="293">
        <f t="shared" si="0"/>
        <v>570240</v>
      </c>
      <c r="CR27" s="55">
        <f t="shared" si="1"/>
        <v>228096</v>
      </c>
      <c r="CS27" s="55">
        <f t="shared" si="2"/>
        <v>228096</v>
      </c>
      <c r="CT27" s="185">
        <f t="shared" si="3"/>
        <v>228096</v>
      </c>
      <c r="CU27" s="45">
        <f t="shared" si="4"/>
        <v>228096</v>
      </c>
      <c r="CV27" s="185">
        <f t="shared" si="36"/>
        <v>228096</v>
      </c>
      <c r="CW27" s="185">
        <f t="shared" si="37"/>
        <v>1140480</v>
      </c>
      <c r="CX27" s="185">
        <f t="shared" si="5"/>
        <v>1140480</v>
      </c>
      <c r="CY27" s="294">
        <f t="shared" si="38"/>
        <v>2851200</v>
      </c>
    </row>
    <row r="28" spans="1:103">
      <c r="A28" s="218"/>
      <c r="B28" s="44" t="s">
        <v>23</v>
      </c>
      <c r="C28" s="45">
        <v>26056</v>
      </c>
      <c r="D28" s="45">
        <v>9836</v>
      </c>
      <c r="E28" s="288">
        <f t="shared" si="6"/>
        <v>16220</v>
      </c>
      <c r="F28" s="295">
        <f t="shared" si="7"/>
        <v>39344</v>
      </c>
      <c r="G28" s="45">
        <f t="shared" si="7"/>
        <v>39344</v>
      </c>
      <c r="H28" s="45">
        <f t="shared" si="7"/>
        <v>39344</v>
      </c>
      <c r="I28" s="296">
        <f t="shared" si="7"/>
        <v>78688</v>
      </c>
      <c r="J28" s="293">
        <f t="shared" si="8"/>
        <v>64880</v>
      </c>
      <c r="K28" s="45">
        <f t="shared" si="8"/>
        <v>64880</v>
      </c>
      <c r="L28" s="45">
        <f t="shared" si="8"/>
        <v>64880</v>
      </c>
      <c r="M28" s="296">
        <f t="shared" si="8"/>
        <v>129760</v>
      </c>
      <c r="N28" s="292">
        <f t="shared" si="9"/>
        <v>39344</v>
      </c>
      <c r="O28" s="55">
        <f t="shared" si="9"/>
        <v>39344</v>
      </c>
      <c r="P28" s="55">
        <f t="shared" si="9"/>
        <v>39344</v>
      </c>
      <c r="Q28" s="55">
        <f t="shared" si="9"/>
        <v>78688</v>
      </c>
      <c r="R28" s="292">
        <f t="shared" si="10"/>
        <v>64880</v>
      </c>
      <c r="S28" s="55">
        <f t="shared" si="10"/>
        <v>64880</v>
      </c>
      <c r="T28" s="55">
        <f t="shared" si="10"/>
        <v>64880</v>
      </c>
      <c r="U28" s="55">
        <f t="shared" si="10"/>
        <v>129760</v>
      </c>
      <c r="V28" s="55">
        <f t="shared" si="11"/>
        <v>39344</v>
      </c>
      <c r="W28" s="55">
        <f t="shared" si="11"/>
        <v>39344</v>
      </c>
      <c r="X28" s="55">
        <f t="shared" si="11"/>
        <v>39344</v>
      </c>
      <c r="Y28" s="55">
        <f t="shared" si="11"/>
        <v>78688</v>
      </c>
      <c r="Z28" s="55">
        <f t="shared" si="12"/>
        <v>64880</v>
      </c>
      <c r="AA28" s="55">
        <f t="shared" si="12"/>
        <v>64880</v>
      </c>
      <c r="AB28" s="55">
        <f t="shared" si="12"/>
        <v>64880</v>
      </c>
      <c r="AC28" s="55">
        <f t="shared" si="12"/>
        <v>129760</v>
      </c>
      <c r="AD28" s="55">
        <f t="shared" si="13"/>
        <v>39344</v>
      </c>
      <c r="AE28" s="45">
        <f t="shared" si="13"/>
        <v>39344</v>
      </c>
      <c r="AF28" s="55">
        <f t="shared" si="13"/>
        <v>39344</v>
      </c>
      <c r="AG28" s="55">
        <f t="shared" si="13"/>
        <v>78688</v>
      </c>
      <c r="AH28" s="55">
        <f t="shared" si="14"/>
        <v>64880</v>
      </c>
      <c r="AI28" s="45">
        <f t="shared" si="14"/>
        <v>64880</v>
      </c>
      <c r="AJ28" s="55">
        <f t="shared" si="14"/>
        <v>64880</v>
      </c>
      <c r="AK28" s="55">
        <f t="shared" si="14"/>
        <v>129760</v>
      </c>
      <c r="AL28" s="55">
        <f t="shared" si="15"/>
        <v>39344</v>
      </c>
      <c r="AM28" s="55">
        <f t="shared" si="15"/>
        <v>39344</v>
      </c>
      <c r="AN28" s="55">
        <f t="shared" si="15"/>
        <v>39344</v>
      </c>
      <c r="AO28" s="55">
        <f t="shared" si="15"/>
        <v>78688</v>
      </c>
      <c r="AP28" s="55">
        <f t="shared" si="16"/>
        <v>64880</v>
      </c>
      <c r="AQ28" s="55">
        <f t="shared" si="16"/>
        <v>64880</v>
      </c>
      <c r="AR28" s="55">
        <f t="shared" si="16"/>
        <v>64880</v>
      </c>
      <c r="AS28" s="55">
        <f t="shared" si="16"/>
        <v>129760</v>
      </c>
      <c r="AT28" s="55">
        <f t="shared" si="17"/>
        <v>39344</v>
      </c>
      <c r="AU28" s="55">
        <f t="shared" si="17"/>
        <v>39344</v>
      </c>
      <c r="AV28" s="45">
        <f t="shared" si="17"/>
        <v>39344</v>
      </c>
      <c r="AW28" s="55">
        <f t="shared" si="17"/>
        <v>78688</v>
      </c>
      <c r="AX28" s="55">
        <f t="shared" si="18"/>
        <v>64880</v>
      </c>
      <c r="AY28" s="55">
        <f t="shared" si="18"/>
        <v>64880</v>
      </c>
      <c r="AZ28" s="45">
        <f t="shared" si="18"/>
        <v>64880</v>
      </c>
      <c r="BA28" s="55">
        <f t="shared" si="18"/>
        <v>129760</v>
      </c>
      <c r="BB28" s="55">
        <f t="shared" si="19"/>
        <v>39344</v>
      </c>
      <c r="BC28" s="55">
        <f t="shared" si="19"/>
        <v>39344</v>
      </c>
      <c r="BD28" s="55">
        <f t="shared" si="19"/>
        <v>39344</v>
      </c>
      <c r="BE28" s="55">
        <f t="shared" si="19"/>
        <v>78688</v>
      </c>
      <c r="BF28" s="55">
        <f t="shared" si="20"/>
        <v>64880</v>
      </c>
      <c r="BG28" s="55">
        <f t="shared" si="20"/>
        <v>64880</v>
      </c>
      <c r="BH28" s="55">
        <f t="shared" si="20"/>
        <v>64880</v>
      </c>
      <c r="BI28" s="55">
        <f t="shared" si="20"/>
        <v>129760</v>
      </c>
      <c r="BJ28" s="55">
        <f t="shared" si="21"/>
        <v>39344</v>
      </c>
      <c r="BK28" s="45">
        <f t="shared" si="21"/>
        <v>39344</v>
      </c>
      <c r="BL28" s="55">
        <f t="shared" si="21"/>
        <v>39344</v>
      </c>
      <c r="BM28" s="55">
        <f t="shared" si="21"/>
        <v>78688</v>
      </c>
      <c r="BN28" s="55">
        <f t="shared" si="22"/>
        <v>64880</v>
      </c>
      <c r="BO28" s="45">
        <f t="shared" si="22"/>
        <v>64880</v>
      </c>
      <c r="BP28" s="55">
        <f t="shared" si="22"/>
        <v>64880</v>
      </c>
      <c r="BQ28" s="55">
        <f t="shared" si="22"/>
        <v>129760</v>
      </c>
      <c r="BR28" s="55">
        <f t="shared" si="23"/>
        <v>39344</v>
      </c>
      <c r="BS28" s="55">
        <f t="shared" si="23"/>
        <v>39344</v>
      </c>
      <c r="BT28" s="45">
        <f t="shared" si="23"/>
        <v>39344</v>
      </c>
      <c r="BU28" s="55">
        <f t="shared" si="23"/>
        <v>78688</v>
      </c>
      <c r="BV28" s="55">
        <f t="shared" si="24"/>
        <v>64880</v>
      </c>
      <c r="BW28" s="55">
        <f t="shared" si="24"/>
        <v>64880</v>
      </c>
      <c r="BX28" s="45">
        <f t="shared" si="24"/>
        <v>64880</v>
      </c>
      <c r="BY28" s="55">
        <f t="shared" si="24"/>
        <v>129760</v>
      </c>
      <c r="BZ28" s="55">
        <f t="shared" si="25"/>
        <v>39344</v>
      </c>
      <c r="CA28" s="55">
        <f t="shared" si="25"/>
        <v>39344</v>
      </c>
      <c r="CB28" s="55">
        <f t="shared" si="25"/>
        <v>39344</v>
      </c>
      <c r="CC28" s="55">
        <f t="shared" si="25"/>
        <v>78688</v>
      </c>
      <c r="CD28" s="55">
        <f t="shared" si="26"/>
        <v>64880</v>
      </c>
      <c r="CE28" s="55">
        <f t="shared" si="26"/>
        <v>64880</v>
      </c>
      <c r="CF28" s="55">
        <f t="shared" si="26"/>
        <v>64880</v>
      </c>
      <c r="CG28" s="185">
        <f t="shared" si="26"/>
        <v>129760</v>
      </c>
      <c r="CH28" s="293">
        <f t="shared" si="27"/>
        <v>393440</v>
      </c>
      <c r="CI28" s="55">
        <f t="shared" si="28"/>
        <v>157376</v>
      </c>
      <c r="CJ28" s="55">
        <f t="shared" si="29"/>
        <v>157376</v>
      </c>
      <c r="CK28" s="55">
        <f t="shared" si="30"/>
        <v>157376</v>
      </c>
      <c r="CL28" s="45">
        <f t="shared" si="31"/>
        <v>157376</v>
      </c>
      <c r="CM28" s="185">
        <f t="shared" si="32"/>
        <v>157376</v>
      </c>
      <c r="CN28" s="185">
        <f t="shared" si="33"/>
        <v>786880</v>
      </c>
      <c r="CO28" s="185">
        <f t="shared" si="34"/>
        <v>786880</v>
      </c>
      <c r="CP28" s="294">
        <f t="shared" si="35"/>
        <v>1967200</v>
      </c>
      <c r="CQ28" s="293">
        <f t="shared" si="0"/>
        <v>648800</v>
      </c>
      <c r="CR28" s="55">
        <f t="shared" si="1"/>
        <v>259520</v>
      </c>
      <c r="CS28" s="55">
        <f t="shared" si="2"/>
        <v>259520</v>
      </c>
      <c r="CT28" s="185">
        <f t="shared" si="3"/>
        <v>259520</v>
      </c>
      <c r="CU28" s="45">
        <f t="shared" si="4"/>
        <v>259520</v>
      </c>
      <c r="CV28" s="185">
        <f t="shared" si="36"/>
        <v>259520</v>
      </c>
      <c r="CW28" s="185">
        <f t="shared" si="37"/>
        <v>1297600</v>
      </c>
      <c r="CX28" s="185">
        <f t="shared" si="5"/>
        <v>1297600</v>
      </c>
      <c r="CY28" s="294">
        <f t="shared" si="38"/>
        <v>3244000</v>
      </c>
    </row>
    <row r="29" spans="1:103" s="13" customFormat="1">
      <c r="A29" s="219">
        <v>7</v>
      </c>
      <c r="B29" s="43" t="s">
        <v>52</v>
      </c>
      <c r="C29" s="45">
        <v>15782</v>
      </c>
      <c r="D29" s="45">
        <v>2118</v>
      </c>
      <c r="E29" s="288">
        <f t="shared" si="6"/>
        <v>13664</v>
      </c>
      <c r="F29" s="295">
        <f t="shared" si="7"/>
        <v>8472</v>
      </c>
      <c r="G29" s="45">
        <f t="shared" si="7"/>
        <v>8472</v>
      </c>
      <c r="H29" s="45">
        <f t="shared" si="7"/>
        <v>8472</v>
      </c>
      <c r="I29" s="296">
        <f t="shared" si="7"/>
        <v>16944</v>
      </c>
      <c r="J29" s="293">
        <f t="shared" si="8"/>
        <v>54656</v>
      </c>
      <c r="K29" s="45">
        <f t="shared" si="8"/>
        <v>54656</v>
      </c>
      <c r="L29" s="45">
        <f t="shared" si="8"/>
        <v>54656</v>
      </c>
      <c r="M29" s="296">
        <f t="shared" si="8"/>
        <v>109312</v>
      </c>
      <c r="N29" s="292">
        <f t="shared" si="9"/>
        <v>8472</v>
      </c>
      <c r="O29" s="55">
        <f t="shared" si="9"/>
        <v>8472</v>
      </c>
      <c r="P29" s="55">
        <f t="shared" si="9"/>
        <v>8472</v>
      </c>
      <c r="Q29" s="55">
        <f t="shared" si="9"/>
        <v>16944</v>
      </c>
      <c r="R29" s="292">
        <f t="shared" si="10"/>
        <v>54656</v>
      </c>
      <c r="S29" s="55">
        <f t="shared" si="10"/>
        <v>54656</v>
      </c>
      <c r="T29" s="55">
        <f t="shared" si="10"/>
        <v>54656</v>
      </c>
      <c r="U29" s="55">
        <f t="shared" si="10"/>
        <v>109312</v>
      </c>
      <c r="V29" s="55">
        <f t="shared" si="11"/>
        <v>8472</v>
      </c>
      <c r="W29" s="55">
        <f t="shared" si="11"/>
        <v>8472</v>
      </c>
      <c r="X29" s="55">
        <f t="shared" si="11"/>
        <v>8472</v>
      </c>
      <c r="Y29" s="55">
        <f t="shared" si="11"/>
        <v>16944</v>
      </c>
      <c r="Z29" s="55">
        <f t="shared" si="12"/>
        <v>54656</v>
      </c>
      <c r="AA29" s="55">
        <f t="shared" si="12"/>
        <v>54656</v>
      </c>
      <c r="AB29" s="55">
        <f t="shared" si="12"/>
        <v>54656</v>
      </c>
      <c r="AC29" s="55">
        <f t="shared" si="12"/>
        <v>109312</v>
      </c>
      <c r="AD29" s="55">
        <f t="shared" si="13"/>
        <v>8472</v>
      </c>
      <c r="AE29" s="45">
        <f t="shared" si="13"/>
        <v>8472</v>
      </c>
      <c r="AF29" s="55">
        <f t="shared" si="13"/>
        <v>8472</v>
      </c>
      <c r="AG29" s="55">
        <f t="shared" si="13"/>
        <v>16944</v>
      </c>
      <c r="AH29" s="55">
        <f t="shared" si="14"/>
        <v>54656</v>
      </c>
      <c r="AI29" s="45">
        <f t="shared" si="14"/>
        <v>54656</v>
      </c>
      <c r="AJ29" s="55">
        <f t="shared" si="14"/>
        <v>54656</v>
      </c>
      <c r="AK29" s="55">
        <f t="shared" si="14"/>
        <v>109312</v>
      </c>
      <c r="AL29" s="55">
        <f t="shared" si="15"/>
        <v>8472</v>
      </c>
      <c r="AM29" s="55">
        <f t="shared" si="15"/>
        <v>8472</v>
      </c>
      <c r="AN29" s="55">
        <f t="shared" si="15"/>
        <v>8472</v>
      </c>
      <c r="AO29" s="55">
        <f t="shared" si="15"/>
        <v>16944</v>
      </c>
      <c r="AP29" s="55">
        <f t="shared" si="16"/>
        <v>54656</v>
      </c>
      <c r="AQ29" s="55">
        <f t="shared" si="16"/>
        <v>54656</v>
      </c>
      <c r="AR29" s="55">
        <f t="shared" si="16"/>
        <v>54656</v>
      </c>
      <c r="AS29" s="55">
        <f t="shared" si="16"/>
        <v>109312</v>
      </c>
      <c r="AT29" s="55">
        <f t="shared" si="17"/>
        <v>8472</v>
      </c>
      <c r="AU29" s="55">
        <f t="shared" si="17"/>
        <v>8472</v>
      </c>
      <c r="AV29" s="45">
        <f t="shared" si="17"/>
        <v>8472</v>
      </c>
      <c r="AW29" s="55">
        <f t="shared" si="17"/>
        <v>16944</v>
      </c>
      <c r="AX29" s="55">
        <f t="shared" si="18"/>
        <v>54656</v>
      </c>
      <c r="AY29" s="55">
        <f t="shared" si="18"/>
        <v>54656</v>
      </c>
      <c r="AZ29" s="45">
        <f t="shared" si="18"/>
        <v>54656</v>
      </c>
      <c r="BA29" s="55">
        <f t="shared" si="18"/>
        <v>109312</v>
      </c>
      <c r="BB29" s="55">
        <f t="shared" si="19"/>
        <v>8472</v>
      </c>
      <c r="BC29" s="55">
        <f t="shared" si="19"/>
        <v>8472</v>
      </c>
      <c r="BD29" s="55">
        <f t="shared" si="19"/>
        <v>8472</v>
      </c>
      <c r="BE29" s="55">
        <f t="shared" si="19"/>
        <v>16944</v>
      </c>
      <c r="BF29" s="55">
        <f t="shared" si="20"/>
        <v>54656</v>
      </c>
      <c r="BG29" s="55">
        <f t="shared" si="20"/>
        <v>54656</v>
      </c>
      <c r="BH29" s="55">
        <f t="shared" si="20"/>
        <v>54656</v>
      </c>
      <c r="BI29" s="55">
        <f t="shared" si="20"/>
        <v>109312</v>
      </c>
      <c r="BJ29" s="55">
        <f t="shared" si="21"/>
        <v>8472</v>
      </c>
      <c r="BK29" s="45">
        <f t="shared" si="21"/>
        <v>8472</v>
      </c>
      <c r="BL29" s="55">
        <f t="shared" si="21"/>
        <v>8472</v>
      </c>
      <c r="BM29" s="55">
        <f t="shared" si="21"/>
        <v>16944</v>
      </c>
      <c r="BN29" s="55">
        <f t="shared" si="22"/>
        <v>54656</v>
      </c>
      <c r="BO29" s="45">
        <f t="shared" si="22"/>
        <v>54656</v>
      </c>
      <c r="BP29" s="55">
        <f t="shared" si="22"/>
        <v>54656</v>
      </c>
      <c r="BQ29" s="55">
        <f t="shared" si="22"/>
        <v>109312</v>
      </c>
      <c r="BR29" s="55">
        <f t="shared" si="23"/>
        <v>8472</v>
      </c>
      <c r="BS29" s="55">
        <f t="shared" si="23"/>
        <v>8472</v>
      </c>
      <c r="BT29" s="45">
        <f t="shared" si="23"/>
        <v>8472</v>
      </c>
      <c r="BU29" s="55">
        <f t="shared" si="23"/>
        <v>16944</v>
      </c>
      <c r="BV29" s="55">
        <f t="shared" si="24"/>
        <v>54656</v>
      </c>
      <c r="BW29" s="55">
        <f t="shared" si="24"/>
        <v>54656</v>
      </c>
      <c r="BX29" s="45">
        <f t="shared" si="24"/>
        <v>54656</v>
      </c>
      <c r="BY29" s="55">
        <f t="shared" si="24"/>
        <v>109312</v>
      </c>
      <c r="BZ29" s="55">
        <f t="shared" si="25"/>
        <v>8472</v>
      </c>
      <c r="CA29" s="55">
        <f t="shared" si="25"/>
        <v>8472</v>
      </c>
      <c r="CB29" s="55">
        <f t="shared" si="25"/>
        <v>8472</v>
      </c>
      <c r="CC29" s="55">
        <f t="shared" si="25"/>
        <v>16944</v>
      </c>
      <c r="CD29" s="55">
        <f t="shared" si="26"/>
        <v>54656</v>
      </c>
      <c r="CE29" s="55">
        <f t="shared" si="26"/>
        <v>54656</v>
      </c>
      <c r="CF29" s="55">
        <f t="shared" si="26"/>
        <v>54656</v>
      </c>
      <c r="CG29" s="185">
        <f t="shared" si="26"/>
        <v>109312</v>
      </c>
      <c r="CH29" s="293">
        <f t="shared" si="27"/>
        <v>84720</v>
      </c>
      <c r="CI29" s="55">
        <f t="shared" si="28"/>
        <v>33888</v>
      </c>
      <c r="CJ29" s="55">
        <f t="shared" si="29"/>
        <v>33888</v>
      </c>
      <c r="CK29" s="55">
        <f t="shared" si="30"/>
        <v>33888</v>
      </c>
      <c r="CL29" s="45">
        <f t="shared" si="31"/>
        <v>33888</v>
      </c>
      <c r="CM29" s="185">
        <f t="shared" si="32"/>
        <v>33888</v>
      </c>
      <c r="CN29" s="185">
        <f t="shared" si="33"/>
        <v>169440</v>
      </c>
      <c r="CO29" s="185">
        <f t="shared" si="34"/>
        <v>169440</v>
      </c>
      <c r="CP29" s="294">
        <f t="shared" si="35"/>
        <v>423600</v>
      </c>
      <c r="CQ29" s="293">
        <f t="shared" si="0"/>
        <v>546560</v>
      </c>
      <c r="CR29" s="55">
        <f t="shared" si="1"/>
        <v>218624</v>
      </c>
      <c r="CS29" s="55">
        <f t="shared" si="2"/>
        <v>218624</v>
      </c>
      <c r="CT29" s="185">
        <f t="shared" si="3"/>
        <v>218624</v>
      </c>
      <c r="CU29" s="45">
        <f t="shared" si="4"/>
        <v>218624</v>
      </c>
      <c r="CV29" s="185">
        <f t="shared" si="36"/>
        <v>218624</v>
      </c>
      <c r="CW29" s="185">
        <f t="shared" si="37"/>
        <v>1093120</v>
      </c>
      <c r="CX29" s="185">
        <f t="shared" si="5"/>
        <v>1093120</v>
      </c>
      <c r="CY29" s="294">
        <f t="shared" si="38"/>
        <v>2732800</v>
      </c>
    </row>
    <row r="30" spans="1:103">
      <c r="A30" s="219"/>
      <c r="B30" s="44" t="s">
        <v>24</v>
      </c>
      <c r="C30" s="45">
        <v>7182</v>
      </c>
      <c r="D30" s="45">
        <v>1847</v>
      </c>
      <c r="E30" s="288">
        <f t="shared" si="6"/>
        <v>5335</v>
      </c>
      <c r="F30" s="295">
        <f t="shared" si="7"/>
        <v>7388</v>
      </c>
      <c r="G30" s="45">
        <f t="shared" si="7"/>
        <v>7388</v>
      </c>
      <c r="H30" s="45">
        <f t="shared" si="7"/>
        <v>7388</v>
      </c>
      <c r="I30" s="296">
        <f t="shared" si="7"/>
        <v>14776</v>
      </c>
      <c r="J30" s="293">
        <f t="shared" si="8"/>
        <v>21340</v>
      </c>
      <c r="K30" s="45">
        <f t="shared" si="8"/>
        <v>21340</v>
      </c>
      <c r="L30" s="45">
        <f t="shared" si="8"/>
        <v>21340</v>
      </c>
      <c r="M30" s="296">
        <f t="shared" si="8"/>
        <v>42680</v>
      </c>
      <c r="N30" s="292">
        <f t="shared" si="9"/>
        <v>7388</v>
      </c>
      <c r="O30" s="55">
        <f t="shared" si="9"/>
        <v>7388</v>
      </c>
      <c r="P30" s="55">
        <f t="shared" si="9"/>
        <v>7388</v>
      </c>
      <c r="Q30" s="55">
        <f t="shared" si="9"/>
        <v>14776</v>
      </c>
      <c r="R30" s="292">
        <f t="shared" si="10"/>
        <v>21340</v>
      </c>
      <c r="S30" s="55">
        <f t="shared" si="10"/>
        <v>21340</v>
      </c>
      <c r="T30" s="55">
        <f t="shared" si="10"/>
        <v>21340</v>
      </c>
      <c r="U30" s="55">
        <f t="shared" si="10"/>
        <v>42680</v>
      </c>
      <c r="V30" s="55">
        <f t="shared" si="11"/>
        <v>7388</v>
      </c>
      <c r="W30" s="55">
        <f t="shared" si="11"/>
        <v>7388</v>
      </c>
      <c r="X30" s="55">
        <f t="shared" si="11"/>
        <v>7388</v>
      </c>
      <c r="Y30" s="55">
        <f t="shared" si="11"/>
        <v>14776</v>
      </c>
      <c r="Z30" s="55">
        <f t="shared" si="12"/>
        <v>21340</v>
      </c>
      <c r="AA30" s="55">
        <f t="shared" si="12"/>
        <v>21340</v>
      </c>
      <c r="AB30" s="55">
        <f t="shared" si="12"/>
        <v>21340</v>
      </c>
      <c r="AC30" s="55">
        <f t="shared" si="12"/>
        <v>42680</v>
      </c>
      <c r="AD30" s="55">
        <f t="shared" si="13"/>
        <v>7388</v>
      </c>
      <c r="AE30" s="45">
        <f t="shared" si="13"/>
        <v>7388</v>
      </c>
      <c r="AF30" s="55">
        <f t="shared" si="13"/>
        <v>7388</v>
      </c>
      <c r="AG30" s="55">
        <f t="shared" si="13"/>
        <v>14776</v>
      </c>
      <c r="AH30" s="55">
        <f t="shared" si="14"/>
        <v>21340</v>
      </c>
      <c r="AI30" s="45">
        <f t="shared" si="14"/>
        <v>21340</v>
      </c>
      <c r="AJ30" s="55">
        <f t="shared" si="14"/>
        <v>21340</v>
      </c>
      <c r="AK30" s="55">
        <f t="shared" si="14"/>
        <v>42680</v>
      </c>
      <c r="AL30" s="55">
        <f t="shared" si="15"/>
        <v>7388</v>
      </c>
      <c r="AM30" s="55">
        <f t="shared" si="15"/>
        <v>7388</v>
      </c>
      <c r="AN30" s="55">
        <f t="shared" si="15"/>
        <v>7388</v>
      </c>
      <c r="AO30" s="55">
        <f t="shared" si="15"/>
        <v>14776</v>
      </c>
      <c r="AP30" s="55">
        <f t="shared" si="16"/>
        <v>21340</v>
      </c>
      <c r="AQ30" s="55">
        <f t="shared" si="16"/>
        <v>21340</v>
      </c>
      <c r="AR30" s="55">
        <f t="shared" si="16"/>
        <v>21340</v>
      </c>
      <c r="AS30" s="55">
        <f t="shared" si="16"/>
        <v>42680</v>
      </c>
      <c r="AT30" s="55">
        <f t="shared" si="17"/>
        <v>7388</v>
      </c>
      <c r="AU30" s="55">
        <f t="shared" si="17"/>
        <v>7388</v>
      </c>
      <c r="AV30" s="45">
        <f t="shared" si="17"/>
        <v>7388</v>
      </c>
      <c r="AW30" s="55">
        <f t="shared" si="17"/>
        <v>14776</v>
      </c>
      <c r="AX30" s="55">
        <f t="shared" si="18"/>
        <v>21340</v>
      </c>
      <c r="AY30" s="55">
        <f t="shared" si="18"/>
        <v>21340</v>
      </c>
      <c r="AZ30" s="45">
        <f t="shared" si="18"/>
        <v>21340</v>
      </c>
      <c r="BA30" s="55">
        <f t="shared" si="18"/>
        <v>42680</v>
      </c>
      <c r="BB30" s="55">
        <f t="shared" si="19"/>
        <v>7388</v>
      </c>
      <c r="BC30" s="55">
        <f t="shared" si="19"/>
        <v>7388</v>
      </c>
      <c r="BD30" s="55">
        <f t="shared" si="19"/>
        <v>7388</v>
      </c>
      <c r="BE30" s="55">
        <f t="shared" si="19"/>
        <v>14776</v>
      </c>
      <c r="BF30" s="55">
        <f t="shared" si="20"/>
        <v>21340</v>
      </c>
      <c r="BG30" s="55">
        <f t="shared" si="20"/>
        <v>21340</v>
      </c>
      <c r="BH30" s="55">
        <f t="shared" si="20"/>
        <v>21340</v>
      </c>
      <c r="BI30" s="55">
        <f t="shared" si="20"/>
        <v>42680</v>
      </c>
      <c r="BJ30" s="55">
        <f t="shared" si="21"/>
        <v>7388</v>
      </c>
      <c r="BK30" s="45">
        <f t="shared" si="21"/>
        <v>7388</v>
      </c>
      <c r="BL30" s="55">
        <f t="shared" si="21"/>
        <v>7388</v>
      </c>
      <c r="BM30" s="55">
        <f t="shared" si="21"/>
        <v>14776</v>
      </c>
      <c r="BN30" s="55">
        <f t="shared" si="22"/>
        <v>21340</v>
      </c>
      <c r="BO30" s="45">
        <f t="shared" si="22"/>
        <v>21340</v>
      </c>
      <c r="BP30" s="55">
        <f t="shared" si="22"/>
        <v>21340</v>
      </c>
      <c r="BQ30" s="55">
        <f t="shared" si="22"/>
        <v>42680</v>
      </c>
      <c r="BR30" s="55">
        <f t="shared" si="23"/>
        <v>7388</v>
      </c>
      <c r="BS30" s="55">
        <f t="shared" si="23"/>
        <v>7388</v>
      </c>
      <c r="BT30" s="45">
        <f t="shared" si="23"/>
        <v>7388</v>
      </c>
      <c r="BU30" s="55">
        <f t="shared" si="23"/>
        <v>14776</v>
      </c>
      <c r="BV30" s="55">
        <f t="shared" si="24"/>
        <v>21340</v>
      </c>
      <c r="BW30" s="55">
        <f t="shared" si="24"/>
        <v>21340</v>
      </c>
      <c r="BX30" s="45">
        <f t="shared" si="24"/>
        <v>21340</v>
      </c>
      <c r="BY30" s="55">
        <f t="shared" si="24"/>
        <v>42680</v>
      </c>
      <c r="BZ30" s="55">
        <f t="shared" si="25"/>
        <v>7388</v>
      </c>
      <c r="CA30" s="55">
        <f t="shared" si="25"/>
        <v>7388</v>
      </c>
      <c r="CB30" s="55">
        <f t="shared" si="25"/>
        <v>7388</v>
      </c>
      <c r="CC30" s="55">
        <f t="shared" si="25"/>
        <v>14776</v>
      </c>
      <c r="CD30" s="55">
        <f t="shared" si="26"/>
        <v>21340</v>
      </c>
      <c r="CE30" s="55">
        <f t="shared" si="26"/>
        <v>21340</v>
      </c>
      <c r="CF30" s="55">
        <f t="shared" si="26"/>
        <v>21340</v>
      </c>
      <c r="CG30" s="185">
        <f t="shared" si="26"/>
        <v>42680</v>
      </c>
      <c r="CH30" s="293">
        <f t="shared" si="27"/>
        <v>73880</v>
      </c>
      <c r="CI30" s="55">
        <f t="shared" si="28"/>
        <v>29552</v>
      </c>
      <c r="CJ30" s="55">
        <f t="shared" si="29"/>
        <v>29552</v>
      </c>
      <c r="CK30" s="55">
        <f t="shared" si="30"/>
        <v>29552</v>
      </c>
      <c r="CL30" s="45">
        <f t="shared" si="31"/>
        <v>29552</v>
      </c>
      <c r="CM30" s="185">
        <f t="shared" si="32"/>
        <v>29552</v>
      </c>
      <c r="CN30" s="185">
        <f t="shared" si="33"/>
        <v>147760</v>
      </c>
      <c r="CO30" s="185">
        <f t="shared" si="34"/>
        <v>147760</v>
      </c>
      <c r="CP30" s="294">
        <f t="shared" si="35"/>
        <v>369400</v>
      </c>
      <c r="CQ30" s="293">
        <f t="shared" si="0"/>
        <v>213400</v>
      </c>
      <c r="CR30" s="55">
        <f t="shared" si="1"/>
        <v>85360</v>
      </c>
      <c r="CS30" s="55">
        <f t="shared" si="2"/>
        <v>85360</v>
      </c>
      <c r="CT30" s="185">
        <f t="shared" si="3"/>
        <v>85360</v>
      </c>
      <c r="CU30" s="45">
        <f t="shared" si="4"/>
        <v>85360</v>
      </c>
      <c r="CV30" s="185">
        <f t="shared" si="36"/>
        <v>85360</v>
      </c>
      <c r="CW30" s="185">
        <f t="shared" si="37"/>
        <v>426800</v>
      </c>
      <c r="CX30" s="185">
        <f t="shared" si="5"/>
        <v>426800</v>
      </c>
      <c r="CY30" s="294">
        <f t="shared" si="38"/>
        <v>1067000</v>
      </c>
    </row>
    <row r="31" spans="1:103">
      <c r="A31" s="219"/>
      <c r="B31" s="44" t="s">
        <v>25</v>
      </c>
      <c r="C31" s="45">
        <v>22444</v>
      </c>
      <c r="D31" s="45">
        <v>9316</v>
      </c>
      <c r="E31" s="288">
        <f t="shared" si="6"/>
        <v>13128</v>
      </c>
      <c r="F31" s="295">
        <f t="shared" si="7"/>
        <v>37264</v>
      </c>
      <c r="G31" s="45">
        <f t="shared" si="7"/>
        <v>37264</v>
      </c>
      <c r="H31" s="45">
        <f t="shared" si="7"/>
        <v>37264</v>
      </c>
      <c r="I31" s="296">
        <f t="shared" si="7"/>
        <v>74528</v>
      </c>
      <c r="J31" s="293">
        <f t="shared" si="8"/>
        <v>52512</v>
      </c>
      <c r="K31" s="45">
        <f t="shared" si="8"/>
        <v>52512</v>
      </c>
      <c r="L31" s="45">
        <f t="shared" si="8"/>
        <v>52512</v>
      </c>
      <c r="M31" s="296">
        <f t="shared" si="8"/>
        <v>105024</v>
      </c>
      <c r="N31" s="292">
        <f t="shared" si="9"/>
        <v>37264</v>
      </c>
      <c r="O31" s="55">
        <f t="shared" si="9"/>
        <v>37264</v>
      </c>
      <c r="P31" s="55">
        <f t="shared" si="9"/>
        <v>37264</v>
      </c>
      <c r="Q31" s="55">
        <f t="shared" si="9"/>
        <v>74528</v>
      </c>
      <c r="R31" s="292">
        <f t="shared" si="10"/>
        <v>52512</v>
      </c>
      <c r="S31" s="55">
        <f t="shared" si="10"/>
        <v>52512</v>
      </c>
      <c r="T31" s="55">
        <f t="shared" si="10"/>
        <v>52512</v>
      </c>
      <c r="U31" s="55">
        <f t="shared" si="10"/>
        <v>105024</v>
      </c>
      <c r="V31" s="55">
        <f t="shared" si="11"/>
        <v>37264</v>
      </c>
      <c r="W31" s="55">
        <f t="shared" si="11"/>
        <v>37264</v>
      </c>
      <c r="X31" s="55">
        <f t="shared" si="11"/>
        <v>37264</v>
      </c>
      <c r="Y31" s="55">
        <f t="shared" si="11"/>
        <v>74528</v>
      </c>
      <c r="Z31" s="55">
        <f t="shared" si="12"/>
        <v>52512</v>
      </c>
      <c r="AA31" s="55">
        <f t="shared" si="12"/>
        <v>52512</v>
      </c>
      <c r="AB31" s="55">
        <f t="shared" si="12"/>
        <v>52512</v>
      </c>
      <c r="AC31" s="55">
        <f t="shared" si="12"/>
        <v>105024</v>
      </c>
      <c r="AD31" s="55">
        <f t="shared" si="13"/>
        <v>37264</v>
      </c>
      <c r="AE31" s="45">
        <f t="shared" si="13"/>
        <v>37264</v>
      </c>
      <c r="AF31" s="55">
        <f t="shared" si="13"/>
        <v>37264</v>
      </c>
      <c r="AG31" s="55">
        <f t="shared" si="13"/>
        <v>74528</v>
      </c>
      <c r="AH31" s="55">
        <f t="shared" si="14"/>
        <v>52512</v>
      </c>
      <c r="AI31" s="45">
        <f t="shared" si="14"/>
        <v>52512</v>
      </c>
      <c r="AJ31" s="55">
        <f t="shared" si="14"/>
        <v>52512</v>
      </c>
      <c r="AK31" s="55">
        <f t="shared" si="14"/>
        <v>105024</v>
      </c>
      <c r="AL31" s="55">
        <f t="shared" si="15"/>
        <v>37264</v>
      </c>
      <c r="AM31" s="55">
        <f t="shared" si="15"/>
        <v>37264</v>
      </c>
      <c r="AN31" s="55">
        <f t="shared" si="15"/>
        <v>37264</v>
      </c>
      <c r="AO31" s="55">
        <f t="shared" si="15"/>
        <v>74528</v>
      </c>
      <c r="AP31" s="55">
        <f t="shared" si="16"/>
        <v>52512</v>
      </c>
      <c r="AQ31" s="55">
        <f t="shared" si="16"/>
        <v>52512</v>
      </c>
      <c r="AR31" s="55">
        <f t="shared" si="16"/>
        <v>52512</v>
      </c>
      <c r="AS31" s="55">
        <f t="shared" si="16"/>
        <v>105024</v>
      </c>
      <c r="AT31" s="55">
        <f t="shared" si="17"/>
        <v>37264</v>
      </c>
      <c r="AU31" s="55">
        <f t="shared" si="17"/>
        <v>37264</v>
      </c>
      <c r="AV31" s="45">
        <f t="shared" si="17"/>
        <v>37264</v>
      </c>
      <c r="AW31" s="55">
        <f t="shared" si="17"/>
        <v>74528</v>
      </c>
      <c r="AX31" s="55">
        <f t="shared" si="18"/>
        <v>52512</v>
      </c>
      <c r="AY31" s="55">
        <f t="shared" si="18"/>
        <v>52512</v>
      </c>
      <c r="AZ31" s="45">
        <f t="shared" si="18"/>
        <v>52512</v>
      </c>
      <c r="BA31" s="55">
        <f t="shared" si="18"/>
        <v>105024</v>
      </c>
      <c r="BB31" s="55">
        <f t="shared" si="19"/>
        <v>37264</v>
      </c>
      <c r="BC31" s="55">
        <f t="shared" si="19"/>
        <v>37264</v>
      </c>
      <c r="BD31" s="55">
        <f t="shared" si="19"/>
        <v>37264</v>
      </c>
      <c r="BE31" s="55">
        <f t="shared" si="19"/>
        <v>74528</v>
      </c>
      <c r="BF31" s="55">
        <f t="shared" si="20"/>
        <v>52512</v>
      </c>
      <c r="BG31" s="55">
        <f t="shared" si="20"/>
        <v>52512</v>
      </c>
      <c r="BH31" s="55">
        <f t="shared" si="20"/>
        <v>52512</v>
      </c>
      <c r="BI31" s="55">
        <f t="shared" si="20"/>
        <v>105024</v>
      </c>
      <c r="BJ31" s="55">
        <f t="shared" si="21"/>
        <v>37264</v>
      </c>
      <c r="BK31" s="45">
        <f t="shared" si="21"/>
        <v>37264</v>
      </c>
      <c r="BL31" s="55">
        <f t="shared" si="21"/>
        <v>37264</v>
      </c>
      <c r="BM31" s="55">
        <f t="shared" si="21"/>
        <v>74528</v>
      </c>
      <c r="BN31" s="55">
        <f t="shared" si="22"/>
        <v>52512</v>
      </c>
      <c r="BO31" s="45">
        <f t="shared" si="22"/>
        <v>52512</v>
      </c>
      <c r="BP31" s="55">
        <f t="shared" si="22"/>
        <v>52512</v>
      </c>
      <c r="BQ31" s="55">
        <f t="shared" si="22"/>
        <v>105024</v>
      </c>
      <c r="BR31" s="55">
        <f t="shared" si="23"/>
        <v>37264</v>
      </c>
      <c r="BS31" s="55">
        <f t="shared" si="23"/>
        <v>37264</v>
      </c>
      <c r="BT31" s="45">
        <f t="shared" si="23"/>
        <v>37264</v>
      </c>
      <c r="BU31" s="55">
        <f t="shared" si="23"/>
        <v>74528</v>
      </c>
      <c r="BV31" s="55">
        <f t="shared" si="24"/>
        <v>52512</v>
      </c>
      <c r="BW31" s="55">
        <f t="shared" si="24"/>
        <v>52512</v>
      </c>
      <c r="BX31" s="45">
        <f t="shared" si="24"/>
        <v>52512</v>
      </c>
      <c r="BY31" s="55">
        <f t="shared" si="24"/>
        <v>105024</v>
      </c>
      <c r="BZ31" s="55">
        <f t="shared" si="25"/>
        <v>37264</v>
      </c>
      <c r="CA31" s="55">
        <f t="shared" si="25"/>
        <v>37264</v>
      </c>
      <c r="CB31" s="55">
        <f t="shared" si="25"/>
        <v>37264</v>
      </c>
      <c r="CC31" s="55">
        <f t="shared" si="25"/>
        <v>74528</v>
      </c>
      <c r="CD31" s="55">
        <f t="shared" si="26"/>
        <v>52512</v>
      </c>
      <c r="CE31" s="55">
        <f t="shared" si="26"/>
        <v>52512</v>
      </c>
      <c r="CF31" s="55">
        <f t="shared" si="26"/>
        <v>52512</v>
      </c>
      <c r="CG31" s="185">
        <f t="shared" si="26"/>
        <v>105024</v>
      </c>
      <c r="CH31" s="293">
        <f t="shared" si="27"/>
        <v>372640</v>
      </c>
      <c r="CI31" s="55">
        <f t="shared" si="28"/>
        <v>149056</v>
      </c>
      <c r="CJ31" s="55">
        <f t="shared" si="29"/>
        <v>149056</v>
      </c>
      <c r="CK31" s="55">
        <f t="shared" si="30"/>
        <v>149056</v>
      </c>
      <c r="CL31" s="45">
        <f t="shared" si="31"/>
        <v>149056</v>
      </c>
      <c r="CM31" s="185">
        <f t="shared" si="32"/>
        <v>149056</v>
      </c>
      <c r="CN31" s="185">
        <f t="shared" si="33"/>
        <v>745280</v>
      </c>
      <c r="CO31" s="185">
        <f t="shared" si="34"/>
        <v>745280</v>
      </c>
      <c r="CP31" s="294">
        <f t="shared" si="35"/>
        <v>1863200</v>
      </c>
      <c r="CQ31" s="293">
        <f t="shared" si="0"/>
        <v>525120</v>
      </c>
      <c r="CR31" s="55">
        <f t="shared" si="1"/>
        <v>210048</v>
      </c>
      <c r="CS31" s="55">
        <f t="shared" si="2"/>
        <v>210048</v>
      </c>
      <c r="CT31" s="185">
        <f t="shared" si="3"/>
        <v>210048</v>
      </c>
      <c r="CU31" s="45">
        <f t="shared" si="4"/>
        <v>210048</v>
      </c>
      <c r="CV31" s="185">
        <f t="shared" si="36"/>
        <v>210048</v>
      </c>
      <c r="CW31" s="185">
        <f t="shared" si="37"/>
        <v>1050240</v>
      </c>
      <c r="CX31" s="185">
        <f t="shared" si="5"/>
        <v>1050240</v>
      </c>
      <c r="CY31" s="294">
        <f t="shared" si="38"/>
        <v>2625600</v>
      </c>
    </row>
    <row r="32" spans="1:103">
      <c r="A32" s="219"/>
      <c r="B32" s="44" t="s">
        <v>26</v>
      </c>
      <c r="C32" s="45">
        <v>2957</v>
      </c>
      <c r="D32" s="45"/>
      <c r="E32" s="288">
        <f t="shared" si="6"/>
        <v>2957</v>
      </c>
      <c r="F32" s="295">
        <f t="shared" si="7"/>
        <v>0</v>
      </c>
      <c r="G32" s="45">
        <f t="shared" si="7"/>
        <v>0</v>
      </c>
      <c r="H32" s="45">
        <f t="shared" si="7"/>
        <v>0</v>
      </c>
      <c r="I32" s="296">
        <f t="shared" si="7"/>
        <v>0</v>
      </c>
      <c r="J32" s="293">
        <f t="shared" si="8"/>
        <v>11828</v>
      </c>
      <c r="K32" s="45">
        <f t="shared" si="8"/>
        <v>11828</v>
      </c>
      <c r="L32" s="45">
        <f t="shared" si="8"/>
        <v>11828</v>
      </c>
      <c r="M32" s="296">
        <f t="shared" si="8"/>
        <v>23656</v>
      </c>
      <c r="N32" s="292">
        <f t="shared" si="9"/>
        <v>0</v>
      </c>
      <c r="O32" s="55">
        <f t="shared" si="9"/>
        <v>0</v>
      </c>
      <c r="P32" s="55">
        <f t="shared" si="9"/>
        <v>0</v>
      </c>
      <c r="Q32" s="55">
        <f t="shared" si="9"/>
        <v>0</v>
      </c>
      <c r="R32" s="292">
        <f t="shared" si="10"/>
        <v>11828</v>
      </c>
      <c r="S32" s="55">
        <f t="shared" si="10"/>
        <v>11828</v>
      </c>
      <c r="T32" s="55">
        <f t="shared" si="10"/>
        <v>11828</v>
      </c>
      <c r="U32" s="55">
        <f t="shared" si="10"/>
        <v>23656</v>
      </c>
      <c r="V32" s="55">
        <f t="shared" si="11"/>
        <v>0</v>
      </c>
      <c r="W32" s="55">
        <f t="shared" si="11"/>
        <v>0</v>
      </c>
      <c r="X32" s="55">
        <f t="shared" si="11"/>
        <v>0</v>
      </c>
      <c r="Y32" s="55">
        <f t="shared" si="11"/>
        <v>0</v>
      </c>
      <c r="Z32" s="55">
        <f t="shared" si="12"/>
        <v>11828</v>
      </c>
      <c r="AA32" s="55">
        <f t="shared" si="12"/>
        <v>11828</v>
      </c>
      <c r="AB32" s="55">
        <f t="shared" si="12"/>
        <v>11828</v>
      </c>
      <c r="AC32" s="55">
        <f t="shared" si="12"/>
        <v>23656</v>
      </c>
      <c r="AD32" s="55">
        <f t="shared" si="13"/>
        <v>0</v>
      </c>
      <c r="AE32" s="45">
        <f t="shared" si="13"/>
        <v>0</v>
      </c>
      <c r="AF32" s="55">
        <f t="shared" si="13"/>
        <v>0</v>
      </c>
      <c r="AG32" s="55">
        <f t="shared" si="13"/>
        <v>0</v>
      </c>
      <c r="AH32" s="55">
        <f t="shared" si="14"/>
        <v>11828</v>
      </c>
      <c r="AI32" s="45">
        <f t="shared" si="14"/>
        <v>11828</v>
      </c>
      <c r="AJ32" s="55">
        <f t="shared" si="14"/>
        <v>11828</v>
      </c>
      <c r="AK32" s="55">
        <f t="shared" si="14"/>
        <v>23656</v>
      </c>
      <c r="AL32" s="55">
        <f t="shared" si="15"/>
        <v>0</v>
      </c>
      <c r="AM32" s="55">
        <f t="shared" si="15"/>
        <v>0</v>
      </c>
      <c r="AN32" s="55">
        <f t="shared" si="15"/>
        <v>0</v>
      </c>
      <c r="AO32" s="55">
        <f t="shared" si="15"/>
        <v>0</v>
      </c>
      <c r="AP32" s="55">
        <f t="shared" si="16"/>
        <v>11828</v>
      </c>
      <c r="AQ32" s="55">
        <f t="shared" si="16"/>
        <v>11828</v>
      </c>
      <c r="AR32" s="55">
        <f t="shared" si="16"/>
        <v>11828</v>
      </c>
      <c r="AS32" s="55">
        <f t="shared" si="16"/>
        <v>23656</v>
      </c>
      <c r="AT32" s="55">
        <f t="shared" si="17"/>
        <v>0</v>
      </c>
      <c r="AU32" s="55">
        <f t="shared" si="17"/>
        <v>0</v>
      </c>
      <c r="AV32" s="45">
        <f t="shared" si="17"/>
        <v>0</v>
      </c>
      <c r="AW32" s="55">
        <f t="shared" si="17"/>
        <v>0</v>
      </c>
      <c r="AX32" s="55">
        <f t="shared" si="18"/>
        <v>11828</v>
      </c>
      <c r="AY32" s="55">
        <f t="shared" si="18"/>
        <v>11828</v>
      </c>
      <c r="AZ32" s="45">
        <f t="shared" si="18"/>
        <v>11828</v>
      </c>
      <c r="BA32" s="55">
        <f t="shared" si="18"/>
        <v>23656</v>
      </c>
      <c r="BB32" s="55">
        <f t="shared" si="19"/>
        <v>0</v>
      </c>
      <c r="BC32" s="55">
        <f t="shared" si="19"/>
        <v>0</v>
      </c>
      <c r="BD32" s="55">
        <f t="shared" si="19"/>
        <v>0</v>
      </c>
      <c r="BE32" s="55">
        <f t="shared" si="19"/>
        <v>0</v>
      </c>
      <c r="BF32" s="55">
        <f t="shared" si="20"/>
        <v>11828</v>
      </c>
      <c r="BG32" s="55">
        <f t="shared" si="20"/>
        <v>11828</v>
      </c>
      <c r="BH32" s="55">
        <f t="shared" si="20"/>
        <v>11828</v>
      </c>
      <c r="BI32" s="55">
        <f t="shared" si="20"/>
        <v>23656</v>
      </c>
      <c r="BJ32" s="55">
        <f t="shared" si="21"/>
        <v>0</v>
      </c>
      <c r="BK32" s="45">
        <f t="shared" si="21"/>
        <v>0</v>
      </c>
      <c r="BL32" s="55">
        <f t="shared" si="21"/>
        <v>0</v>
      </c>
      <c r="BM32" s="55">
        <f t="shared" si="21"/>
        <v>0</v>
      </c>
      <c r="BN32" s="55">
        <f t="shared" si="22"/>
        <v>11828</v>
      </c>
      <c r="BO32" s="45">
        <f t="shared" si="22"/>
        <v>11828</v>
      </c>
      <c r="BP32" s="55">
        <f t="shared" si="22"/>
        <v>11828</v>
      </c>
      <c r="BQ32" s="55">
        <f t="shared" si="22"/>
        <v>23656</v>
      </c>
      <c r="BR32" s="55">
        <f t="shared" si="23"/>
        <v>0</v>
      </c>
      <c r="BS32" s="55">
        <f t="shared" si="23"/>
        <v>0</v>
      </c>
      <c r="BT32" s="45">
        <f t="shared" si="23"/>
        <v>0</v>
      </c>
      <c r="BU32" s="55">
        <f t="shared" si="23"/>
        <v>0</v>
      </c>
      <c r="BV32" s="55">
        <f t="shared" si="24"/>
        <v>11828</v>
      </c>
      <c r="BW32" s="55">
        <f t="shared" si="24"/>
        <v>11828</v>
      </c>
      <c r="BX32" s="45">
        <f t="shared" si="24"/>
        <v>11828</v>
      </c>
      <c r="BY32" s="55">
        <f t="shared" si="24"/>
        <v>23656</v>
      </c>
      <c r="BZ32" s="55">
        <f t="shared" si="25"/>
        <v>0</v>
      </c>
      <c r="CA32" s="55">
        <f t="shared" si="25"/>
        <v>0</v>
      </c>
      <c r="CB32" s="55">
        <f t="shared" si="25"/>
        <v>0</v>
      </c>
      <c r="CC32" s="55">
        <f t="shared" si="25"/>
        <v>0</v>
      </c>
      <c r="CD32" s="55">
        <f t="shared" si="26"/>
        <v>11828</v>
      </c>
      <c r="CE32" s="55">
        <f t="shared" si="26"/>
        <v>11828</v>
      </c>
      <c r="CF32" s="55">
        <f t="shared" si="26"/>
        <v>11828</v>
      </c>
      <c r="CG32" s="185">
        <f t="shared" si="26"/>
        <v>23656</v>
      </c>
      <c r="CH32" s="293">
        <f t="shared" si="27"/>
        <v>0</v>
      </c>
      <c r="CI32" s="55">
        <f t="shared" si="28"/>
        <v>0</v>
      </c>
      <c r="CJ32" s="55">
        <f t="shared" si="29"/>
        <v>0</v>
      </c>
      <c r="CK32" s="55">
        <f t="shared" si="30"/>
        <v>0</v>
      </c>
      <c r="CL32" s="45">
        <f t="shared" si="31"/>
        <v>0</v>
      </c>
      <c r="CM32" s="185">
        <f t="shared" si="32"/>
        <v>0</v>
      </c>
      <c r="CN32" s="185">
        <f t="shared" si="33"/>
        <v>0</v>
      </c>
      <c r="CO32" s="185">
        <f t="shared" si="34"/>
        <v>0</v>
      </c>
      <c r="CP32" s="294">
        <f t="shared" si="35"/>
        <v>0</v>
      </c>
      <c r="CQ32" s="293">
        <f t="shared" si="0"/>
        <v>118280</v>
      </c>
      <c r="CR32" s="55">
        <f t="shared" si="1"/>
        <v>47312</v>
      </c>
      <c r="CS32" s="55">
        <f t="shared" si="2"/>
        <v>47312</v>
      </c>
      <c r="CT32" s="185">
        <f t="shared" si="3"/>
        <v>47312</v>
      </c>
      <c r="CU32" s="45">
        <f t="shared" si="4"/>
        <v>47312</v>
      </c>
      <c r="CV32" s="185">
        <f t="shared" si="36"/>
        <v>47312</v>
      </c>
      <c r="CW32" s="185">
        <f t="shared" si="37"/>
        <v>236560</v>
      </c>
      <c r="CX32" s="185">
        <f t="shared" si="5"/>
        <v>236560</v>
      </c>
      <c r="CY32" s="294">
        <f t="shared" si="38"/>
        <v>591400</v>
      </c>
    </row>
    <row r="33" spans="1:104">
      <c r="A33" s="218"/>
      <c r="B33" s="43" t="s">
        <v>55</v>
      </c>
      <c r="C33" s="45">
        <v>10621</v>
      </c>
      <c r="D33" s="45">
        <v>2920</v>
      </c>
      <c r="E33" s="288">
        <f t="shared" si="6"/>
        <v>7701</v>
      </c>
      <c r="F33" s="295">
        <f t="shared" si="7"/>
        <v>11680</v>
      </c>
      <c r="G33" s="45">
        <f t="shared" si="7"/>
        <v>11680</v>
      </c>
      <c r="H33" s="45">
        <f t="shared" si="7"/>
        <v>11680</v>
      </c>
      <c r="I33" s="296">
        <f t="shared" si="7"/>
        <v>23360</v>
      </c>
      <c r="J33" s="293">
        <f t="shared" si="8"/>
        <v>30804</v>
      </c>
      <c r="K33" s="45">
        <f t="shared" si="8"/>
        <v>30804</v>
      </c>
      <c r="L33" s="45">
        <f t="shared" si="8"/>
        <v>30804</v>
      </c>
      <c r="M33" s="296">
        <f t="shared" si="8"/>
        <v>61608</v>
      </c>
      <c r="N33" s="292">
        <f t="shared" si="9"/>
        <v>11680</v>
      </c>
      <c r="O33" s="55">
        <f t="shared" si="9"/>
        <v>11680</v>
      </c>
      <c r="P33" s="55">
        <f t="shared" si="9"/>
        <v>11680</v>
      </c>
      <c r="Q33" s="55">
        <f t="shared" si="9"/>
        <v>23360</v>
      </c>
      <c r="R33" s="292">
        <f t="shared" si="10"/>
        <v>30804</v>
      </c>
      <c r="S33" s="55">
        <f t="shared" si="10"/>
        <v>30804</v>
      </c>
      <c r="T33" s="55">
        <f t="shared" si="10"/>
        <v>30804</v>
      </c>
      <c r="U33" s="55">
        <f t="shared" si="10"/>
        <v>61608</v>
      </c>
      <c r="V33" s="55">
        <f t="shared" si="11"/>
        <v>11680</v>
      </c>
      <c r="W33" s="55">
        <f t="shared" si="11"/>
        <v>11680</v>
      </c>
      <c r="X33" s="55">
        <f t="shared" si="11"/>
        <v>11680</v>
      </c>
      <c r="Y33" s="55">
        <f t="shared" si="11"/>
        <v>23360</v>
      </c>
      <c r="Z33" s="55">
        <f t="shared" si="12"/>
        <v>30804</v>
      </c>
      <c r="AA33" s="55">
        <f t="shared" si="12"/>
        <v>30804</v>
      </c>
      <c r="AB33" s="55">
        <f t="shared" si="12"/>
        <v>30804</v>
      </c>
      <c r="AC33" s="55">
        <f t="shared" si="12"/>
        <v>61608</v>
      </c>
      <c r="AD33" s="55">
        <f t="shared" si="13"/>
        <v>11680</v>
      </c>
      <c r="AE33" s="45">
        <f t="shared" si="13"/>
        <v>11680</v>
      </c>
      <c r="AF33" s="55">
        <f t="shared" si="13"/>
        <v>11680</v>
      </c>
      <c r="AG33" s="55">
        <f t="shared" si="13"/>
        <v>23360</v>
      </c>
      <c r="AH33" s="55">
        <f t="shared" si="14"/>
        <v>30804</v>
      </c>
      <c r="AI33" s="45">
        <f t="shared" si="14"/>
        <v>30804</v>
      </c>
      <c r="AJ33" s="55">
        <f t="shared" si="14"/>
        <v>30804</v>
      </c>
      <c r="AK33" s="55">
        <f t="shared" si="14"/>
        <v>61608</v>
      </c>
      <c r="AL33" s="55">
        <f t="shared" si="15"/>
        <v>11680</v>
      </c>
      <c r="AM33" s="55">
        <f t="shared" si="15"/>
        <v>11680</v>
      </c>
      <c r="AN33" s="55">
        <f t="shared" si="15"/>
        <v>11680</v>
      </c>
      <c r="AO33" s="55">
        <f t="shared" si="15"/>
        <v>23360</v>
      </c>
      <c r="AP33" s="55">
        <f t="shared" si="16"/>
        <v>30804</v>
      </c>
      <c r="AQ33" s="55">
        <f t="shared" si="16"/>
        <v>30804</v>
      </c>
      <c r="AR33" s="55">
        <f t="shared" si="16"/>
        <v>30804</v>
      </c>
      <c r="AS33" s="55">
        <f t="shared" si="16"/>
        <v>61608</v>
      </c>
      <c r="AT33" s="55">
        <f t="shared" si="17"/>
        <v>11680</v>
      </c>
      <c r="AU33" s="55">
        <f t="shared" si="17"/>
        <v>11680</v>
      </c>
      <c r="AV33" s="45">
        <f t="shared" si="17"/>
        <v>11680</v>
      </c>
      <c r="AW33" s="55">
        <f t="shared" si="17"/>
        <v>23360</v>
      </c>
      <c r="AX33" s="55">
        <f t="shared" si="18"/>
        <v>30804</v>
      </c>
      <c r="AY33" s="55">
        <f t="shared" si="18"/>
        <v>30804</v>
      </c>
      <c r="AZ33" s="45">
        <f t="shared" si="18"/>
        <v>30804</v>
      </c>
      <c r="BA33" s="55">
        <f t="shared" si="18"/>
        <v>61608</v>
      </c>
      <c r="BB33" s="55">
        <f t="shared" si="19"/>
        <v>11680</v>
      </c>
      <c r="BC33" s="55">
        <f t="shared" si="19"/>
        <v>11680</v>
      </c>
      <c r="BD33" s="55">
        <f t="shared" si="19"/>
        <v>11680</v>
      </c>
      <c r="BE33" s="55">
        <f t="shared" si="19"/>
        <v>23360</v>
      </c>
      <c r="BF33" s="55">
        <f t="shared" si="20"/>
        <v>30804</v>
      </c>
      <c r="BG33" s="55">
        <f t="shared" si="20"/>
        <v>30804</v>
      </c>
      <c r="BH33" s="55">
        <f t="shared" si="20"/>
        <v>30804</v>
      </c>
      <c r="BI33" s="55">
        <f t="shared" si="20"/>
        <v>61608</v>
      </c>
      <c r="BJ33" s="55">
        <f t="shared" si="21"/>
        <v>11680</v>
      </c>
      <c r="BK33" s="45">
        <f t="shared" si="21"/>
        <v>11680</v>
      </c>
      <c r="BL33" s="55">
        <f t="shared" si="21"/>
        <v>11680</v>
      </c>
      <c r="BM33" s="55">
        <f t="shared" si="21"/>
        <v>23360</v>
      </c>
      <c r="BN33" s="55">
        <f t="shared" si="22"/>
        <v>30804</v>
      </c>
      <c r="BO33" s="45">
        <f t="shared" si="22"/>
        <v>30804</v>
      </c>
      <c r="BP33" s="55">
        <f t="shared" si="22"/>
        <v>30804</v>
      </c>
      <c r="BQ33" s="55">
        <f t="shared" si="22"/>
        <v>61608</v>
      </c>
      <c r="BR33" s="55">
        <f t="shared" si="23"/>
        <v>11680</v>
      </c>
      <c r="BS33" s="55">
        <f t="shared" si="23"/>
        <v>11680</v>
      </c>
      <c r="BT33" s="45">
        <f t="shared" si="23"/>
        <v>11680</v>
      </c>
      <c r="BU33" s="55">
        <f t="shared" si="23"/>
        <v>23360</v>
      </c>
      <c r="BV33" s="55">
        <f t="shared" si="24"/>
        <v>30804</v>
      </c>
      <c r="BW33" s="55">
        <f t="shared" si="24"/>
        <v>30804</v>
      </c>
      <c r="BX33" s="45">
        <f t="shared" si="24"/>
        <v>30804</v>
      </c>
      <c r="BY33" s="55">
        <f t="shared" si="24"/>
        <v>61608</v>
      </c>
      <c r="BZ33" s="55">
        <f t="shared" si="25"/>
        <v>11680</v>
      </c>
      <c r="CA33" s="55">
        <f t="shared" si="25"/>
        <v>11680</v>
      </c>
      <c r="CB33" s="55">
        <f t="shared" si="25"/>
        <v>11680</v>
      </c>
      <c r="CC33" s="55">
        <f t="shared" si="25"/>
        <v>23360</v>
      </c>
      <c r="CD33" s="55">
        <f t="shared" si="26"/>
        <v>30804</v>
      </c>
      <c r="CE33" s="55">
        <f t="shared" si="26"/>
        <v>30804</v>
      </c>
      <c r="CF33" s="55">
        <f t="shared" si="26"/>
        <v>30804</v>
      </c>
      <c r="CG33" s="185">
        <f t="shared" si="26"/>
        <v>61608</v>
      </c>
      <c r="CH33" s="293">
        <f t="shared" si="27"/>
        <v>116800</v>
      </c>
      <c r="CI33" s="55">
        <f t="shared" si="28"/>
        <v>46720</v>
      </c>
      <c r="CJ33" s="55">
        <f t="shared" si="29"/>
        <v>46720</v>
      </c>
      <c r="CK33" s="55">
        <f t="shared" si="30"/>
        <v>46720</v>
      </c>
      <c r="CL33" s="45">
        <f t="shared" si="31"/>
        <v>46720</v>
      </c>
      <c r="CM33" s="185">
        <f t="shared" si="32"/>
        <v>46720</v>
      </c>
      <c r="CN33" s="185">
        <f t="shared" si="33"/>
        <v>233600</v>
      </c>
      <c r="CO33" s="185">
        <f t="shared" si="34"/>
        <v>233600</v>
      </c>
      <c r="CP33" s="294">
        <f t="shared" si="35"/>
        <v>584000</v>
      </c>
      <c r="CQ33" s="293">
        <f t="shared" si="0"/>
        <v>308040</v>
      </c>
      <c r="CR33" s="55">
        <f t="shared" si="1"/>
        <v>123216</v>
      </c>
      <c r="CS33" s="55">
        <f t="shared" si="2"/>
        <v>123216</v>
      </c>
      <c r="CT33" s="185">
        <f t="shared" si="3"/>
        <v>123216</v>
      </c>
      <c r="CU33" s="45">
        <f t="shared" si="4"/>
        <v>123216</v>
      </c>
      <c r="CV33" s="185">
        <f t="shared" si="36"/>
        <v>123216</v>
      </c>
      <c r="CW33" s="185">
        <f t="shared" si="37"/>
        <v>616080</v>
      </c>
      <c r="CX33" s="185">
        <f t="shared" si="5"/>
        <v>616080</v>
      </c>
      <c r="CY33" s="294">
        <f t="shared" si="38"/>
        <v>1540200</v>
      </c>
    </row>
    <row r="34" spans="1:104">
      <c r="A34" s="217">
        <v>8</v>
      </c>
      <c r="B34" s="43" t="s">
        <v>28</v>
      </c>
      <c r="C34" s="45">
        <v>2298</v>
      </c>
      <c r="D34" s="45"/>
      <c r="E34" s="288">
        <f t="shared" si="6"/>
        <v>2298</v>
      </c>
      <c r="F34" s="295">
        <f t="shared" si="7"/>
        <v>0</v>
      </c>
      <c r="G34" s="45">
        <f t="shared" si="7"/>
        <v>0</v>
      </c>
      <c r="H34" s="45">
        <f t="shared" si="7"/>
        <v>0</v>
      </c>
      <c r="I34" s="296">
        <f t="shared" si="7"/>
        <v>0</v>
      </c>
      <c r="J34" s="293">
        <f t="shared" si="8"/>
        <v>9192</v>
      </c>
      <c r="K34" s="45">
        <f t="shared" si="8"/>
        <v>9192</v>
      </c>
      <c r="L34" s="45">
        <f t="shared" si="8"/>
        <v>9192</v>
      </c>
      <c r="M34" s="296">
        <f t="shared" si="8"/>
        <v>18384</v>
      </c>
      <c r="N34" s="292">
        <f t="shared" si="9"/>
        <v>0</v>
      </c>
      <c r="O34" s="55">
        <f t="shared" si="9"/>
        <v>0</v>
      </c>
      <c r="P34" s="55">
        <f t="shared" si="9"/>
        <v>0</v>
      </c>
      <c r="Q34" s="55">
        <f t="shared" si="9"/>
        <v>0</v>
      </c>
      <c r="R34" s="292">
        <f t="shared" si="10"/>
        <v>9192</v>
      </c>
      <c r="S34" s="55">
        <f t="shared" si="10"/>
        <v>9192</v>
      </c>
      <c r="T34" s="55">
        <f t="shared" si="10"/>
        <v>9192</v>
      </c>
      <c r="U34" s="55">
        <f t="shared" si="10"/>
        <v>18384</v>
      </c>
      <c r="V34" s="55">
        <f t="shared" si="11"/>
        <v>0</v>
      </c>
      <c r="W34" s="55">
        <f t="shared" si="11"/>
        <v>0</v>
      </c>
      <c r="X34" s="55">
        <f t="shared" si="11"/>
        <v>0</v>
      </c>
      <c r="Y34" s="55">
        <f t="shared" si="11"/>
        <v>0</v>
      </c>
      <c r="Z34" s="55">
        <f t="shared" si="12"/>
        <v>9192</v>
      </c>
      <c r="AA34" s="55">
        <f t="shared" si="12"/>
        <v>9192</v>
      </c>
      <c r="AB34" s="55">
        <f t="shared" si="12"/>
        <v>9192</v>
      </c>
      <c r="AC34" s="55">
        <f t="shared" si="12"/>
        <v>18384</v>
      </c>
      <c r="AD34" s="55">
        <f t="shared" si="13"/>
        <v>0</v>
      </c>
      <c r="AE34" s="45">
        <f t="shared" si="13"/>
        <v>0</v>
      </c>
      <c r="AF34" s="55">
        <f t="shared" si="13"/>
        <v>0</v>
      </c>
      <c r="AG34" s="55">
        <f t="shared" si="13"/>
        <v>0</v>
      </c>
      <c r="AH34" s="55">
        <f t="shared" si="14"/>
        <v>9192</v>
      </c>
      <c r="AI34" s="45">
        <f t="shared" si="14"/>
        <v>9192</v>
      </c>
      <c r="AJ34" s="55">
        <f t="shared" si="14"/>
        <v>9192</v>
      </c>
      <c r="AK34" s="55">
        <f t="shared" si="14"/>
        <v>18384</v>
      </c>
      <c r="AL34" s="55">
        <f t="shared" si="15"/>
        <v>0</v>
      </c>
      <c r="AM34" s="55">
        <f t="shared" si="15"/>
        <v>0</v>
      </c>
      <c r="AN34" s="55">
        <f t="shared" si="15"/>
        <v>0</v>
      </c>
      <c r="AO34" s="55">
        <f t="shared" si="15"/>
        <v>0</v>
      </c>
      <c r="AP34" s="55">
        <f t="shared" si="16"/>
        <v>9192</v>
      </c>
      <c r="AQ34" s="55">
        <f t="shared" si="16"/>
        <v>9192</v>
      </c>
      <c r="AR34" s="55">
        <f t="shared" si="16"/>
        <v>9192</v>
      </c>
      <c r="AS34" s="55">
        <f t="shared" si="16"/>
        <v>18384</v>
      </c>
      <c r="AT34" s="55">
        <f t="shared" si="17"/>
        <v>0</v>
      </c>
      <c r="AU34" s="55">
        <f t="shared" si="17"/>
        <v>0</v>
      </c>
      <c r="AV34" s="45">
        <f t="shared" si="17"/>
        <v>0</v>
      </c>
      <c r="AW34" s="55">
        <f t="shared" si="17"/>
        <v>0</v>
      </c>
      <c r="AX34" s="55">
        <f t="shared" si="18"/>
        <v>9192</v>
      </c>
      <c r="AY34" s="55">
        <f t="shared" si="18"/>
        <v>9192</v>
      </c>
      <c r="AZ34" s="45">
        <f t="shared" si="18"/>
        <v>9192</v>
      </c>
      <c r="BA34" s="55">
        <f t="shared" si="18"/>
        <v>18384</v>
      </c>
      <c r="BB34" s="55">
        <f t="shared" si="19"/>
        <v>0</v>
      </c>
      <c r="BC34" s="55">
        <f t="shared" si="19"/>
        <v>0</v>
      </c>
      <c r="BD34" s="55">
        <f t="shared" si="19"/>
        <v>0</v>
      </c>
      <c r="BE34" s="55">
        <f t="shared" si="19"/>
        <v>0</v>
      </c>
      <c r="BF34" s="55">
        <f t="shared" si="20"/>
        <v>9192</v>
      </c>
      <c r="BG34" s="55">
        <f t="shared" si="20"/>
        <v>9192</v>
      </c>
      <c r="BH34" s="55">
        <f t="shared" si="20"/>
        <v>9192</v>
      </c>
      <c r="BI34" s="55">
        <f t="shared" si="20"/>
        <v>18384</v>
      </c>
      <c r="BJ34" s="55">
        <f t="shared" si="21"/>
        <v>0</v>
      </c>
      <c r="BK34" s="45">
        <f t="shared" si="21"/>
        <v>0</v>
      </c>
      <c r="BL34" s="55">
        <f t="shared" si="21"/>
        <v>0</v>
      </c>
      <c r="BM34" s="55">
        <f t="shared" si="21"/>
        <v>0</v>
      </c>
      <c r="BN34" s="55">
        <f t="shared" si="22"/>
        <v>9192</v>
      </c>
      <c r="BO34" s="45">
        <f t="shared" si="22"/>
        <v>9192</v>
      </c>
      <c r="BP34" s="55">
        <f t="shared" si="22"/>
        <v>9192</v>
      </c>
      <c r="BQ34" s="55">
        <f t="shared" si="22"/>
        <v>18384</v>
      </c>
      <c r="BR34" s="55">
        <f t="shared" si="23"/>
        <v>0</v>
      </c>
      <c r="BS34" s="55">
        <f t="shared" si="23"/>
        <v>0</v>
      </c>
      <c r="BT34" s="45">
        <f t="shared" si="23"/>
        <v>0</v>
      </c>
      <c r="BU34" s="55">
        <f t="shared" si="23"/>
        <v>0</v>
      </c>
      <c r="BV34" s="55">
        <f t="shared" si="24"/>
        <v>9192</v>
      </c>
      <c r="BW34" s="55">
        <f t="shared" si="24"/>
        <v>9192</v>
      </c>
      <c r="BX34" s="45">
        <f t="shared" si="24"/>
        <v>9192</v>
      </c>
      <c r="BY34" s="55">
        <f t="shared" si="24"/>
        <v>18384</v>
      </c>
      <c r="BZ34" s="55">
        <f t="shared" si="25"/>
        <v>0</v>
      </c>
      <c r="CA34" s="55">
        <f t="shared" si="25"/>
        <v>0</v>
      </c>
      <c r="CB34" s="55">
        <f t="shared" si="25"/>
        <v>0</v>
      </c>
      <c r="CC34" s="55">
        <f t="shared" si="25"/>
        <v>0</v>
      </c>
      <c r="CD34" s="55">
        <f t="shared" si="26"/>
        <v>9192</v>
      </c>
      <c r="CE34" s="55">
        <f t="shared" si="26"/>
        <v>9192</v>
      </c>
      <c r="CF34" s="55">
        <f t="shared" si="26"/>
        <v>9192</v>
      </c>
      <c r="CG34" s="185">
        <f t="shared" si="26"/>
        <v>18384</v>
      </c>
      <c r="CH34" s="293">
        <f t="shared" si="27"/>
        <v>0</v>
      </c>
      <c r="CI34" s="55">
        <f t="shared" si="28"/>
        <v>0</v>
      </c>
      <c r="CJ34" s="55">
        <f t="shared" si="29"/>
        <v>0</v>
      </c>
      <c r="CK34" s="55">
        <f t="shared" si="30"/>
        <v>0</v>
      </c>
      <c r="CL34" s="45">
        <f t="shared" si="31"/>
        <v>0</v>
      </c>
      <c r="CM34" s="185">
        <f t="shared" si="32"/>
        <v>0</v>
      </c>
      <c r="CN34" s="185">
        <f t="shared" si="33"/>
        <v>0</v>
      </c>
      <c r="CO34" s="185">
        <f t="shared" si="34"/>
        <v>0</v>
      </c>
      <c r="CP34" s="294">
        <f t="shared" si="35"/>
        <v>0</v>
      </c>
      <c r="CQ34" s="293">
        <f t="shared" si="0"/>
        <v>91920</v>
      </c>
      <c r="CR34" s="55">
        <f t="shared" si="1"/>
        <v>36768</v>
      </c>
      <c r="CS34" s="55">
        <f t="shared" si="2"/>
        <v>36768</v>
      </c>
      <c r="CT34" s="185">
        <f t="shared" si="3"/>
        <v>36768</v>
      </c>
      <c r="CU34" s="45">
        <f t="shared" si="4"/>
        <v>36768</v>
      </c>
      <c r="CV34" s="185">
        <f t="shared" si="36"/>
        <v>36768</v>
      </c>
      <c r="CW34" s="185">
        <f t="shared" si="37"/>
        <v>183840</v>
      </c>
      <c r="CX34" s="185">
        <f t="shared" si="5"/>
        <v>183840</v>
      </c>
      <c r="CY34" s="294">
        <f t="shared" si="38"/>
        <v>459600</v>
      </c>
    </row>
    <row r="35" spans="1:104">
      <c r="A35" s="219"/>
      <c r="B35" s="43" t="s">
        <v>53</v>
      </c>
      <c r="C35" s="45">
        <v>1575</v>
      </c>
      <c r="D35" s="45"/>
      <c r="E35" s="288">
        <f t="shared" si="6"/>
        <v>1575</v>
      </c>
      <c r="F35" s="295">
        <f t="shared" si="7"/>
        <v>0</v>
      </c>
      <c r="G35" s="45">
        <f t="shared" si="7"/>
        <v>0</v>
      </c>
      <c r="H35" s="45">
        <f t="shared" si="7"/>
        <v>0</v>
      </c>
      <c r="I35" s="296">
        <f t="shared" si="7"/>
        <v>0</v>
      </c>
      <c r="J35" s="293">
        <f t="shared" si="8"/>
        <v>6300</v>
      </c>
      <c r="K35" s="45">
        <f t="shared" si="8"/>
        <v>6300</v>
      </c>
      <c r="L35" s="45">
        <f t="shared" si="8"/>
        <v>6300</v>
      </c>
      <c r="M35" s="296">
        <f t="shared" si="8"/>
        <v>12600</v>
      </c>
      <c r="N35" s="292">
        <f t="shared" si="9"/>
        <v>0</v>
      </c>
      <c r="O35" s="55">
        <f t="shared" si="9"/>
        <v>0</v>
      </c>
      <c r="P35" s="55">
        <f t="shared" si="9"/>
        <v>0</v>
      </c>
      <c r="Q35" s="55">
        <f t="shared" si="9"/>
        <v>0</v>
      </c>
      <c r="R35" s="292">
        <f t="shared" si="10"/>
        <v>6300</v>
      </c>
      <c r="S35" s="55">
        <f t="shared" si="10"/>
        <v>6300</v>
      </c>
      <c r="T35" s="55">
        <f t="shared" si="10"/>
        <v>6300</v>
      </c>
      <c r="U35" s="55">
        <f t="shared" si="10"/>
        <v>12600</v>
      </c>
      <c r="V35" s="55">
        <f t="shared" si="11"/>
        <v>0</v>
      </c>
      <c r="W35" s="55">
        <f t="shared" si="11"/>
        <v>0</v>
      </c>
      <c r="X35" s="55">
        <f t="shared" si="11"/>
        <v>0</v>
      </c>
      <c r="Y35" s="55">
        <f t="shared" si="11"/>
        <v>0</v>
      </c>
      <c r="Z35" s="55">
        <f t="shared" si="12"/>
        <v>6300</v>
      </c>
      <c r="AA35" s="55">
        <f t="shared" si="12"/>
        <v>6300</v>
      </c>
      <c r="AB35" s="55">
        <f t="shared" si="12"/>
        <v>6300</v>
      </c>
      <c r="AC35" s="55">
        <f t="shared" si="12"/>
        <v>12600</v>
      </c>
      <c r="AD35" s="55">
        <f t="shared" si="13"/>
        <v>0</v>
      </c>
      <c r="AE35" s="45">
        <f t="shared" si="13"/>
        <v>0</v>
      </c>
      <c r="AF35" s="55">
        <f t="shared" si="13"/>
        <v>0</v>
      </c>
      <c r="AG35" s="55">
        <f t="shared" si="13"/>
        <v>0</v>
      </c>
      <c r="AH35" s="55">
        <f t="shared" si="14"/>
        <v>6300</v>
      </c>
      <c r="AI35" s="45">
        <f t="shared" si="14"/>
        <v>6300</v>
      </c>
      <c r="AJ35" s="55">
        <f t="shared" si="14"/>
        <v>6300</v>
      </c>
      <c r="AK35" s="55">
        <f t="shared" si="14"/>
        <v>12600</v>
      </c>
      <c r="AL35" s="55">
        <f t="shared" si="15"/>
        <v>0</v>
      </c>
      <c r="AM35" s="55">
        <f t="shared" si="15"/>
        <v>0</v>
      </c>
      <c r="AN35" s="55">
        <f t="shared" si="15"/>
        <v>0</v>
      </c>
      <c r="AO35" s="55">
        <f t="shared" si="15"/>
        <v>0</v>
      </c>
      <c r="AP35" s="55">
        <f t="shared" si="16"/>
        <v>6300</v>
      </c>
      <c r="AQ35" s="55">
        <f t="shared" si="16"/>
        <v>6300</v>
      </c>
      <c r="AR35" s="55">
        <f t="shared" si="16"/>
        <v>6300</v>
      </c>
      <c r="AS35" s="55">
        <f t="shared" si="16"/>
        <v>12600</v>
      </c>
      <c r="AT35" s="55">
        <f t="shared" si="17"/>
        <v>0</v>
      </c>
      <c r="AU35" s="55">
        <f t="shared" si="17"/>
        <v>0</v>
      </c>
      <c r="AV35" s="45">
        <f t="shared" si="17"/>
        <v>0</v>
      </c>
      <c r="AW35" s="55">
        <f t="shared" si="17"/>
        <v>0</v>
      </c>
      <c r="AX35" s="55">
        <f t="shared" si="18"/>
        <v>6300</v>
      </c>
      <c r="AY35" s="55">
        <f t="shared" si="18"/>
        <v>6300</v>
      </c>
      <c r="AZ35" s="45">
        <f t="shared" si="18"/>
        <v>6300</v>
      </c>
      <c r="BA35" s="55">
        <f t="shared" si="18"/>
        <v>12600</v>
      </c>
      <c r="BB35" s="55">
        <f t="shared" si="19"/>
        <v>0</v>
      </c>
      <c r="BC35" s="55">
        <f t="shared" si="19"/>
        <v>0</v>
      </c>
      <c r="BD35" s="55">
        <f t="shared" si="19"/>
        <v>0</v>
      </c>
      <c r="BE35" s="55">
        <f t="shared" si="19"/>
        <v>0</v>
      </c>
      <c r="BF35" s="55">
        <f t="shared" si="20"/>
        <v>6300</v>
      </c>
      <c r="BG35" s="55">
        <f t="shared" si="20"/>
        <v>6300</v>
      </c>
      <c r="BH35" s="55">
        <f t="shared" si="20"/>
        <v>6300</v>
      </c>
      <c r="BI35" s="55">
        <f t="shared" si="20"/>
        <v>12600</v>
      </c>
      <c r="BJ35" s="55">
        <f t="shared" si="21"/>
        <v>0</v>
      </c>
      <c r="BK35" s="45">
        <f t="shared" si="21"/>
        <v>0</v>
      </c>
      <c r="BL35" s="55">
        <f t="shared" si="21"/>
        <v>0</v>
      </c>
      <c r="BM35" s="55">
        <f t="shared" si="21"/>
        <v>0</v>
      </c>
      <c r="BN35" s="55">
        <f t="shared" si="22"/>
        <v>6300</v>
      </c>
      <c r="BO35" s="45">
        <f t="shared" si="22"/>
        <v>6300</v>
      </c>
      <c r="BP35" s="55">
        <f t="shared" si="22"/>
        <v>6300</v>
      </c>
      <c r="BQ35" s="55">
        <f t="shared" si="22"/>
        <v>12600</v>
      </c>
      <c r="BR35" s="55">
        <f t="shared" si="23"/>
        <v>0</v>
      </c>
      <c r="BS35" s="55">
        <f t="shared" si="23"/>
        <v>0</v>
      </c>
      <c r="BT35" s="45">
        <f t="shared" si="23"/>
        <v>0</v>
      </c>
      <c r="BU35" s="55">
        <f t="shared" si="23"/>
        <v>0</v>
      </c>
      <c r="BV35" s="55">
        <f t="shared" si="24"/>
        <v>6300</v>
      </c>
      <c r="BW35" s="55">
        <f t="shared" si="24"/>
        <v>6300</v>
      </c>
      <c r="BX35" s="45">
        <f t="shared" si="24"/>
        <v>6300</v>
      </c>
      <c r="BY35" s="55">
        <f t="shared" si="24"/>
        <v>12600</v>
      </c>
      <c r="BZ35" s="55">
        <f t="shared" si="25"/>
        <v>0</v>
      </c>
      <c r="CA35" s="55">
        <f t="shared" si="25"/>
        <v>0</v>
      </c>
      <c r="CB35" s="55">
        <f t="shared" si="25"/>
        <v>0</v>
      </c>
      <c r="CC35" s="55">
        <f t="shared" si="25"/>
        <v>0</v>
      </c>
      <c r="CD35" s="55">
        <f t="shared" si="26"/>
        <v>6300</v>
      </c>
      <c r="CE35" s="55">
        <f t="shared" si="26"/>
        <v>6300</v>
      </c>
      <c r="CF35" s="55">
        <f t="shared" si="26"/>
        <v>6300</v>
      </c>
      <c r="CG35" s="185">
        <f t="shared" si="26"/>
        <v>12600</v>
      </c>
      <c r="CH35" s="293">
        <f t="shared" si="27"/>
        <v>0</v>
      </c>
      <c r="CI35" s="55">
        <f t="shared" si="28"/>
        <v>0</v>
      </c>
      <c r="CJ35" s="55">
        <f t="shared" si="29"/>
        <v>0</v>
      </c>
      <c r="CK35" s="55">
        <f t="shared" si="30"/>
        <v>0</v>
      </c>
      <c r="CL35" s="45">
        <f t="shared" si="31"/>
        <v>0</v>
      </c>
      <c r="CM35" s="185">
        <f t="shared" si="32"/>
        <v>0</v>
      </c>
      <c r="CN35" s="185">
        <f t="shared" si="33"/>
        <v>0</v>
      </c>
      <c r="CO35" s="185">
        <f t="shared" si="34"/>
        <v>0</v>
      </c>
      <c r="CP35" s="294">
        <f t="shared" si="35"/>
        <v>0</v>
      </c>
      <c r="CQ35" s="293">
        <f t="shared" si="0"/>
        <v>63000</v>
      </c>
      <c r="CR35" s="55">
        <f t="shared" si="1"/>
        <v>25200</v>
      </c>
      <c r="CS35" s="55">
        <f t="shared" si="2"/>
        <v>25200</v>
      </c>
      <c r="CT35" s="185">
        <f t="shared" si="3"/>
        <v>25200</v>
      </c>
      <c r="CU35" s="45">
        <f t="shared" si="4"/>
        <v>25200</v>
      </c>
      <c r="CV35" s="185">
        <f t="shared" si="36"/>
        <v>25200</v>
      </c>
      <c r="CW35" s="185">
        <f t="shared" si="37"/>
        <v>126000</v>
      </c>
      <c r="CX35" s="185">
        <f t="shared" si="5"/>
        <v>126000</v>
      </c>
      <c r="CY35" s="294">
        <f t="shared" si="38"/>
        <v>315000</v>
      </c>
    </row>
    <row r="36" spans="1:104">
      <c r="A36" s="219"/>
      <c r="B36" s="43" t="s">
        <v>56</v>
      </c>
      <c r="C36" s="45">
        <v>902</v>
      </c>
      <c r="D36" s="45"/>
      <c r="E36" s="288">
        <f t="shared" si="6"/>
        <v>902</v>
      </c>
      <c r="F36" s="295">
        <f t="shared" si="7"/>
        <v>0</v>
      </c>
      <c r="G36" s="45">
        <f t="shared" si="7"/>
        <v>0</v>
      </c>
      <c r="H36" s="45">
        <f t="shared" si="7"/>
        <v>0</v>
      </c>
      <c r="I36" s="296">
        <f t="shared" si="7"/>
        <v>0</v>
      </c>
      <c r="J36" s="293">
        <f t="shared" si="8"/>
        <v>3608</v>
      </c>
      <c r="K36" s="45">
        <f t="shared" si="8"/>
        <v>3608</v>
      </c>
      <c r="L36" s="45">
        <f t="shared" si="8"/>
        <v>3608</v>
      </c>
      <c r="M36" s="296">
        <f t="shared" si="8"/>
        <v>7216</v>
      </c>
      <c r="N36" s="292">
        <f t="shared" si="9"/>
        <v>0</v>
      </c>
      <c r="O36" s="55">
        <f t="shared" si="9"/>
        <v>0</v>
      </c>
      <c r="P36" s="55">
        <f t="shared" si="9"/>
        <v>0</v>
      </c>
      <c r="Q36" s="55">
        <f t="shared" si="9"/>
        <v>0</v>
      </c>
      <c r="R36" s="292">
        <f t="shared" si="10"/>
        <v>3608</v>
      </c>
      <c r="S36" s="55">
        <f t="shared" si="10"/>
        <v>3608</v>
      </c>
      <c r="T36" s="55">
        <f t="shared" si="10"/>
        <v>3608</v>
      </c>
      <c r="U36" s="55">
        <f t="shared" si="10"/>
        <v>7216</v>
      </c>
      <c r="V36" s="55">
        <f t="shared" si="11"/>
        <v>0</v>
      </c>
      <c r="W36" s="55">
        <f t="shared" si="11"/>
        <v>0</v>
      </c>
      <c r="X36" s="55">
        <f t="shared" si="11"/>
        <v>0</v>
      </c>
      <c r="Y36" s="55">
        <f t="shared" si="11"/>
        <v>0</v>
      </c>
      <c r="Z36" s="55">
        <f t="shared" si="12"/>
        <v>3608</v>
      </c>
      <c r="AA36" s="55">
        <f t="shared" si="12"/>
        <v>3608</v>
      </c>
      <c r="AB36" s="55">
        <f t="shared" si="12"/>
        <v>3608</v>
      </c>
      <c r="AC36" s="55">
        <f t="shared" si="12"/>
        <v>7216</v>
      </c>
      <c r="AD36" s="55">
        <f t="shared" si="13"/>
        <v>0</v>
      </c>
      <c r="AE36" s="45">
        <f t="shared" si="13"/>
        <v>0</v>
      </c>
      <c r="AF36" s="55">
        <f t="shared" si="13"/>
        <v>0</v>
      </c>
      <c r="AG36" s="55">
        <f t="shared" si="13"/>
        <v>0</v>
      </c>
      <c r="AH36" s="55">
        <f t="shared" si="14"/>
        <v>3608</v>
      </c>
      <c r="AI36" s="45">
        <f t="shared" si="14"/>
        <v>3608</v>
      </c>
      <c r="AJ36" s="55">
        <f t="shared" si="14"/>
        <v>3608</v>
      </c>
      <c r="AK36" s="55">
        <f t="shared" si="14"/>
        <v>7216</v>
      </c>
      <c r="AL36" s="55">
        <f t="shared" si="15"/>
        <v>0</v>
      </c>
      <c r="AM36" s="55">
        <f t="shared" si="15"/>
        <v>0</v>
      </c>
      <c r="AN36" s="55">
        <f t="shared" si="15"/>
        <v>0</v>
      </c>
      <c r="AO36" s="55">
        <f t="shared" si="15"/>
        <v>0</v>
      </c>
      <c r="AP36" s="55">
        <f t="shared" si="16"/>
        <v>3608</v>
      </c>
      <c r="AQ36" s="55">
        <f t="shared" si="16"/>
        <v>3608</v>
      </c>
      <c r="AR36" s="55">
        <f t="shared" si="16"/>
        <v>3608</v>
      </c>
      <c r="AS36" s="55">
        <f t="shared" si="16"/>
        <v>7216</v>
      </c>
      <c r="AT36" s="55">
        <f t="shared" si="17"/>
        <v>0</v>
      </c>
      <c r="AU36" s="55">
        <f t="shared" si="17"/>
        <v>0</v>
      </c>
      <c r="AV36" s="45">
        <f t="shared" si="17"/>
        <v>0</v>
      </c>
      <c r="AW36" s="55">
        <f t="shared" si="17"/>
        <v>0</v>
      </c>
      <c r="AX36" s="55">
        <f t="shared" si="18"/>
        <v>3608</v>
      </c>
      <c r="AY36" s="55">
        <f t="shared" si="18"/>
        <v>3608</v>
      </c>
      <c r="AZ36" s="45">
        <f t="shared" si="18"/>
        <v>3608</v>
      </c>
      <c r="BA36" s="55">
        <f t="shared" si="18"/>
        <v>7216</v>
      </c>
      <c r="BB36" s="55">
        <f t="shared" si="19"/>
        <v>0</v>
      </c>
      <c r="BC36" s="55">
        <f t="shared" si="19"/>
        <v>0</v>
      </c>
      <c r="BD36" s="55">
        <f t="shared" si="19"/>
        <v>0</v>
      </c>
      <c r="BE36" s="55">
        <f t="shared" si="19"/>
        <v>0</v>
      </c>
      <c r="BF36" s="55">
        <f t="shared" si="20"/>
        <v>3608</v>
      </c>
      <c r="BG36" s="55">
        <f t="shared" si="20"/>
        <v>3608</v>
      </c>
      <c r="BH36" s="55">
        <f t="shared" si="20"/>
        <v>3608</v>
      </c>
      <c r="BI36" s="55">
        <f t="shared" si="20"/>
        <v>7216</v>
      </c>
      <c r="BJ36" s="55">
        <f t="shared" si="21"/>
        <v>0</v>
      </c>
      <c r="BK36" s="45">
        <f t="shared" si="21"/>
        <v>0</v>
      </c>
      <c r="BL36" s="55">
        <f t="shared" si="21"/>
        <v>0</v>
      </c>
      <c r="BM36" s="55">
        <f t="shared" si="21"/>
        <v>0</v>
      </c>
      <c r="BN36" s="55">
        <f t="shared" si="22"/>
        <v>3608</v>
      </c>
      <c r="BO36" s="45">
        <f t="shared" si="22"/>
        <v>3608</v>
      </c>
      <c r="BP36" s="55">
        <f t="shared" si="22"/>
        <v>3608</v>
      </c>
      <c r="BQ36" s="55">
        <f t="shared" si="22"/>
        <v>7216</v>
      </c>
      <c r="BR36" s="55">
        <f t="shared" si="23"/>
        <v>0</v>
      </c>
      <c r="BS36" s="55">
        <f t="shared" si="23"/>
        <v>0</v>
      </c>
      <c r="BT36" s="45">
        <f t="shared" si="23"/>
        <v>0</v>
      </c>
      <c r="BU36" s="55">
        <f t="shared" si="23"/>
        <v>0</v>
      </c>
      <c r="BV36" s="55">
        <f t="shared" si="24"/>
        <v>3608</v>
      </c>
      <c r="BW36" s="55">
        <f t="shared" si="24"/>
        <v>3608</v>
      </c>
      <c r="BX36" s="45">
        <f t="shared" si="24"/>
        <v>3608</v>
      </c>
      <c r="BY36" s="55">
        <f t="shared" si="24"/>
        <v>7216</v>
      </c>
      <c r="BZ36" s="55">
        <f t="shared" si="25"/>
        <v>0</v>
      </c>
      <c r="CA36" s="55">
        <f t="shared" si="25"/>
        <v>0</v>
      </c>
      <c r="CB36" s="55">
        <f t="shared" si="25"/>
        <v>0</v>
      </c>
      <c r="CC36" s="55">
        <f t="shared" si="25"/>
        <v>0</v>
      </c>
      <c r="CD36" s="55">
        <f t="shared" si="26"/>
        <v>3608</v>
      </c>
      <c r="CE36" s="55">
        <f t="shared" si="26"/>
        <v>3608</v>
      </c>
      <c r="CF36" s="55">
        <f t="shared" si="26"/>
        <v>3608</v>
      </c>
      <c r="CG36" s="185">
        <f t="shared" si="26"/>
        <v>7216</v>
      </c>
      <c r="CH36" s="293">
        <f t="shared" si="27"/>
        <v>0</v>
      </c>
      <c r="CI36" s="55">
        <f t="shared" si="28"/>
        <v>0</v>
      </c>
      <c r="CJ36" s="55">
        <f t="shared" si="29"/>
        <v>0</v>
      </c>
      <c r="CK36" s="55">
        <f t="shared" si="30"/>
        <v>0</v>
      </c>
      <c r="CL36" s="45">
        <f t="shared" si="31"/>
        <v>0</v>
      </c>
      <c r="CM36" s="185">
        <f t="shared" si="32"/>
        <v>0</v>
      </c>
      <c r="CN36" s="185">
        <f t="shared" si="33"/>
        <v>0</v>
      </c>
      <c r="CO36" s="185">
        <f t="shared" si="34"/>
        <v>0</v>
      </c>
      <c r="CP36" s="294">
        <f t="shared" si="35"/>
        <v>0</v>
      </c>
      <c r="CQ36" s="293">
        <f t="shared" si="0"/>
        <v>36080</v>
      </c>
      <c r="CR36" s="55">
        <f t="shared" si="1"/>
        <v>14432</v>
      </c>
      <c r="CS36" s="55">
        <f t="shared" si="2"/>
        <v>14432</v>
      </c>
      <c r="CT36" s="185">
        <f t="shared" si="3"/>
        <v>14432</v>
      </c>
      <c r="CU36" s="45">
        <f t="shared" si="4"/>
        <v>14432</v>
      </c>
      <c r="CV36" s="185">
        <f t="shared" si="36"/>
        <v>14432</v>
      </c>
      <c r="CW36" s="185">
        <f t="shared" si="37"/>
        <v>72160</v>
      </c>
      <c r="CX36" s="185">
        <f t="shared" si="5"/>
        <v>72160</v>
      </c>
      <c r="CY36" s="294">
        <f t="shared" si="38"/>
        <v>180400</v>
      </c>
    </row>
    <row r="37" spans="1:104" ht="12" thickBot="1">
      <c r="A37" s="218"/>
      <c r="B37" s="43" t="s">
        <v>29</v>
      </c>
      <c r="C37" s="45">
        <v>3015</v>
      </c>
      <c r="D37" s="45"/>
      <c r="E37" s="288">
        <f t="shared" si="6"/>
        <v>3015</v>
      </c>
      <c r="F37" s="297">
        <f t="shared" si="7"/>
        <v>0</v>
      </c>
      <c r="G37" s="298">
        <f t="shared" si="7"/>
        <v>0</v>
      </c>
      <c r="H37" s="298">
        <f t="shared" si="7"/>
        <v>0</v>
      </c>
      <c r="I37" s="299">
        <f t="shared" si="7"/>
        <v>0</v>
      </c>
      <c r="J37" s="300">
        <f t="shared" si="8"/>
        <v>12060</v>
      </c>
      <c r="K37" s="298">
        <f t="shared" si="8"/>
        <v>12060</v>
      </c>
      <c r="L37" s="298">
        <f t="shared" si="8"/>
        <v>12060</v>
      </c>
      <c r="M37" s="299">
        <f t="shared" si="8"/>
        <v>24120</v>
      </c>
      <c r="N37" s="301">
        <f t="shared" si="9"/>
        <v>0</v>
      </c>
      <c r="O37" s="302">
        <f t="shared" si="9"/>
        <v>0</v>
      </c>
      <c r="P37" s="302">
        <f t="shared" si="9"/>
        <v>0</v>
      </c>
      <c r="Q37" s="302">
        <f t="shared" si="9"/>
        <v>0</v>
      </c>
      <c r="R37" s="301">
        <f t="shared" si="10"/>
        <v>12060</v>
      </c>
      <c r="S37" s="302">
        <f t="shared" si="10"/>
        <v>12060</v>
      </c>
      <c r="T37" s="302">
        <f t="shared" si="10"/>
        <v>12060</v>
      </c>
      <c r="U37" s="302">
        <f t="shared" si="10"/>
        <v>24120</v>
      </c>
      <c r="V37" s="302">
        <f t="shared" si="11"/>
        <v>0</v>
      </c>
      <c r="W37" s="302">
        <f t="shared" si="11"/>
        <v>0</v>
      </c>
      <c r="X37" s="302">
        <f t="shared" si="11"/>
        <v>0</v>
      </c>
      <c r="Y37" s="302">
        <f t="shared" si="11"/>
        <v>0</v>
      </c>
      <c r="Z37" s="302">
        <f t="shared" si="12"/>
        <v>12060</v>
      </c>
      <c r="AA37" s="302">
        <f t="shared" si="12"/>
        <v>12060</v>
      </c>
      <c r="AB37" s="302">
        <f t="shared" si="12"/>
        <v>12060</v>
      </c>
      <c r="AC37" s="302">
        <f t="shared" si="12"/>
        <v>24120</v>
      </c>
      <c r="AD37" s="302">
        <f t="shared" si="13"/>
        <v>0</v>
      </c>
      <c r="AE37" s="298">
        <f t="shared" si="13"/>
        <v>0</v>
      </c>
      <c r="AF37" s="302">
        <f t="shared" si="13"/>
        <v>0</v>
      </c>
      <c r="AG37" s="302">
        <f t="shared" si="13"/>
        <v>0</v>
      </c>
      <c r="AH37" s="302">
        <f t="shared" si="14"/>
        <v>12060</v>
      </c>
      <c r="AI37" s="298">
        <f t="shared" si="14"/>
        <v>12060</v>
      </c>
      <c r="AJ37" s="302">
        <f t="shared" si="14"/>
        <v>12060</v>
      </c>
      <c r="AK37" s="302">
        <f t="shared" si="14"/>
        <v>24120</v>
      </c>
      <c r="AL37" s="302">
        <f t="shared" si="15"/>
        <v>0</v>
      </c>
      <c r="AM37" s="302">
        <f t="shared" si="15"/>
        <v>0</v>
      </c>
      <c r="AN37" s="302">
        <f t="shared" si="15"/>
        <v>0</v>
      </c>
      <c r="AO37" s="302">
        <f t="shared" si="15"/>
        <v>0</v>
      </c>
      <c r="AP37" s="302">
        <f t="shared" si="16"/>
        <v>12060</v>
      </c>
      <c r="AQ37" s="302">
        <f t="shared" si="16"/>
        <v>12060</v>
      </c>
      <c r="AR37" s="302">
        <f t="shared" si="16"/>
        <v>12060</v>
      </c>
      <c r="AS37" s="302">
        <f t="shared" si="16"/>
        <v>24120</v>
      </c>
      <c r="AT37" s="302">
        <f t="shared" si="17"/>
        <v>0</v>
      </c>
      <c r="AU37" s="302">
        <f t="shared" si="17"/>
        <v>0</v>
      </c>
      <c r="AV37" s="298">
        <f t="shared" si="17"/>
        <v>0</v>
      </c>
      <c r="AW37" s="302">
        <f t="shared" si="17"/>
        <v>0</v>
      </c>
      <c r="AX37" s="302">
        <f t="shared" si="18"/>
        <v>12060</v>
      </c>
      <c r="AY37" s="302">
        <f t="shared" si="18"/>
        <v>12060</v>
      </c>
      <c r="AZ37" s="298">
        <f t="shared" si="18"/>
        <v>12060</v>
      </c>
      <c r="BA37" s="302">
        <f t="shared" si="18"/>
        <v>24120</v>
      </c>
      <c r="BB37" s="302">
        <f t="shared" si="19"/>
        <v>0</v>
      </c>
      <c r="BC37" s="302">
        <f t="shared" si="19"/>
        <v>0</v>
      </c>
      <c r="BD37" s="302">
        <f t="shared" si="19"/>
        <v>0</v>
      </c>
      <c r="BE37" s="302">
        <f t="shared" si="19"/>
        <v>0</v>
      </c>
      <c r="BF37" s="302">
        <f t="shared" si="20"/>
        <v>12060</v>
      </c>
      <c r="BG37" s="302">
        <f t="shared" si="20"/>
        <v>12060</v>
      </c>
      <c r="BH37" s="302">
        <f t="shared" si="20"/>
        <v>12060</v>
      </c>
      <c r="BI37" s="302">
        <f t="shared" si="20"/>
        <v>24120</v>
      </c>
      <c r="BJ37" s="302">
        <f t="shared" si="21"/>
        <v>0</v>
      </c>
      <c r="BK37" s="298">
        <f t="shared" si="21"/>
        <v>0</v>
      </c>
      <c r="BL37" s="302">
        <f t="shared" si="21"/>
        <v>0</v>
      </c>
      <c r="BM37" s="302">
        <f t="shared" si="21"/>
        <v>0</v>
      </c>
      <c r="BN37" s="302">
        <f t="shared" si="22"/>
        <v>12060</v>
      </c>
      <c r="BO37" s="298">
        <f t="shared" si="22"/>
        <v>12060</v>
      </c>
      <c r="BP37" s="302">
        <f t="shared" si="22"/>
        <v>12060</v>
      </c>
      <c r="BQ37" s="302">
        <f t="shared" si="22"/>
        <v>24120</v>
      </c>
      <c r="BR37" s="302">
        <f t="shared" si="23"/>
        <v>0</v>
      </c>
      <c r="BS37" s="302">
        <f t="shared" si="23"/>
        <v>0</v>
      </c>
      <c r="BT37" s="303">
        <f t="shared" si="23"/>
        <v>0</v>
      </c>
      <c r="BU37" s="302">
        <f t="shared" si="23"/>
        <v>0</v>
      </c>
      <c r="BV37" s="302">
        <f t="shared" si="24"/>
        <v>12060</v>
      </c>
      <c r="BW37" s="302">
        <f t="shared" si="24"/>
        <v>12060</v>
      </c>
      <c r="BX37" s="303">
        <f t="shared" si="24"/>
        <v>12060</v>
      </c>
      <c r="BY37" s="302">
        <f t="shared" si="24"/>
        <v>24120</v>
      </c>
      <c r="BZ37" s="302">
        <f t="shared" si="25"/>
        <v>0</v>
      </c>
      <c r="CA37" s="302">
        <f t="shared" si="25"/>
        <v>0</v>
      </c>
      <c r="CB37" s="302">
        <f t="shared" si="25"/>
        <v>0</v>
      </c>
      <c r="CC37" s="302">
        <f t="shared" si="25"/>
        <v>0</v>
      </c>
      <c r="CD37" s="302">
        <f t="shared" si="26"/>
        <v>12060</v>
      </c>
      <c r="CE37" s="302">
        <f t="shared" si="26"/>
        <v>12060</v>
      </c>
      <c r="CF37" s="302">
        <f t="shared" si="26"/>
        <v>12060</v>
      </c>
      <c r="CG37" s="304">
        <f t="shared" si="26"/>
        <v>24120</v>
      </c>
      <c r="CH37" s="305">
        <f t="shared" si="27"/>
        <v>0</v>
      </c>
      <c r="CI37" s="302">
        <f t="shared" si="28"/>
        <v>0</v>
      </c>
      <c r="CJ37" s="302">
        <f t="shared" si="29"/>
        <v>0</v>
      </c>
      <c r="CK37" s="302">
        <f t="shared" si="30"/>
        <v>0</v>
      </c>
      <c r="CL37" s="303">
        <f t="shared" si="31"/>
        <v>0</v>
      </c>
      <c r="CM37" s="185">
        <f t="shared" si="32"/>
        <v>0</v>
      </c>
      <c r="CN37" s="185">
        <f t="shared" si="33"/>
        <v>0</v>
      </c>
      <c r="CO37" s="304">
        <f t="shared" si="34"/>
        <v>0</v>
      </c>
      <c r="CP37" s="294">
        <f t="shared" si="35"/>
        <v>0</v>
      </c>
      <c r="CQ37" s="305">
        <f t="shared" si="0"/>
        <v>120600</v>
      </c>
      <c r="CR37" s="302">
        <f t="shared" si="1"/>
        <v>48240</v>
      </c>
      <c r="CS37" s="302">
        <f t="shared" si="2"/>
        <v>48240</v>
      </c>
      <c r="CT37" s="304">
        <f t="shared" si="3"/>
        <v>48240</v>
      </c>
      <c r="CU37" s="303">
        <f t="shared" si="4"/>
        <v>48240</v>
      </c>
      <c r="CV37" s="185">
        <f t="shared" si="36"/>
        <v>48240</v>
      </c>
      <c r="CW37" s="185">
        <f t="shared" si="37"/>
        <v>241200</v>
      </c>
      <c r="CX37" s="304">
        <f t="shared" si="5"/>
        <v>241200</v>
      </c>
      <c r="CY37" s="294">
        <f t="shared" si="38"/>
        <v>603000</v>
      </c>
    </row>
    <row r="38" spans="1:104" s="13" customFormat="1" ht="12" thickBot="1">
      <c r="A38" s="306"/>
      <c r="B38" s="307" t="s">
        <v>27</v>
      </c>
      <c r="C38" s="308">
        <f t="shared" ref="C38:AH38" si="39">SUM(C7:C37)</f>
        <v>462846</v>
      </c>
      <c r="D38" s="308">
        <f t="shared" si="39"/>
        <v>138092</v>
      </c>
      <c r="E38" s="308">
        <f t="shared" si="6"/>
        <v>324754</v>
      </c>
      <c r="F38" s="309">
        <f t="shared" si="39"/>
        <v>552368</v>
      </c>
      <c r="G38" s="310">
        <f t="shared" si="39"/>
        <v>552368</v>
      </c>
      <c r="H38" s="310">
        <f t="shared" si="39"/>
        <v>552368</v>
      </c>
      <c r="I38" s="311">
        <f t="shared" si="39"/>
        <v>1104736</v>
      </c>
      <c r="J38" s="312">
        <f t="shared" si="39"/>
        <v>1299016</v>
      </c>
      <c r="K38" s="310">
        <f t="shared" si="39"/>
        <v>1299016</v>
      </c>
      <c r="L38" s="310">
        <f t="shared" si="39"/>
        <v>1299016</v>
      </c>
      <c r="M38" s="313">
        <f t="shared" si="39"/>
        <v>2598032</v>
      </c>
      <c r="N38" s="309">
        <f t="shared" si="39"/>
        <v>552368</v>
      </c>
      <c r="O38" s="310">
        <f t="shared" si="39"/>
        <v>552368</v>
      </c>
      <c r="P38" s="310">
        <f t="shared" si="39"/>
        <v>552368</v>
      </c>
      <c r="Q38" s="310">
        <f t="shared" si="39"/>
        <v>1104736</v>
      </c>
      <c r="R38" s="309">
        <f t="shared" si="39"/>
        <v>1299016</v>
      </c>
      <c r="S38" s="310">
        <f t="shared" si="39"/>
        <v>1299016</v>
      </c>
      <c r="T38" s="310">
        <f t="shared" si="39"/>
        <v>1299016</v>
      </c>
      <c r="U38" s="310">
        <f t="shared" si="39"/>
        <v>2598032</v>
      </c>
      <c r="V38" s="312">
        <f t="shared" si="39"/>
        <v>552368</v>
      </c>
      <c r="W38" s="314">
        <f t="shared" si="39"/>
        <v>552368</v>
      </c>
      <c r="X38" s="314">
        <f t="shared" si="39"/>
        <v>552368</v>
      </c>
      <c r="Y38" s="314">
        <f t="shared" si="39"/>
        <v>1104736</v>
      </c>
      <c r="Z38" s="312">
        <f t="shared" si="39"/>
        <v>1299016</v>
      </c>
      <c r="AA38" s="314">
        <f t="shared" si="39"/>
        <v>1299016</v>
      </c>
      <c r="AB38" s="314">
        <f t="shared" si="39"/>
        <v>1299016</v>
      </c>
      <c r="AC38" s="314">
        <f t="shared" si="39"/>
        <v>2598032</v>
      </c>
      <c r="AD38" s="312">
        <f t="shared" si="39"/>
        <v>552368</v>
      </c>
      <c r="AE38" s="310">
        <f t="shared" si="39"/>
        <v>552368</v>
      </c>
      <c r="AF38" s="310">
        <f t="shared" si="39"/>
        <v>552368</v>
      </c>
      <c r="AG38" s="310">
        <f t="shared" si="39"/>
        <v>1104736</v>
      </c>
      <c r="AH38" s="312">
        <f t="shared" si="39"/>
        <v>1299016</v>
      </c>
      <c r="AI38" s="310">
        <f t="shared" ref="AI38:CG38" si="40">SUM(AI7:AI37)</f>
        <v>1299016</v>
      </c>
      <c r="AJ38" s="310">
        <f t="shared" si="40"/>
        <v>1299016</v>
      </c>
      <c r="AK38" s="310">
        <f t="shared" si="40"/>
        <v>2598032</v>
      </c>
      <c r="AL38" s="312">
        <f t="shared" si="40"/>
        <v>552368</v>
      </c>
      <c r="AM38" s="314">
        <f t="shared" si="40"/>
        <v>552368</v>
      </c>
      <c r="AN38" s="314">
        <f t="shared" si="40"/>
        <v>552368</v>
      </c>
      <c r="AO38" s="310">
        <f t="shared" si="40"/>
        <v>1104736</v>
      </c>
      <c r="AP38" s="312">
        <f t="shared" si="40"/>
        <v>1299016</v>
      </c>
      <c r="AQ38" s="314">
        <f t="shared" si="40"/>
        <v>1299016</v>
      </c>
      <c r="AR38" s="314">
        <f t="shared" si="40"/>
        <v>1299016</v>
      </c>
      <c r="AS38" s="310">
        <f t="shared" si="40"/>
        <v>2598032</v>
      </c>
      <c r="AT38" s="312">
        <f t="shared" si="40"/>
        <v>552368</v>
      </c>
      <c r="AU38" s="310">
        <f t="shared" si="40"/>
        <v>552368</v>
      </c>
      <c r="AV38" s="310">
        <f t="shared" si="40"/>
        <v>552368</v>
      </c>
      <c r="AW38" s="310">
        <f t="shared" si="40"/>
        <v>1104736</v>
      </c>
      <c r="AX38" s="312">
        <f t="shared" si="40"/>
        <v>1299016</v>
      </c>
      <c r="AY38" s="310">
        <f t="shared" si="40"/>
        <v>1299016</v>
      </c>
      <c r="AZ38" s="310">
        <f t="shared" si="40"/>
        <v>1299016</v>
      </c>
      <c r="BA38" s="310">
        <f t="shared" si="40"/>
        <v>2598032</v>
      </c>
      <c r="BB38" s="312">
        <f t="shared" si="40"/>
        <v>552368</v>
      </c>
      <c r="BC38" s="310">
        <f t="shared" si="40"/>
        <v>552368</v>
      </c>
      <c r="BD38" s="314">
        <f t="shared" si="40"/>
        <v>552368</v>
      </c>
      <c r="BE38" s="310">
        <f t="shared" si="40"/>
        <v>1104736</v>
      </c>
      <c r="BF38" s="312">
        <f t="shared" si="40"/>
        <v>1299016</v>
      </c>
      <c r="BG38" s="310">
        <f t="shared" si="40"/>
        <v>1299016</v>
      </c>
      <c r="BH38" s="314">
        <f t="shared" si="40"/>
        <v>1299016</v>
      </c>
      <c r="BI38" s="310">
        <f t="shared" si="40"/>
        <v>2598032</v>
      </c>
      <c r="BJ38" s="312">
        <f t="shared" si="40"/>
        <v>552368</v>
      </c>
      <c r="BK38" s="310">
        <f t="shared" si="40"/>
        <v>552368</v>
      </c>
      <c r="BL38" s="310">
        <f t="shared" si="40"/>
        <v>552368</v>
      </c>
      <c r="BM38" s="310">
        <f t="shared" si="40"/>
        <v>1104736</v>
      </c>
      <c r="BN38" s="312">
        <f t="shared" si="40"/>
        <v>1299016</v>
      </c>
      <c r="BO38" s="310">
        <f t="shared" si="40"/>
        <v>1299016</v>
      </c>
      <c r="BP38" s="310">
        <f t="shared" si="40"/>
        <v>1299016</v>
      </c>
      <c r="BQ38" s="310">
        <f t="shared" si="40"/>
        <v>2598032</v>
      </c>
      <c r="BR38" s="312">
        <f t="shared" si="40"/>
        <v>552368</v>
      </c>
      <c r="BS38" s="314">
        <f t="shared" si="40"/>
        <v>552368</v>
      </c>
      <c r="BT38" s="310">
        <f t="shared" si="40"/>
        <v>552368</v>
      </c>
      <c r="BU38" s="310">
        <f t="shared" si="40"/>
        <v>1104736</v>
      </c>
      <c r="BV38" s="312">
        <f t="shared" si="40"/>
        <v>1299016</v>
      </c>
      <c r="BW38" s="314">
        <f t="shared" si="40"/>
        <v>1299016</v>
      </c>
      <c r="BX38" s="310">
        <f t="shared" si="40"/>
        <v>1299016</v>
      </c>
      <c r="BY38" s="310">
        <f t="shared" si="40"/>
        <v>2598032</v>
      </c>
      <c r="BZ38" s="312">
        <f t="shared" si="40"/>
        <v>552368</v>
      </c>
      <c r="CA38" s="310">
        <f t="shared" si="40"/>
        <v>552368</v>
      </c>
      <c r="CB38" s="310">
        <f t="shared" si="40"/>
        <v>552368</v>
      </c>
      <c r="CC38" s="310">
        <f t="shared" si="40"/>
        <v>1104736</v>
      </c>
      <c r="CD38" s="312">
        <f t="shared" si="40"/>
        <v>1299016</v>
      </c>
      <c r="CE38" s="310">
        <f t="shared" si="40"/>
        <v>1299016</v>
      </c>
      <c r="CF38" s="310">
        <f t="shared" si="40"/>
        <v>1299016</v>
      </c>
      <c r="CG38" s="311">
        <f t="shared" si="40"/>
        <v>2598032</v>
      </c>
      <c r="CH38" s="315">
        <f t="shared" si="27"/>
        <v>5523680</v>
      </c>
      <c r="CI38" s="315">
        <f t="shared" si="28"/>
        <v>2209472</v>
      </c>
      <c r="CJ38" s="315">
        <f t="shared" si="29"/>
        <v>2209472</v>
      </c>
      <c r="CK38" s="316">
        <f t="shared" si="30"/>
        <v>2209472</v>
      </c>
      <c r="CL38" s="316">
        <f t="shared" si="31"/>
        <v>2209472</v>
      </c>
      <c r="CM38" s="317">
        <f t="shared" si="32"/>
        <v>2209472</v>
      </c>
      <c r="CN38" s="315">
        <f t="shared" si="33"/>
        <v>11047360</v>
      </c>
      <c r="CO38" s="315">
        <f t="shared" si="34"/>
        <v>11047360</v>
      </c>
      <c r="CP38" s="315">
        <f t="shared" si="35"/>
        <v>27618400</v>
      </c>
      <c r="CQ38" s="315">
        <f t="shared" si="0"/>
        <v>12990160</v>
      </c>
      <c r="CR38" s="315">
        <f t="shared" ref="CR38:CX38" si="41">SUM(CR7:CR37)</f>
        <v>5196064</v>
      </c>
      <c r="CS38" s="315">
        <f t="shared" si="41"/>
        <v>5196064</v>
      </c>
      <c r="CT38" s="372">
        <f t="shared" si="41"/>
        <v>5196064</v>
      </c>
      <c r="CU38" s="315">
        <f t="shared" si="41"/>
        <v>5196064</v>
      </c>
      <c r="CV38" s="317">
        <f t="shared" si="36"/>
        <v>5196064</v>
      </c>
      <c r="CW38" s="317">
        <f t="shared" si="37"/>
        <v>25980320</v>
      </c>
      <c r="CX38" s="315">
        <f t="shared" si="41"/>
        <v>25980320</v>
      </c>
      <c r="CY38" s="373">
        <f t="shared" si="38"/>
        <v>64950800</v>
      </c>
    </row>
    <row r="39" spans="1:104" s="3" customFormat="1">
      <c r="A39" s="85"/>
      <c r="B39" s="86"/>
      <c r="C39" s="15"/>
      <c r="D39" s="15"/>
      <c r="E39" s="15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42"/>
      <c r="S39" s="10"/>
      <c r="T39" s="10"/>
      <c r="U39" s="10"/>
      <c r="V39" s="42">
        <f>+V38+W38+X38+Y38+Z38+AA38+AB38+AC38</f>
        <v>9256920</v>
      </c>
      <c r="W39" s="10"/>
      <c r="X39" s="10"/>
      <c r="Y39" s="10"/>
      <c r="Z39" s="10"/>
      <c r="AA39" s="10"/>
      <c r="AB39" s="10"/>
      <c r="AC39" s="10"/>
      <c r="AD39" s="42">
        <f>+AD38+AE38+AF38+AG38+AH38+AI38+AJ38+AK38</f>
        <v>9256920</v>
      </c>
      <c r="AE39" s="10"/>
      <c r="AF39" s="10"/>
      <c r="AG39" s="10"/>
      <c r="AH39" s="10"/>
      <c r="AI39" s="10"/>
      <c r="AJ39" s="10"/>
      <c r="AK39" s="10"/>
      <c r="AL39" s="42">
        <f>+AL38+AM38+AN38+AO38+AP38+AQ38+AR38+AS38</f>
        <v>9256920</v>
      </c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42"/>
      <c r="CI39" s="10"/>
      <c r="CJ39" s="10"/>
      <c r="CK39" s="10"/>
      <c r="CL39" s="10"/>
      <c r="CM39" s="185"/>
      <c r="CN39" s="192"/>
      <c r="CO39" s="10"/>
      <c r="CP39" s="10"/>
      <c r="CQ39" s="10"/>
      <c r="CR39" s="42"/>
      <c r="CS39" s="10"/>
      <c r="CT39" s="10"/>
      <c r="CU39" s="10"/>
      <c r="CV39" s="192"/>
      <c r="CW39" s="192"/>
      <c r="CX39" s="10"/>
      <c r="CY39" s="10"/>
    </row>
    <row r="40" spans="1:104" s="3" customFormat="1">
      <c r="A40" s="85"/>
      <c r="B40" s="87"/>
      <c r="C40" s="15"/>
      <c r="D40" s="15"/>
      <c r="E40" s="15"/>
      <c r="F40" s="42"/>
      <c r="G40" s="10"/>
      <c r="H40" s="10"/>
      <c r="I40" s="15"/>
      <c r="J40" s="42"/>
      <c r="K40" s="10"/>
      <c r="L40" s="10"/>
      <c r="M40" s="15"/>
      <c r="N40" s="42"/>
      <c r="O40" s="10"/>
      <c r="P40" s="10"/>
      <c r="Q40" s="15"/>
      <c r="R40" s="10"/>
      <c r="S40" s="10"/>
      <c r="T40" s="10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85"/>
      <c r="CN40" s="192"/>
      <c r="CO40" s="15"/>
      <c r="CP40" s="38"/>
      <c r="CQ40" s="42"/>
      <c r="CR40" s="10"/>
      <c r="CS40" s="10"/>
      <c r="CT40" s="10"/>
      <c r="CU40" s="10"/>
      <c r="CV40" s="192"/>
      <c r="CW40" s="192"/>
      <c r="CX40" s="10"/>
      <c r="CY40" s="38"/>
      <c r="CZ40" s="88"/>
    </row>
    <row r="41" spans="1:104" s="3" customFormat="1">
      <c r="A41" s="85"/>
      <c r="B41" s="86"/>
      <c r="C41" s="15"/>
      <c r="D41" s="15"/>
      <c r="E41" s="15"/>
      <c r="F41" s="10"/>
      <c r="G41" s="10"/>
      <c r="H41" s="10"/>
      <c r="I41" s="10"/>
      <c r="J41" s="42"/>
      <c r="K41" s="10"/>
      <c r="L41" s="10"/>
      <c r="M41" s="38"/>
      <c r="N41" s="10"/>
      <c r="O41" s="10"/>
      <c r="P41" s="10"/>
      <c r="Q41" s="10"/>
      <c r="R41" s="42"/>
      <c r="S41" s="10"/>
      <c r="T41" s="10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42"/>
      <c r="CI41" s="10"/>
      <c r="CJ41" s="10"/>
      <c r="CK41" s="10"/>
      <c r="CL41" s="10"/>
      <c r="CM41" s="10"/>
      <c r="CN41" s="10"/>
      <c r="CO41" s="10"/>
      <c r="CP41" s="42"/>
      <c r="CQ41" s="10"/>
      <c r="CR41" s="10"/>
      <c r="CS41" s="10"/>
      <c r="CT41" s="10"/>
      <c r="CU41" s="10"/>
      <c r="CV41" s="10"/>
      <c r="CW41" s="10"/>
      <c r="CX41" s="10"/>
      <c r="CY41" s="38"/>
    </row>
    <row r="42" spans="1:104">
      <c r="B42" s="17"/>
      <c r="C42" s="18"/>
      <c r="D42" s="18"/>
      <c r="E42" s="18"/>
      <c r="F42" s="10"/>
      <c r="G42" s="10"/>
      <c r="H42" s="10"/>
      <c r="I42" s="10"/>
      <c r="J42" s="149"/>
      <c r="K42" s="10"/>
      <c r="L42" s="10"/>
      <c r="M42" s="10"/>
      <c r="N42" s="10"/>
      <c r="O42" s="10"/>
      <c r="P42" s="10"/>
      <c r="Q42" s="10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42"/>
      <c r="CK42" s="10"/>
      <c r="CL42" s="10"/>
      <c r="CM42" s="10"/>
      <c r="CN42" s="10"/>
      <c r="CO42" s="10"/>
      <c r="CP42" s="10"/>
    </row>
    <row r="43" spans="1:104">
      <c r="B43" s="19"/>
      <c r="C43" s="20"/>
      <c r="D43" s="20"/>
      <c r="E43" s="49"/>
      <c r="F43" s="10"/>
      <c r="G43" s="10"/>
      <c r="H43" s="10"/>
      <c r="I43" s="10"/>
      <c r="J43" s="9"/>
      <c r="K43" s="10"/>
      <c r="L43" s="10"/>
      <c r="M43" s="10"/>
      <c r="N43" s="10"/>
      <c r="O43" s="10"/>
      <c r="P43" s="10"/>
      <c r="Q43" s="10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104">
      <c r="C44" s="22"/>
      <c r="D44" s="22"/>
      <c r="E44" s="22"/>
      <c r="F44" s="10"/>
      <c r="G44" s="10"/>
      <c r="H44" s="10"/>
      <c r="I44" s="10"/>
      <c r="J44" s="9"/>
      <c r="K44" s="10"/>
      <c r="L44" s="10"/>
      <c r="M44" s="10"/>
      <c r="N44" s="10"/>
      <c r="O44" s="10"/>
      <c r="P44" s="10"/>
      <c r="Q44" s="10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</row>
    <row r="45" spans="1:104">
      <c r="B45" s="23"/>
      <c r="C45" s="24"/>
      <c r="D45" s="24"/>
      <c r="E45" s="24"/>
      <c r="F45" s="10"/>
      <c r="G45" s="10"/>
      <c r="H45" s="10"/>
      <c r="I45" s="10"/>
      <c r="J45" s="9"/>
      <c r="K45" s="10"/>
      <c r="L45" s="10"/>
      <c r="M45" s="10"/>
      <c r="N45" s="10"/>
      <c r="O45" s="10"/>
      <c r="P45" s="10"/>
      <c r="Q45" s="10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</row>
    <row r="46" spans="1:104">
      <c r="C46" s="21"/>
      <c r="D46" s="21"/>
      <c r="E46" s="21"/>
      <c r="F46" s="10"/>
      <c r="G46" s="10"/>
      <c r="H46" s="10"/>
      <c r="I46" s="10"/>
      <c r="J46" s="9"/>
      <c r="K46" s="10"/>
      <c r="L46" s="10"/>
      <c r="M46" s="10"/>
      <c r="N46" s="10"/>
      <c r="O46" s="10"/>
      <c r="P46" s="10"/>
      <c r="Q46" s="10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</row>
    <row r="47" spans="1:104">
      <c r="C47" s="21"/>
      <c r="D47" s="21"/>
      <c r="E47" s="21"/>
      <c r="F47" s="10"/>
      <c r="G47" s="10"/>
      <c r="H47" s="10"/>
      <c r="I47" s="10"/>
      <c r="J47" s="9"/>
      <c r="K47" s="10"/>
      <c r="L47" s="10"/>
      <c r="M47" s="10"/>
      <c r="N47" s="10"/>
      <c r="O47" s="10"/>
      <c r="P47" s="10"/>
      <c r="Q47" s="10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</row>
    <row r="49" spans="1:94">
      <c r="A49" s="6"/>
      <c r="B49" s="6"/>
      <c r="C49" s="21"/>
      <c r="D49" s="21"/>
      <c r="E49" s="2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</row>
    <row r="50" spans="1:94">
      <c r="A50" s="6"/>
      <c r="B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</sheetData>
  <mergeCells count="58">
    <mergeCell ref="A22:A25"/>
    <mergeCell ref="A26:A28"/>
    <mergeCell ref="CH4:CP4"/>
    <mergeCell ref="BF4:BI4"/>
    <mergeCell ref="A1:A6"/>
    <mergeCell ref="B1:B6"/>
    <mergeCell ref="C1:C6"/>
    <mergeCell ref="D1:D6"/>
    <mergeCell ref="E1:E6"/>
    <mergeCell ref="BR3:BY3"/>
    <mergeCell ref="BZ3:CG3"/>
    <mergeCell ref="F4:I4"/>
    <mergeCell ref="J4:M4"/>
    <mergeCell ref="N4:Q4"/>
    <mergeCell ref="BR4:BU4"/>
    <mergeCell ref="BV4:BY4"/>
    <mergeCell ref="BZ4:CC4"/>
    <mergeCell ref="CD4:CG4"/>
    <mergeCell ref="AL4:AO4"/>
    <mergeCell ref="AP4:AS4"/>
    <mergeCell ref="AT4:AW4"/>
    <mergeCell ref="AX4:BA4"/>
    <mergeCell ref="BB4:BE4"/>
    <mergeCell ref="A7:A9"/>
    <mergeCell ref="A10:A12"/>
    <mergeCell ref="A13:A14"/>
    <mergeCell ref="A15:A21"/>
    <mergeCell ref="BJ4:BM4"/>
    <mergeCell ref="AT3:BA3"/>
    <mergeCell ref="BB3:BI3"/>
    <mergeCell ref="BJ3:BQ3"/>
    <mergeCell ref="R4:U4"/>
    <mergeCell ref="V4:Y4"/>
    <mergeCell ref="Z4:AC4"/>
    <mergeCell ref="AD4:AG4"/>
    <mergeCell ref="AH4:AK4"/>
    <mergeCell ref="BN4:BQ4"/>
    <mergeCell ref="F3:M3"/>
    <mergeCell ref="N3:U3"/>
    <mergeCell ref="V3:AC3"/>
    <mergeCell ref="AD3:AK3"/>
    <mergeCell ref="AL3:AS3"/>
    <mergeCell ref="A29:A33"/>
    <mergeCell ref="A34:A37"/>
    <mergeCell ref="CQ1:CY3"/>
    <mergeCell ref="CQ4:CY4"/>
    <mergeCell ref="CH1:CP3"/>
    <mergeCell ref="F2:M2"/>
    <mergeCell ref="N2:U2"/>
    <mergeCell ref="V2:AC2"/>
    <mergeCell ref="AD2:AK2"/>
    <mergeCell ref="AL2:AS2"/>
    <mergeCell ref="AT2:BA2"/>
    <mergeCell ref="BB2:BI2"/>
    <mergeCell ref="BJ2:BQ2"/>
    <mergeCell ref="F1:U1"/>
    <mergeCell ref="BR2:BY2"/>
    <mergeCell ref="BZ2:C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LECHE - 200 DIAS</vt:lpstr>
      <vt:lpstr>CONSOLIDADO LÁCTEOS</vt:lpstr>
      <vt:lpstr>MENÚ 40 DÍAS</vt:lpstr>
      <vt:lpstr>leche - 200 DIAS MENU DOS</vt:lpstr>
      <vt:lpstr>'CONSOLIDADO LÁCTEOS'!Área_de_impresión</vt:lpstr>
      <vt:lpstr>'LECHE - 200 DIAS'!Área_de_impresión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Carolina Padilla Londono</cp:lastModifiedBy>
  <cp:lastPrinted>2013-07-29T22:59:02Z</cp:lastPrinted>
  <dcterms:created xsi:type="dcterms:W3CDTF">2012-01-27T21:44:09Z</dcterms:created>
  <dcterms:modified xsi:type="dcterms:W3CDTF">2014-11-20T20:41:51Z</dcterms:modified>
</cp:coreProperties>
</file>