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berto.Esmeral\Documents\EVALUACION PRIMERA INFANCIA\"/>
    </mc:Choice>
  </mc:AlternateContent>
  <bookViews>
    <workbookView xWindow="120" yWindow="135" windowWidth="15480" windowHeight="6660" tabRatio="811" firstSheet="24" activeTab="10"/>
  </bookViews>
  <sheets>
    <sheet name="JURIDICA" sheetId="9" r:id="rId1"/>
    <sheet name=" UT CESAR 1 INF SGRA 5" sheetId="11" r:id="rId2"/>
    <sheet name=" UT Cesar 1 INF SGRA 10" sheetId="12" r:id="rId3"/>
    <sheet name=" Cesar  1 INF SGRA 13" sheetId="13" r:id="rId4"/>
    <sheet name=" CORAZON PAIS 14" sheetId="20" r:id="rId5"/>
    <sheet name=" CORAZON PAIS 15" sheetId="18" r:id="rId6"/>
    <sheet name=" CORAZON PAIS 17" sheetId="29" r:id="rId7"/>
    <sheet name=" COS FUT. 14" sheetId="71" r:id="rId8"/>
    <sheet name=" COS FUT. 9" sheetId="70" r:id="rId9"/>
    <sheet name=" MENORES DE FUTUROS 9" sheetId="27" r:id="rId10"/>
    <sheet name=" FUND ERA ECOLOGICA" sheetId="68" r:id="rId11"/>
    <sheet name=" APSEFACOM 9" sheetId="26" r:id="rId12"/>
    <sheet name="APSEFACOM 10" sheetId="25" r:id="rId13"/>
    <sheet name=" FUNAS 1" sheetId="22" r:id="rId14"/>
    <sheet name=" FUNAS 2" sheetId="32" r:id="rId15"/>
    <sheet name=" FUNAS 13" sheetId="34" r:id="rId16"/>
    <sheet name=" DON BOSCO 8" sheetId="33" r:id="rId17"/>
    <sheet name=" DON BOSCO 9" sheetId="64" r:id="rId18"/>
    <sheet name=" DON BOSCO 7" sheetId="63" r:id="rId19"/>
    <sheet name=" DON BOSCO 12" sheetId="65" r:id="rId20"/>
    <sheet name=" DON BOSCO 11" sheetId="66" r:id="rId21"/>
    <sheet name=" CODIMUMAG 12" sheetId="31" r:id="rId22"/>
    <sheet name=" NUTRI LA 1 INFANCIA 5" sheetId="74" r:id="rId23"/>
    <sheet name=" NUTRI. LA 1 INFANCIA 2" sheetId="73" r:id="rId24"/>
    <sheet name="CNUTRI. LA 1 INFANCIA 1" sheetId="76" r:id="rId25"/>
    <sheet name=" CONT PAIS" sheetId="41" r:id="rId26"/>
    <sheet name=" MANOS UNIDAD POR 1 PAIS" sheetId="67" r:id="rId27"/>
    <sheet name=" FUNPROVIDA 8" sheetId="69" r:id="rId28"/>
  </sheets>
  <calcPr calcId="152511"/>
</workbook>
</file>

<file path=xl/calcChain.xml><?xml version="1.0" encoding="utf-8"?>
<calcChain xmlns="http://schemas.openxmlformats.org/spreadsheetml/2006/main">
  <c r="F126" i="67" l="1"/>
  <c r="D137" i="67" s="1"/>
  <c r="E109" i="67"/>
  <c r="D136" i="67" s="1"/>
  <c r="E136" i="67" s="1"/>
  <c r="N103" i="67"/>
  <c r="M103" i="67"/>
  <c r="L103" i="67"/>
  <c r="K103" i="67"/>
  <c r="C105" i="67" s="1"/>
  <c r="A102" i="67"/>
  <c r="O53" i="67"/>
  <c r="N53" i="67"/>
  <c r="M53" i="67"/>
  <c r="C58" i="67" s="1"/>
  <c r="L53" i="67"/>
  <c r="K53" i="67"/>
  <c r="C57" i="67" s="1"/>
  <c r="A48" i="67"/>
  <c r="E38" i="67"/>
  <c r="C23" i="67"/>
  <c r="F21" i="67"/>
  <c r="E21" i="67"/>
  <c r="E23" i="67" s="1"/>
  <c r="E145" i="41"/>
  <c r="F137" i="41"/>
  <c r="E120" i="41"/>
  <c r="N114" i="41"/>
  <c r="M114" i="41"/>
  <c r="L114" i="41"/>
  <c r="K114" i="41"/>
  <c r="C116" i="41" s="1"/>
  <c r="A113" i="41"/>
  <c r="A112" i="41"/>
  <c r="N51" i="41"/>
  <c r="M51" i="41"/>
  <c r="C56" i="41" s="1"/>
  <c r="L51" i="41"/>
  <c r="K51" i="41"/>
  <c r="C55" i="41" s="1"/>
  <c r="A50" i="41"/>
  <c r="O46" i="41"/>
  <c r="O51" i="41" s="1"/>
  <c r="E40" i="41"/>
  <c r="E24" i="41"/>
  <c r="F22" i="41"/>
  <c r="C24" i="41" s="1"/>
  <c r="E22" i="41"/>
  <c r="F118" i="76" l="1"/>
  <c r="D126" i="76" s="1"/>
  <c r="E125" i="76" s="1"/>
  <c r="O96" i="76"/>
  <c r="N96" i="76"/>
  <c r="M96" i="76"/>
  <c r="L96" i="76"/>
  <c r="K96" i="76"/>
  <c r="C98" i="76" s="1"/>
  <c r="A95" i="76"/>
  <c r="A94" i="76"/>
  <c r="O48" i="76"/>
  <c r="N48" i="76"/>
  <c r="M48" i="76"/>
  <c r="C53" i="76" s="1"/>
  <c r="L48" i="76"/>
  <c r="K48" i="76"/>
  <c r="C52" i="76" s="1"/>
  <c r="E39" i="76"/>
  <c r="F23" i="76"/>
  <c r="C25" i="76" s="1"/>
  <c r="E23" i="76"/>
  <c r="E25" i="76" s="1"/>
  <c r="E116" i="73"/>
  <c r="F109" i="73"/>
  <c r="E96" i="73"/>
  <c r="O91" i="73"/>
  <c r="N91" i="73"/>
  <c r="M91" i="73"/>
  <c r="L91" i="73"/>
  <c r="K91" i="73"/>
  <c r="C93" i="73" s="1"/>
  <c r="A90" i="73"/>
  <c r="A89" i="73"/>
  <c r="A88" i="73"/>
  <c r="A87" i="73"/>
  <c r="O49" i="73"/>
  <c r="N49" i="73"/>
  <c r="M49" i="73"/>
  <c r="C54" i="73" s="1"/>
  <c r="L49" i="73"/>
  <c r="K49" i="73"/>
  <c r="C53" i="73" s="1"/>
  <c r="E39" i="73"/>
  <c r="F23" i="73"/>
  <c r="C25" i="73" s="1"/>
  <c r="E23" i="73"/>
  <c r="E25" i="73" s="1"/>
  <c r="E135" i="74"/>
  <c r="F128" i="74"/>
  <c r="E113" i="74"/>
  <c r="N108" i="74"/>
  <c r="M108" i="74"/>
  <c r="L108" i="74"/>
  <c r="K108" i="74"/>
  <c r="C110" i="74" s="1"/>
  <c r="A107" i="74"/>
  <c r="A105" i="74"/>
  <c r="C53" i="74"/>
  <c r="O47" i="74"/>
  <c r="N47" i="74"/>
  <c r="M47" i="74"/>
  <c r="C54" i="74" s="1"/>
  <c r="L47" i="74"/>
  <c r="K47" i="74"/>
  <c r="E37" i="74"/>
  <c r="C24" i="74"/>
  <c r="F22" i="74"/>
  <c r="E22" i="74"/>
  <c r="E24" i="74" s="1"/>
  <c r="D140" i="31"/>
  <c r="E114" i="31"/>
  <c r="D139" i="31" s="1"/>
  <c r="E139" i="31" s="1"/>
  <c r="O108" i="31"/>
  <c r="N108" i="31"/>
  <c r="M108" i="31"/>
  <c r="L108" i="31"/>
  <c r="K108" i="31"/>
  <c r="C110" i="31" s="1"/>
  <c r="A107" i="31"/>
  <c r="A104" i="31"/>
  <c r="A105" i="31" s="1"/>
  <c r="A106" i="31" s="1"/>
  <c r="A103" i="31"/>
  <c r="N49" i="31"/>
  <c r="M49" i="31"/>
  <c r="L49" i="31"/>
  <c r="K49" i="31"/>
  <c r="A46" i="31"/>
  <c r="A47" i="31" s="1"/>
  <c r="A48" i="31" s="1"/>
  <c r="E38" i="31"/>
  <c r="E24" i="31"/>
  <c r="F22" i="31"/>
  <c r="C24" i="31" s="1"/>
  <c r="E22" i="31"/>
  <c r="F133" i="13" l="1"/>
  <c r="D141" i="13" s="1"/>
  <c r="E113" i="13"/>
  <c r="D140" i="13" s="1"/>
  <c r="E140" i="13" s="1"/>
  <c r="M107" i="13"/>
  <c r="L107" i="13"/>
  <c r="K107" i="13"/>
  <c r="C109" i="13" s="1"/>
  <c r="A101" i="13"/>
  <c r="A102" i="13" s="1"/>
  <c r="A103" i="13" s="1"/>
  <c r="A104" i="13" s="1"/>
  <c r="A105" i="13" s="1"/>
  <c r="A106" i="13" s="1"/>
  <c r="A100" i="13"/>
  <c r="N99" i="13"/>
  <c r="N107" i="13" s="1"/>
  <c r="M50" i="13"/>
  <c r="C55" i="13" s="1"/>
  <c r="L50" i="13"/>
  <c r="K50" i="13"/>
  <c r="C54" i="13" s="1"/>
  <c r="N49" i="13"/>
  <c r="N48" i="13"/>
  <c r="A48" i="13"/>
  <c r="N47" i="13"/>
  <c r="N46" i="13"/>
  <c r="N50" i="13" s="1"/>
  <c r="E39" i="13"/>
  <c r="C24" i="13"/>
  <c r="F22" i="13"/>
  <c r="E22" i="13"/>
  <c r="E24" i="13" s="1"/>
  <c r="F137" i="12"/>
  <c r="D148" i="12" s="1"/>
  <c r="E120" i="12"/>
  <c r="D147" i="12" s="1"/>
  <c r="E147" i="12" s="1"/>
  <c r="M114" i="12"/>
  <c r="L114" i="12"/>
  <c r="K114" i="12"/>
  <c r="C116" i="12" s="1"/>
  <c r="A107" i="12"/>
  <c r="A108" i="12" s="1"/>
  <c r="A109" i="12" s="1"/>
  <c r="A110" i="12" s="1"/>
  <c r="A111" i="12" s="1"/>
  <c r="A112" i="12" s="1"/>
  <c r="A113" i="12" s="1"/>
  <c r="N106" i="12"/>
  <c r="N114" i="12" s="1"/>
  <c r="M53" i="12"/>
  <c r="C58" i="12" s="1"/>
  <c r="L53" i="12"/>
  <c r="K53" i="12"/>
  <c r="C57" i="12" s="1"/>
  <c r="A52" i="12"/>
  <c r="N50" i="12"/>
  <c r="A50" i="12"/>
  <c r="A51" i="12" s="1"/>
  <c r="N49" i="12"/>
  <c r="N53" i="12" s="1"/>
  <c r="D41" i="12"/>
  <c r="E40" i="12"/>
  <c r="C24" i="12"/>
  <c r="F22" i="12"/>
  <c r="E22" i="12"/>
  <c r="E24" i="12" s="1"/>
  <c r="E21" i="11"/>
  <c r="F21" i="11"/>
  <c r="C23" i="11" s="1"/>
  <c r="E23" i="11"/>
  <c r="E36" i="11"/>
  <c r="N42" i="11"/>
  <c r="A43" i="11"/>
  <c r="N43" i="11"/>
  <c r="A44" i="11"/>
  <c r="N44" i="11"/>
  <c r="A45" i="11"/>
  <c r="N45" i="11"/>
  <c r="K46" i="11"/>
  <c r="L46" i="11"/>
  <c r="M46" i="11"/>
  <c r="N46" i="11"/>
  <c r="C50" i="11"/>
  <c r="C51" i="11"/>
  <c r="N102" i="11"/>
  <c r="A103" i="11"/>
  <c r="A104" i="11" s="1"/>
  <c r="A105" i="11" s="1"/>
  <c r="A106" i="11" s="1"/>
  <c r="A107" i="11" s="1"/>
  <c r="A108" i="11" s="1"/>
  <c r="A109" i="11" s="1"/>
  <c r="K110" i="11"/>
  <c r="L110" i="11"/>
  <c r="M110" i="11"/>
  <c r="N110" i="11"/>
  <c r="C112" i="11"/>
  <c r="E116" i="11"/>
  <c r="F144" i="11"/>
  <c r="D154" i="11"/>
  <c r="E154" i="11" s="1"/>
  <c r="D155" i="11"/>
  <c r="N47" i="26" l="1"/>
  <c r="F141" i="26" l="1"/>
  <c r="E123" i="26"/>
  <c r="M117" i="26"/>
  <c r="L117" i="26"/>
  <c r="K117" i="26"/>
  <c r="C119" i="26" s="1"/>
  <c r="N111" i="26"/>
  <c r="N110" i="26"/>
  <c r="A110" i="26"/>
  <c r="A111" i="26" s="1"/>
  <c r="A112" i="26" s="1"/>
  <c r="A113" i="26" s="1"/>
  <c r="A114" i="26" s="1"/>
  <c r="A115" i="26" s="1"/>
  <c r="A116" i="26" s="1"/>
  <c r="N109" i="26"/>
  <c r="M48" i="26"/>
  <c r="C53" i="26" s="1"/>
  <c r="L48" i="26"/>
  <c r="K48" i="26"/>
  <c r="C52" i="26" s="1"/>
  <c r="A47" i="26"/>
  <c r="N46" i="26"/>
  <c r="A46" i="26"/>
  <c r="N45" i="26"/>
  <c r="N48" i="26" s="1"/>
  <c r="E39" i="26"/>
  <c r="F22" i="26"/>
  <c r="C24" i="26" s="1"/>
  <c r="E22" i="26"/>
  <c r="E24" i="26" s="1"/>
  <c r="F127" i="25"/>
  <c r="D136" i="25" s="1"/>
  <c r="E112" i="25"/>
  <c r="D135" i="25" s="1"/>
  <c r="M106" i="25"/>
  <c r="L106" i="25"/>
  <c r="K106" i="25"/>
  <c r="C108" i="25" s="1"/>
  <c r="A104" i="25"/>
  <c r="A105" i="25" s="1"/>
  <c r="N103" i="25"/>
  <c r="A103" i="25"/>
  <c r="N102" i="25"/>
  <c r="N106" i="25" s="1"/>
  <c r="H66" i="25"/>
  <c r="M49" i="25"/>
  <c r="C54" i="25" s="1"/>
  <c r="L49" i="25"/>
  <c r="K49" i="25"/>
  <c r="C53" i="25" s="1"/>
  <c r="N46" i="25"/>
  <c r="N45" i="25"/>
  <c r="A45" i="25"/>
  <c r="N44" i="25"/>
  <c r="E38" i="25"/>
  <c r="F22" i="25"/>
  <c r="C24" i="25" s="1"/>
  <c r="E22" i="25"/>
  <c r="E24" i="25" s="1"/>
  <c r="N49" i="25" l="1"/>
  <c r="E135" i="25"/>
  <c r="N117" i="26"/>
  <c r="F134" i="66"/>
  <c r="D145" i="66" s="1"/>
  <c r="E118" i="66"/>
  <c r="D144" i="66" s="1"/>
  <c r="E144" i="66" s="1"/>
  <c r="M112" i="66"/>
  <c r="L112" i="66"/>
  <c r="K112" i="66"/>
  <c r="C114" i="66" s="1"/>
  <c r="A106" i="66"/>
  <c r="A107" i="66" s="1"/>
  <c r="A108" i="66" s="1"/>
  <c r="A109" i="66" s="1"/>
  <c r="A110" i="66" s="1"/>
  <c r="A111" i="66" s="1"/>
  <c r="A105" i="66"/>
  <c r="N104" i="66"/>
  <c r="N112" i="66" s="1"/>
  <c r="N52" i="66"/>
  <c r="M52" i="66"/>
  <c r="C57" i="66" s="1"/>
  <c r="L52" i="66"/>
  <c r="K52" i="66"/>
  <c r="C56" i="66" s="1"/>
  <c r="A50" i="66"/>
  <c r="A51" i="66" s="1"/>
  <c r="D41" i="66"/>
  <c r="E40" i="66"/>
  <c r="C24" i="66"/>
  <c r="F22" i="66"/>
  <c r="E22" i="66"/>
  <c r="E24" i="66" s="1"/>
  <c r="D145" i="65"/>
  <c r="F134" i="65"/>
  <c r="E118" i="65"/>
  <c r="D144" i="65" s="1"/>
  <c r="E144" i="65" s="1"/>
  <c r="N112" i="65"/>
  <c r="M112" i="65"/>
  <c r="L112" i="65"/>
  <c r="K112" i="65"/>
  <c r="C114" i="65" s="1"/>
  <c r="A105" i="65"/>
  <c r="A106" i="65" s="1"/>
  <c r="A107" i="65" s="1"/>
  <c r="A108" i="65" s="1"/>
  <c r="A109" i="65" s="1"/>
  <c r="A110" i="65" s="1"/>
  <c r="A111" i="65" s="1"/>
  <c r="N104" i="65"/>
  <c r="C56" i="65"/>
  <c r="N51" i="65"/>
  <c r="M51" i="65"/>
  <c r="L51" i="65"/>
  <c r="K51" i="65"/>
  <c r="C55" i="65" s="1"/>
  <c r="A50" i="65"/>
  <c r="D41" i="65"/>
  <c r="E40" i="65"/>
  <c r="C24" i="65"/>
  <c r="F22" i="65"/>
  <c r="E22" i="65"/>
  <c r="E24" i="65" s="1"/>
  <c r="F127" i="63"/>
  <c r="D137" i="63" s="1"/>
  <c r="E111" i="63"/>
  <c r="D136" i="63" s="1"/>
  <c r="E136" i="63" s="1"/>
  <c r="M105" i="63"/>
  <c r="L105" i="63"/>
  <c r="K105" i="63"/>
  <c r="C107" i="63" s="1"/>
  <c r="A99" i="63"/>
  <c r="A100" i="63" s="1"/>
  <c r="A101" i="63" s="1"/>
  <c r="A102" i="63" s="1"/>
  <c r="A103" i="63" s="1"/>
  <c r="A104" i="63" s="1"/>
  <c r="A98" i="63"/>
  <c r="N97" i="63"/>
  <c r="N105" i="63" s="1"/>
  <c r="M49" i="63"/>
  <c r="C54" i="63" s="1"/>
  <c r="L49" i="63"/>
  <c r="K49" i="63"/>
  <c r="C53" i="63" s="1"/>
  <c r="A47" i="63"/>
  <c r="A48" i="63" s="1"/>
  <c r="N46" i="63"/>
  <c r="N49" i="63" s="1"/>
  <c r="D40" i="63"/>
  <c r="E39" i="63" s="1"/>
  <c r="F22" i="63"/>
  <c r="C24" i="63" s="1"/>
  <c r="E22" i="63"/>
  <c r="E24" i="63" s="1"/>
  <c r="F135" i="64"/>
  <c r="D144" i="64" s="1"/>
  <c r="E117" i="64"/>
  <c r="D143" i="64" s="1"/>
  <c r="M111" i="64"/>
  <c r="L111" i="64"/>
  <c r="K111" i="64"/>
  <c r="C113" i="64" s="1"/>
  <c r="A104" i="64"/>
  <c r="A105" i="64" s="1"/>
  <c r="A106" i="64" s="1"/>
  <c r="A107" i="64" s="1"/>
  <c r="A108" i="64" s="1"/>
  <c r="A109" i="64" s="1"/>
  <c r="A110" i="64" s="1"/>
  <c r="N103" i="64"/>
  <c r="N111" i="64" s="1"/>
  <c r="M49" i="64"/>
  <c r="C54" i="64" s="1"/>
  <c r="L49" i="64"/>
  <c r="K49" i="64"/>
  <c r="C53" i="64" s="1"/>
  <c r="A47" i="64"/>
  <c r="A48" i="64" s="1"/>
  <c r="N46" i="64"/>
  <c r="N49" i="64" s="1"/>
  <c r="D40" i="64"/>
  <c r="E39" i="64" s="1"/>
  <c r="F22" i="64"/>
  <c r="C24" i="64" s="1"/>
  <c r="E22" i="64"/>
  <c r="E24" i="64" s="1"/>
  <c r="F134" i="33"/>
  <c r="D145" i="33" s="1"/>
  <c r="E118" i="33"/>
  <c r="D144" i="33" s="1"/>
  <c r="E144" i="33" s="1"/>
  <c r="M112" i="33"/>
  <c r="L112" i="33"/>
  <c r="K112" i="33"/>
  <c r="C114" i="33" s="1"/>
  <c r="A106" i="33"/>
  <c r="A107" i="33" s="1"/>
  <c r="A108" i="33" s="1"/>
  <c r="A109" i="33" s="1"/>
  <c r="A110" i="33" s="1"/>
  <c r="A111" i="33" s="1"/>
  <c r="A105" i="33"/>
  <c r="N104" i="33"/>
  <c r="N112" i="33" s="1"/>
  <c r="M52" i="33"/>
  <c r="C57" i="33" s="1"/>
  <c r="L52" i="33"/>
  <c r="K52" i="33"/>
  <c r="C56" i="33" s="1"/>
  <c r="A50" i="33"/>
  <c r="A51" i="33" s="1"/>
  <c r="N49" i="33"/>
  <c r="N52" i="33" s="1"/>
  <c r="D41" i="33"/>
  <c r="E40" i="33" s="1"/>
  <c r="E24" i="33"/>
  <c r="F22" i="33"/>
  <c r="C24" i="33" s="1"/>
  <c r="E22" i="33"/>
  <c r="E22" i="34"/>
  <c r="F22" i="34"/>
  <c r="C24" i="34" s="1"/>
  <c r="E24" i="34"/>
  <c r="E40" i="34"/>
  <c r="K50" i="34"/>
  <c r="L50" i="34"/>
  <c r="M50" i="34"/>
  <c r="C55" i="34" s="1"/>
  <c r="N50" i="34"/>
  <c r="C54" i="34"/>
  <c r="A118" i="34"/>
  <c r="K119" i="34"/>
  <c r="L119" i="34"/>
  <c r="M119" i="34"/>
  <c r="N119" i="34"/>
  <c r="C121" i="34"/>
  <c r="E125" i="34"/>
  <c r="F144" i="34"/>
  <c r="D154" i="34"/>
  <c r="E154" i="34" s="1"/>
  <c r="D155" i="34"/>
  <c r="F141" i="32"/>
  <c r="D152" i="32" s="1"/>
  <c r="E123" i="32"/>
  <c r="D151" i="32" s="1"/>
  <c r="E151" i="32" s="1"/>
  <c r="M117" i="32"/>
  <c r="L117" i="32"/>
  <c r="K117" i="32"/>
  <c r="C119" i="32" s="1"/>
  <c r="N116" i="32"/>
  <c r="A116" i="32"/>
  <c r="N115" i="32"/>
  <c r="N117" i="32" s="1"/>
  <c r="C56" i="32"/>
  <c r="N51" i="32"/>
  <c r="M51" i="32"/>
  <c r="L51" i="32"/>
  <c r="K51" i="32"/>
  <c r="C55" i="32" s="1"/>
  <c r="A50" i="32"/>
  <c r="N49" i="32"/>
  <c r="E40" i="32"/>
  <c r="C24" i="32"/>
  <c r="F22" i="32"/>
  <c r="E22" i="32"/>
  <c r="E24" i="32" s="1"/>
  <c r="F126" i="22"/>
  <c r="D137" i="22" s="1"/>
  <c r="E109" i="22"/>
  <c r="D136" i="22" s="1"/>
  <c r="M103" i="22"/>
  <c r="L103" i="22"/>
  <c r="K103" i="22"/>
  <c r="C105" i="22" s="1"/>
  <c r="A102" i="22"/>
  <c r="N101" i="22"/>
  <c r="N103" i="22" s="1"/>
  <c r="N48" i="22"/>
  <c r="M48" i="22"/>
  <c r="C53" i="22" s="1"/>
  <c r="L48" i="22"/>
  <c r="K48" i="22"/>
  <c r="C52" i="22" s="1"/>
  <c r="A46" i="22"/>
  <c r="D39" i="22"/>
  <c r="C24" i="22"/>
  <c r="F22" i="22"/>
  <c r="E22" i="22"/>
  <c r="E24" i="22" s="1"/>
  <c r="D38" i="22" l="1"/>
  <c r="E38" i="22" s="1"/>
  <c r="E143" i="64"/>
  <c r="E136" i="22"/>
  <c r="N104" i="68" l="1"/>
  <c r="C20" i="27"/>
  <c r="F113" i="71"/>
  <c r="C23" i="20"/>
  <c r="K45" i="18"/>
  <c r="L45" i="18"/>
  <c r="M45" i="18"/>
  <c r="F131" i="68" l="1"/>
  <c r="D143" i="68" s="1"/>
  <c r="E111" i="68"/>
  <c r="D142" i="68" s="1"/>
  <c r="O105" i="68"/>
  <c r="M105" i="68"/>
  <c r="L105" i="68"/>
  <c r="K105" i="68"/>
  <c r="C107" i="68" s="1"/>
  <c r="N103" i="68"/>
  <c r="N102" i="68"/>
  <c r="N101" i="68"/>
  <c r="N100" i="68"/>
  <c r="N99" i="68"/>
  <c r="N98" i="68"/>
  <c r="A98" i="68"/>
  <c r="A99" i="68" s="1"/>
  <c r="A100" i="68" s="1"/>
  <c r="A101" i="68" s="1"/>
  <c r="A102" i="68" s="1"/>
  <c r="A103" i="68" s="1"/>
  <c r="A104" i="68" s="1"/>
  <c r="N97" i="68"/>
  <c r="M45" i="68"/>
  <c r="C50" i="68" s="1"/>
  <c r="L45" i="68"/>
  <c r="K45" i="68"/>
  <c r="C49" i="68" s="1"/>
  <c r="N43" i="68"/>
  <c r="N42" i="68"/>
  <c r="A42" i="68"/>
  <c r="A43" i="68" s="1"/>
  <c r="A44" i="68" s="1"/>
  <c r="N41" i="68"/>
  <c r="E37" i="68"/>
  <c r="F22" i="68"/>
  <c r="C24" i="68" s="1"/>
  <c r="E22" i="68"/>
  <c r="E24" i="68" s="1"/>
  <c r="N45" i="68" l="1"/>
  <c r="N105" i="68"/>
  <c r="F120" i="69"/>
  <c r="D131" i="69" s="1"/>
  <c r="E104" i="69"/>
  <c r="D130" i="69" s="1"/>
  <c r="M98" i="69"/>
  <c r="L98" i="69"/>
  <c r="K98" i="69"/>
  <c r="C100" i="69" s="1"/>
  <c r="N96" i="69"/>
  <c r="N95" i="69"/>
  <c r="A95" i="69"/>
  <c r="A96" i="69" s="1"/>
  <c r="A97" i="69" s="1"/>
  <c r="N94" i="69"/>
  <c r="M47" i="69"/>
  <c r="C52" i="69" s="1"/>
  <c r="L47" i="69"/>
  <c r="K47" i="69"/>
  <c r="C51" i="69" s="1"/>
  <c r="A44" i="69"/>
  <c r="A45" i="69" s="1"/>
  <c r="A46" i="69" s="1"/>
  <c r="N43" i="69"/>
  <c r="N47" i="69" s="1"/>
  <c r="B43" i="69"/>
  <c r="E37" i="69"/>
  <c r="F22" i="69"/>
  <c r="C24" i="69" s="1"/>
  <c r="E22" i="69"/>
  <c r="E24" i="69" s="1"/>
  <c r="N98" i="69" l="1"/>
  <c r="E130" i="69"/>
  <c r="F132" i="20" l="1"/>
  <c r="D143" i="20" s="1"/>
  <c r="E111" i="20"/>
  <c r="D142" i="20" s="1"/>
  <c r="M105" i="20"/>
  <c r="L105" i="20"/>
  <c r="K105" i="20"/>
  <c r="C107" i="20" s="1"/>
  <c r="A98" i="20"/>
  <c r="A99" i="20" s="1"/>
  <c r="A100" i="20" s="1"/>
  <c r="A101" i="20" s="1"/>
  <c r="A102" i="20" s="1"/>
  <c r="A103" i="20" s="1"/>
  <c r="A104" i="20" s="1"/>
  <c r="N97" i="20"/>
  <c r="N105" i="20" s="1"/>
  <c r="M45" i="20"/>
  <c r="C50" i="20" s="1"/>
  <c r="L45" i="20"/>
  <c r="K45" i="20"/>
  <c r="C49" i="20" s="1"/>
  <c r="N44" i="20"/>
  <c r="A44" i="20"/>
  <c r="N43" i="20"/>
  <c r="N45" i="20" s="1"/>
  <c r="E36" i="20"/>
  <c r="F21" i="20"/>
  <c r="E21" i="20"/>
  <c r="E23" i="20" s="1"/>
  <c r="F120" i="29"/>
  <c r="D131" i="29" s="1"/>
  <c r="E104" i="29"/>
  <c r="D130" i="29" s="1"/>
  <c r="M98" i="29"/>
  <c r="L98" i="29"/>
  <c r="K98" i="29"/>
  <c r="C100" i="29" s="1"/>
  <c r="A91" i="29"/>
  <c r="A92" i="29" s="1"/>
  <c r="A93" i="29" s="1"/>
  <c r="A94" i="29" s="1"/>
  <c r="A95" i="29" s="1"/>
  <c r="A96" i="29" s="1"/>
  <c r="A97" i="29" s="1"/>
  <c r="N90" i="29"/>
  <c r="N98" i="29" s="1"/>
  <c r="M45" i="29"/>
  <c r="C50" i="29" s="1"/>
  <c r="L45" i="29"/>
  <c r="K45" i="29"/>
  <c r="C49" i="29" s="1"/>
  <c r="N44" i="29"/>
  <c r="N43" i="29"/>
  <c r="A43" i="29"/>
  <c r="A44" i="29" s="1"/>
  <c r="N42" i="29"/>
  <c r="F21" i="29"/>
  <c r="C23" i="29" s="1"/>
  <c r="E21" i="29"/>
  <c r="E23" i="29" s="1"/>
  <c r="F134" i="18"/>
  <c r="D142" i="18" s="1"/>
  <c r="E116" i="18"/>
  <c r="D141" i="18" s="1"/>
  <c r="M111" i="18"/>
  <c r="L111" i="18"/>
  <c r="K111" i="18"/>
  <c r="C113" i="18" s="1"/>
  <c r="A104" i="18"/>
  <c r="A105" i="18" s="1"/>
  <c r="A106" i="18" s="1"/>
  <c r="A107" i="18" s="1"/>
  <c r="A108" i="18" s="1"/>
  <c r="A109" i="18" s="1"/>
  <c r="A110" i="18" s="1"/>
  <c r="N103" i="18"/>
  <c r="N111" i="18" s="1"/>
  <c r="C50" i="18"/>
  <c r="C49" i="18"/>
  <c r="N44" i="18"/>
  <c r="N45" i="18" s="1"/>
  <c r="E36" i="18"/>
  <c r="F21" i="18"/>
  <c r="C23" i="18" s="1"/>
  <c r="E21" i="18"/>
  <c r="E23" i="18" s="1"/>
  <c r="N45" i="29" l="1"/>
  <c r="E130" i="29"/>
  <c r="E141" i="18"/>
  <c r="E142" i="20"/>
  <c r="N90" i="71" l="1"/>
  <c r="N92" i="71" s="1"/>
  <c r="E96" i="71"/>
  <c r="D120" i="71" s="1"/>
  <c r="M92" i="71"/>
  <c r="L92" i="71"/>
  <c r="K92" i="71"/>
  <c r="N42" i="71"/>
  <c r="M42" i="71"/>
  <c r="C47" i="71" s="1"/>
  <c r="L42" i="71"/>
  <c r="K42" i="71"/>
  <c r="C46" i="71" s="1"/>
  <c r="A40" i="71"/>
  <c r="A41" i="71" s="1"/>
  <c r="E33" i="71"/>
  <c r="F18" i="71"/>
  <c r="C20" i="71" s="1"/>
  <c r="E18" i="71"/>
  <c r="E20" i="71" s="1"/>
  <c r="K40" i="70"/>
  <c r="C44" i="70" s="1"/>
  <c r="L40" i="70"/>
  <c r="M40" i="70"/>
  <c r="N40" i="70"/>
  <c r="F111" i="70"/>
  <c r="D120" i="70" s="1"/>
  <c r="E89" i="70"/>
  <c r="D119" i="70" s="1"/>
  <c r="M85" i="70"/>
  <c r="L85" i="70"/>
  <c r="K85" i="70"/>
  <c r="N83" i="70"/>
  <c r="N85" i="70" s="1"/>
  <c r="C45" i="70"/>
  <c r="E33" i="70"/>
  <c r="F18" i="70"/>
  <c r="C20" i="70" s="1"/>
  <c r="E18" i="70"/>
  <c r="E20" i="70" s="1"/>
  <c r="M100" i="27"/>
  <c r="K100" i="27"/>
  <c r="E120" i="71" l="1"/>
  <c r="E119" i="70"/>
  <c r="F126" i="27" l="1"/>
  <c r="D137" i="27" s="1"/>
  <c r="E104" i="27"/>
  <c r="D136" i="27" s="1"/>
  <c r="L100" i="27"/>
  <c r="N98" i="27"/>
  <c r="N100" i="27" s="1"/>
  <c r="M44" i="27"/>
  <c r="C49" i="27" s="1"/>
  <c r="L44" i="27"/>
  <c r="K44" i="27"/>
  <c r="C48" i="27" s="1"/>
  <c r="N43" i="27"/>
  <c r="N42" i="27"/>
  <c r="N41" i="27"/>
  <c r="N40" i="27"/>
  <c r="A40" i="27"/>
  <c r="A41" i="27" s="1"/>
  <c r="A42" i="27" s="1"/>
  <c r="A43" i="27" s="1"/>
  <c r="N39" i="27"/>
  <c r="E33" i="27"/>
  <c r="F18" i="27"/>
  <c r="E18" i="27"/>
  <c r="E20" i="27" s="1"/>
  <c r="E136" i="27" l="1"/>
  <c r="N44" i="27"/>
</calcChain>
</file>

<file path=xl/comments1.xml><?xml version="1.0" encoding="utf-8"?>
<comments xmlns="http://schemas.openxmlformats.org/spreadsheetml/2006/main">
  <authors>
    <author>15-P003</author>
  </authors>
  <commentList>
    <comment ref="N127" authorId="0" shapeId="0">
      <text>
        <r>
          <rPr>
            <b/>
            <sz val="9"/>
            <color indexed="81"/>
            <rFont val="Tahoma"/>
            <family val="2"/>
          </rPr>
          <t>15-P003:</t>
        </r>
        <r>
          <rPr>
            <sz val="9"/>
            <color indexed="81"/>
            <rFont val="Tahoma"/>
            <family val="2"/>
          </rPr>
          <t xml:space="preserve">
VERIFICAR SEGÚN SU EXPERIENCIA SI CUMPLE O NO
</t>
        </r>
      </text>
    </comment>
  </commentList>
</comments>
</file>

<file path=xl/sharedStrings.xml><?xml version="1.0" encoding="utf-8"?>
<sst xmlns="http://schemas.openxmlformats.org/spreadsheetml/2006/main" count="10456" uniqueCount="2065">
  <si>
    <t>CARGO</t>
  </si>
  <si>
    <t>* Dirección, barrio - vereda, Centro Zonal</t>
  </si>
  <si>
    <t>MODALIDAD</t>
  </si>
  <si>
    <t>OBSERVACIONES</t>
  </si>
  <si>
    <t>Nombre de Proponente:</t>
  </si>
  <si>
    <t>Nombre de Integrante No 1:</t>
  </si>
  <si>
    <t>Nombre de Integrante No 2:</t>
  </si>
  <si>
    <t>Nombre de Integrante No 3:</t>
  </si>
  <si>
    <t>grupo a la que se presenta</t>
  </si>
  <si>
    <t>Fecha de evaluación:</t>
  </si>
  <si>
    <t>Fecha de terminación</t>
  </si>
  <si>
    <t>FOLIO</t>
  </si>
  <si>
    <t>Número del Grupo</t>
  </si>
  <si>
    <t>Valor del Presupuesto</t>
  </si>
  <si>
    <t>Sumatoria</t>
  </si>
  <si>
    <t xml:space="preserve">Experiencia minima a acreditar </t>
  </si>
  <si>
    <t>TOTAL</t>
  </si>
  <si>
    <t xml:space="preserve">Fecha 
inicio </t>
  </si>
  <si>
    <t>CUMPLE 
SI /NO</t>
  </si>
  <si>
    <t>OBSERVACION</t>
  </si>
  <si>
    <t>experiencia
acreditada
no validada 
(en meses)</t>
  </si>
  <si>
    <t>Total meses de experiencia acreditada valida</t>
  </si>
  <si>
    <t xml:space="preserve">Objeto del contrato cumple con lo solcitado 
si/ no
</t>
  </si>
  <si>
    <t>si</t>
  </si>
  <si>
    <t>no</t>
  </si>
  <si>
    <t>Total cupos certificados</t>
  </si>
  <si>
    <t xml:space="preserve">Cantidad de Cupos ejecutados </t>
  </si>
  <si>
    <t>Valor</t>
  </si>
  <si>
    <t>Criterio</t>
  </si>
  <si>
    <t>Número de cupos</t>
  </si>
  <si>
    <t>Experiencia habilitante</t>
  </si>
  <si>
    <t>fueron objeto de multas
si/no</t>
  </si>
  <si>
    <t>Total meses de experiencia adicional acreditada valida</t>
  </si>
  <si>
    <t>CRITERIO</t>
  </si>
  <si>
    <t xml:space="preserve">Concepto, cumple </t>
  </si>
  <si>
    <t>Solo de certificaciones validadas (por que se ajustan al objeto solicitado y periodos solicitado y no fueron objeto de multas</t>
  </si>
  <si>
    <t>Valor ejecutado
del contrato</t>
  </si>
  <si>
    <t>** Cupos de acuerdo con el área exigida en el estándar 40 para las dos Modalidades</t>
  </si>
  <si>
    <t>Talento Humano - Habilitante</t>
  </si>
  <si>
    <t>PROPORCIÓN T.HNO/CUPOS</t>
  </si>
  <si>
    <t>NOMBRE</t>
  </si>
  <si>
    <r>
      <rPr>
        <b/>
        <sz val="10"/>
        <color theme="1"/>
        <rFont val="Calibri"/>
        <family val="2"/>
        <scheme val="minor"/>
      </rPr>
      <t>CUMPLE PERFIL</t>
    </r>
    <r>
      <rPr>
        <b/>
        <sz val="11"/>
        <color theme="1"/>
        <rFont val="Calibri"/>
        <family val="2"/>
        <scheme val="minor"/>
      </rPr>
      <t xml:space="preserve">
SI /NO</t>
    </r>
  </si>
  <si>
    <r>
      <rPr>
        <b/>
        <sz val="9"/>
        <color theme="1"/>
        <rFont val="Calibri"/>
        <family val="2"/>
        <scheme val="minor"/>
      </rPr>
      <t>CUMPLE PROPORCION</t>
    </r>
    <r>
      <rPr>
        <b/>
        <sz val="11"/>
        <color theme="1"/>
        <rFont val="Calibri"/>
        <family val="2"/>
        <scheme val="minor"/>
      </rPr>
      <t xml:space="preserve">
SI /NO</t>
    </r>
  </si>
  <si>
    <t>COORDINADOR</t>
  </si>
  <si>
    <t>PROFESIONAL DE APOYO PSICOSOCIAL</t>
  </si>
  <si>
    <t>Numero
 del contrato</t>
  </si>
  <si>
    <t>Propuesta Técnica - Habilitante</t>
  </si>
  <si>
    <r>
      <rPr>
        <b/>
        <sz val="10"/>
        <color theme="1"/>
        <rFont val="Calibri"/>
        <family val="2"/>
        <scheme val="minor"/>
      </rPr>
      <t xml:space="preserve">CUMPLE </t>
    </r>
    <r>
      <rPr>
        <b/>
        <sz val="11"/>
        <color theme="1"/>
        <rFont val="Calibri"/>
        <family val="2"/>
        <scheme val="minor"/>
      </rPr>
      <t xml:space="preserve">
SI /NO</t>
    </r>
  </si>
  <si>
    <t>Experiencia Específica - habilitante</t>
  </si>
  <si>
    <t>VARIABLES</t>
  </si>
  <si>
    <t>PUNTAJE MÁXIMO</t>
  </si>
  <si>
    <t>PUNTAJE ASIGNADO</t>
  </si>
  <si>
    <t>Equipo talento humano adicional</t>
  </si>
  <si>
    <t xml:space="preserve">
Disposición de un equipo adicional al requerido por manual operativo, para la administración de la ejecución del contrato a suscribir.
</t>
  </si>
  <si>
    <t>1. Experiencia Específica - Adicional</t>
  </si>
  <si>
    <t>TOTAL PUNTAJE 
CRITERIO 1</t>
  </si>
  <si>
    <t>TOTAL PUNTAJE 
CRITERIO 2</t>
  </si>
  <si>
    <t>TOTAL PUNTAJE POR CRITERIO</t>
  </si>
  <si>
    <t>PUNTAJE MAXIMO</t>
  </si>
  <si>
    <r>
      <t>1.</t>
    </r>
    <r>
      <rPr>
        <sz val="7"/>
        <color theme="1"/>
        <rFont val="Times New Roman"/>
        <family val="1"/>
      </rPr>
      <t xml:space="preserve">   </t>
    </r>
    <r>
      <rPr>
        <sz val="11"/>
        <color theme="1"/>
        <rFont val="Arial"/>
        <family val="2"/>
      </rPr>
      <t>Experiencia adicional a la mínima requerida en la ejecución de programas de atención a primera infancia y o familia</t>
    </r>
  </si>
  <si>
    <r>
      <t>2.</t>
    </r>
    <r>
      <rPr>
        <sz val="7"/>
        <color theme="1"/>
        <rFont val="Times New Roman"/>
        <family val="1"/>
      </rPr>
      <t xml:space="preserve">   </t>
    </r>
    <r>
      <rPr>
        <sz val="11"/>
        <color theme="1"/>
        <rFont val="Arial"/>
        <family val="2"/>
      </rPr>
      <t xml:space="preserve">Disposición de un equipo adicional al requerido por el manual operativo, para la administración de la ejecución del contrato a suscribir, sin costo adicional, en las siguientes áreas: coordinador general del grupo, pedagógica y financiera. </t>
    </r>
  </si>
  <si>
    <t>experiencia
acreditada
validada
(en meses)</t>
  </si>
  <si>
    <t>*** Si es propia, en arriendo,  comodato ó con autorización de uso, con que entidad</t>
  </si>
  <si>
    <t>1. CRITERIOS HABILITANTES</t>
  </si>
  <si>
    <t>2. CRITERIOS DE EVALUACIÓN</t>
  </si>
  <si>
    <t>ACTA DE INFORME DE EVALUACION DE PROPUESTAS</t>
  </si>
  <si>
    <t>No.</t>
  </si>
  <si>
    <t>DOCUMENTOS</t>
  </si>
  <si>
    <t>FOLIOS</t>
  </si>
  <si>
    <t>CUMPLE</t>
  </si>
  <si>
    <t xml:space="preserve">NO CUMPLE </t>
  </si>
  <si>
    <t>CERTIFICADO DE EXISTENCIA Y REPRESENTACIÓN LEGAL DEL PROPONENTE</t>
  </si>
  <si>
    <t>REGISTRO UNICO TRIBUTARIO</t>
  </si>
  <si>
    <t xml:space="preserve">FOTOCOPIA DE LA CEDULA DE CIUDADANIA </t>
  </si>
  <si>
    <t>CONSULTA BOLETIN RESPONSABLES FISCALES DEL REPRESENTANTE LEGAL Y DE LA PERSONA JURIDICA</t>
  </si>
  <si>
    <t>CONSULTA CERTIFICADO DEL SISTEMA DE INFORMACIÓN Y REGISTRO DE SANCIONES Y CAUSAS DE INHABILIDAD –SIRI– VIGENTE, EXPEDIDO POR LA PROCURADURÍA GENERAL DE LA NACIÓN DEL REPRESENTANTE LEGAL Y DE LA PERSONA JURÍDICA</t>
  </si>
  <si>
    <t>CONSULTA ANTECEDENTES PENALES DEL REPRESENTANTE LEGAL</t>
  </si>
  <si>
    <t>PROPONENTE</t>
  </si>
  <si>
    <t>NOTA EXPLICATIVA: Este formato se debe diligenciarse cuantas veces sea necesario de acuerdo al numero de oferentes.</t>
  </si>
  <si>
    <t>RUP (SI APLICA)</t>
  </si>
  <si>
    <t>Se procede a evaluar las propuestas presentadas por los siguientes oferentes:</t>
  </si>
  <si>
    <t>RESOLUCIÓN POR LA CUAL EL ICBF OTROGA O RECONOCE PERSONERÍA JURÍDICA EN LOS CASOS QUE APLIQUE</t>
  </si>
  <si>
    <t>PODER EN CASO DE QUE EL PROPONENTE ACTÚE A TRAVÉS DE APODERADO</t>
  </si>
  <si>
    <t>CARTA DE PRESENTACION DE LA PROPUESTA DONDE SE INDIQUE EL GRUPO O CRUPOS EN LOS QUE VA A PARTICIPAR FORMATO 1</t>
  </si>
  <si>
    <t>CERTIFICAD DE CUMPLIMIENTO DE PAGO DE APORTES DE SEGURIDAD SOCIAL Y PARAFISCALES. FORMATO 2</t>
  </si>
  <si>
    <t>CERTIFICACION DE PARTICIPACION INDEPENDIENTE DEL PROPONENTE FORMATO 3</t>
  </si>
  <si>
    <t>DOCUMENTO DE CONSTITUCIÓN DEL CONSORCIO O UNIÓN TEMPORAL CUANDO APLIQUE FORMATO 4 - 5</t>
  </si>
  <si>
    <t>Resumen de Grupos y Presupuesto que esta ofertando (se debe hacer una valuación independiente para cada grupo al que se presenta)</t>
  </si>
  <si>
    <t>Experiencia mínima a acreditar en cupos (80% de los cupos del grupo)</t>
  </si>
  <si>
    <t>Porcentaje de participación en caso de consorcio o unión temporal</t>
  </si>
  <si>
    <t>Infraestructura Formato 11 - Habilitante</t>
  </si>
  <si>
    <t>CAPACIDAD  INSTALADA EN CUPOS**</t>
  </si>
  <si>
    <t>UBICACIÓN*</t>
  </si>
  <si>
    <t>CERTIFICADO DE TRADICIÓN Y LIBERTAD SI ES PROPIA CDI</t>
  </si>
  <si>
    <t>PROMESA DE ARRENDAMIENTO O CARTA DE INTENCIÓN CDI</t>
  </si>
  <si>
    <t>CARTA DE COMPROMISO DE GESTIONAR EL USO CUENDO ES PÚBLICA CDI</t>
  </si>
  <si>
    <t xml:space="preserve">CARTA DE COMPROMISO DE DISPONER DEL ESPACIO MODALIDAD FAMILIAR </t>
  </si>
  <si>
    <t>CUMPLIMIENTO DE CONDICIONES DE SEGURIDAD SEGÚN FORMATO 11 SI/NO</t>
  </si>
  <si>
    <t>CUMPLIMIENTO ESPACIOS DE SERVICIO Y ATENCIÓN SEGÚN FORMATO 11 SI/NO</t>
  </si>
  <si>
    <t>CUMPLIMIENTO CONDICIONES DEL ENTORNO SEGÚN FORMATO 11 SI/NO</t>
  </si>
  <si>
    <t>CUMPLIMIENTO SERVICIOS PÚBLICOS BÁSICOS SEFÚN FORMATO 11 SI/NO</t>
  </si>
  <si>
    <t>SE ENCUENTRA DENTRO DE UN KM DE DISTANCIA DE LA UNICACIÓN ACTUAL DE LOS BENEFICIARIOS SI/NO</t>
  </si>
  <si>
    <t>CÉDULA DE CIUDADANÍA</t>
  </si>
  <si>
    <t>TARJETA PROFESIONAL DE REQUERIRSE</t>
  </si>
  <si>
    <t>TÍTULO OBTENIDO</t>
  </si>
  <si>
    <t>INSTITUCIÓN DE EDUCACIÓN SUPERIOR</t>
  </si>
  <si>
    <t>FECHA DE TERMINACIÓN DE MATERIAS O DE GRADO SEGÚN EL CASO</t>
  </si>
  <si>
    <t xml:space="preserve">EXPERIENCIA PROFESIONAL </t>
  </si>
  <si>
    <t>EMPRESA</t>
  </si>
  <si>
    <t>FECHA DE INICIO Y TERMINACIÓN</t>
  </si>
  <si>
    <t xml:space="preserve">FUNCIONES </t>
  </si>
  <si>
    <t xml:space="preserve">CARTA DE COMPROMISO DE SUSCRIBIR EL CONTRATO FORMATO 8 </t>
  </si>
  <si>
    <t>Presentó propuesta técnica de acuedo con lo solicitado en el pliego de condiciones. Formato 12</t>
  </si>
  <si>
    <t xml:space="preserve">6 meses adicionales al mínimo requerido </t>
  </si>
  <si>
    <t xml:space="preserve">12 meses adicionales al mínimo requerido </t>
  </si>
  <si>
    <t xml:space="preserve">18 meses adicionales al mínimo requerido </t>
  </si>
  <si>
    <t xml:space="preserve">COORDINADOR GENERAL DEL PROYECTO POR CADA MIL CUPOS OFERTADOS O FRACIÓN INFERIOR 
Profesional en ciencias de la administración, económicas sociales y humanas o de la educación, con experiencia igual o mayor a dos (2) años en infancia o familia
</t>
  </si>
  <si>
    <t>PROFESIONAL DE APOYO PEDAGÓGICO  POR CADA MIL CUPOS OFERTADOS O FRACIÓN INFERIOR 
Profesional en ciencias de las educación con experiencia igual o mayor a dos (2) años en infancia o familia</t>
  </si>
  <si>
    <t>FINANCIERO  POR CADA CINCO MIL CUPOS OFERTADOS O FRACIÓN INFERIOR 
Profesional o tecnólogo en ciencias de la administración o económicas</t>
  </si>
  <si>
    <t>COORDINADORCOORDINADOR GENERAL DEL PROYECTO POR CADA MIL CUPOS OFERTADOS O FRACIÓN INFERIOR</t>
  </si>
  <si>
    <t>PROFESIONAL DE APOYO PEDAGÓGICO  POR CADA MIL CUPOS OFERTADOS O FRACIÓN INFERIOR</t>
  </si>
  <si>
    <t xml:space="preserve">FINANCIERO  POR CADA CINCO MIL CUPOS OFERTADOS O FRACIÓN INFERIOR </t>
  </si>
  <si>
    <t xml:space="preserve">GARANTIA DE SERIEDAD DE LA PROPUESTA </t>
  </si>
  <si>
    <t xml:space="preserve">AUTORIZACION DEL REPRESENTANTE LEGAL Y/O APODERADO PARA PRESENTAR PROPUESTA O SUSCRIBIR EL CONTRATO (DE REQUERIRSE DE ACUERDO A LOS ESTATUTOS) </t>
  </si>
  <si>
    <t>RESULTADOS EVALUACION COMPONENTE TECNICO</t>
  </si>
  <si>
    <t>SI</t>
  </si>
  <si>
    <t>NO</t>
  </si>
  <si>
    <t>Experiencia Específica habilitante en tiempo</t>
  </si>
  <si>
    <t>Experiencia Específica habilitante en cupos</t>
  </si>
  <si>
    <t>Infraestructura</t>
  </si>
  <si>
    <t>Talento Humano</t>
  </si>
  <si>
    <t>RESULTADOS FACTORES DE PONDERACION</t>
  </si>
  <si>
    <t>1.   Experiencia adicional a la mínima requerida en la ejecución de programas de atención a primera infancia y o familia</t>
  </si>
  <si>
    <t xml:space="preserve">2.   Disposición de un equipo adicional al requerido por el manual operativo, para la administración de la ejecución del contrato a suscribir, sin costo adicional, en las siguientes áreas: coordinador general del grupo, pedagógica y financiera. </t>
  </si>
  <si>
    <t>Nombre del proponente y /o integrante  de la unión temporal o consorcio que reporta la experiencia</t>
  </si>
  <si>
    <t>Empresa o entidad contratista
(a nombre de que entidad esta la certificación)</t>
  </si>
  <si>
    <t>Empresa  o entidad contratante
(nombre de la entidad que expide la certificación)</t>
  </si>
  <si>
    <t>Cantidad de Cupos 
 según % de participación</t>
  </si>
  <si>
    <t>MODALIDAD A LA QUE SE PRESENTA
(CDI CON ARRIENDO- CDI SIN ARRIENDO - MODALIDAD FAMILIAR)</t>
  </si>
  <si>
    <t>CUMPLE PERFIL
SI /NO</t>
  </si>
  <si>
    <t>CUMPLE PROPORCION
SI /NO</t>
  </si>
  <si>
    <t>XXXX</t>
  </si>
  <si>
    <t>XXX</t>
  </si>
  <si>
    <t>XXXXX</t>
  </si>
  <si>
    <t xml:space="preserve">FUNDACION MENORES DE FUTURO </t>
  </si>
  <si>
    <t xml:space="preserve">NO APLICA </t>
  </si>
  <si>
    <t>FUNDACIÓN APOYO SOCIAL FUNAS</t>
  </si>
  <si>
    <t>GRUPO 5</t>
  </si>
  <si>
    <t>GRUPO 2</t>
  </si>
  <si>
    <t>GRUPO 1</t>
  </si>
  <si>
    <t>GRUPO 12</t>
  </si>
  <si>
    <t>GRUPO 8</t>
  </si>
  <si>
    <t>GRUPO 13</t>
  </si>
  <si>
    <t>GRUPO 9</t>
  </si>
  <si>
    <t>GRUPO 10</t>
  </si>
  <si>
    <t>GRUPO 7</t>
  </si>
  <si>
    <t>GRUPO 14</t>
  </si>
  <si>
    <t>GRUPO 15</t>
  </si>
  <si>
    <t>GRUPO 17</t>
  </si>
  <si>
    <t xml:space="preserve">FUNDACION MANOS UNIDAS CONSTRUYENDO PAIS </t>
  </si>
  <si>
    <t>ICBF</t>
  </si>
  <si>
    <t xml:space="preserve">MODALIDAD FAMILIAR </t>
  </si>
  <si>
    <t xml:space="preserve">FAMILIAR </t>
  </si>
  <si>
    <t>COMFACESAR</t>
  </si>
  <si>
    <t>FUNDACION APOYO SOCIAL "FUNAS"</t>
  </si>
  <si>
    <t>MARITZA TATIANA  PEREZ PORTILLA</t>
  </si>
  <si>
    <t>PSICOLOGA</t>
  </si>
  <si>
    <t>UNIVERSIDAD DE PAMPLONA</t>
  </si>
  <si>
    <t>FUNDACION DE APOYO SOCIAL</t>
  </si>
  <si>
    <t>1/02/2012-9/12/2012</t>
  </si>
  <si>
    <t>5/02/2013-19/12/2013</t>
  </si>
  <si>
    <t>SICOLOGA</t>
  </si>
  <si>
    <t>MARGARET QUIÑONES CALDERA</t>
  </si>
  <si>
    <t>LICENCIADA EN ESPAÑOY Y LITERATURA Y ADMINISTRADORA DE EMPRESA</t>
  </si>
  <si>
    <t>UNIVERSIDAD DEL ATLANTICO-UNIVERSIDAD POPULAR DEL CESAR</t>
  </si>
  <si>
    <t>30/10/2010-19/11/204</t>
  </si>
  <si>
    <t>CENTRO EDUCATIVO RETOÑITOS</t>
  </si>
  <si>
    <t>2/01/2005-30/12/20018</t>
  </si>
  <si>
    <t>COORDINADORA GENERAL</t>
  </si>
  <si>
    <t>LINA MARIA BARRERA CASELLES</t>
  </si>
  <si>
    <t>TRABAJADORA SOCIAL</t>
  </si>
  <si>
    <t>UNIVESIDAD DE LA SALLE</t>
  </si>
  <si>
    <t>153285311-1</t>
  </si>
  <si>
    <t>5/02/2014-19/12/2014</t>
  </si>
  <si>
    <t>APOYO SICOSOCIAL</t>
  </si>
  <si>
    <t>NO ANEXA</t>
  </si>
  <si>
    <t>GLORIA MERCEDES TRILLOS PALLARES</t>
  </si>
  <si>
    <t>UNIVERSIDAD ANTONIO NARIÑO DE BUCARAMANGA</t>
  </si>
  <si>
    <t>05793-2003</t>
  </si>
  <si>
    <t>ANDREA CAROLINA QUIN ALONSO</t>
  </si>
  <si>
    <t>ASOCIACION NUEVO HORIZONTE</t>
  </si>
  <si>
    <t>02/09/2013-30/07/2014</t>
  </si>
  <si>
    <t>38-2013</t>
  </si>
  <si>
    <t>47-2010</t>
  </si>
  <si>
    <t>LUZ ADRIANA DE LA HOZ QUIÑONES</t>
  </si>
  <si>
    <t>JAIRO ALFONSO DIA CLAVIJO</t>
  </si>
  <si>
    <t>SANDRA PATRICIA CRUZ ARANGO</t>
  </si>
  <si>
    <t>LICENCIADA EN NECESIDADES EDUCATIVAS ESPECIALES</t>
  </si>
  <si>
    <t>UNIVERSIDAD DEL MAGDALENA</t>
  </si>
  <si>
    <t>FUNDACION APOYO SOCIAL FUNAS</t>
  </si>
  <si>
    <t>7/03/2005-24/01/2011</t>
  </si>
  <si>
    <t>DIRECTORA DE LA FUNDACION</t>
  </si>
  <si>
    <t>LICENCIADO EN EDUCACION FISICA</t>
  </si>
  <si>
    <t>UNIVERSIDAD DEL MAGDALENA-UNIVERSIDAD DEL TOLIMA</t>
  </si>
  <si>
    <t>GRANJA DE FORMACION INTEGRAL</t>
  </si>
  <si>
    <t>1/09/2009-30/11/2009</t>
  </si>
  <si>
    <t>INSITUTCION TECNICA EDUCATIVA NUESTRA SEÑORA DEL CARMEN</t>
  </si>
  <si>
    <t>DOCENTE</t>
  </si>
  <si>
    <t>ADMINISTRADOR DE EMPRESAS</t>
  </si>
  <si>
    <t>UNIVERSIDAD POPULAR DEL CESAR</t>
  </si>
  <si>
    <t>24/10/2008-12/11/201</t>
  </si>
  <si>
    <t>tiempo traslapados</t>
  </si>
  <si>
    <t>MARITZA ALVAREZ CARVAJALINO</t>
  </si>
  <si>
    <t>LICENCIADA EN CIENCIAS SOCIALES</t>
  </si>
  <si>
    <t>INTITUTO FRANCISCO JOSE DE CALDAS</t>
  </si>
  <si>
    <t>7/002/2000-30/11/2013</t>
  </si>
  <si>
    <t>COORDINADORA ACADEMICA</t>
  </si>
  <si>
    <t>01/02/2014-30/11/2006</t>
  </si>
  <si>
    <t>COLEGIO TERESIANO REINA DEL CARMELO</t>
  </si>
  <si>
    <t>12/01/2007-9/07/2012</t>
  </si>
  <si>
    <t>CONSUELO MACEA SILVERA</t>
  </si>
  <si>
    <t>LICENCIADA EN EDUCACION PREESCOLAR</t>
  </si>
  <si>
    <t>RECTORA DE LA INTITUCION</t>
  </si>
  <si>
    <t>DIRECCION DE NUCLEO MUNICIPIO AGUACHICA</t>
  </si>
  <si>
    <t>2/01/2004-11/05/2009</t>
  </si>
  <si>
    <t>CDI HOGAR INFANTIL AGAUACHICA</t>
  </si>
  <si>
    <t>1/07/2012-30/09/2012</t>
  </si>
  <si>
    <t>UNIDADE DE SAN BUENAVENTURA</t>
  </si>
  <si>
    <t xml:space="preserve">INGRID ASTRID QUIN ALONSO </t>
  </si>
  <si>
    <t>20 - 347 - 2010</t>
  </si>
  <si>
    <t>20 - 353 - 2010</t>
  </si>
  <si>
    <t>20 - 355 - 2011</t>
  </si>
  <si>
    <t>31/O6/2014</t>
  </si>
  <si>
    <t>20 - 315 - 2011</t>
  </si>
  <si>
    <t>20 - 268 - 2014</t>
  </si>
  <si>
    <t>MODALIDAD FAMILIAR</t>
  </si>
  <si>
    <t>ASTREA,  EL PASO</t>
  </si>
  <si>
    <t>NO APLICA</t>
  </si>
  <si>
    <t xml:space="preserve">LORENA PATRICIA GUERRERO RUIZ </t>
  </si>
  <si>
    <t xml:space="preserve">TRABAJADORA SOCIAL </t>
  </si>
  <si>
    <t xml:space="preserve">UNIVERSIDAD SIMON BOLIVAR </t>
  </si>
  <si>
    <t>QUIMIO SALUD</t>
  </si>
  <si>
    <t>27/09/2010 - 14/01/2011</t>
  </si>
  <si>
    <t>AREA SOCIAL</t>
  </si>
  <si>
    <t>ONCOVIHDA IPS</t>
  </si>
  <si>
    <t>01/06/2009 - 09/07/2010</t>
  </si>
  <si>
    <t xml:space="preserve">PROSALUD </t>
  </si>
  <si>
    <t>02/01/2008 - 31/12/2008</t>
  </si>
  <si>
    <t>LUZMY URBANA VENTURA</t>
  </si>
  <si>
    <t>NO ANEXO</t>
  </si>
  <si>
    <t xml:space="preserve">ASOCIACIÓN POPULAR DE MUJERES DEL CEAR </t>
  </si>
  <si>
    <t>01/09/2011 - 30/11/2014</t>
  </si>
  <si>
    <t>INTERVENCIÓN DE APOYO PARA LA TENCIÓN INTEGRAL EN MODALIDAD POR CONDICIÓN DE AMENAZA VULNERACIÓN</t>
  </si>
  <si>
    <t>01/11/2010 - 30/07/2011</t>
  </si>
  <si>
    <t>ELVIS ERRIQUE VALERA  GUERRA</t>
  </si>
  <si>
    <t>ADMINISTRADOR DE EMPRESA</t>
  </si>
  <si>
    <t>UNAD</t>
  </si>
  <si>
    <t xml:space="preserve">FUNDACIÓN MEÑORES DE FUTUROS </t>
  </si>
  <si>
    <t>0270172000 - 30/06/2011</t>
  </si>
  <si>
    <t>FORMADOR EDUCATIVO</t>
  </si>
  <si>
    <t>MARISOL CASTRO PACHECO</t>
  </si>
  <si>
    <t>099314914 - A</t>
  </si>
  <si>
    <t>30/08/1994-15/01/1995</t>
  </si>
  <si>
    <t>TRABAJADORA SOCIAL DEL CENTRO ZONAL AGUACHIA</t>
  </si>
  <si>
    <t xml:space="preserve">JULIETH RINCON GARCIA </t>
  </si>
  <si>
    <t xml:space="preserve">HOGAR SANTA ROSA DE LIMA </t>
  </si>
  <si>
    <t>07/02/2007 -  07/06/2009</t>
  </si>
  <si>
    <t>INGRITH MAGOLA HERRAR TORO</t>
  </si>
  <si>
    <t>063154914-A</t>
  </si>
  <si>
    <t>SERVICIO Y ASESORIA DEL LITORAL</t>
  </si>
  <si>
    <t>26/03/2007 - 22/07/2007</t>
  </si>
  <si>
    <t>SECRETARIADO DE PASTORAL SOCIAL</t>
  </si>
  <si>
    <t>01/07/1994 - 01/07/1995</t>
  </si>
  <si>
    <t>SONIA RUTH ANGARITA GARCIA</t>
  </si>
  <si>
    <t xml:space="preserve">FUNDACION APOYO SOCIAL </t>
  </si>
  <si>
    <t>05/02/2013 - 19/12/2013</t>
  </si>
  <si>
    <t>01/02/2012 - 09/12/2012</t>
  </si>
  <si>
    <t>BELYANITH RODRIGUEZ PEDRAZA</t>
  </si>
  <si>
    <t xml:space="preserve">FUNDACION APOYO SOCIAL JOSE MARIA SORANIO </t>
  </si>
  <si>
    <t>01/01/2013 - 15/12/2013</t>
  </si>
  <si>
    <t>AIXA ENIC BALETA PALOMINO</t>
  </si>
  <si>
    <t>UNIVERSIDAD DE SAN BUENAVENTURA</t>
  </si>
  <si>
    <t>6/03/229</t>
  </si>
  <si>
    <t xml:space="preserve">CRUZ ROJAS COLOMBIANA </t>
  </si>
  <si>
    <t>09/08/2010 - 08/03/2012</t>
  </si>
  <si>
    <t>CAROLINA GARCIA HERNANDEZ</t>
  </si>
  <si>
    <t>HOSPITAL LOCAL DE AGUACHICA</t>
  </si>
  <si>
    <t>1/11/2010-12/09/2014</t>
  </si>
  <si>
    <t>AGUACHICA</t>
  </si>
  <si>
    <t xml:space="preserve">NO SE TIENE EN CUENTA LA CERTIFICACION DE RECREACIONISTA </t>
  </si>
  <si>
    <t xml:space="preserve">COMFACESAR </t>
  </si>
  <si>
    <t>ESTE CONTRATO FUE APORTADO COMO EXPERIENCIA EN EL GRUPO 1</t>
  </si>
  <si>
    <t>X</t>
  </si>
  <si>
    <t>UNIVERSIDAD INDUSTRIAL DE SANTANDER</t>
  </si>
  <si>
    <t>FUNDCION APOYO SOCIAL</t>
  </si>
  <si>
    <t>15/0/2/2011-14/12/2011</t>
  </si>
  <si>
    <t>1/09/2012-9/12/2012</t>
  </si>
  <si>
    <t>ANA LUCIA QUINTERO CRIADO</t>
  </si>
  <si>
    <t>COLEGIO TEESIANO REINA DEL CARMELÑO</t>
  </si>
  <si>
    <t>02/08/2010 - 30/11/2012</t>
  </si>
  <si>
    <t>JAZMIN  NAVARRO CESAR</t>
  </si>
  <si>
    <t xml:space="preserve">UNIVERSIDAD DE PAMPLONA </t>
  </si>
  <si>
    <t>ARQUIDIOCESIS DE NUEVA PAMPLONA</t>
  </si>
  <si>
    <t>2/03/2012-30/07/2012</t>
  </si>
  <si>
    <t xml:space="preserve">ALCALDI DE SAN JOSE DE CUCUTA </t>
  </si>
  <si>
    <t>01/09/2012 - 30/12/2012</t>
  </si>
  <si>
    <t>ROSA MARLY SORACA AGAMEZ</t>
  </si>
  <si>
    <t>SENA</t>
  </si>
  <si>
    <t>FUNDACION EL ARTE DE VIVIR</t>
  </si>
  <si>
    <t>1/09/2013-30/04/2014</t>
  </si>
  <si>
    <t>23/01/2012 - 23/06/2012</t>
  </si>
  <si>
    <t>ESTA CEDRTIFICACIÓN FUE APORTADO POR LA ENTIDAD CONTRATIOSTA EN EL GRUPO N° 1</t>
  </si>
  <si>
    <t>INGRITH MAGOLA HERRERA TORO</t>
  </si>
  <si>
    <t>NORITZA ESTRADA MANRRIQUEZ</t>
  </si>
  <si>
    <t>CORPORACION EDUCATIVA SIMON BOLIVAR</t>
  </si>
  <si>
    <t>HOSPITAL JOSE DAVID PADILLA</t>
  </si>
  <si>
    <t>11/06/1996-31/12/1996</t>
  </si>
  <si>
    <t>SECRETARIADO DE PASTORAL SOCIAL1/07/1994-30/07/1995</t>
  </si>
  <si>
    <t>11/06/1994-30/07/1995</t>
  </si>
  <si>
    <t>FUNDACION APOYO SOCIAL</t>
  </si>
  <si>
    <t>licenciada en educacion preescolar</t>
  </si>
  <si>
    <t>ESCUELA NUEVA ESMERALDA</t>
  </si>
  <si>
    <t>1/02/1990-14/06/1994</t>
  </si>
  <si>
    <t>ADMINISTRADORA DE EMPRESAS</t>
  </si>
  <si>
    <t>25/10/25008</t>
  </si>
  <si>
    <t>XX</t>
  </si>
  <si>
    <t>VALLEDUPAR</t>
  </si>
  <si>
    <t>MAIRA PATRICIA AVILA ROMERO</t>
  </si>
  <si>
    <t>CONTADORA PUBLICA</t>
  </si>
  <si>
    <t>113654-T</t>
  </si>
  <si>
    <t>C&amp;M CONSULTORES</t>
  </si>
  <si>
    <t>1/02/2013-31/12/2013</t>
  </si>
  <si>
    <t>SUPERVISICON HCB BIENESTAR</t>
  </si>
  <si>
    <t>1/07/2008-31/12/2009</t>
  </si>
  <si>
    <t>COORDINADORA TECNICA</t>
  </si>
  <si>
    <t>YANIRIS KARINA GUERRA GONZALEZ</t>
  </si>
  <si>
    <t>PSICOLOGA SOCIAL COMUNITARIA</t>
  </si>
  <si>
    <t>COMULTICOOP</t>
  </si>
  <si>
    <t>21/07/2008-30/08/2009</t>
  </si>
  <si>
    <t>SANDRA MILENA GUTIERREZ OÑATE</t>
  </si>
  <si>
    <t>LICENCIADA EN PEDAGOGIA INFANTIL</t>
  </si>
  <si>
    <t>INSITTUTO NACIONAL DE FORMACION TECNICA PROFESIONAL DE SAN JUAN DEL CESAR -GUAJIRA</t>
  </si>
  <si>
    <t>GIMNASIO BRITANICO</t>
  </si>
  <si>
    <t>1/02/2011-1/10/2013</t>
  </si>
  <si>
    <t>KATI PATRICIA FERNADEZ CORONEL</t>
  </si>
  <si>
    <t>UNIVERSIDAD ABIERTA Y A DISTANCIA "UNAD"</t>
  </si>
  <si>
    <t xml:space="preserve">SECRETARIA DE EDUCACIO CULTURA Y DEPORTES DEL CESAR </t>
  </si>
  <si>
    <t>2/01/2006-30/12/2009</t>
  </si>
  <si>
    <t>NORELVIS CECILIA REYES VILLERO</t>
  </si>
  <si>
    <t>FUNDESCOM</t>
  </si>
  <si>
    <t>15/02/2010 - 15/12/010</t>
  </si>
  <si>
    <t>02/03/2009 - 15/12/009</t>
  </si>
  <si>
    <t>OSIRIS LUZ GUTIERREZ DIAS</t>
  </si>
  <si>
    <t>COOPROSAD</t>
  </si>
  <si>
    <t>19/05/2010-30/09/2011</t>
  </si>
  <si>
    <t>NUBIA SOFIA MENDOZA MENDOZA</t>
  </si>
  <si>
    <t>CORPORACION EDUCATIVA MAYOR DEL DESARROLLO SIMON BOLIVAR</t>
  </si>
  <si>
    <t>FONVISOCIAL</t>
  </si>
  <si>
    <t>25/11/2005-19/01/2006</t>
  </si>
  <si>
    <t>CROMI</t>
  </si>
  <si>
    <t>06/01/1997-30/05/2005</t>
  </si>
  <si>
    <t>NATAYLDE GUTIERREZ VARGAS</t>
  </si>
  <si>
    <t>UNIVERSIDAD METROPOLITANA DE BARRANQUILLA</t>
  </si>
  <si>
    <t>NO ES CLARA LA COPIA</t>
  </si>
  <si>
    <t>25/06/2007 - 20/11/2007</t>
  </si>
  <si>
    <t>C&amp;R</t>
  </si>
  <si>
    <t>01/02/2008 - 30/06/2008</t>
  </si>
  <si>
    <t>CYM CONSULTORES</t>
  </si>
  <si>
    <t>15/06/2012 - 05/12/2012</t>
  </si>
  <si>
    <t>ANA MERCEDES VILLADA PLATA</t>
  </si>
  <si>
    <t xml:space="preserve">COLEGIO MARIA AUXILIADORA </t>
  </si>
  <si>
    <t>4/02/2013-4/12/2013</t>
  </si>
  <si>
    <t>ALCALDIA MUNICIPAL LA JAGUA DE IBIRICO</t>
  </si>
  <si>
    <t>LIZNEDERLAN DIAZ PEREZ</t>
  </si>
  <si>
    <t>ACCION CONTRA EL HAMBRE</t>
  </si>
  <si>
    <t>20/09/2004- 20/1/2006</t>
  </si>
  <si>
    <t>SANDRA MILENA CASTILLA GONZALEZ</t>
  </si>
  <si>
    <t>07/03/2012 - 20/10/2012</t>
  </si>
  <si>
    <t xml:space="preserve">FUNDACIÓN PARA EL DESARROLLO EDUCATIVO PARA EL CESAR </t>
  </si>
  <si>
    <t>02/01/2013 - 2802/2014</t>
  </si>
  <si>
    <t xml:space="preserve">LIRIOLA MARIA DE LEON ROBINSON </t>
  </si>
  <si>
    <t xml:space="preserve">FUNDIS   </t>
  </si>
  <si>
    <t>01/02/20008 30/12/2009</t>
  </si>
  <si>
    <t>15/02/2010-</t>
  </si>
  <si>
    <t>PRESENTANDO COMO EXPERIENCIA HABILITANTE EN EL GRUPO 1</t>
  </si>
  <si>
    <t>AISNAX MERCADO BAYONA</t>
  </si>
  <si>
    <t>GRISNALDA RIZO BARRAGAN</t>
  </si>
  <si>
    <t>KATERINE PAOLA CARRILLO BARRIOS</t>
  </si>
  <si>
    <t xml:space="preserve">UNIVERSIDAD SANTO OMAS </t>
  </si>
  <si>
    <t>LICENCIADA EN EDUCACIÓN PREESCOLAR Y PROMOCIÓN A LA FAMILIA N</t>
  </si>
  <si>
    <t>ALIANZA FUNAS CRECIENDO JUNTOS</t>
  </si>
  <si>
    <t>02/01/2012 - 30/12/2012</t>
  </si>
  <si>
    <t xml:space="preserve">DIRECTORA </t>
  </si>
  <si>
    <t>05/02/2008 - 30/11/2008</t>
  </si>
  <si>
    <t>05/02/2009 - 30/12/2009</t>
  </si>
  <si>
    <t>ASESORA PROGRAMAS SOCIALES</t>
  </si>
  <si>
    <t xml:space="preserve">LICENCIADA EN NECESIDADES EDUCATIVA ESPECIALES </t>
  </si>
  <si>
    <t>CRECIENDO JUNTOS</t>
  </si>
  <si>
    <t>26/01/2009-29/11/2010</t>
  </si>
  <si>
    <t>26/01/2013-29/11/2013</t>
  </si>
  <si>
    <t>CONTADOR PUBLICA</t>
  </si>
  <si>
    <t>189622-T</t>
  </si>
  <si>
    <t>NO APORTA CERTIFICACIONES DE TRABAJO</t>
  </si>
  <si>
    <t>UNIVERSIDAD DE LA GUAJIRA</t>
  </si>
  <si>
    <t>MANOS UNIDAS</t>
  </si>
  <si>
    <t>16/06/2008-12/12/2008</t>
  </si>
  <si>
    <t>COORDINADOR PEDAGOGICO</t>
  </si>
  <si>
    <t>25/06/2009-12/10/2009</t>
  </si>
  <si>
    <t>02/03/2010-5/11/2010</t>
  </si>
  <si>
    <t>30/08/2001-15/12/2011</t>
  </si>
  <si>
    <t>FUNDACION MENORES DEL FUTURO</t>
  </si>
  <si>
    <t xml:space="preserve">672 DOCUMENTO  SUBSANADO </t>
  </si>
  <si>
    <t>CORPORACION WAKUSARI</t>
  </si>
  <si>
    <t xml:space="preserve">ASOCIACION DE MANIPULADORES DE ALIMENTOS DEL CESAR </t>
  </si>
  <si>
    <t xml:space="preserve">FUNDACION KABALA </t>
  </si>
  <si>
    <t xml:space="preserve">WAKUSARI </t>
  </si>
  <si>
    <t xml:space="preserve">CONSOCIO NUTRIENDO A CHIRIGUANA </t>
  </si>
  <si>
    <t xml:space="preserve">SECRETARIA DE SALUD MUNICIPAL DE CHIRIGUANA </t>
  </si>
  <si>
    <t>146-2010</t>
  </si>
  <si>
    <t xml:space="preserve">SUBSANACION </t>
  </si>
  <si>
    <t>330/2013</t>
  </si>
  <si>
    <t xml:space="preserve">KABALA </t>
  </si>
  <si>
    <t xml:space="preserve">CONSORCIO PRIMERO LA NUTRICION </t>
  </si>
  <si>
    <t xml:space="preserve">GOBERNACION DE LA GUAJIRA </t>
  </si>
  <si>
    <t>199-2013</t>
  </si>
  <si>
    <t xml:space="preserve">ASOCIACION DE MANIPULADORAS DEL CESAR  ASOALIMENTARSE </t>
  </si>
  <si>
    <t>FAMILIAR</t>
  </si>
  <si>
    <t xml:space="preserve">MUNICIPIOS DE LA GLORIA, SAN MARTIN , PELAYA,  PAILITAS, TAMALAMEQUE, SAN ALBERTO, TAMALAMEQUE </t>
  </si>
  <si>
    <t>SUBSANACION</t>
  </si>
  <si>
    <t>NO SE TIENE EN CUENTA  DEBIDO A QUE LO PRESENTO  PARA EL GRUPO 5</t>
  </si>
  <si>
    <t>SECRETARIA DE SALUD  MUNICIPIO DE CHIRIGUANA</t>
  </si>
  <si>
    <t>225-2010</t>
  </si>
  <si>
    <t xml:space="preserve">MESES TRASLAPADOS </t>
  </si>
  <si>
    <t xml:space="preserve">MUNICIPIO DE CHIMICHAGUA </t>
  </si>
  <si>
    <t xml:space="preserve">FUNADCION KABALA </t>
  </si>
  <si>
    <t>301-2012</t>
  </si>
  <si>
    <t xml:space="preserve">211-2013 </t>
  </si>
  <si>
    <t xml:space="preserve">SUSANACION </t>
  </si>
  <si>
    <t>WAKUSARI</t>
  </si>
  <si>
    <t xml:space="preserve">CONSORCIO EN BUENAS MANOS </t>
  </si>
  <si>
    <t xml:space="preserve">SECRETARIA  DE SALUD MUNICIPIO  DE CHIRIGUANA  </t>
  </si>
  <si>
    <t>049-2009</t>
  </si>
  <si>
    <t>BARRIO GUASIMALES  MUNICIPIO DE VALLEDUPAR</t>
  </si>
  <si>
    <t>FUNDACION DON BOSCO</t>
  </si>
  <si>
    <t>UNIDAD MEDICA SU SALU EU</t>
  </si>
  <si>
    <t>UMSS103</t>
  </si>
  <si>
    <t>NO SE TIENE EN CUENTA  ESTA CERTIFICACION  POR  QUE ESTA CERTIFICACION FUE EXPEDIDA CUNADO LA FUNDACION SOCIAL DON BOSCON NO TENIA VIDA JURIDICA</t>
  </si>
  <si>
    <t>SALUD HUMANA SAS</t>
  </si>
  <si>
    <t>019SH</t>
  </si>
  <si>
    <t>1/07/20136</t>
  </si>
  <si>
    <t>LA EXPERIENCIA APORTADA DEL FOLIO 28 AL FOLIO 101 NO SE TENDRA EAN CUENTA YA QUE LOS CONTRATOS FUERON SUSCRITOS POR UNA PERSONA JURIDICA DIFERENTE AL PROPONENTE. (INSTITUTO DON BOSCO)</t>
  </si>
  <si>
    <t>UMSS095</t>
  </si>
  <si>
    <t>014SH</t>
  </si>
  <si>
    <t>7/012011</t>
  </si>
  <si>
    <t>MINISTERIO DE EDUCACION INICIAL</t>
  </si>
  <si>
    <t>NO SE TIENE EN CUENTA  ESTA CERTIFICACION  POR  QUE ESTA CERTIFICACION A NOMBRE DE OTA PERSONA JURIDICA CON NIT DIFERENTE.</t>
  </si>
  <si>
    <t>LA EXPERIENCIA APORTADA DEL FOLIO 18 AL FOLIO 84 NO SE TENDRA EAN CUENTA YA QUE LOS CONTRATOS FUERON SUSCRITOS POR UNA PERSONA JURIDICA DIFERENTE AL PROPONENTE. (INSTITUTO DON BOSCO)</t>
  </si>
  <si>
    <t xml:space="preserve">ICBF </t>
  </si>
  <si>
    <t>x</t>
  </si>
  <si>
    <t>GRUPO 11</t>
  </si>
  <si>
    <t>DEL 12 AL 99</t>
  </si>
  <si>
    <t>NO SE ACEPTAN ESTA CERTIFICACIONES POR ESTAR A NOMBRE DE OTRA INSTITUCION QUE NO ES EL NOMBRE DEL OFERENTE, Y ALGUNAS ESTAN A NOMBRE DEL OFERENTE PERO CON FECHA ANTERIOR A SU CONSTITUCION COMO FUNDACION.</t>
  </si>
  <si>
    <t xml:space="preserve">LOS FOLIOS DEL 173 ALA 233 </t>
  </si>
  <si>
    <t xml:space="preserve">FUNDACION SOCIAL  DON BOSCO </t>
  </si>
  <si>
    <t xml:space="preserve">FUNDACION SOCIAL DON BOSCO </t>
  </si>
  <si>
    <t xml:space="preserve">UNIIDAD MEDICA SU SALUD EU </t>
  </si>
  <si>
    <t>UMSS  189</t>
  </si>
  <si>
    <t>IPS SALUD HUMANA SAS</t>
  </si>
  <si>
    <t>022-HS</t>
  </si>
  <si>
    <t>FUNDACION MANOS UNIDAS CONSTRUYENDO PAIS</t>
  </si>
  <si>
    <t>FUNDACION MANOS UNIDOS CONSTRUYENDO PAIS</t>
  </si>
  <si>
    <t>MANOS UNIDAS CONSTRUYENDO PAIS</t>
  </si>
  <si>
    <t>ICBF CESAR</t>
  </si>
  <si>
    <t>LA GLORIA, SAN MARTIN, PAILITAS, PELAYA, TAMALAMEQUE, SAN ALBERTO</t>
  </si>
  <si>
    <t>NA</t>
  </si>
  <si>
    <t>YAID BOHORQUEZ RIOS</t>
  </si>
  <si>
    <t xml:space="preserve">LICENCIADO EN LENGUA CASTELLANA Y COMUNICACIÓN </t>
  </si>
  <si>
    <t>UNIVERSIDAD PAMPLONA</t>
  </si>
  <si>
    <t>NO APORTA</t>
  </si>
  <si>
    <t xml:space="preserve">1 OCTUBRE 2013 AL 30 DICIEMBRE 2013- 2 ENERO 2014 AL 30 DE MARZO DE 2014 DEL 2 DE ABRIL 2014 AL 31 DE JULIO DE 2014 - 4 AGOSTO 2013 AL 30 DE OCTUBRE 2014 </t>
  </si>
  <si>
    <t xml:space="preserve">COORDINADOR Y DOCENTE MODALIDAD FAMILIAR </t>
  </si>
  <si>
    <t xml:space="preserve">SI </t>
  </si>
  <si>
    <t xml:space="preserve">LILIANA FONSECA RINCON </t>
  </si>
  <si>
    <t xml:space="preserve">PSICOLOGA </t>
  </si>
  <si>
    <t xml:space="preserve">CORPORACION UNIVERSITARIA IBEROAMERICANA </t>
  </si>
  <si>
    <t xml:space="preserve">VIAS Y CONSTRUCCIONES S.A. - FUNDACION MANOS UNIDAS CONSTRUYENDO PAIS </t>
  </si>
  <si>
    <t>18 DE MARZO 2009 HASTA 11 DE MARZO DE 2011 - 1 DE OCTUBRE 2013 AL 30 DICIEMBRE DE 2013 - 2 DE ENERO DE 2014 AL 30 DE MARZO DE 2014 - 2 DE ABRIL  2014  AL 31 DE JULIO DE 2014 - 4 DE AGOSTO HASTA EL 30 DE OCTUBRE - 1 NOVIEMBRE AL 15 DICIEMBRE  2014</t>
  </si>
  <si>
    <t xml:space="preserve">TRABAJO SOCIAL - PROFESIOAL DE ATENCION PSICOSOCIAL - COORDINADORA </t>
  </si>
  <si>
    <t>AMELIA HOYOS RINCON</t>
  </si>
  <si>
    <t xml:space="preserve">LICENCIADA EN EDUCACION PREESCOLAR </t>
  </si>
  <si>
    <t xml:space="preserve">UNIVERSIDAD SAN BUENAVENTURA </t>
  </si>
  <si>
    <t>1 OCTUBRE HASTA 30 DICIEMBRE 2013 - DEL 2 DE ENERO 2014 HASTA 30 DE MARZO DE 2014 - 2 DE ABRIL HASTA 31 JULIO DE 2014 -  4 AGOSTO 2014 HASTA 30 OCTUBRE 2014 - 1 NOVIEMBRE AL 15 DICIEMBRE 2014</t>
  </si>
  <si>
    <t xml:space="preserve">COORDINADOR  MODALIDAD FAMILIAR </t>
  </si>
  <si>
    <t xml:space="preserve">MARY EUGENIA LOBO ORTEGA </t>
  </si>
  <si>
    <t xml:space="preserve">LICENCIADA EN EDUCACION BASICA CON ENFASIS EN EDUCACION ARTISTICA </t>
  </si>
  <si>
    <t>COORDINADOR MODALIDAD FAMILIAR</t>
  </si>
  <si>
    <t xml:space="preserve">YOLANDA AVILA VACCA </t>
  </si>
  <si>
    <t xml:space="preserve">LICENCIADA EN EDUCACION BASICA CON ENFASIS EN CIENCIAS NATURALES </t>
  </si>
  <si>
    <t xml:space="preserve">UNIVESIDADA PAMPLONA </t>
  </si>
  <si>
    <t>COORDINADORA MODALIDAD FAMILIAR</t>
  </si>
  <si>
    <t xml:space="preserve">NAIRI NAYIVE DEL RISCO ARRIERA </t>
  </si>
  <si>
    <t xml:space="preserve">ADMINISTADORA DE EMPRESAS </t>
  </si>
  <si>
    <t xml:space="preserve">UNIVESIDAD DE LA GUAJIRA </t>
  </si>
  <si>
    <t xml:space="preserve">ELIZABETH BETANCOURT FORERO </t>
  </si>
  <si>
    <t xml:space="preserve">PSICOLOGA SOCIAL COMUNTARIA </t>
  </si>
  <si>
    <t>UNIVERSIDAD NACIONAL ABIERTA Y A DISTANCIA "UNAD"</t>
  </si>
  <si>
    <t xml:space="preserve">APSEFACOM Y FUNDACION MANOS UNIDAS CONSTRUYENDO PAIS </t>
  </si>
  <si>
    <t>27 DE MAYO 2013 AL 31 DE DICIEMBRE DE 2013 - DEL 2 DE ENERO 2014 HASTA 30 DE MARZO DE 2014 - 2 DE ABRIL HASTA 31 JULIO DE 2014 -  4 AGOSTO 2014 HASTA 30 OCTUBRE 2014 - 1 NOVIEMBRE AL 15 DICIEMBRE 2014</t>
  </si>
  <si>
    <t xml:space="preserve">AGENTE EDUCATIVO PROGRAMA FAMILIAS CON BIENESTAR Y PROFESIONAL DE ATENCION PSICOSOCIAL </t>
  </si>
  <si>
    <t xml:space="preserve">DIANA PATRICIA GARZON QUINTERO </t>
  </si>
  <si>
    <t xml:space="preserve"> FUNDACION MANOS UNIDAS CONSTRUYENDO PAIS </t>
  </si>
  <si>
    <t xml:space="preserve">PROFESIONAL DE ATENCION PSICOSOCIAL </t>
  </si>
  <si>
    <t xml:space="preserve">MAYRA TERESA HERRERA FERRER </t>
  </si>
  <si>
    <t>YESSICA ROBLES MENCO</t>
  </si>
  <si>
    <t xml:space="preserve">UNIVERSIDAD INCCA DE COLOMBIA </t>
  </si>
  <si>
    <t>DEL 2 DE ENERO 2014 HASTA 30 DE MARZO DE 2014 - 2 DE ABRIL HASTA 31 JULIO DE 2014 -  4 AGOSTO 2014 HASTA 30 OCTUBRE 2014 - 1 NOVIEMBRE AL 15 DICIEMBRE 2014</t>
  </si>
  <si>
    <t>BRILLIHT MARIA VILORIA VEGA</t>
  </si>
  <si>
    <t>UNIVERSIDAD UNIVERSIDAD NACIONAL ABIERTA Y A DISTANCIA "UNAD"</t>
  </si>
  <si>
    <t>DEL 1 OCTUBRE 2013 AL 30 DE DICIEMBRE 2013 - 2 DE ENERO 2014 HASTA 30 DE MARZO DE 2014 - 2 DE ABRIL HASTA 31 JULIO DE 2014 -  4 AGOSTO 2014 HASTA 30 OCTUBRE 2014 - 1 NOVIEMBRE AL 15 DICIEMBRE 2014</t>
  </si>
  <si>
    <t xml:space="preserve">ROSALYN MARIA CALDERON RODRIGUEZ </t>
  </si>
  <si>
    <t>DEL  2 DE ENERO 2014 HASTA 30 DE MARZO DE 2014 - 2 DE ABRIL HASTA 31 JULIO DE 2014 -  4 AGOSTO 2014 HASTA 30 OCTUBRE 2014 - 1 NOVIEMBRE AL 15 DICIEMBRE 2014</t>
  </si>
  <si>
    <t xml:space="preserve">RUTH MARCELA CELEDON CASTILLO </t>
  </si>
  <si>
    <t xml:space="preserve">UNIVERSIDAD DEL NORTE </t>
  </si>
  <si>
    <t xml:space="preserve">1 DE NOVIEMBRE AL 15 DE DICIEMBRE DE 2014 </t>
  </si>
  <si>
    <t xml:space="preserve">NO </t>
  </si>
  <si>
    <t xml:space="preserve">OLGA LUCIA ORDOÑEZ </t>
  </si>
  <si>
    <t xml:space="preserve">UNIVERSIDAD ANTONIO NARIÑO </t>
  </si>
  <si>
    <t xml:space="preserve">YULEIDYS PATRICIA PEREA ARIAS </t>
  </si>
  <si>
    <t>UNIVERSIDADA NACIONAL ABIERTA Y A DISTANCIA "UNAD"</t>
  </si>
  <si>
    <t xml:space="preserve">4 AGOSTO 2014 AL 30 DE OCTUBRE DE 2014 Y 1 DE NOVIEMBRE DE 2014 AL 15 DICIEMBRE DE 2014 </t>
  </si>
  <si>
    <t xml:space="preserve">NAIMARA GUTIERREZ PARODYS </t>
  </si>
  <si>
    <t xml:space="preserve">UNIVERSIDAD DE SAN BUENAVENTURA </t>
  </si>
  <si>
    <t>ANA MARCELA ARIAS ORTEGA</t>
  </si>
  <si>
    <t>EDNA MARIA ENRIQUE</t>
  </si>
  <si>
    <t>ADMINISTRADOR FINANCIERO Y DE SISTEMA</t>
  </si>
  <si>
    <t xml:space="preserve">CORPORACION UNIVERSITARIA DE SANTANDER </t>
  </si>
  <si>
    <t xml:space="preserve">DESDE 1 DE OCTUBRE DE 2013 </t>
  </si>
  <si>
    <t xml:space="preserve">COORDINADOR GENERAL  MODALIDAD FAMILIAR </t>
  </si>
  <si>
    <t xml:space="preserve">MIGUEL FERNANDO MENDEZ MISAL </t>
  </si>
  <si>
    <t xml:space="preserve">LICENCIADO EN EDUCACION INFANTIL CON ENFASIS EN TECNOLOGIA E INFORMATICA </t>
  </si>
  <si>
    <t xml:space="preserve">CORPORACION UNIVERSITARIA DEL CARIBE </t>
  </si>
  <si>
    <t xml:space="preserve">FUNDACION VISIONANDO EL FUTURO - COLEGIO INSTITUTO AGUSTIN CODAZZI -FUNDACION MANOS UNIDAS CONSTRUYENDO PAIS </t>
  </si>
  <si>
    <t xml:space="preserve">1 JULIO HASTA 31 DICIEMBRE DE 2009 - 1 DE MARZO 2010 HASTA 15 DICIEMBRE DE 2011 - 10 DE ENERO AL 15 DICIEMBRE DE 2012 - 2 DE ABRIL AL 28 DE JUNIO DE 2013 - 2 DE ENERO AL 30 DE MARZO DE 2014 - 2 DE ABRIL HASTA 31 DE JULIO DE 2014 - 4 DE AGOSTO HASTA EL 30 DE OCTUBRE DE 2014 Y 1 DE NOVIEMBRE AL 15 DE DICIEMBRE DE 2014 </t>
  </si>
  <si>
    <t xml:space="preserve">ORIENTADOR AGENTE EDUCATIVO PROGRAMA ATENCION A LA PRIMERA INFANCIA PAIPI - COORDINADOR DEL PROGRAMA ATENCION A LA PRIMERA INFANCIA PAIPI -  DOCENTE EN PROGRAMA MODALIDAD FAMILIAR </t>
  </si>
  <si>
    <t xml:space="preserve">KAREN MARGARITA RODRIGUEZ PINTO </t>
  </si>
  <si>
    <t xml:space="preserve">CONTADOR PUBLICO </t>
  </si>
  <si>
    <t xml:space="preserve">UNIVERSIDAD DE LA GUAJIRA </t>
  </si>
  <si>
    <t>138556-T</t>
  </si>
  <si>
    <t xml:space="preserve">1 OCTUBRE AL 31 DE DICIEMBRE DE 2013 </t>
  </si>
  <si>
    <t xml:space="preserve">AREA FINANCIERA Y ADMINISTRATIVA PROGRAMA ATENCION INTEGRAL A LA PRIMERA INFANCIA </t>
  </si>
  <si>
    <t>UNION TEMPORAL MANOS UNIDAS POR UN PAIS</t>
  </si>
  <si>
    <t xml:space="preserve">FUNDACION CONSTRUYENDO TEJIDO SOCIAL </t>
  </si>
  <si>
    <t>LICEO GALOIS</t>
  </si>
  <si>
    <t>SUNILDA MARIA LOPEZ BLANCO</t>
  </si>
  <si>
    <t>PSICOLOGO</t>
  </si>
  <si>
    <t xml:space="preserve"> ASOCACION DE DISCAPACITADOS DE PELAYA </t>
  </si>
  <si>
    <t>1 DE MARZO DEL 2002 AL 1 MARZO DE 2006</t>
  </si>
  <si>
    <t xml:space="preserve"> COORDINADORA DEL PROGRAMA DE DE DISCAPACIDAD Y REHABILITACION</t>
  </si>
  <si>
    <t>OBED PABON CHONA</t>
  </si>
  <si>
    <t>UNIVERSIDAD DEL TOLIMA - CONVENIO UNIVERSIDAD DEL MAGDALENA</t>
  </si>
  <si>
    <t>APSEFACOM Y CONSULADO INTERNACIONAL DE PROTO ALEGRE EN BUENOS AIRES</t>
  </si>
  <si>
    <t>DEL 2 DE ENERO DE 2014 AL 31 DE JULIO DE 2014 Y DEL 2 DE JULIO DE 2012 AL 15 DE DICIEMBRE DE 2012</t>
  </si>
  <si>
    <t xml:space="preserve">COORDINADOR PEDEGOGICO Y ENTRENADOR DEPORTIVO EN LAS CATEGORIAS INFANTIL Y JUVENIL </t>
  </si>
  <si>
    <t xml:space="preserve">LUISA FERNANDA SALINAS GALLARDO </t>
  </si>
  <si>
    <t>CORPORACION UNIVERSITARIA DEL CARIBE</t>
  </si>
  <si>
    <t>DEL 2 DE ENERO HASTA EL 30 DE MARZO 2014 -DEL 2 DE ABRIL AL 31 DE JULIO DE 2014 Y DEL 1 NOVIEMBRE AL 15 DE DICIEMBRE DE 2014</t>
  </si>
  <si>
    <t>PROFESIONAL DE ATENCION PSICOSOCIAL</t>
  </si>
  <si>
    <t xml:space="preserve">MILENA PATRICIA ANDRADE CASTAÑEDA </t>
  </si>
  <si>
    <t xml:space="preserve">UNIVERSIDAD METROPOLITANA </t>
  </si>
  <si>
    <t>APSEFACOM Y GOBERNACION DEL CESAR</t>
  </si>
  <si>
    <t>DEL 1 DE JULIO 2014 AL 32 DE DICIEMBRE DE 2014 Y DEL 11 DE MARZO DE 2011 AL  21  NOVIEMBRE DE 2011.</t>
  </si>
  <si>
    <t xml:space="preserve">PSICOLOGA- EDUCADORA FAMILIAR Y PSICOLOGA DE LAS VICTIMAS DEL CONFLICTO ARMADO </t>
  </si>
  <si>
    <t>CATERINE NAVAS ROJAS</t>
  </si>
  <si>
    <t xml:space="preserve">CORPORACION EDUCATIVA MAYOR DEL DESARROLLO SIMON BOLIVAR </t>
  </si>
  <si>
    <t>DEL 1 NOVIEMBRE 2013 AL 30 DICIEMBRE 2013 - DEL 2 DE ENERO 2014 AL 30 ENERO 2014 - DEL 2 DE ABRIL 2014 AL 31 JULIO 2014 - DEL 4 DE AGOSTO AL 30 DE OCTUBRE DE 2014 Y DEL 1 DE NOVIEMBRE AL 15 DE DICIEMBRE DE 2014</t>
  </si>
  <si>
    <t xml:space="preserve">TRABAJADORA SOCIAL - PROFESIONAL DE ATENCION PSICOSOCIAL </t>
  </si>
  <si>
    <t xml:space="preserve">MARIA DEL CARMEN JACOME GARCIA </t>
  </si>
  <si>
    <t>DEL 1 OCTUBRE AL 30 DE DICIEMBRE DE 2013 - DEL 2 DE ENERO AL 30 DE MARZO DE 2014 - DEL 2 DE ABRIL AL 31 DE JULIO DE 2014 - 1 DE NOVIEMBR AL 15 DE DICIEMBRE DE 2014</t>
  </si>
  <si>
    <t xml:space="preserve">PAOLA  YURIANA ROSADO GUERRA </t>
  </si>
  <si>
    <t>INVERSIONES JSDM S.AS</t>
  </si>
  <si>
    <t>DEL 13 AGOSTO DEL 2010 AL 16 JUNIO DE 2014</t>
  </si>
  <si>
    <t xml:space="preserve">ADMINISTRADORA - CONTADORA </t>
  </si>
  <si>
    <t>GLADYS ELENA GONZALEZ CASTILLEJO</t>
  </si>
  <si>
    <t>UNIVERSIDAD SIMON BOLIVAR</t>
  </si>
  <si>
    <t>FUNDACION MANOS UNIDAS …</t>
  </si>
  <si>
    <t>01/10/13-VIGENTE</t>
  </si>
  <si>
    <t xml:space="preserve">COORDINADORA GENERAL </t>
  </si>
  <si>
    <t>RAIZA NADIME RODRIGUEZ MARQUEZ</t>
  </si>
  <si>
    <t>LICENCIAD EN PEDAGOGIA INFANTIL</t>
  </si>
  <si>
    <t>UNIVERSIDAD DEL NORTE</t>
  </si>
  <si>
    <t>FUNDACIÓN MANOS UNIDAS CONSTRUYENDO PAIS</t>
  </si>
  <si>
    <t>PAOLA YULIANA ROSADO GUERRA</t>
  </si>
  <si>
    <t>CONTADOR PUBLICO</t>
  </si>
  <si>
    <t>CONSTRUIR DEL SUR LTDA.</t>
  </si>
  <si>
    <t>25/01/04- 30/10/09-</t>
  </si>
  <si>
    <t>COORDINADORA</t>
  </si>
  <si>
    <t xml:space="preserve">AURA MILENA ROA MADARIAGA </t>
  </si>
  <si>
    <t>UNIVERSIDAD SAN BUENA AVENTURA</t>
  </si>
  <si>
    <t>FUNDACION SOCIAL DON BOSCO</t>
  </si>
  <si>
    <t>01/10/2013 HASTA 05/11/2014</t>
  </si>
  <si>
    <t>COORDINADO PEDAGOGIGOGICO,SE DESEPEÑAMA EN LA MODALIDAD FAMILIAR DEL ICBF EN EL MARCO DE LA ESTRATEGIA DE 0 A SIEMPRE</t>
  </si>
  <si>
    <t>ANDRY NORENA NAVARRO RANGEL</t>
  </si>
  <si>
    <t xml:space="preserve">UNIVERSIDAD NACIONAL ABIERTA Y A DISTACIA UNAD </t>
  </si>
  <si>
    <t>01/10/2013 HASTA EL 05/11/2014</t>
  </si>
  <si>
    <t>PROFESIONAL DE APOYO PSICOSOCIAL EN LA MODALIDAD FAMILIAR EN LA ESTRATEGIA DE  0 A SIEMPRE</t>
  </si>
  <si>
    <t>ROSIRIS DEL ROSARIO CALDERON CALDERON</t>
  </si>
  <si>
    <t xml:space="preserve">TRABAJADORA  SOCIAL </t>
  </si>
  <si>
    <t>NO APORTO</t>
  </si>
  <si>
    <t>NANCY ESTHER OCHOA HERRERA</t>
  </si>
  <si>
    <t>LICENCIADA EN EDUCACION BASICA CON EFASIS EN TECNOLOGI INFORMATICA</t>
  </si>
  <si>
    <t>INSTITUTO DON BOSCO</t>
  </si>
  <si>
    <t>15/05/2011 HASTA 28/06/2013</t>
  </si>
  <si>
    <t>COORDINADOR PEDAGOGICO DEL PROGRAMA DE ANTENCION INTEGRAL PARA LA PRIMERA INFANCIA PAIPI</t>
  </si>
  <si>
    <t>PROFESIONAL APOYO PEDAGOGICO</t>
  </si>
  <si>
    <t>MARILIS JUDITH OROZCOS PERTUZ</t>
  </si>
  <si>
    <t>LICENCIA EN CIENCIAS SOCIALES</t>
  </si>
  <si>
    <t xml:space="preserve">REALIZO FUNCIONES DE DOCENTES EN PROGRAMA DE ANTENCION INTEGRAL PARA LA PRIMERA INFANCIA PAIPI </t>
  </si>
  <si>
    <t xml:space="preserve">FINANCIERO </t>
  </si>
  <si>
    <t>HERNANDO RAFAEL MENDEZ GANDARA</t>
  </si>
  <si>
    <t>NO HAY SOPORTES</t>
  </si>
  <si>
    <t>15/11/2012 HASTA 14/12/2012</t>
  </si>
  <si>
    <t>INSTRUCTOR CONTRATISTA EN EL CENTRO DE COMERCIO Y SERVICIO</t>
  </si>
  <si>
    <t>LEIDIS RUEDAS HERNANDEZ</t>
  </si>
  <si>
    <t>LICENCIADA EN CIENCIAS NATURALES Y EDUCACION AMBIENTAL</t>
  </si>
  <si>
    <t xml:space="preserve">UNIVERSIDAD POPULAR DEL CESAR </t>
  </si>
  <si>
    <t xml:space="preserve">INSTITUTO DON BOSCO </t>
  </si>
  <si>
    <t>01-01-2008 HASTA 31-12-2010</t>
  </si>
  <si>
    <t>EN CALIDAD DE COORDINADORA INTEGRAL PARA LA PRIMERA INFANCIA-PAIPI</t>
  </si>
  <si>
    <t>YESICA PATRICIA SERNA MOJICA</t>
  </si>
  <si>
    <t>LICENCICIDA  EN EDUCACION  BASICA CON ENFACIS EN EDUCACION ARTISTICA</t>
  </si>
  <si>
    <t>14-03-2011 HASTA 28-06-2013</t>
  </si>
  <si>
    <t xml:space="preserve">PROFESIONAL DE APOYO PSICOSOCIAL </t>
  </si>
  <si>
    <t>MARYURIS YANETH RUMBO MORELLI</t>
  </si>
  <si>
    <t>UNIVERSIDAD COOPERATIVA DE COLOMBIA</t>
  </si>
  <si>
    <t>14-05-2011 HASTA 28-06-2013</t>
  </si>
  <si>
    <t>PROFESIONAL DE APOYO PSICOSOCIAL EN E PROGRAMA DE ATENCION INTEGRAL PAIPI</t>
  </si>
  <si>
    <t>YULEIDIS  ELISA CUADRO MARTINEZ</t>
  </si>
  <si>
    <t xml:space="preserve">UNIVERSIDAD NACIONAL ABIERTA Y A DISTANCIA </t>
  </si>
  <si>
    <t>HOGAR INFANTIL COMUNITARIO L JAGUA DE IBIRICO</t>
  </si>
  <si>
    <t>01-05-1998 HASTA 30-08-2006</t>
  </si>
  <si>
    <t>DESPEÑANDO EL CARGO DE MAESTRA JARDINERA DEL GRADO PREESCOLAR</t>
  </si>
  <si>
    <t>KATIANA SILENA RIOS RIOS</t>
  </si>
  <si>
    <t>UNIVERSIDAD ANTONIO NARIÑO</t>
  </si>
  <si>
    <t>01/10/2013 HASTA DE 05/11/2014</t>
  </si>
  <si>
    <t>PROFESIONAL DE APOYO PSICOSOCIAL EN LA MODALIDAD FAMILIAR DEL ICBF EN EL MARCO DE LA ESTRATEGIA DE CERO A SIEMPRE.</t>
  </si>
  <si>
    <t>COORDINADOR GENERAL DE PROYECTO</t>
  </si>
  <si>
    <t>YASALLYS JACKELINE MOJICA MOREN</t>
  </si>
  <si>
    <t>14/3/2011 HASTA 208/06/2013</t>
  </si>
  <si>
    <t xml:space="preserve">COORDINADOR PEDAGOGICO EN EL PROGRAMA DE ATENCION INTEGRAL PARA LA PRIMERA INFANCIA </t>
  </si>
  <si>
    <t>PROFESIONAL DE APOYO PEDAGOGICO</t>
  </si>
  <si>
    <t>YOLIMA DIAZ PEÑA</t>
  </si>
  <si>
    <t>LICENCIADA EN LENGUAS CASTELLANA</t>
  </si>
  <si>
    <t>ANA MARIA RODRIGUEZ MERLANO</t>
  </si>
  <si>
    <t>contadora publica</t>
  </si>
  <si>
    <t>LILIANA SOFIA ESTRADA NAVARRO</t>
  </si>
  <si>
    <t xml:space="preserve">LICENCIADA EN CIENCIAS SOCIALES </t>
  </si>
  <si>
    <t>COORDINADOR PEDAGOGICO EN LA MODALIDAD FAMILIAR DEL EN EL MARCO DE LA ESTRATEGIA DE 0 A SIEMPRE</t>
  </si>
  <si>
    <t>AURA LUCIA BARRIOS ORTEGA</t>
  </si>
  <si>
    <t>LICENCICA EN EDUCACION BASICA PRIMARIA</t>
  </si>
  <si>
    <t>13/04/2010 HASTA 24/03/2012</t>
  </si>
  <si>
    <t xml:space="preserve">COORDINADORA PEDAGOGICA EN EL PROGRAMA DE ATENCION INTEGRAL A LA PRIMERA INFANCIA </t>
  </si>
  <si>
    <t>SADRIS PATRICIA BARROS PEREZ</t>
  </si>
  <si>
    <t>25/01/2008 HASTA EL 26/11/2010</t>
  </si>
  <si>
    <t xml:space="preserve">PROFESIONAL DE APOYO PSICOSOCIAL EN EL PROGRAMA DE ATENCION INTEGRAL A LA PRIMERA INFANCIA </t>
  </si>
  <si>
    <t>PROFESIONAL DE APOYO  PSICOSOCIAL</t>
  </si>
  <si>
    <t>GLISSETH  RODRIGUEZ DE LA CRUZ</t>
  </si>
  <si>
    <t>01/07/2011 HASTA 15/12/2012</t>
  </si>
  <si>
    <t>YOLENIS BEATRIZ MONTERO QUINTERO</t>
  </si>
  <si>
    <t>NOREINE MILENA TORRES MORELLI</t>
  </si>
  <si>
    <t>LICENCIADA EN CIENCIAS NATURALES EDUCACION AMBIENTAL</t>
  </si>
  <si>
    <t>ENALBA ROSA CAMPO PEINADO</t>
  </si>
  <si>
    <t xml:space="preserve">LICENCIADO EN EDUCACION BASICA </t>
  </si>
  <si>
    <t xml:space="preserve">PROFESIONAL EN APOYO PSICOSOCIAL </t>
  </si>
  <si>
    <t>ANYELIS GARCIA GUTIERREZ</t>
  </si>
  <si>
    <t>ILEGIBLE</t>
  </si>
  <si>
    <t>MAIRA ROSA  LOPEZ ZULETA</t>
  </si>
  <si>
    <t>PS ICOLOGA SOCIAL</t>
  </si>
  <si>
    <t>UNIVERSIDAD NACIONAL ABIERTA Y A DISTACIA UNAD</t>
  </si>
  <si>
    <t>15/05/2012 HASTA EL 15/12/2012</t>
  </si>
  <si>
    <t>PRIFESIONAL DE APOYO PSICOSOCIAL</t>
  </si>
  <si>
    <t>ETILVIA ROSA RUIZ CANTILLO</t>
  </si>
  <si>
    <t>NO APORTO TARJETA PROFESIONAL</t>
  </si>
  <si>
    <t>COORDINADOR GENERAL DEL PROYECTO</t>
  </si>
  <si>
    <t>ADRIANA ESTHER VIÑA ASIS</t>
  </si>
  <si>
    <t xml:space="preserve">INSTITUTO EDUCATIVO ROBINSO DE LA HOZ </t>
  </si>
  <si>
    <t>01/09/2008 HASTA 30/12/2008 - 01/04/2009 HASTA EL 01/04/2009 HASTA EL 30/08/2009</t>
  </si>
  <si>
    <t>1, SICOLOGA EN LOS ENTORNOS INSTITUCIONAL Y COMUNITARIO DENTRO DEL PROGRAMA DE LA ANTECION INTEGRAL ALA PRIMERA  PAIPI 2, DIRECTORA DEL PROGRAMA DE ANTENCON INTEGRAL PRIMERA INFANCIA PAIPI.</t>
  </si>
  <si>
    <t>LAHIDENELA SANJUAN AMAYA</t>
  </si>
  <si>
    <t>UNIVERSIDAD NACIONAL ABIERTA Y A DISTACIOA UNAD</t>
  </si>
  <si>
    <t xml:space="preserve">SERVICIO TECNICO </t>
  </si>
  <si>
    <t>11/01/2010 HASTA 31/03/2011</t>
  </si>
  <si>
    <t>SE DESPEÑO COMO ASISTENTE ADMINISTRATIVO EN EL AREA DE BIOMEDICINA</t>
  </si>
  <si>
    <t>ROSIRSI DEL CARMEN LEON JIMENEZ</t>
  </si>
  <si>
    <t>LICENCIADAS EN CIENCIAS NATURALES Y MEDIO AMBIENTE</t>
  </si>
  <si>
    <t>15/05/2012 HASTA 15/12/2012</t>
  </si>
  <si>
    <t>CALIDAD DE DOCENTE EN EL PROGRAMA DE ATENCION INTEGRAL PARA LA PRIMERA INFACIA PAIPI</t>
  </si>
  <si>
    <t>MADELEYNE GUERRERO ACOSTA</t>
  </si>
  <si>
    <t>LICENCIADA EN EDUCACION BASICA</t>
  </si>
  <si>
    <t>EL INSTITUTO SUPERIO DE EDUCACION RURAL ISER DE PAMPLONA</t>
  </si>
  <si>
    <t>COLEGIO LUIS ALEJANDRO ALBARES  VAN-STRHALEN</t>
  </si>
  <si>
    <t>16/01/2011 HASTA 30/11/2013</t>
  </si>
  <si>
    <t>DOCENTE DE CASTELLANO</t>
  </si>
  <si>
    <t>FINANCIERO</t>
  </si>
  <si>
    <t>SALVADOR DE JESUS FLOREZ MUÑOZ</t>
  </si>
  <si>
    <t>01/12/2013 HASTA 31/10/2014</t>
  </si>
  <si>
    <t>DESEMPEÑANDO FUNCIONES DE AUXILIAR CONTABLE</t>
  </si>
  <si>
    <t>NINI JOHANA PEÑA PEÑA</t>
  </si>
  <si>
    <t>LICENCICIADA EN LENGUA CASTELLANA</t>
  </si>
  <si>
    <t>COORDINADO PEDAGOGICO EN LA MODALIDAD FAMILIAR DEL ICBF EN EL MARCO DE LA ESTRATEGIA DE 0 A SIEMPRE</t>
  </si>
  <si>
    <t>LAUDITH DELFINA GOMEZ RIBON</t>
  </si>
  <si>
    <t xml:space="preserve">LICENCICIDA EN EDUCACION BASICA </t>
  </si>
  <si>
    <t>UNIVERSIDAD DEL ATLATINCO</t>
  </si>
  <si>
    <t>26/05/2012 HASTA 28/06/2013</t>
  </si>
  <si>
    <t>EN CALIDAD DE APOYO PSICOSOCIAL EN EL PROGRAMA DE ATENCION INTEGRAL PARA LA PRIMERA INFACIA PAIPI</t>
  </si>
  <si>
    <t>KAREN DEL CARMEN PEREZ MENDOZA</t>
  </si>
  <si>
    <t>CORPORACION UNIVERSITARIA DE LA COSTA CUC</t>
  </si>
  <si>
    <t>01/10/2015 HASTA EL 05/11/2014</t>
  </si>
  <si>
    <t>EN CALIDAD DE APOYO PSICOSOCIAL EN LA MODALIDAD FAMILIAR DEL ICBF EN EL MARCO DE LA ESTRATEGIA DE 0 A SIEMPRE.</t>
  </si>
  <si>
    <t>MILETSY CENTENO VEGA</t>
  </si>
  <si>
    <t>31/09/2001</t>
  </si>
  <si>
    <t>ARELIS TRUJILLO PABON</t>
  </si>
  <si>
    <t>LICENCIADA EN CIENCIAS NATURALES Y MEDIO AMBIENTE</t>
  </si>
  <si>
    <t>02/02/2011 HASTA 25/12/2013</t>
  </si>
  <si>
    <t xml:space="preserve">RECTORA EJECUTANDO FUNCIONES DE COORDINACION SUPERVICION DEL PLANTEL EDUCATIVO </t>
  </si>
  <si>
    <t>MIGUEL FERNANDO MENDEZ MISAL</t>
  </si>
  <si>
    <t>LICENCIADA EN EDUCACION INFANITL</t>
  </si>
  <si>
    <t>CORPORACION SOCIAL Y EDUCATIVA SAGRADO CORAZON DE JESUS</t>
  </si>
  <si>
    <t>01/01/2006 HASTA 31/12/2007</t>
  </si>
  <si>
    <t xml:space="preserve">COMODOCENTE DE PREESCOLA Y COORDINADOR DOCENTE </t>
  </si>
  <si>
    <t>ANGELICA MARIA GUERRA SOTO</t>
  </si>
  <si>
    <t xml:space="preserve">NO APORTO </t>
  </si>
  <si>
    <t>ELVIA ROSA BUELVA TORRES</t>
  </si>
  <si>
    <t xml:space="preserve">LICENCICIDA EN EDUCACION INFANTIL </t>
  </si>
  <si>
    <t>UNIVERISIDAD DE CORDOBA</t>
  </si>
  <si>
    <t xml:space="preserve">COORDINADOR PEDAGOGICO DE LA MODALIDAD FAMILIAR DEL ICBF DESDE EL MARCO DE LA ESTRATEGIA DE 0 A SIEMPRE </t>
  </si>
  <si>
    <t xml:space="preserve">SANDRA MILENA GARCIA OSPINO </t>
  </si>
  <si>
    <t>LICENCIADA EN CIENCIAS SOCILAES</t>
  </si>
  <si>
    <t>UNIVERSIDAD DEL ATLATICO</t>
  </si>
  <si>
    <t>16/05/2011 HASTA EL 28/06/2013</t>
  </si>
  <si>
    <t>COORDINADOR PEDAGOGICO EN EL PORGRAMA DE ATENCION INTEGRAL PARA LA PRIMERA INFANCIA PAIPI.</t>
  </si>
  <si>
    <t>CARLOS EBENCIO BARRGAN BUSTOS</t>
  </si>
  <si>
    <t>DITHNERIS HERNANDEZ PIDENA</t>
  </si>
  <si>
    <t>KATIA MARCELA  ROJAS LEON</t>
  </si>
  <si>
    <t>JAVIER ENRIQUE OSPINO SANCHEZ</t>
  </si>
  <si>
    <t>LINCENCIA EN CIENCIA DE LA EDUCACION</t>
  </si>
  <si>
    <t>IBETH JOHANA MANRIQUE AMAYA</t>
  </si>
  <si>
    <t>LINCENCIADO EN EDUCACION BASICA PRIMARIA</t>
  </si>
  <si>
    <t>LISNEY JHOANA SERANO GONZALEZ</t>
  </si>
  <si>
    <t>FUNDACION PROYECTO VIDA  FUNPROVIDA</t>
  </si>
  <si>
    <t>FUNDACION PROYECTO  DE VIDA  FUNPROVIDA</t>
  </si>
  <si>
    <t xml:space="preserve">ALCALDIA MUNICIAPL DEL MUNCIPIO DE TENERIFE </t>
  </si>
  <si>
    <t>025-2012</t>
  </si>
  <si>
    <t>001-2011</t>
  </si>
  <si>
    <t>032-2010</t>
  </si>
  <si>
    <t>LA JAGUA DE IBIRICO</t>
  </si>
  <si>
    <t>FAROUX ELIAS MOLINA MANZUR</t>
  </si>
  <si>
    <t>ABOGADO</t>
  </si>
  <si>
    <t>CORPORACION UNIVERSITARIA RAFAEL NUÑEZ</t>
  </si>
  <si>
    <t>FUNDACION MARIPOSAS AMARILLAS</t>
  </si>
  <si>
    <t>8 DE MARZO DE 2010 HASTA AGOSTO DE 2013</t>
  </si>
  <si>
    <t xml:space="preserve">SINSIBILIZACION A NIÑOS Y ADULTOS POTENCIALIZADOS EN CONOCIMIENTO DE LOS FACTORES DE RIESGO </t>
  </si>
  <si>
    <t xml:space="preserve">ENRIQUE JAVIER VANEGAS BAQUERO </t>
  </si>
  <si>
    <t>22 OCTUBRE DE 2010</t>
  </si>
  <si>
    <t xml:space="preserve">SERVICIO NACIONAL DE APRENDIZAJE "SENA" </t>
  </si>
  <si>
    <t>1 DE MARZO AL 16 DE DICIEMBRE DE 2013 Y DEL 24 DE ENERO AL 31 DE AGOSTO DE 2014</t>
  </si>
  <si>
    <t>INSTRUCTOR EN LOS PROGRAMAS FORMACION TITULADA Y COMPLEMENTARIA EN EL AREA APOYO ADMINISTRATIVO EN SALUD  Y MERCADEO, VENTAS Y SERVICIO AL CLIENTE</t>
  </si>
  <si>
    <t>KIMBERLY SAYURIS MELENDEZ RETAMOZO</t>
  </si>
  <si>
    <t xml:space="preserve">SERVICIOS MEDICOS OLIMPUS </t>
  </si>
  <si>
    <t>DESDE EL 11 DE FEBRERO 2014 HASTA EL 26 DE SEPTIEMBRE DE 2014</t>
  </si>
  <si>
    <t xml:space="preserve">PSICOLOGA SALUD OCUPACIONAL </t>
  </si>
  <si>
    <t>SANDRA MILENA JIMENEZ SUAREZ</t>
  </si>
  <si>
    <t>25 ABRIL DE 2014</t>
  </si>
  <si>
    <t xml:space="preserve">ICBF - REGIONAL MAGDALENA - GENERADORA Y COMERCIALIZADORA DE ENERGIA DEL CARIBE S.A E.S.P </t>
  </si>
  <si>
    <t xml:space="preserve">1-AGOSTO DE 2012 AL 20 -NOVIEMBRE-2012 Y DEL 18 DE FEBRERO 2013 AL 17 DE AGOSTO DE 2013 </t>
  </si>
  <si>
    <t xml:space="preserve">ACCIONES EDUCATIVAS PARA UNA MEJOR INFANCIA ENCAMINADAS AL FORTALECIMIENTOS DE VALORES - </t>
  </si>
  <si>
    <t>KARINA VANESSA LOPEZ PARODI</t>
  </si>
  <si>
    <t>UNIVERSIDAD NACIONAL ABIERTA Y A DISTANCOA "UNAD"</t>
  </si>
  <si>
    <t>INTRANSPORTES CARGAR DE COLOMBIA S.A.S.</t>
  </si>
  <si>
    <t xml:space="preserve"> 17 ENERO 2013 AL 7 DE FEBRERO DE 2014</t>
  </si>
  <si>
    <t xml:space="preserve">PSICOLOGA DE SELECCIÓN DE PERSONAL Y CAPACITACION DE PERSONAL </t>
  </si>
  <si>
    <t>KEINER ALFONSO MORALES RAMIREZ</t>
  </si>
  <si>
    <t>191528-T</t>
  </si>
  <si>
    <t xml:space="preserve">FABRICA DE LICORES DEL MAGDALENA Y NATIVIDAD DE JESUS DAZA GOMEZ </t>
  </si>
  <si>
    <t xml:space="preserve">15 DE AGOSTO DE 2012 AL 15 DE FEBRERO DE 2013 Y DEL 13 DE JUNIO DE 2011 AL 6 DE JULIO DE 2012 </t>
  </si>
  <si>
    <t xml:space="preserve">AUXILIAR CONTABLE Y DIGITADOR INFORMACION CONTABLE - ELABORACION DE  INFORMES FINANCIEROS Y PRESENTAR DECLARACIONES TRIBUTARIAS </t>
  </si>
  <si>
    <t xml:space="preserve">ALCALDIA DE SAN ZENON </t>
  </si>
  <si>
    <t>123-2014</t>
  </si>
  <si>
    <t xml:space="preserve">ALCALDIA DE CONCORDIA </t>
  </si>
  <si>
    <t>085-2013</t>
  </si>
  <si>
    <t>113-2009</t>
  </si>
  <si>
    <t>SHAROL MERCEDES CORTES MIRANDA</t>
  </si>
  <si>
    <t xml:space="preserve">UNIVERSIDAD DEL MAGDALENA </t>
  </si>
  <si>
    <t>CORPORACION FUTURO DE COLOMBIA - CONSORCIO C &amp; M</t>
  </si>
  <si>
    <t xml:space="preserve">DEL 20 DE AGOSTO DE 2013 AL 26 DE JUNIO DE 2014 Y 19 DE FEBRERO DEL 2013 AL 31 DE AGOSTO AL  2013 </t>
  </si>
  <si>
    <t xml:space="preserve">PROMOTORA REGIONAL DE SANTA MARTA Y COORDINADORA REGIONAL </t>
  </si>
  <si>
    <t>CARMEN EDITH GOMEZ ORTIZ</t>
  </si>
  <si>
    <t>INSTITUTO NACIONAL DE FORMACION TECNICA PROFESIONAL "HUMBERTO VELASQUEZ GARCIA"</t>
  </si>
  <si>
    <t xml:space="preserve">JARDIN INFANTIL ALUNA </t>
  </si>
  <si>
    <t>1-FEBRERO-2009 AL 20 JUNIO DE 2011</t>
  </si>
  <si>
    <t>DOCENTE DE PREESCOLAR</t>
  </si>
  <si>
    <t>FUNDACION NUEVA ERA ECOLOGICA</t>
  </si>
  <si>
    <t xml:space="preserve">FUNDACION NUEVA ERA ECOLOGICA </t>
  </si>
  <si>
    <t>FUNDACION  NUEVA ERA ECOLOGICA</t>
  </si>
  <si>
    <t>MINISTERIO DE EDUCACION NACIONAL</t>
  </si>
  <si>
    <t>FPI20176-2009</t>
  </si>
  <si>
    <t>232208-2012</t>
  </si>
  <si>
    <t>544-2013</t>
  </si>
  <si>
    <t xml:space="preserve">BARRIO GUASIMALES </t>
  </si>
  <si>
    <t xml:space="preserve">INES MARGARITA SUAREZ RONDON </t>
  </si>
  <si>
    <t>UNIVERSIDAD SAN BUENAVENTURA EN CONVENIO UNIVERSIDAD POPULAR DEL CESAR</t>
  </si>
  <si>
    <t>AÑO 2010 Y 2012</t>
  </si>
  <si>
    <t>COORDINADORA PEDAGOGICA</t>
  </si>
  <si>
    <t xml:space="preserve">KATIA MORALES SALGADO </t>
  </si>
  <si>
    <t xml:space="preserve">LICENCIADA EN EDUCACION BASICA CON ENFASIS EN TECNOLOGIA E INFORMACION </t>
  </si>
  <si>
    <t>10 OCTUBRE DE 2011 HASTA EL 10 NOVIEMBRE 2012</t>
  </si>
  <si>
    <t>MARIA ANDREA DORIA HERNANDEZ</t>
  </si>
  <si>
    <t>10 FEBRERO 2012 HASTA 10 DE ENERO DE 2013</t>
  </si>
  <si>
    <t>LAURA MURGAS OCHOA</t>
  </si>
  <si>
    <t xml:space="preserve">ADMINISTRADORA DE EMPRESAS </t>
  </si>
  <si>
    <t xml:space="preserve">FUNDACION UNIVERSITARIA SAN MARTIN </t>
  </si>
  <si>
    <t xml:space="preserve">30 SEPT. 2011 AL 15 DIC. 2011 - 18 DE MAYO DE 2012 AL 18 DIC. 2012 - 15 ABRIL DE 2013 AL 28 DE JULIO DE 2013 Y FEBRERO 2013 AL 28 DE JUNIO DE 2013 </t>
  </si>
  <si>
    <t>AUXILIAR PEDAGOGICA EN PAIPI Y COORDINADORA PEDAGOGICA</t>
  </si>
  <si>
    <t xml:space="preserve">SIOMARA ESTHER MENDOZA OROZCO </t>
  </si>
  <si>
    <t>YULIETH TATIANA QUINTERO PEREZ</t>
  </si>
  <si>
    <t>NO SE OBSERVA BIEN EL NUMERO DE LA TARJETA</t>
  </si>
  <si>
    <t xml:space="preserve">APSEFACOM </t>
  </si>
  <si>
    <t xml:space="preserve">DEL 1 DE JUNIO DE 2012 AL 31 DE DICIEMBRE DE 2012 Y 27 DE MAYO DE 2013 AL 31 DE DICIEMBRE DE 2013 </t>
  </si>
  <si>
    <t xml:space="preserve">PSICOLOGA  Y  EDUCADORA FAMILIAR PROGRAMA FAMILIAS CON BIENESTAR </t>
  </si>
  <si>
    <t xml:space="preserve">SUGEY MILENA ZULETA GUERRA </t>
  </si>
  <si>
    <t xml:space="preserve">CARMEN JOSEFINA DAGOVETH MIRAVAL </t>
  </si>
  <si>
    <t>UNIVERIDAD NACIONAL ABIERTA Y A DISTANCIA "UNAD"</t>
  </si>
  <si>
    <t xml:space="preserve">FUNDACION CENTRO JUVENIL Y CASA TALLER DE LA ADOLESCENTE EMBARAZADA -FUNDACION PARA EL BIENESTAR SOCIAL DE LA INFACIA, LA FAMILIA Y EL MEDIO AMBIENTE - INSTITUCION EDUCATIVA VILLA CORELCA </t>
  </si>
  <si>
    <t xml:space="preserve">DEL 26 DE JUNIO 2012 AL 13 DE NOVIEMBRE DE 2013 - AÑOS 2009  Y  2011  Y 2007 </t>
  </si>
  <si>
    <t xml:space="preserve">FORMADORA  Y PSICOORIENTADORA </t>
  </si>
  <si>
    <t xml:space="preserve">LEIDIS ARZUAGA SANCHEZ </t>
  </si>
  <si>
    <t xml:space="preserve">UNIVERSIDADA AUTONOMA DE BUCARAMANGA </t>
  </si>
  <si>
    <t xml:space="preserve">ORGANIZACIÓN INTERNACIONAL PARA LAS MIGRACIONES OIM </t>
  </si>
  <si>
    <t>17 ABRIL DE 2006 AL 31 DE MAYO DE 2007</t>
  </si>
  <si>
    <t xml:space="preserve">PSICOLOGA INTEGRANDO UNA UNIDAD MOVIL PARA ATENCION DIRECTA Y ESPECIALIZADA A POBLACION VICTIMA DEL DESPLAZAMIENTO FORZADO </t>
  </si>
  <si>
    <t>CIELO DEL CARMEN HERNANDEZ  MARTINEZ</t>
  </si>
  <si>
    <t>044663014-R</t>
  </si>
  <si>
    <t>UNIVERSIDAD PONTIFICIA BOLIVARIANA SECCION BUCARAMANGA</t>
  </si>
  <si>
    <t xml:space="preserve">19 ENERO DE 2009 AL 11 OCTUBRE DE 2009 Y 7 DE FEBRERO 2011 AL 31 DE OCTUBRE DE 2011 - 01 DE FEBRERO 2010 AL 30 DE ENERO DE 2011 </t>
  </si>
  <si>
    <t xml:space="preserve">COGESTORA SOCIAL DE LA ESTRATEGIA JUNTOS Y UNIDOS </t>
  </si>
  <si>
    <t>FONDO FINANCIERO DE PROYECTOS DE DESARROLLO</t>
  </si>
  <si>
    <t>CORPORACION  AUTONOMA  REGIONAL  DEL ATLANTICO</t>
  </si>
  <si>
    <t>NO REGISTRA</t>
  </si>
  <si>
    <t>EN LA CERTIFICACION REGISTRAN LAS EDADES DE 7 A13 AÑOS COMO BENEFICIARIOS DEL PROYECTO. NO SE CONTABILIZA EXPERIENCIA DEBIDO A QUE  LA FECHA DE EJECUCION ESTA POR FUERA DEL RANGO DEL TIEMPO REQUERIDO COMO EXPERIENCIA EN LA CONVOCATORIA.</t>
  </si>
  <si>
    <t>INSTITUTO  ENSEÑANZA DE MALAMBO</t>
  </si>
  <si>
    <t xml:space="preserve">EN LA CERTIFICACION REGISTRAN COMO BENEFICIARIOS DEL PROYECTO A DOCENTES Y PADRES E FAMILIA EN MANEJO DE mODELO PEDAGOGIO VARIABLE AMBIENTAL. . NO SE CONTABILIZA EXPERIENCIA DEBIDO A QUE  LA FECHA DE EJECUCION ESTA POR FUERA DEL RANGO DEL TIEMPO REQUERIDO  COMO EXPERIENCIA EN LA CONVOCATORIA. </t>
  </si>
  <si>
    <t>ASOCIACION DE VICTIMAS  Y VULNERABLES DE SILVANIA "ASOVIVSIL"</t>
  </si>
  <si>
    <t xml:space="preserve">LICEO  CULTURAL DE SANTO TOMAS </t>
  </si>
  <si>
    <t xml:space="preserve">NO REGISTRA </t>
  </si>
  <si>
    <t xml:space="preserve">GERENTES </t>
  </si>
  <si>
    <t xml:space="preserve">JOSE LUIS MURGAS OCHOA </t>
  </si>
  <si>
    <t>LICENCIADO EN EDUCACION BASICA CON ENFASIS EN CIENCIAS NATURALES Y EDUCACION AMBIENTAL</t>
  </si>
  <si>
    <t>FUNDACION NUEVA ERA ECOLOGICA- ASOCIACION INSTITUCION EDUCATIVA LICEO DEL CARIBE</t>
  </si>
  <si>
    <t>30 SEPTIEMBRE 2011 AL 15 DICIEMBRE DE 2011 - 18 DE MAYO 2012 AL 18 DE DICIEMBRE DE 2012 - DEL 15 DE ABRIL AL 28 DE JULIO DE 2013 - FEBRERO 2005 A DICIEMBRE DE 2009</t>
  </si>
  <si>
    <t xml:space="preserve">COORDINADOR PEDAGOGICO EN PAIPI Y COORDINADORA EN EDUCACION PREESCOLAR Y BASICA PRIMARIA </t>
  </si>
  <si>
    <t xml:space="preserve">MARGARITA TAMAYO DITTA </t>
  </si>
  <si>
    <t xml:space="preserve">LICENCIADA EN PEDAGOGIA INFANTIL </t>
  </si>
  <si>
    <t>FUNDACION NUEVA ERA ECOLOGICA- ALCALDIA DE VALELDUPAR</t>
  </si>
  <si>
    <t xml:space="preserve">14 ABRIL DE 2010 AL 14 DICIEMBRE DE 2010 - 15 DE FEBRERO DE 2011 A 15 DICIEMBRE 2011 - </t>
  </si>
  <si>
    <t xml:space="preserve">COORDINADOR PEDAGOGICO EN PAIPI </t>
  </si>
  <si>
    <t>KIANNA GUERRA ARGOTE</t>
  </si>
  <si>
    <t>LICENCIACIADA EN PEDAGOGIA INFANTIL</t>
  </si>
  <si>
    <t xml:space="preserve">INSTITUO NACIONAL DE FORMACION TECNICA PROFESIONAL DE SAN JUAN DEL CESAR - GUAJIRA </t>
  </si>
  <si>
    <t xml:space="preserve">CLAUDIA PATRICIA QUINTANA BOHORQUEZ </t>
  </si>
  <si>
    <t xml:space="preserve">LICENCIADA EN LENGUA CASTELLANA Y COMUNICACIÓN </t>
  </si>
  <si>
    <t xml:space="preserve">JARDININFANTIL MI GLOBO MAGICO </t>
  </si>
  <si>
    <t xml:space="preserve">DEL 1999 AL 2004 - </t>
  </si>
  <si>
    <t xml:space="preserve">DOCENTE PREESCOLAR </t>
  </si>
  <si>
    <t>ROCIO CAMARGO CARDONA</t>
  </si>
  <si>
    <t xml:space="preserve">CONTADORA PUBLICA </t>
  </si>
  <si>
    <t xml:space="preserve">UNIVERSIDAD CENTRAL </t>
  </si>
  <si>
    <t>42461-T</t>
  </si>
  <si>
    <t>BANCO AGRARIO DE COLOMBIA</t>
  </si>
  <si>
    <t>15-07-2013 AL 4 DE JUNIO DE 2014</t>
  </si>
  <si>
    <t xml:space="preserve">VICEPRESIDENTE COMERCIAL </t>
  </si>
  <si>
    <t>CORPORACION CORAZON PAIS</t>
  </si>
  <si>
    <t>SECRETARIA DE SALUD MUNICIPAL DE LA JAGUA DE IBIRICO</t>
  </si>
  <si>
    <t>188- 2013</t>
  </si>
  <si>
    <t>173-2014</t>
  </si>
  <si>
    <t>BARRIO EL ROCIO</t>
  </si>
  <si>
    <t xml:space="preserve">PATRICIA CASTELLAR AVILA </t>
  </si>
  <si>
    <t>LICENCIADA EN EDUCACION BASICA PRIMARIA</t>
  </si>
  <si>
    <t>UNIVERSIDAD SAN BUENAVENTURA CONVENIO UNIVERSIDAD POPULAR DEL CESAR</t>
  </si>
  <si>
    <t xml:space="preserve">01-10-2013 AL 31 DE OCTUBRE DE 2014 </t>
  </si>
  <si>
    <t xml:space="preserve">COORDINADORA PEDAGOGICA PROGRAMA ATENCIÓN INTEGRAL A LA PRIMERA MODALIDAD FAMILIAR </t>
  </si>
  <si>
    <t>MAIRA ALEJANDRA RESTREPO CASTILLA</t>
  </si>
  <si>
    <t>UNIVERSIDAD CATOLICA DE COLOMBIA</t>
  </si>
  <si>
    <t>CONCESONARIA YUMA - CORPORACION CORAZON PAIS</t>
  </si>
  <si>
    <t xml:space="preserve">13 DE JUNIO DE 2011HASTA 20 AGOSTO 2013 Y DEL 1 OCTUBRE DE 2013 AL 31 OCTUBRE DE 2014  </t>
  </si>
  <si>
    <t xml:space="preserve">COORDINADORA SOCIAL Y COORDINADORA PEDAGOGICA PROGRAMA ATENCION INTEGRAL A LA PRIMERA INFACIA MODALIDAD FAMILIAR </t>
  </si>
  <si>
    <t xml:space="preserve">NATALY JOHANA ORTIZ ECHAVARRIA </t>
  </si>
  <si>
    <t xml:space="preserve"> CORPORACION CORAZON PAIS</t>
  </si>
  <si>
    <t xml:space="preserve"> DEL 1 OCTUBRE DE 2013 AL 31 OCTUBRE DE 2014  </t>
  </si>
  <si>
    <t xml:space="preserve">COORDINADORA PEDAGOGICA PROGRAMA ATENCION INTEGRAL A LA PRIMERA INFACIA MODALIDAD FAMILIAR </t>
  </si>
  <si>
    <t>ANA JOSEFA MENDOZA DANGOND</t>
  </si>
  <si>
    <t>ABOGADA</t>
  </si>
  <si>
    <t xml:space="preserve">UNIVERSIDAD SANTO TOMAS </t>
  </si>
  <si>
    <t xml:space="preserve">EDUARDO DE JESUS RINCONES CHARRIS </t>
  </si>
  <si>
    <t xml:space="preserve">UDES </t>
  </si>
  <si>
    <t xml:space="preserve">NO APORTA </t>
  </si>
  <si>
    <t xml:space="preserve">CORPORACION CORAZON PAIS </t>
  </si>
  <si>
    <t xml:space="preserve">DEL 1 OCTUBRE DE 2013 HASTA 31 OCTUBRE DE 2014 </t>
  </si>
  <si>
    <t xml:space="preserve"> COORDINADORA PEDAGOGICA DEL PROGRAMA ATENCION INTEGRAL DE LA PRIMERA INFANCIA MODALIDAD FAMILIAR </t>
  </si>
  <si>
    <t xml:space="preserve">TANIA PAOLA HERNANDEZ SOLANO </t>
  </si>
  <si>
    <t>LICENCIADA EN BASICA CON ENFASIS EN HUMANIDADES E IDIOMAS</t>
  </si>
  <si>
    <t xml:space="preserve">CORPORACION UNIVERSITARIA ADVENTISTA </t>
  </si>
  <si>
    <t>VISMIA YANETH MARQUEZ SUAREZ</t>
  </si>
  <si>
    <t xml:space="preserve"> PROFESIONAL DE APOYO PSICOSOCIAL DEL PROGRAMA ATENCION INTEGRAL DE LA PRIMERA INFANCIA MODALIDAD FAMILIAR </t>
  </si>
  <si>
    <t xml:space="preserve">MARIBETH GUERRERO MEJIA </t>
  </si>
  <si>
    <t xml:space="preserve">PSICOPEDAGOGA </t>
  </si>
  <si>
    <t xml:space="preserve">CORPORACION UNIVERSITARIA DE LA COSTA </t>
  </si>
  <si>
    <t xml:space="preserve">MARYELEN ROJAS DAVILA </t>
  </si>
  <si>
    <t>APSEFACOM - CORPORACION CORAZON PAIS</t>
  </si>
  <si>
    <t xml:space="preserve">DEL 27 MAYO DE 2013 AL 31 DE DICIEMBRE DE 2013 Y 1 DE OCTUBRE DE 2013 AL 31 OCTUBRE DE 2014 </t>
  </si>
  <si>
    <t xml:space="preserve">AGENTE EDUCATIVO PROGRAMA FAMILIAS CON BIENESTAR Y PROFESIONAL DE APOYO PSICOSOCIAL PROGRAMA ATENCION INTEGRAL A LA PRIMERA INFANCIA DE LA MODALIDAD FAMILIAR </t>
  </si>
  <si>
    <t>DIANA MARCELA GONZALEZ BENJUMEA</t>
  </si>
  <si>
    <t>LA TARJETA NO TIENE NUMERO</t>
  </si>
  <si>
    <t xml:space="preserve">DEL 1 DE OCTUBRE DE 2013 AL 31 OCTUBRE DE 2014 </t>
  </si>
  <si>
    <t xml:space="preserve">PROFESIONAL DE APOYO PSICOSOCIAL PROGRAMA ATENCION INTEGRAL A LA PRIMERA INFANCIA DE LA MODALIDAD FAMILIAR </t>
  </si>
  <si>
    <t xml:space="preserve">MARIA TERESA MANJARREZ HERNANDEZ </t>
  </si>
  <si>
    <t>AGUEDA BARRIOS CARRILLO</t>
  </si>
  <si>
    <t xml:space="preserve">ELSA ISABELA MAESTRE UHIA </t>
  </si>
  <si>
    <t>OSCARINA LACOUTURE SALINAS</t>
  </si>
  <si>
    <t xml:space="preserve">MARIA BEATRIZ LOPEZ ARAUJO </t>
  </si>
  <si>
    <t>CORAZON PAIS</t>
  </si>
  <si>
    <t>323-2012</t>
  </si>
  <si>
    <t xml:space="preserve">DANIELA PUMAREJO MEDINA </t>
  </si>
  <si>
    <t xml:space="preserve">OBOGADA </t>
  </si>
  <si>
    <t xml:space="preserve">UNIVERSIDAD DEL ROSARIO </t>
  </si>
  <si>
    <t xml:space="preserve">ASOALIMENTARCE Y CORPORACION CORAZON PAIS </t>
  </si>
  <si>
    <t xml:space="preserve">DEL 1 FEBRERO DE 2013 AL 30 SEPTIEMBRE DE 2013 Y  DEL 1 OCTUBRE DE 2013 HASTA 31 OCTUBRE DE 2014 </t>
  </si>
  <si>
    <t xml:space="preserve">COORDINADORA DEL PROGRAMA DE ALIMENTACION ESCOLAR PAE Y COORDINADORA PEDAGOGICA DEL PROGRAMA ATENCION INTEGRAL DE LA PRIMERA INFANCIA MODALIDAD FAMILIAR </t>
  </si>
  <si>
    <t>NO CUMPLE EL TIEMPO DE EXPERIENCIA</t>
  </si>
  <si>
    <t xml:space="preserve">MARIA DEL ROSARIO TAFUR RICO </t>
  </si>
  <si>
    <t>UNIVERSIDAD PONTIFICIA BOLIVARIANA</t>
  </si>
  <si>
    <t xml:space="preserve">FUNDESVI  Y CORPORACION CORAZON PAIS </t>
  </si>
  <si>
    <t xml:space="preserve">1 DE OCTUBRE DE 2012 AL 30 DICIEMBRE DE 2012 -15 JULIO 2013 A DICIEMBRE 2013 -  DEL 1 FEBRERO DE 2013 AL 30 SEPTIEMBRE DE 2013 Y  DEL 1 OCTUBRE DE 2013 HASTA 31 OCTUBRE DE 2014 </t>
  </si>
  <si>
    <t xml:space="preserve">COORDINADORA GENERAL  - COORDINADOR TECNICA Y COORDINADORA PEDAGOGICA DEL PROGRAMA ATENCION INTEGRAL DE LA PRIMERA INFANCIA MODALIDAD FAMILIAR </t>
  </si>
  <si>
    <t xml:space="preserve">RITA INES PITRE LLERENA </t>
  </si>
  <si>
    <t xml:space="preserve">LICENCIADA EN EDUCACION ESPECIAL </t>
  </si>
  <si>
    <t xml:space="preserve">CORPORACION INSTITUTO DE ARTES Y CIENCIAS </t>
  </si>
  <si>
    <t xml:space="preserve">ALCALDIA DE VALLEDUPAR - COMFACESAR Y CORPORACION CORAZON PAIS </t>
  </si>
  <si>
    <t xml:space="preserve">12 ABRIL DEL 2002 HASTA 27 ENERO DE 2006 - DESDE MARZO HASTA NOVIEMBRE DE 2011 Y 1 OCTUBRE DE 2013 HASTA 31 DE OCTUBRE DE 2014 </t>
  </si>
  <si>
    <t xml:space="preserve">APOYO AL PROGRAMA LUDOTECAS NAVES CARITAS FELICES - SUPERVISORA AL PROGRAMA DE LA PRIMERA INFANCIA DE LOS HOGARES DE ESTACION DEL ICBF - DOCENTE DEL PROGRAMA ATENCIÓN A LA PRIMERA INFANCIA MODALIDADA FAMILIAR </t>
  </si>
  <si>
    <t xml:space="preserve">NASLI DEL CARMEN DORIA RAMOS </t>
  </si>
  <si>
    <t xml:space="preserve">LICENCIADA EN EDUCACION BASICA PRIMARIA </t>
  </si>
  <si>
    <t>UNIVERSIDAD SAN BUENAVENTURA</t>
  </si>
  <si>
    <t xml:space="preserve"> CORPORACION CORAZON PAIS </t>
  </si>
  <si>
    <t xml:space="preserve">DEL OCTUBRE DE 2013 HASTA 31 DE OCTUBRE DE 2014 </t>
  </si>
  <si>
    <t xml:space="preserve">DOCENTE DEL PROGRAMA ATENCIÓN A LA PRIMERA INFANCIA MODALIDADA FAMILIAR </t>
  </si>
  <si>
    <t xml:space="preserve">NO CUMPLE EL TIEMPO DE EXPERIENCIA PARA ESTE CARGO </t>
  </si>
  <si>
    <t>GREGORIA ESTHER DE ARMAS DE LA ROSA</t>
  </si>
  <si>
    <t xml:space="preserve">SERVICIO NACIONAL DE APRENDIZAJE SENA </t>
  </si>
  <si>
    <t xml:space="preserve">DEL 26 DE JULIO HASTA EL 30 DE NOVIEMBRE - </t>
  </si>
  <si>
    <t xml:space="preserve">INSTRUCTOR EN LOS PROGRAMAS DE ANALISIS CONTABILIDAD, FINANZAS, DOCUMENTACION Y REGISTRO DE OPERACIONES CONTABLES </t>
  </si>
  <si>
    <t xml:space="preserve">SECRETARIA DE SALUD MUNCIPIO DE CHIRIGUANA </t>
  </si>
  <si>
    <t xml:space="preserve">LACALDIA DE CHIRIGUANA </t>
  </si>
  <si>
    <t>BARRIO TIERRA PROMETIDA</t>
  </si>
  <si>
    <t>TADIA PAOLI SALTAREN TORRES</t>
  </si>
  <si>
    <t>201311121-1</t>
  </si>
  <si>
    <t xml:space="preserve">FUNDACION SOCIAL HORAS DE AMOR ESPERANZA Y VIDA "FUNDESVI" YCORPORACION CORAZON PAIS </t>
  </si>
  <si>
    <t xml:space="preserve">DEL 1 AGOSTO 2013 HASTA 31 DICIEMBRE 2013 Y DEL 1 OCTUBRE DE 2013 HASTA 31 OCTUBRE DE 2014 </t>
  </si>
  <si>
    <t xml:space="preserve">COORDINADORA ZONAL NORTE DEL PROGRAMA ATENCION INTEGRAL AL DESARROLLO INFANTIL AL DESARROLLO INFANTIL EN LA PRIMERA INFACIA Y COORDINADORA PEDAGOGICA DEL PROGRAMA ATENCION INTEGRAL DE LA PRIMERA INFANCIA MODALIDAD FAMILIAR </t>
  </si>
  <si>
    <t>NELLYS DEL ROSARIO SANTIAGO VIDES</t>
  </si>
  <si>
    <t xml:space="preserve">LICENCIADA EN EDUCACION INFANTIL Y PREESCOLAR </t>
  </si>
  <si>
    <t xml:space="preserve">UNIVERSIDAD DEL TOLIMA </t>
  </si>
  <si>
    <t>JOICE SMITH OROZCO MOLINA</t>
  </si>
  <si>
    <t xml:space="preserve"> DEL 1 OCTUBRE DE 2013 HASTA 31 OCTUBRE DE 2014 </t>
  </si>
  <si>
    <t xml:space="preserve">COORDINADORA PEDAGOGICA DEL PROGRAMA ATENCION INTEGRAL DE LA PRIMERA INFANCIA MODALIDAD FAMILIAR </t>
  </si>
  <si>
    <t>ALEJANDRA MILENA DAVID DE LUQUEZ</t>
  </si>
  <si>
    <t xml:space="preserve">DEYANIRA PADILLA ARRIETA </t>
  </si>
  <si>
    <t>DUNIA PAOLA HENAO CAMARGO</t>
  </si>
  <si>
    <t>DAYIBETH PATRICIA DAZA DAZA</t>
  </si>
  <si>
    <t>130475621-1</t>
  </si>
  <si>
    <t xml:space="preserve">KRYSTLE LOPEZ CASTILLA </t>
  </si>
  <si>
    <t xml:space="preserve">COLEGIO INSTITUTO AGUSTIN CODAZZI </t>
  </si>
  <si>
    <t xml:space="preserve">DEL 7 DE MAYO DE 2012 HASTA 28 DE JUNIO DE 2013 </t>
  </si>
  <si>
    <t xml:space="preserve">ATENCION PSICOLOGICA INTEGRAL DE LOS NIÑOS Y NIÑAS INSCRITOS EN EL PROGRAMA DE PRIMERA INFACIA </t>
  </si>
  <si>
    <t xml:space="preserve">YOHANA PAOLA ACOSTA ZABALETA </t>
  </si>
  <si>
    <t xml:space="preserve">TRABAJO  SOCIAL </t>
  </si>
  <si>
    <t>134653921-1</t>
  </si>
  <si>
    <t xml:space="preserve">COMFAGUAJIRA </t>
  </si>
  <si>
    <t xml:space="preserve">15 DE MARZO DE 2011 AL 15 DE DICIEMBRE DE 2011 </t>
  </si>
  <si>
    <t xml:space="preserve">FACILICTADORA EN EL PROGRAMA ATENCIÓN INTEGRAL A LA NIÑEZ </t>
  </si>
  <si>
    <t xml:space="preserve">MERCY LORENA ANGULO VILLAREAL </t>
  </si>
  <si>
    <t>099864914-A</t>
  </si>
  <si>
    <t xml:space="preserve">YENIS GUTIERREZ GALINDO </t>
  </si>
  <si>
    <t>JENNIFFER ANDREA LOPEZ SUAREZ</t>
  </si>
  <si>
    <t>SOCIOLOGA</t>
  </si>
  <si>
    <t xml:space="preserve">LILIANA MARIA GARCIA SOCARRAS </t>
  </si>
  <si>
    <t>FLORENTINA INES DAZA MARTINEZ</t>
  </si>
  <si>
    <t xml:space="preserve">DEL 1 DE OCTUBRE DE 2013 AL 31 OCTUBRE DE 2014  </t>
  </si>
  <si>
    <t>MARIA ANGELICA DIAZ RAMIREZ</t>
  </si>
  <si>
    <t>UNIVERSIDAD JAVERIANA</t>
  </si>
  <si>
    <t>KAREM DARINE CASTRO BRU</t>
  </si>
  <si>
    <t xml:space="preserve">ABOGADA </t>
  </si>
  <si>
    <t xml:space="preserve">COORDINADORA DEL PROGRAMA DE ALIMENTACION ESCOLAR PAE Y APOYO A LA COORDINACION DEL PROGRAMA ATENCION INTEGRAL DE LA PRIMERA INFANCIA MODALIDAD FAMILIAR </t>
  </si>
  <si>
    <t xml:space="preserve">MARIBEL HERNANDEZ VILLANUEVA </t>
  </si>
  <si>
    <t xml:space="preserve">DEL  1 OCTUBRE DE 2013 HASTA 31 DE OCTUBRE DE 2014 </t>
  </si>
  <si>
    <t xml:space="preserve"> DOCENTE DEL PROGRAMA ATENCIÓN A LA PRIMERA INFANCIA MODALIDADA FAMILIAR </t>
  </si>
  <si>
    <t xml:space="preserve">NO CUMPLE EL TIEMPO DE EXPERIENCIA PARA ESTE CARGO (LA CERTIFICACION DE MC NO VALIDA NO ES DE LA ASOCIACION) </t>
  </si>
  <si>
    <t>RUBIELA PALLARES GAMEZ</t>
  </si>
  <si>
    <t xml:space="preserve">LICENCIADA EN EDUCACION PRESCOLAR </t>
  </si>
  <si>
    <t>UNIVERSIDAD DEL ATLANTICO</t>
  </si>
  <si>
    <t xml:space="preserve">COLEGIO MIS PRIMERAS LETRAS - COLEGIO SAN JOSE - CORPORACION CORAZON PAIS </t>
  </si>
  <si>
    <t xml:space="preserve">DEL 12 ENERO DEL 2009 HASTA 5 DICIEMBRE DE 2012 - 8 FEBRERO DE 2012 HASTA 28 DE NOVIEMBRE DE 2012 Y DEL OCTUBRE DE 2013 HASTA 31 DE OCTUBRE DE 2014 </t>
  </si>
  <si>
    <t xml:space="preserve">DOCENTE DEL GRADO JARDIN - DOCENTE Y DOCENTE DEL PROGRAMA ATENCIÓN A LA PRIMERA INFANCIA MODALIDADA FAMILIAR </t>
  </si>
  <si>
    <t>GERGORIA ESTHER DE ARMAS DE LA ROSA</t>
  </si>
  <si>
    <t>ESTA HOJA DE VIDA  FUE ACEPTADA EN EL GRUPO 15 SUBSANDO  COMO  PRIORIDAD  POR EL OFERENTE</t>
  </si>
  <si>
    <t>GOBERNACION DE LA GUAJIRA</t>
  </si>
  <si>
    <t xml:space="preserve">MAIRA LUZ DAZA MIRANDA </t>
  </si>
  <si>
    <t xml:space="preserve">JUDITH SANTODOMINGO CANTILLO </t>
  </si>
  <si>
    <t xml:space="preserve">ADMINISTRADOR DE EMPRESAS </t>
  </si>
  <si>
    <t xml:space="preserve">SUBSANAR </t>
  </si>
  <si>
    <t>NO TIENE EXPERIENCIA LABORAL PARA ESTE CARGO</t>
  </si>
  <si>
    <t>LINA TOMASA SOTO DURAN</t>
  </si>
  <si>
    <t xml:space="preserve">NO LEJIBLE </t>
  </si>
  <si>
    <t xml:space="preserve">JULIA ESTHER JIMENEZ TORRES </t>
  </si>
  <si>
    <t xml:space="preserve">PSICOLOGA SOCIAL COMUNITARIA </t>
  </si>
  <si>
    <t xml:space="preserve">UNIVERSIDAD NACIONAL ABIERTA Y A DISTANCIA "UNAD" </t>
  </si>
  <si>
    <t xml:space="preserve">WA'KUZARI </t>
  </si>
  <si>
    <t xml:space="preserve">DEL 1 DE OCTUBRE DE 2013 AL 15 DE DICIEMBRE DE 2014 </t>
  </si>
  <si>
    <t>ZULLY YOLETH LOPEZ ROZO</t>
  </si>
  <si>
    <t xml:space="preserve">SIXTA ROSA CERCHAR ORTIZ </t>
  </si>
  <si>
    <t>106365614-A</t>
  </si>
  <si>
    <t xml:space="preserve">KAREN VILLA PADILLA </t>
  </si>
  <si>
    <t>UNIVERSIDAD DE SANTANDER "UDES"</t>
  </si>
  <si>
    <t xml:space="preserve">JANUTH PAOLA  CORZO ACUÑA </t>
  </si>
  <si>
    <t xml:space="preserve">ANA HELENA DE LA ROSA </t>
  </si>
  <si>
    <t xml:space="preserve">ADMINISTRADORA FINANCIERA Y DE SISTEMA </t>
  </si>
  <si>
    <t xml:space="preserve"> UDES</t>
  </si>
  <si>
    <t xml:space="preserve">NO CUMPLE EL TIEMPO DE EXPERIENCIA PARA EL CARGO </t>
  </si>
  <si>
    <t xml:space="preserve">LOLA MARY GOMEZ PACHECO </t>
  </si>
  <si>
    <t>MAESTRA</t>
  </si>
  <si>
    <t>ESCUELA NORMAL NACIONAL PARA SEÑORITAS SANTA MARTA</t>
  </si>
  <si>
    <t>ESCUELA NORMAL NACIONAL PARA SEÑORITAS SANTA MARTA Y CORPORACION  CORAZON PAIS</t>
  </si>
  <si>
    <t>1 DE OCTUBRE DE 1073 HASTA 16 DE JULIO DE 1978 Y 1 OCTUBRE DE 2013 HASTA 31 OCTUBRE DE 2014</t>
  </si>
  <si>
    <t xml:space="preserve">DOCENTE TIEMPO COMPLETO EN LA ESCUELA ANEXA -  DOCENTE DEL PROGRAMA ATENCIÓN A LA PRIMERA INFANCIA MODALIDADA FAMILIAR </t>
  </si>
  <si>
    <t>ESTE PROFESIONAL ESTA PARA EL GRUPO 15 FUE EL GRUPO RPIORIZADO POR EL OPERADOR EN LA SUBSANACION</t>
  </si>
  <si>
    <t>ASOCIACION DE PROFESIONALES EN PROGRAMAS DE PROMOCION Y PREVENCION PARA  LA SALUD, LA EDUCACION, LA FAMILIA  Y LA COMUNIDAD (APSEFACOM)</t>
  </si>
  <si>
    <t>328-2013</t>
  </si>
  <si>
    <t>MUNCIIPIOS DE ASTREA Y EL PASO</t>
  </si>
  <si>
    <t>ANA ISABEL VALDERRAMA MONTES</t>
  </si>
  <si>
    <t>COORPORACION UNIVERSITARIA  DEL CARIBE</t>
  </si>
  <si>
    <t>29 DE AGOSTO DEL 2003</t>
  </si>
  <si>
    <t>252856422-1</t>
  </si>
  <si>
    <t>APSEFACOM</t>
  </si>
  <si>
    <t xml:space="preserve">AGENTE EDUCATIVO, EJECUTANDO EL PROGRAMA FAMILIAS CON BIENESTAR </t>
  </si>
  <si>
    <t>ARIADNA YULIZA DUARTE QUINTERO</t>
  </si>
  <si>
    <t>FUNDACION UNIVERSITARIA MARIA CANO</t>
  </si>
  <si>
    <t>12 DE DICIEMBRE DEL 2011</t>
  </si>
  <si>
    <t>GOBERNACION DEL CESAR - HOSPITAL FRANCISCO CANOSSA-PELAYA CESAR</t>
  </si>
  <si>
    <t>13 MESES DEL 24 ENERO AL 30 DE JULIO DEL 2014 Y 16 DE MAYO AL 31 DE DIC.2012</t>
  </si>
  <si>
    <t>PSICOLOGA DE SALUD MENTAL Y PROGRAMA OPERATIVO ANUAL DE SALUD MENTAL</t>
  </si>
  <si>
    <t>NEREYDA ISABEL GARCIA CARBAL</t>
  </si>
  <si>
    <t>25 DE JULIO DEL 2002</t>
  </si>
  <si>
    <t>PSICOLOGA EJECUTANDO EL PROGRAMA FAMILIAS CON BIENESTAR</t>
  </si>
  <si>
    <t>TALMA LUZ MARIA MEJIA MOLINA</t>
  </si>
  <si>
    <t>UNIVERSIDAD NACIONAL ABIERTA Y A DISTANCIA- UNAD</t>
  </si>
  <si>
    <t>18 DE DICIEMBRE 2009</t>
  </si>
  <si>
    <t>DORYS MARIA MANJARREZ</t>
  </si>
  <si>
    <t>13 DE DICIEMBRE DEL 2013</t>
  </si>
  <si>
    <t>AUXILIAR DE ENFERMERIA</t>
  </si>
  <si>
    <t>PAOLA ANDREA ORDOÑEZ GOMEZCASSERES</t>
  </si>
  <si>
    <t>CENTRO EDUCATIVO SAN RAFAEL</t>
  </si>
  <si>
    <t>DEL 2 MARZO DEL 2012 AL 20 DE MAYO DEL 2013</t>
  </si>
  <si>
    <t>PSICOLOGA BRINDANDO UNA INTERVENCION ADECUADA, A PARTIR DE LAS NECESITDADES ENCONTRADAS</t>
  </si>
  <si>
    <t>ROSALIA ROMERO MEJIA</t>
  </si>
  <si>
    <t>17 DE DICIEMBRE DE 1994</t>
  </si>
  <si>
    <t>153614914-1</t>
  </si>
  <si>
    <t>DEL 2 DE ENERO A 15 DE DICIEMBRE DEL 2013</t>
  </si>
  <si>
    <t>BRINDAR ATENCION INTEGRAL EN LA MODALIDAD POR CONDICION DE AMENAZA O VULNERACION</t>
  </si>
  <si>
    <t>SONIA STELLA JAIMES RIVERA</t>
  </si>
  <si>
    <t>15 DE DICEIMBRE 1998</t>
  </si>
  <si>
    <t>121474914-1</t>
  </si>
  <si>
    <t>BRNDAR ATENCION INTEGRAL EN LA MODALIDAD POR CONDICION DE AMENAZA O VULNERACION - INTERVENCION DE APOYO GENERAL</t>
  </si>
  <si>
    <t>VILMA ROSA MARTINEZ CARDENAS</t>
  </si>
  <si>
    <t>49,667,331</t>
  </si>
  <si>
    <t>1 DE NOVIEMBRE DEL 2001</t>
  </si>
  <si>
    <t>143395212-3</t>
  </si>
  <si>
    <t xml:space="preserve">GESTORA SOCIAL ENCARGADA DE SENSIBILIZAT A LA COMUNIDAD EN TEMAS DE EDUCACION DE LOS NNA </t>
  </si>
  <si>
    <t>MARTHA CECILIA TRESPALACIOS SOTO</t>
  </si>
  <si>
    <t>24 DE JULIO DEL 1998</t>
  </si>
  <si>
    <t>075014914-R</t>
  </si>
  <si>
    <t xml:space="preserve">GOBERNACION DEL CESAR  </t>
  </si>
  <si>
    <t xml:space="preserve">APOYO A LOS PROCESOS DE PROMOCION SOCIAL EN SALUD RELACIONADAS CON LA CONVIVIENCIA Y PREVENCION DE LAS VIOLENCIAS CON ENFASIS EN POBLACIONES ESPECIALES CONTEMPLADAS EN EL PLAN TERRITORIAL DE SALUD </t>
  </si>
  <si>
    <t>282-2013</t>
  </si>
  <si>
    <t>ORGANIZACIÓN INTERNACIONAL PARA LAS MIGRACIONES OIM</t>
  </si>
  <si>
    <t>PSPJ895 NAJ 467</t>
  </si>
  <si>
    <t>275-298</t>
  </si>
  <si>
    <t>MAUREEN KATHERINE AURELA PEÑARANDA</t>
  </si>
  <si>
    <t>27 DE JUNIO DEL 2014</t>
  </si>
  <si>
    <t>2 DE ENERO DEL 2012 AL 28 DE SEPTIEMBRE DEL 2013 Y 1 DE OCTUBRE DEL 2013 HASTA LA FECHA</t>
  </si>
  <si>
    <t>ESPECIALISTA DE AREA PROGRAMA EXTERNADO - APOYO Y FORTALECIMIENTO A LA FAMILIA</t>
  </si>
  <si>
    <t>MILDRETH CERVANTES RAMIREZ</t>
  </si>
  <si>
    <t>LICENCIADA CIENCIAS NATURALES Y SALUD</t>
  </si>
  <si>
    <t>24 DE FEBRERO DEL 2001</t>
  </si>
  <si>
    <t>INSTITUCION EDUCATIVA PALMAR CAÑO HONDO</t>
  </si>
  <si>
    <t>DEL 20 DE ABRIL DEL 2004 AL 8 DE NOVIEMBRE 2008</t>
  </si>
  <si>
    <t xml:space="preserve">COMO DOCENTE </t>
  </si>
  <si>
    <t xml:space="preserve">YINA MARCELA BANDERA TURIZO </t>
  </si>
  <si>
    <t>TECNICO LABORAL EN CONTABILIDAD SISTEMATIZADA</t>
  </si>
  <si>
    <t>INSTITUTO SOCIAL DE CAPACITACION COLOMBIA</t>
  </si>
  <si>
    <t xml:space="preserve"> DICIEMBRE 2011</t>
  </si>
  <si>
    <t>DEL 1 DE NOVIEMBRE DEL 2013 HASTA LA FECHA</t>
  </si>
  <si>
    <t xml:space="preserve">AUXILIAR CONTABLE Y ADMINISTRATIVO DEL PROGRAMA MODALIDAD FAMILIAR </t>
  </si>
  <si>
    <t>212-2010</t>
  </si>
  <si>
    <t>215-2011</t>
  </si>
  <si>
    <t>212-2012</t>
  </si>
  <si>
    <t>MUNICIPIO DE CHIMICHAGUA</t>
  </si>
  <si>
    <t>ADRIAN ERNESTO GARRIDO SANCHEZ</t>
  </si>
  <si>
    <t>12 DE JUNIO DEL 2013</t>
  </si>
  <si>
    <t>COORDINADOR PEDAGOGICO DEL PROGRAMA MODALIDAD FAMILIAR</t>
  </si>
  <si>
    <t>FABIO ALBERTO SALAZAR MARTINEZ</t>
  </si>
  <si>
    <t>26 DE SEPTIEMBRE DEL 2013</t>
  </si>
  <si>
    <t>LAURA MARCELA MARTINEZ MARTINEZ</t>
  </si>
  <si>
    <t>UNIVERSIDAD METROPOLITANA</t>
  </si>
  <si>
    <t>ADRIANA CAROLINA CERVANTES RAMIREZ</t>
  </si>
  <si>
    <t>29 DE OCTUBRE DEL 2010</t>
  </si>
  <si>
    <t>COORDINADORA PEDAGOGICA PROGRAMA MODALIDAD FAMILIAR</t>
  </si>
  <si>
    <t>LEIDY PINILLA BRETSCHANEIDER</t>
  </si>
  <si>
    <t>DE 1 DE OCTUBRE DEL 2013 A LA FECHA</t>
  </si>
  <si>
    <t>PSICOLOGA PROGRAMA DE MODALIDAD FAMILIAR</t>
  </si>
  <si>
    <t>MAGDA ALEJANDRA PARRA LOPEZ</t>
  </si>
  <si>
    <t>FUNDACION UNIVERSITARIA MONSERRATE</t>
  </si>
  <si>
    <t>10 DE AGOSTO DEL 2012</t>
  </si>
  <si>
    <t>207095213-1</t>
  </si>
  <si>
    <t>DEL 1 DE OCTUBRE DEL 2013 HASTA LA FECHA</t>
  </si>
  <si>
    <t>PSICOSOCIAL DEL PROGRAMA MODALIDAD FAMILIAR</t>
  </si>
  <si>
    <t>KELLYN ROCIO REALES GUILLEN</t>
  </si>
  <si>
    <t xml:space="preserve">UNIVERSIDAD DE LA COSTA </t>
  </si>
  <si>
    <t>23 DE MAYO DEL 2014</t>
  </si>
  <si>
    <t>DEL 3 DE FEBRERO DEL 2014 HASTA LA FECHA</t>
  </si>
  <si>
    <t>PRESTAR SERVICIOS COMO PSICOSOCIAL DEL PROGRAMA MODALIAD FAMILIAR</t>
  </si>
  <si>
    <t>ELY JOHANNA GARCIA CASTILLEJO</t>
  </si>
  <si>
    <t>18 DE MAYO DEL 2012</t>
  </si>
  <si>
    <t>212174021-1</t>
  </si>
  <si>
    <t>DEL 1 DE OCTUBRE HASTA LA FECHA</t>
  </si>
  <si>
    <t>ANA TERESA GALINDO MARTINEZ</t>
  </si>
  <si>
    <t>11 DE JULIO DEL 2014</t>
  </si>
  <si>
    <t>DEL 7 DE ENERO DEL 2014  A LA FECHA</t>
  </si>
  <si>
    <t>JOSE ANTONIO MEDINA TORRES</t>
  </si>
  <si>
    <t>322-2012</t>
  </si>
  <si>
    <t>ERIKA BEATRIZ TEJEDA OVALLE</t>
  </si>
  <si>
    <t>24 DE JULIO 1998</t>
  </si>
  <si>
    <t xml:space="preserve">AGENTE EDUCATIVO DEL PROGRAMA FAMILIAS CON BIENESTAR Y DOCENTE </t>
  </si>
  <si>
    <t>SANDRA MARCELA CASTRO AVILA</t>
  </si>
  <si>
    <t>LICENCIADA EN EDUCACION BASICA CON ENFASIS EN CIENCIAS NATURALES Y EDUCACION AMBIENTAL</t>
  </si>
  <si>
    <t>12 DE ABRL 2014</t>
  </si>
  <si>
    <t>APSEFACOM - INSTITUCION EDECATIVA LICEO COLOMBIA- CENTRO EDUCATIVO PIO XII - CENTRO EDUCATIVO LA PICHE</t>
  </si>
  <si>
    <t>16 DE SEPTIEMBRE DEL 2013 HASTA LA FECHA - DEL 21 DE JULIO 2010 A 2 DE NOVIEMBRE 2010 - 23 DE FEBRERO AL 7 DE MAYO 2012 - 29 DE ENERO HASTA EL 19 DE ABRIL 2013</t>
  </si>
  <si>
    <t>AGENTE EDUCATIVO DEL PROGRAMA MODALIDAD FAMILIAR</t>
  </si>
  <si>
    <t>MIGUEL ANTONIO PIÑERES FLOREZ</t>
  </si>
  <si>
    <t>27 DE ENERO DEL 2012</t>
  </si>
  <si>
    <t>175678-T</t>
  </si>
  <si>
    <t>DEL 1  DE OCTUBRE DEL 2013 HASTA LA FECHA</t>
  </si>
  <si>
    <t xml:space="preserve">COORDINADORA </t>
  </si>
  <si>
    <t xml:space="preserve">AURA MARITZA AVILA ESTRADA </t>
  </si>
  <si>
    <t xml:space="preserve">CORPORACION EDUCATIVA MAYOR SIMON BOLIVAR </t>
  </si>
  <si>
    <t>ASOCREF</t>
  </si>
  <si>
    <t>COORDINADORA DE PROYECTO DE SOCIALES DREIGIDOS A LA POBLACION VULNERABLE, PRIMERAINFANCIA MADRE GESTANTES, LACTANTE.</t>
  </si>
  <si>
    <t>JULITH CELINA FLOREZ SANCHEZ</t>
  </si>
  <si>
    <t>ADMINISTRACION FIANACIERA Y DE SISTEMA</t>
  </si>
  <si>
    <t>UDES</t>
  </si>
  <si>
    <t>68876-025415-STD</t>
  </si>
  <si>
    <t>ASOCOM</t>
  </si>
  <si>
    <t>03/04/2008 A 12/05/2009</t>
  </si>
  <si>
    <t>COORDINADORA DE LOS PROGRAMAS DE ATENCION A LA PRIMERA INFANCIA MADRES GESTANTES.</t>
  </si>
  <si>
    <t>PROFESIONAL DE APOYOPSICOSOCIAL</t>
  </si>
  <si>
    <t>SCHENEIDER JOSE TORRES AVENNDAÑO</t>
  </si>
  <si>
    <t>02/04/2014 A 31/07/2014</t>
  </si>
  <si>
    <t>PROFESIONAL DE ATENCION PSICOSOCIAL DEL PORGRAMA MODALIDAD FAMILIAR DE EDUCACION INICIAL EN EL MARCO DE UNA ATENCION INTREGAL PARA LA PRIMERA INFANCIA</t>
  </si>
  <si>
    <t>MIGUEL ANGEL GUTIERREZ ORTIZ</t>
  </si>
  <si>
    <t>UNIVERSIDA AUTONOMA DE BUCARAMAGA</t>
  </si>
  <si>
    <t>01/10/2013 A 30/03/2014</t>
  </si>
  <si>
    <t>OLGA LUCIA COGOLLO DORIA</t>
  </si>
  <si>
    <t xml:space="preserve">ADMINISTRADORA DE EMPRESA </t>
  </si>
  <si>
    <t>UNIVERSIDAD AUTONOMA DE BUCARAMANGA</t>
  </si>
  <si>
    <t>FUNDACION VILLASOÑADA</t>
  </si>
  <si>
    <t>10/1/2012 A 31/03/2014</t>
  </si>
  <si>
    <t xml:space="preserve">COORDINADORA DE PROGRAMA DE CERO A SIEMPRE </t>
  </si>
  <si>
    <t>MIRIAM ROSA PACHCO CARVAJALINO</t>
  </si>
  <si>
    <t>LICENCIADO EN ESPAÑOL Y LITERATURA</t>
  </si>
  <si>
    <t>UNIVERSIDAD DEL QUINDIO</t>
  </si>
  <si>
    <t>COLEGIO GABRIELA MISTRAL</t>
  </si>
  <si>
    <t>09/05/2012 A 01/06/2013</t>
  </si>
  <si>
    <t>DOCENTE PEDAGOGICO DEL PROGRAMA DE ATENCION INTEGRAL DE PRIMERA INFANCIAS</t>
  </si>
  <si>
    <t>JORGE RINCONES RONDON</t>
  </si>
  <si>
    <t>1/04/2013 A 7/11/2014</t>
  </si>
  <si>
    <t>CONTADOR</t>
  </si>
  <si>
    <t>MARIA MARGARITA TIRADO VIDES</t>
  </si>
  <si>
    <t>JUAN CAMILO GOMEZ AMAYA</t>
  </si>
  <si>
    <t>MILAGROS LOPEZ GARCIA</t>
  </si>
  <si>
    <t>UNIVERSIDAD SIIMON BOLIVAR</t>
  </si>
  <si>
    <t>RESOLUCION 001480  DEL 5 DE OCT  2002</t>
  </si>
  <si>
    <t>1/03/2008-6/06/2008</t>
  </si>
  <si>
    <t>13/09/2004-30/06/20141</t>
  </si>
  <si>
    <t>LICENCIADO EN EDUCACION BASICA CON ENFASIS EN IDIOMAS EXTRANJEROS</t>
  </si>
  <si>
    <t>9/07/2012-9/07/2014</t>
  </si>
  <si>
    <t>16/12/1996-15/10/1998</t>
  </si>
  <si>
    <t>CORPORACION ELECTRICA DE LA COSTA ATLANTICA CORELCA</t>
  </si>
  <si>
    <t>REMEDIO BEATRIZ VARGAZ GOMEZ</t>
  </si>
  <si>
    <t>CORPORACION JUNTOS CONSTRUYENDO FUTURO</t>
  </si>
  <si>
    <t>CORPORACION COSTRUYENDO FUTURO</t>
  </si>
  <si>
    <t>CORPORACION  COSTRUYENDO FUTURO</t>
  </si>
  <si>
    <t>FUNDACION TELEFONICA COLOMBIA</t>
  </si>
  <si>
    <t>NO SE TIENEN EN CUENTA POR QUE LA POBLACION NO ES OBJETO DE CONVOCATORIA</t>
  </si>
  <si>
    <t>C0422-2010</t>
  </si>
  <si>
    <t>C199--12</t>
  </si>
  <si>
    <t>C0200-11</t>
  </si>
  <si>
    <t>C-199-12</t>
  </si>
  <si>
    <t>FUNDACION SURAMERICADA</t>
  </si>
  <si>
    <t>CONVENIO DE COOPERACION TECNICA</t>
  </si>
  <si>
    <t xml:space="preserve">NO  SE ESPECIFICA VALOR </t>
  </si>
  <si>
    <t>NO REGISTRA INFORMACION DE CONTRATO NI ANEXA LOS CONTRATOS</t>
  </si>
  <si>
    <t>WILSON RAFAEL SIMANCA MEJIA</t>
  </si>
  <si>
    <t>ADMINISTRADOR COMERCIAL Y DE SISTEMA</t>
  </si>
  <si>
    <t>APOYO ADMINISTRATIVO</t>
  </si>
  <si>
    <t>MAIA IMACULADA BRAVO GUERRERO</t>
  </si>
  <si>
    <t>LICENCIADA EN ESPAÑOL Y OCMUNICACION</t>
  </si>
  <si>
    <t>26/209/2003</t>
  </si>
  <si>
    <t>20/08/2013-20/11/2014</t>
  </si>
  <si>
    <t xml:space="preserve">COSTUYENDO FUTURO </t>
  </si>
  <si>
    <t>1/07/2011-24/07/2012</t>
  </si>
  <si>
    <t>MONITORA DE CAMPO</t>
  </si>
  <si>
    <t>JUANA BARROS GONZALEZ</t>
  </si>
  <si>
    <t>ORGANIZACIÓN SOCIO CULTURAL Y DEPRTES LA PAJARA</t>
  </si>
  <si>
    <t>15/111/2009-14/07/2001</t>
  </si>
  <si>
    <t>MONICA PAOLA OÑATE AROCA</t>
  </si>
  <si>
    <t>NO ANEXA CERTIFICACIONES DE EXPERIENCIAS</t>
  </si>
  <si>
    <t>NORALBA AROCA RAMIREZ</t>
  </si>
  <si>
    <t>47/03/1994</t>
  </si>
  <si>
    <t>INSTITUTO TECNICO AGROPECUARIO ANTONIO GALO LAFAURIE CELEDOS</t>
  </si>
  <si>
    <t>12/02/1193-22/03/2000</t>
  </si>
  <si>
    <t>DERLIS GUZMAN CASTRILLO</t>
  </si>
  <si>
    <t>132293914-1</t>
  </si>
  <si>
    <t>COSTRUYENDO FUTURO</t>
  </si>
  <si>
    <t>1/04/2013-20/11/2014</t>
  </si>
  <si>
    <t>IVAN DARIOI FERNADEZ CUELLO</t>
  </si>
  <si>
    <t>SICOLOGO</t>
  </si>
  <si>
    <t>HOSPITAL AGUSTIN CODAZZI</t>
  </si>
  <si>
    <t>08/08/2011-15/08/2012</t>
  </si>
  <si>
    <t>ANA MILENA ZAMBRANO JIMENEZ</t>
  </si>
  <si>
    <t>UNIVERSIDAD NACIONAL ABIERTA Y A DISTANCIA</t>
  </si>
  <si>
    <t>CRUZ ROJA COLOMBIANA</t>
  </si>
  <si>
    <t>18/04/2010-18/04/2013</t>
  </si>
  <si>
    <t>LAURENTH DIANETH LOAIZA SIERRA</t>
  </si>
  <si>
    <t>FUNDACION  DESPIERTA GUAJIRA</t>
  </si>
  <si>
    <t>22/04/2013-22/12/2013</t>
  </si>
  <si>
    <t>UT ARAURAYU-PAINWASHI</t>
  </si>
  <si>
    <t>2/05/2012-30/12/2012</t>
  </si>
  <si>
    <t>ROSA ELENA MARTINEZ  VILLADIEGO</t>
  </si>
  <si>
    <t>ESTUDIANTE EN PERIDO DE PRACTICA</t>
  </si>
  <si>
    <t>CORPORACION ESCUELA SUPERIOR DE TEOLOGIA SEMINARIO MAYOR VETEROCATOLICO</t>
  </si>
  <si>
    <t>1/08/201420/08/2014</t>
  </si>
  <si>
    <t>HERMINIA DEL TORO ORTIZ</t>
  </si>
  <si>
    <t>UNIVERSIDAD DE CARTAGENA</t>
  </si>
  <si>
    <t>246421006-1</t>
  </si>
  <si>
    <t>FUERZA NAVAL DEL CARIBE</t>
  </si>
  <si>
    <t>1/07/2013-1/07-2014</t>
  </si>
  <si>
    <t>TRABAJADORA SOCIAL EN PRACTICAS</t>
  </si>
  <si>
    <t>ZADIG  FRANCISCO CAICEDO VALVERDE</t>
  </si>
  <si>
    <t>INGENIERO INDUSTRIAL</t>
  </si>
  <si>
    <t>IUNIVERSIDAD INCCA  DE COLOMBIA</t>
  </si>
  <si>
    <t>23/02/2012-30/12/2012</t>
  </si>
  <si>
    <t>APOYO SISTEMA DE INFORMACION</t>
  </si>
  <si>
    <t>IBORIIS MILENA QUINTERO ARIAS</t>
  </si>
  <si>
    <t>SICOLOGA SOCIAL COMUNITARIAS</t>
  </si>
  <si>
    <t>UNIVERSIDAD ABIERTA Y A DISTANCIA</t>
  </si>
  <si>
    <t>CONSTRUYENDO FUTUROI</t>
  </si>
  <si>
    <t>2/01/2008-30/12/2009</t>
  </si>
  <si>
    <t>MONITORA DE CAMPO EN LOS PROGRAMAS DE TECERA EDAD</t>
  </si>
  <si>
    <t>GEMIMA ESTHER PAZ CABRERA</t>
  </si>
  <si>
    <t>122/05/2014</t>
  </si>
  <si>
    <t>FUNDACION GRANITO DE PAZ</t>
  </si>
  <si>
    <t>4/08/2013-28/10/2013</t>
  </si>
  <si>
    <t>TRABAJO SOCIAL</t>
  </si>
  <si>
    <t>08/08/2012-13/08/2012</t>
  </si>
  <si>
    <t>MARGARITA ARIAS NOBLES</t>
  </si>
  <si>
    <t>1608/2013</t>
  </si>
  <si>
    <t>FUNDACION MARIO SANTO DOMINGO</t>
  </si>
  <si>
    <t>21/08/2012-30/11/2012</t>
  </si>
  <si>
    <t>18/02/2013-6/06/2013</t>
  </si>
  <si>
    <t>NELVIS HERRERA ARJONA</t>
  </si>
  <si>
    <t>FUNDACION OTRO CESAR ES POSIBLE</t>
  </si>
  <si>
    <t>08/07/2010-15/07/2012</t>
  </si>
  <si>
    <t>JAVIER ALFONSO MIELES CASTILLA</t>
  </si>
  <si>
    <t>SICOLOGO SOCIAL</t>
  </si>
  <si>
    <t>UNIVESIDAD NACIONAL ABIERTA Y A DISTANCIA</t>
  </si>
  <si>
    <t>JUNTOSA CONSTRUYENDO FUTURO</t>
  </si>
  <si>
    <t>16/06/2014-20/11/2014</t>
  </si>
  <si>
    <t>MONITOR</t>
  </si>
  <si>
    <t>COLEGIO SAN JOSE LA PAZ</t>
  </si>
  <si>
    <t>01/03/1992-30/11/1992</t>
  </si>
  <si>
    <t>LIZETH MILENA ECHEVERRIA VIDAL</t>
  </si>
  <si>
    <t>COSTRUYENO FUTURO</t>
  </si>
  <si>
    <t>1/03/201-20/11/2014</t>
  </si>
  <si>
    <t>LORENA SIERRA UREÑA</t>
  </si>
  <si>
    <t>LACTEOS LA ESTRELLA</t>
  </si>
  <si>
    <t>14/05/12-31/05/2013</t>
  </si>
  <si>
    <t>PSCOLOGA</t>
  </si>
  <si>
    <t>MARCELA SANTIAGO MORENO</t>
  </si>
  <si>
    <t>UNIVERSIDAD EXTERNADO DE COLOMBIA</t>
  </si>
  <si>
    <t>PROFESIONAL DE GOBIERNO Y RELACIONES INTERNACIONALES</t>
  </si>
  <si>
    <t>16/01/2012-31/12/2013</t>
  </si>
  <si>
    <t>2/01/2014-20/11/2014</t>
  </si>
  <si>
    <t>COORDINADORA DE APOYO</t>
  </si>
  <si>
    <t>ESPERANZA RAMIREZ VALERA</t>
  </si>
  <si>
    <t>NUTRICIONISTA-DIETISTA</t>
  </si>
  <si>
    <t>LINA MARCELA MARTINEZ QUIÑONES</t>
  </si>
  <si>
    <t>LICENCIADA EN EDUCACION BASICA CON ENFASIS EN CIENCIAS SOCIALES</t>
  </si>
  <si>
    <t>UNIVERSIDAD FRANCISCO JOSE DE CALDAS</t>
  </si>
  <si>
    <t>4/08/2012-20/11/2014</t>
  </si>
  <si>
    <t>MONITOR DE CAMPO</t>
  </si>
  <si>
    <t>SANDRA PATRICIA CASTRO MARROQUIN</t>
  </si>
  <si>
    <t>UNIVERSIDAD PEDAGOGICA NACIONAL</t>
  </si>
  <si>
    <t>1/06/2013-20/11/204</t>
  </si>
  <si>
    <t>ACOMPAÑAMIENTO EN EL PROGRAMA</t>
  </si>
  <si>
    <t>EMERITH YOHANA FERRER GONZALEZ</t>
  </si>
  <si>
    <t>ADMINISTRACION EMPRESARIAL</t>
  </si>
  <si>
    <t>NO ANEXA DIPLOMA</t>
  </si>
  <si>
    <t>2/01/2012-20/11/2014</t>
  </si>
  <si>
    <t>ADMINISTRADOR</t>
  </si>
  <si>
    <t>NO ANEXA EXPERIENCIA ADICIONALES</t>
  </si>
  <si>
    <t>CODIMUMAG</t>
  </si>
  <si>
    <t>ALCALDIA MUNICIPAL DEL CARMEN DE BOLIVAR</t>
  </si>
  <si>
    <t>-</t>
  </si>
  <si>
    <t>31/11/12</t>
  </si>
  <si>
    <t>ALCALDIA DE PIVIJAY</t>
  </si>
  <si>
    <t>MUNICIPIO DE SABANALARGA</t>
  </si>
  <si>
    <t>CURUMANI</t>
  </si>
  <si>
    <t>ALAIN YESID HURTADO QUINTERO</t>
  </si>
  <si>
    <t>NO REQUIERE</t>
  </si>
  <si>
    <t>FUNDACION PROYECTO DE VIDA</t>
  </si>
  <si>
    <t>01/01/10-30/06/10</t>
  </si>
  <si>
    <t>COORDINADOR GENERAL</t>
  </si>
  <si>
    <t>HOSPITAL DEL REMOLINO</t>
  </si>
  <si>
    <t>01/10/2013-30/12/2013</t>
  </si>
  <si>
    <t>COORINADOR DE PRESUPUESTO</t>
  </si>
  <si>
    <t>CAJANAL LIQUIDACION EPS</t>
  </si>
  <si>
    <t>28/03/1981-20/04/2008</t>
  </si>
  <si>
    <t>PROFESIONAL UNIVERSITARIO</t>
  </si>
  <si>
    <t>AUXILIAR ADMINISTRATIVO</t>
  </si>
  <si>
    <t>DAYRA DEL ROSARIO MOZO GUERRERO</t>
  </si>
  <si>
    <t>UNIVERSIDAD SERGUI ARBOLEDA</t>
  </si>
  <si>
    <t>TURISMERK LTDA</t>
  </si>
  <si>
    <t>07/01/2014-20/04/2014</t>
  </si>
  <si>
    <t>ASESORA JURIDICA</t>
  </si>
  <si>
    <t>09/01/2013-31/12/2013</t>
  </si>
  <si>
    <t>COORDINADORA GEMNERAL</t>
  </si>
  <si>
    <t>DADMA</t>
  </si>
  <si>
    <t>02/03/2012-02/08/2012</t>
  </si>
  <si>
    <t>ASESOR JURIDICO</t>
  </si>
  <si>
    <t>NINI ARLET MOZO GUERRERO</t>
  </si>
  <si>
    <t>ORGANIZACIÓN CLINICA GENERAL DEL NORTE</t>
  </si>
  <si>
    <t>13/01/2014 -</t>
  </si>
  <si>
    <t>PISCOLOGA EXTRAMURAL</t>
  </si>
  <si>
    <t>CERSALUD</t>
  </si>
  <si>
    <t>02/07/12-31/07/13</t>
  </si>
  <si>
    <t>FUNSANES</t>
  </si>
  <si>
    <t>02/02/2011-01/08/2011</t>
  </si>
  <si>
    <t>MAXWELL RHENALS BANDERA</t>
  </si>
  <si>
    <t>EN TRAMITE</t>
  </si>
  <si>
    <t>CORPORACION CONVIVENCIA PRODUCTIVA</t>
  </si>
  <si>
    <t>01/08/2012-31/12/2012</t>
  </si>
  <si>
    <t>YERALDINE BERTEL GUERRA</t>
  </si>
  <si>
    <t>CORFAMAG</t>
  </si>
  <si>
    <t>15/03/2014- VIGENTE</t>
  </si>
  <si>
    <t>GRUPO DE INVESTIGACION COGNICION Y EDUCACION</t>
  </si>
  <si>
    <t>11/11/2013-30/01/2014</t>
  </si>
  <si>
    <t>AUXILIAR DE INVESTIGACION</t>
  </si>
  <si>
    <t>NO APARECE VALOR DE CONTRATO</t>
  </si>
  <si>
    <t>MUNICIPIO CERRO SAN ANTONIO</t>
  </si>
  <si>
    <t>SE TRASLAPA CON CONTRATO 045 DE LOS HABILITANTES</t>
  </si>
  <si>
    <t>31/06/11</t>
  </si>
  <si>
    <t>SANDY PAOLA SALTARIN MARTINEZ</t>
  </si>
  <si>
    <t>TECNOLOGO EN GESTION HOTELERA Y TURISTICA</t>
  </si>
  <si>
    <t xml:space="preserve">NO APORTA CERTIFICACIÓN </t>
  </si>
  <si>
    <t>NO APORTA CERTIFICACIONES</t>
  </si>
  <si>
    <t>YURIS MARIA BATISTA VARGAS</t>
  </si>
  <si>
    <t xml:space="preserve">NO APORTA CERTIFICACIONES </t>
  </si>
  <si>
    <t>GUSTAVO ADOLFO BARRAGAN BARRIOS</t>
  </si>
  <si>
    <t>UNION TEMPORAL NUTRIENDO LA PRIMERA INFANCIA</t>
  </si>
  <si>
    <t>FUNDACION DESARROLLO INTEGRAL PARA LOS NIÑOS, JOVENES Y ADULTOS MAYORES- DINM</t>
  </si>
  <si>
    <t>FUNDACION AMIGOS DE LA COMUNIDAD DE COLOMBIA</t>
  </si>
  <si>
    <t>CORPORACION DESARROLLO SOCIAL Y COMUNITARIO CORDESCO</t>
  </si>
  <si>
    <t>FUNDACION ASOCIACION CREANDO FUTURO</t>
  </si>
  <si>
    <t>ALCALDIA DE SAN ALBERTO</t>
  </si>
  <si>
    <t>342-343</t>
  </si>
  <si>
    <t>ICBF ATLANTICO</t>
  </si>
  <si>
    <t>CORPORACION DESARROLLO SOCIAL Y COMUNITARIO</t>
  </si>
  <si>
    <t>ICBF MAGDALENA</t>
  </si>
  <si>
    <t>348-349</t>
  </si>
  <si>
    <t>24/04/2014-31/11/14 Y 01/06/13- 30/12/13</t>
  </si>
  <si>
    <t xml:space="preserve">FONDO FINANCIERO DE PROYECTOS DE DESARROLLO FONADE </t>
  </si>
  <si>
    <t>IBCF ATLANTICO</t>
  </si>
  <si>
    <t>UT</t>
  </si>
  <si>
    <t>FUNDACION ASOCIACION CREANDO FUTURO ASOCREF</t>
  </si>
  <si>
    <t>SECRETARIA DE GOBIERNO DEL  MUNICIPIO DE SAN ALBERTO</t>
  </si>
  <si>
    <t>FONDO FINANCIERO DE PROYECTOS DE DESARROLLO FONADE</t>
  </si>
  <si>
    <t>ANGEL ALFONSO JIMENEZ SIERRA</t>
  </si>
  <si>
    <t>LICENCIADO EN EDUCACION BASICA CON ENFASIS EN INFORMATICA</t>
  </si>
  <si>
    <t xml:space="preserve">CORPORACION INFANCIA  Y DESARROLLO </t>
  </si>
  <si>
    <t>30/01/2013 A30/11/2013</t>
  </si>
  <si>
    <t>COORDINAR CON LOS ASESORES LA ENTREGA Y TRASFERENCIA DE LOS NNAS.</t>
  </si>
  <si>
    <t>CLAUDIA VAQUERO COSME</t>
  </si>
  <si>
    <t>ASOMIN</t>
  </si>
  <si>
    <t>14/01/2013 A 28/02/2014</t>
  </si>
  <si>
    <t xml:space="preserve">COORDINADORA PEDAGOGICA EN LOS PROGRAMA DE MODALIDAD DE FAMILIAR EN EL MARCO DE LA ESTRATEGIA DE CERO A SIEMPRE </t>
  </si>
  <si>
    <t>CLAUDIA PARTRICIA VELEZ HUERTAS</t>
  </si>
  <si>
    <t>TRABAJADOR SOCIAL</t>
  </si>
  <si>
    <t>162115621-I</t>
  </si>
  <si>
    <t>FUNDACION SOCIAL GUAJIRA</t>
  </si>
  <si>
    <t>01/01/2007 A 01/01/2009</t>
  </si>
  <si>
    <t>TRABAJADORASOCIAL VISITADORA DOMICILIARIA Y PROMOTORA EN DESARROLLO COMUNITARIO</t>
  </si>
  <si>
    <t>ELIANA AMAYA SEOHANES</t>
  </si>
  <si>
    <t>UNIVERSIDAD NACIONAL ABIERTA  A DISTACIA</t>
  </si>
  <si>
    <t>PAIPI</t>
  </si>
  <si>
    <t>05/01/2010 A 5/02/2012</t>
  </si>
  <si>
    <t xml:space="preserve">PSICOLOGA DE CAMPO EN EL ENTORNO FAMILIAR </t>
  </si>
  <si>
    <t>KAREN JULIETH LOZANO RINCON</t>
  </si>
  <si>
    <t xml:space="preserve">HOSPITAL OLAYA HERRERA </t>
  </si>
  <si>
    <t>04/07/2013 A 30/12/2013</t>
  </si>
  <si>
    <t>COMO PISCOLOGA</t>
  </si>
  <si>
    <t>ICBF REGIONAL ATLANTICO</t>
  </si>
  <si>
    <t>ASOCIACIÓN CREANDO FUTURO ASOCREF</t>
  </si>
  <si>
    <t>ALCALDIA DE SAN ALBERTO CESAR</t>
  </si>
  <si>
    <t>COORDINADORA GENERAL DE PROYECTO</t>
  </si>
  <si>
    <t>PATRIA ESTHER FRANCO RAMOS</t>
  </si>
  <si>
    <t>LICENCIADA EN PSICOPEDAGOGIA</t>
  </si>
  <si>
    <t>CORPORACION UNIVERSIARIA DE LA COSTA</t>
  </si>
  <si>
    <t>COLEGIO NAZARENO</t>
  </si>
  <si>
    <t>20/03/2006 A14/06/2007</t>
  </si>
  <si>
    <t xml:space="preserve">DIRECTORA DE ACADEMICA </t>
  </si>
  <si>
    <t>LICENCIADO EN LEGUA CSTELLANA E INGLES</t>
  </si>
  <si>
    <t>ALCALDIA DE EL PASO</t>
  </si>
  <si>
    <t>1878</t>
  </si>
  <si>
    <t>95</t>
  </si>
  <si>
    <t>900</t>
  </si>
  <si>
    <t>325</t>
  </si>
  <si>
    <t>LA GLORIA, SAN MARTIN, PAILITAS, PELAYA</t>
  </si>
  <si>
    <t>MARLEN CECILIA CORONEL VELEÑO</t>
  </si>
  <si>
    <t>LINCENCIADA EN LENGUA CASTELLA E INGLES</t>
  </si>
  <si>
    <t xml:space="preserve">UNIVERSIDAD DEL POPULA DEL CESAR </t>
  </si>
  <si>
    <t>17/01/2011 HASTA 29/02/2012</t>
  </si>
  <si>
    <t>COORDINADORA DE LA FUNDACION VILLASOÑADA EN EL EL DESARROLLO DEL OBJETO SOCIAL PARA LOS PORGRAMAS DE 0 A SIEMPRE</t>
  </si>
  <si>
    <t xml:space="preserve">YURIS ESTHER SALAS ARIAS </t>
  </si>
  <si>
    <t xml:space="preserve">LICENCIADO EN PREESCOLAR </t>
  </si>
  <si>
    <t>LAS MORAS</t>
  </si>
  <si>
    <t>01/01/2010 HASTA EL 31/12/2013</t>
  </si>
  <si>
    <t>COORDINADOR Y APOYAS LA REALIZACION DE LA VISITAS EN EL PROGRAMA DE LA PRIMERA INFACIA.</t>
  </si>
  <si>
    <t>ELIS YOHANA QUINTERO RODRIGUEZ</t>
  </si>
  <si>
    <t>01/04/2012 - 31/12/2012</t>
  </si>
  <si>
    <t>COORDINADORA DE LA SEGURIDAD ALIMENTARIA  DIRIGIDA A LOS NIÑOS U NIÑAS DE 0-5 AÑOS</t>
  </si>
  <si>
    <t>01/03/11-31/12/11</t>
  </si>
  <si>
    <t>COORDINADORA PROGRAMA NUTRICIÓN</t>
  </si>
  <si>
    <t>LEIDYS TATIANA MORALES CASTILLO</t>
  </si>
  <si>
    <t>CORPORACION INSTITUTO DE ARTES Y CIENCIAS</t>
  </si>
  <si>
    <t>01/01/2010 HASTA EL 31/12/2011 Y 2013</t>
  </si>
  <si>
    <t>FARIDES MARIA MONTERO HERRERA</t>
  </si>
  <si>
    <t>INSTITUTO MIXTO LAS MORAS</t>
  </si>
  <si>
    <t>01/02/2010 HASTA 28/02/2012</t>
  </si>
  <si>
    <t>RAUL ENRIQUE CALDERON SOCARRAS</t>
  </si>
  <si>
    <t>ECONOMISTA</t>
  </si>
  <si>
    <t>31/09/1992</t>
  </si>
  <si>
    <t>CENTRO DE DESARROLLO INFANTIL TEMPRANO CAÑAGUATE</t>
  </si>
  <si>
    <t>22/08/2013 HASTA EL 30/09/2014</t>
  </si>
  <si>
    <t>COORDINADORDE PROGRAMA DE ATENCION INGREAL A LA PRIMERA INFANCIA Y MEDIO FAMILIAR</t>
  </si>
  <si>
    <t>NAIRA VIVIANA CAMACHO LEYVA</t>
  </si>
  <si>
    <t>ASOCIACION DE PADRES DE FAMILIA DEL HOGAR INFANTIL DE CURUMANI</t>
  </si>
  <si>
    <t>01/07/2012 HASTA 30/08/2013</t>
  </si>
  <si>
    <t>EN APOYO PSICOSOCIAL EN PRIMERA INFACIA Y ATENCION A FAMILIAS</t>
  </si>
  <si>
    <t>LUIS JOSE DIAZ PEREZ</t>
  </si>
  <si>
    <t>FUNDACION MAKENKE</t>
  </si>
  <si>
    <t>06/02/2012 A 31/07/2012</t>
  </si>
  <si>
    <t>PSICOLOGO DE PROCESO DE FORMACION ARTISTICA PARA INFANTIL</t>
  </si>
  <si>
    <t xml:space="preserve">NEIDIS KETTYL CAPATAZ </t>
  </si>
  <si>
    <t>MEDICOS ASOCIADOS S.A</t>
  </si>
  <si>
    <t>13/01/2007 HASTA 31/01/2008</t>
  </si>
  <si>
    <t>PSICOLOGA EN APOYO PROFESIONAL  RECUPERACION NUTRICONAL EN LOS NIÑOS DE 0 A 12 PAD.</t>
  </si>
  <si>
    <t>SUHAY LEONOR AÑEZ SAURITH</t>
  </si>
  <si>
    <t>03/06/2009 A 15/06/2012</t>
  </si>
  <si>
    <t>DESEMPEÑO EL CARGO DE PSICOLOGA Y REALIZO LA FUNCION DE CHARLA Y CAPACITACIONES A NIÑOS Y NIÑAS Y MADRES GESTANTES DE LA ZONA RURAL</t>
  </si>
  <si>
    <t>ALEXANDER JAVIER CAEZ QUESADA</t>
  </si>
  <si>
    <t>NO APORTO DIPLOMA</t>
  </si>
  <si>
    <t xml:space="preserve">ASOCIACION COMUNITARIOS PINILLOS </t>
  </si>
  <si>
    <t>28/01/2013 A 19/12/2014</t>
  </si>
  <si>
    <t>DE MATERIAL DIDACTICO DE ACUERDO A EDAD DILIGENCIAR FORMATO PARA DE LA AECION DE LA PRIMERA INFACIA</t>
  </si>
  <si>
    <t>DAVID SEBASTIAN GUAQUETA RIVERA</t>
  </si>
  <si>
    <t>UNIVERSIDAD DE LOS ANDES</t>
  </si>
  <si>
    <t>DICIEMBRE DEL 2011</t>
  </si>
  <si>
    <t>DIDIER ALFONSO SAENZ RODRIGUEZ</t>
  </si>
  <si>
    <t>UNION TEMPORAL DEJANDO HUELLAS POR EL CESAR</t>
  </si>
  <si>
    <t>08/02/2014 HASTA 22/8/2014</t>
  </si>
  <si>
    <t>COORDINADOR METODOLOGICO EN EL PROGRAMA GENERACIONES CON BIENESTAR</t>
  </si>
  <si>
    <t>LAURA ZADIG OBESO VELASQUEZ</t>
  </si>
  <si>
    <t>CORPORACION UNIVERSITARIA MINUTO DE DIOS</t>
  </si>
  <si>
    <t>176921023-I</t>
  </si>
  <si>
    <t xml:space="preserve">01/06/2012 - 31/12/2012  Y </t>
  </si>
  <si>
    <t>TRABAJADORA SOCIAL EDUCADORA FAMILIAR</t>
  </si>
  <si>
    <t>CARME MARIA SALAZAR VERDOOREN</t>
  </si>
  <si>
    <t>27/05/2013 A 31/12/2013</t>
  </si>
  <si>
    <t>AGENTE EDUCATIVO DESARRANDO EL PROGRAMA  DE LA MODALIDAD FAMILIA CON BIENESTAR</t>
  </si>
  <si>
    <t>DILIAN LUZ VEGA VELEÑO</t>
  </si>
  <si>
    <t>INSTITUCION EDUCATIVA ANIBAL MARTINEZ ZULETA</t>
  </si>
  <si>
    <t>04/03/2013 A 30/11/2013</t>
  </si>
  <si>
    <t>ORIENTADORA EN EL PROGRAMA ATENCION A LA PRIMERA INFANCIA</t>
  </si>
  <si>
    <t>LEYLA YESENIA CRUZ PINILLA</t>
  </si>
  <si>
    <t>PRESTO SU SERVICIO COMO AGENTE EDUCATIVO DEL AREA PSICOSOCIAL DESARROLLANDO EL PROGRAMA DELA MODALIDAD FAMILIA CON BIENEAR</t>
  </si>
  <si>
    <t>285-287</t>
  </si>
  <si>
    <t>294-298</t>
  </si>
  <si>
    <t>LUZ GRABIELA MERLANO BARRAZA</t>
  </si>
  <si>
    <t xml:space="preserve">LINCENCIADO EN PREESCOLAR </t>
  </si>
  <si>
    <t xml:space="preserve">UNIVERSIDAD DEL MAGADALENA </t>
  </si>
  <si>
    <t>19/01/2011 A 028/03/2013</t>
  </si>
  <si>
    <t>COORDINADORA  DE LA FUNDACION VILLASOÑADA EN EL DESARROLLO DEL OBJETO SOCIAL PARA LOS PROGRAMAS DE O A SIEMPRE</t>
  </si>
  <si>
    <t xml:space="preserve">ALCIBER ALFONSO BRACHO DAZA </t>
  </si>
  <si>
    <t>UNINERSIDAD INDUSTRIAL DE SANTANDER</t>
  </si>
  <si>
    <t>FUNDACOL</t>
  </si>
  <si>
    <t xml:space="preserve">19/01/2009 A 31/12/2010 </t>
  </si>
  <si>
    <t>COMO COORDINADOR DE LA FUNDACION FUNDACOL EN EL DESARROLLO DEL OBJETO SOCIAL PARA EL PROGRAMA DE PRIMERA INFANCIA.</t>
  </si>
  <si>
    <t>MARTHA YANETH URON MARQUEZ</t>
  </si>
  <si>
    <t xml:space="preserve">LICENCIADA EN EDUCACION BASICA CON ENFASIS EN CIENCIAS SOCIAL </t>
  </si>
  <si>
    <t>COLEGIA GABRIELA MISTRAL</t>
  </si>
  <si>
    <t>DOCENTE PEDAGOGICO DEL PROGRAMA ATENCION INTEGRAL A LA  PRIMERA INFANCIA MODALIDAD FAMILIAR</t>
  </si>
  <si>
    <t>VICTOR ALFONSO GUERRERO ANGEL</t>
  </si>
  <si>
    <t>LICENCIADO EN INFORMATICA Y MEDIOS AUDIO VISUALES</t>
  </si>
  <si>
    <t>UNIVERSIDAD DE CORDOBA</t>
  </si>
  <si>
    <t>24/01/2011 A 31/12/2011</t>
  </si>
  <si>
    <t>APOYO PEDAGOGICO EN EL DESARROLLO DEL OBJETO SOCIAL PARA EL PROGRAMA D EL APRIMERA INFANCIA</t>
  </si>
  <si>
    <t>FACULTAD DE PSICOLOGIA UNIVERSIDAD DE SEVILLA</t>
  </si>
  <si>
    <t>01/06/12- 01/09/13</t>
  </si>
  <si>
    <t>ASISTENTE DE INVESTIGACION EN PROYECTO-REDES FAMILIAS DESPLAZADAS</t>
  </si>
  <si>
    <t>FUNDACION PARA EL DESARROLLO DEL NIÑO LA FAMILIA Y LA COMUNIDAD</t>
  </si>
  <si>
    <t>01/03/12- 01/05/12</t>
  </si>
  <si>
    <t>INTERVENCION PSICOSOCIAL</t>
  </si>
  <si>
    <t>ALCALDIA DE SAN MARTIN</t>
  </si>
  <si>
    <t>01/08/13- 14/07/14</t>
  </si>
  <si>
    <t>01/02/13- 30/11/13</t>
  </si>
  <si>
    <t>CONSULTORIO PSICOLOGICO</t>
  </si>
  <si>
    <t>FUNDACION PARA LA ATENCION A LA FAMILIA Y LA SOCIEDAD</t>
  </si>
  <si>
    <t>01/05/14- 01/11/14</t>
  </si>
  <si>
    <t xml:space="preserve">PROFESIONAL PARA LA SALUD MENTAL DE LAS FAMILIAS DESPLAZADAS POR CONFLICTO ARMADO </t>
  </si>
  <si>
    <t xml:space="preserve">NO PRESENTA CUADRO DE EXPERIENCIA ESPECIFICA ADICIONAL </t>
  </si>
  <si>
    <t>23 DE SEPTIEMBRE 2011</t>
  </si>
  <si>
    <t>SUBSANADA</t>
  </si>
  <si>
    <t>050-2011</t>
  </si>
  <si>
    <t>047-2012</t>
  </si>
  <si>
    <t>037-2014</t>
  </si>
  <si>
    <t xml:space="preserve">JENNIFER ANDREA  BECERRA GUALDRON </t>
  </si>
  <si>
    <t>INSTITUCION EDUCATIVA BETHLEMITAS BRIGHTON</t>
  </si>
  <si>
    <t>16/08/2011-23/02/2012</t>
  </si>
  <si>
    <t xml:space="preserve">ESTA PROFESIONAL SE ENCUENTRA EN LA FUNDACION MENORES DEL FUTURO  DONDE SE ACEPA DEBIDO A QUE LA PROPUESTA  DE ESTA FUNDACION LLEGO PRIMERO </t>
  </si>
  <si>
    <t xml:space="preserve">LA CERTFICACIO FUE REUBICADA EN EL GRUPO 1 POR SOLICITUD DEL OFERENTE EN LA SUBSANACION </t>
  </si>
  <si>
    <t xml:space="preserve">LORNA DE JESUS CARVAJAL QUIROZ </t>
  </si>
  <si>
    <t xml:space="preserve">FUNDACION UNIVERSITARIA LUIS AMIGO </t>
  </si>
  <si>
    <t xml:space="preserve">FUNDACION VILLA SOÑADA </t>
  </si>
  <si>
    <t>15/07/2013 AL 15/01/2014</t>
  </si>
  <si>
    <t xml:space="preserve">ANA PAOLA GARCIA YEPES </t>
  </si>
  <si>
    <t xml:space="preserve">AURIGA(PRECOOPERATIVA DE TRABAJO ASOCIADO) - ADMINISTRATIVOS - INTRASALUD- </t>
  </si>
  <si>
    <t>25 DE 10/2005 AL 01/01/2006 - 02/01/2006 AL 10/05/2006 - 29/02/2008 AL 16/03/2009</t>
  </si>
  <si>
    <t xml:space="preserve">FUNDACION NUEVA ERA  ECOLOGICA </t>
  </si>
  <si>
    <t>15/09/2011 AL 15/12/2012</t>
  </si>
  <si>
    <t>14/04/2010 AL 10/12/2010</t>
  </si>
  <si>
    <t xml:space="preserve">LA EXPERIENCIA DE ESTA CERTIFICACION NO SE VALIDA DEBIDO A QUE  SE ENCUENTRA EN LA REGIONAL  CORDOBA  QUIEN PRESENTO  LA PROPUESTA  PRIMERO  A LA CONVOCATORIA. </t>
  </si>
  <si>
    <t xml:space="preserve">LUDY RINCON PALACIO </t>
  </si>
  <si>
    <t>COMCAJA</t>
  </si>
  <si>
    <t>1 FEBRERO 1997 HASTA 31 DICIEMBRE 1999</t>
  </si>
  <si>
    <t>COORDINADORA DEPARTAMENTAL GUAJIRA NIVEL EJECUTIVO</t>
  </si>
  <si>
    <t xml:space="preserve">JUDITH DEL SOCORRO ROMERO MARTINEZ </t>
  </si>
  <si>
    <t xml:space="preserve">UNIVERSIDAD AUTONOMA DEL CARIBE </t>
  </si>
  <si>
    <t>HOGAR INFANTIL  COMUNITARIO CHIRIGUANA</t>
  </si>
  <si>
    <t>1/06/1989 A 01/12/1991</t>
  </si>
  <si>
    <t xml:space="preserve">JANETH DEL PILAR  PAZ PALACIO </t>
  </si>
  <si>
    <t xml:space="preserve">GRUPO EMPRESARIAL  VAI - GENTE ESTRATEGICA </t>
  </si>
  <si>
    <t>28/06/2010 AL 19/01/2011 - 21/02/2008 AL 30/07/2009</t>
  </si>
  <si>
    <t>COORDINADORA DE TALENTO HUMANO</t>
  </si>
  <si>
    <t xml:space="preserve">GLORIA JASMIN OSORIO HURTADO </t>
  </si>
  <si>
    <t xml:space="preserve">LA UNIVERSIDAD DE SAN BUENAVENTURA </t>
  </si>
  <si>
    <t xml:space="preserve">LICENCIADA EN ADMINISTRACION EDUCATIVA </t>
  </si>
  <si>
    <t>SISTEM CENTER</t>
  </si>
  <si>
    <t xml:space="preserve">6/02/2002 AL 30/12/2002 - DEL 01/11/2006 AL 20/12/2007 - </t>
  </si>
  <si>
    <t xml:space="preserve">TUTORA DEL PROGRAMA ADMINISTRATIVO- DIRECTORA GENERAL </t>
  </si>
  <si>
    <t xml:space="preserve">AMALFE PAEZ ROJAS </t>
  </si>
  <si>
    <t xml:space="preserve">CORPORACION DIA DE LA NIÑEZ </t>
  </si>
  <si>
    <t xml:space="preserve">DEL 17 ENERO 2010 HASTA 15 DICIEMBRE 2011 </t>
  </si>
  <si>
    <t xml:space="preserve">COORDINADORA LUDOTECARIA </t>
  </si>
  <si>
    <t xml:space="preserve">MARIA MARGARITA  TIRADO VIDES </t>
  </si>
  <si>
    <t xml:space="preserve">ALCALDIA DE BOSCONIA </t>
  </si>
  <si>
    <t>14/06/2009 AL 14/10/2011</t>
  </si>
  <si>
    <t xml:space="preserve">COORDINADORA DE LOS PROGRAMS RED UNIDOS - ADULTO MAYO Y PRIMERA INFANCIA </t>
  </si>
  <si>
    <t xml:space="preserve">FIDIA GRACIELA ROMAN URRUTIA </t>
  </si>
  <si>
    <t xml:space="preserve"> WA'KUSARI</t>
  </si>
  <si>
    <t xml:space="preserve">DEL 1 OCTUBRE 2013 AL 15 DICIEMBRE DE 2014 </t>
  </si>
  <si>
    <t xml:space="preserve">APOYO AREA PSICOSOCIAL  PROGRAMA ATENCION INTEGRAL DE LA PRIMERA INFANCIA MODALIDAD FAMILIAR </t>
  </si>
  <si>
    <t xml:space="preserve">ELIANA VANESSA CORPAS ROBLES </t>
  </si>
  <si>
    <t>WA'KUSARI</t>
  </si>
  <si>
    <t xml:space="preserve">DESDE 1 OCTUBRE 2013 AL 15  DICIEMBRE DE 2014 </t>
  </si>
  <si>
    <t xml:space="preserve">APOYO AREA PSICOSOCIAL DEL PROGRAMA ATENCION INTEGRAL DE LA PRIMERA INFANCIA MODALIDAD FAMILIAR </t>
  </si>
  <si>
    <t xml:space="preserve">MARIA GABRIELA BARRERA DAZA </t>
  </si>
  <si>
    <t xml:space="preserve">FIDUAGRARIA </t>
  </si>
  <si>
    <t>DEL 1 MARZO 2008 HASTA 28 FEBRERO 2009</t>
  </si>
  <si>
    <t xml:space="preserve">INTERVENSION PSICOSOCIAL A LOS PARTICIPANTES DEL PROGRAMA NACIONAL PARA LA RENTEGRACION SOCIAL </t>
  </si>
  <si>
    <t xml:space="preserve">ANA EUFEMIA ACUÑA MARTINEZ </t>
  </si>
  <si>
    <t>CASA DE LA NIÑA</t>
  </si>
  <si>
    <t xml:space="preserve">FEBRERO 2004 A NOVIEMBRE DE 2004 </t>
  </si>
  <si>
    <t xml:space="preserve">BRINDAR ATENCION A LAS NIÑAS INTERNAS EN LA INSTITUCION </t>
  </si>
  <si>
    <t xml:space="preserve">DAYIBETH PATRICIA DAZA DAZA </t>
  </si>
  <si>
    <t>130475621-I</t>
  </si>
  <si>
    <t xml:space="preserve">HOSPITAL NUESTRA SEÑORA DEL CARMEN Y COMISARIA DE FAMILIA DE SAN JUAN DEL CESAR </t>
  </si>
  <si>
    <t xml:space="preserve">1 OCTUBRE 2005 HASTA 1 DE MARZO 2006  Y MARZO 2006 HASTA 1 JUNIO 2006 </t>
  </si>
  <si>
    <t xml:space="preserve">PRACTICAS COMO TRABAJADORA SOCIAL </t>
  </si>
  <si>
    <t xml:space="preserve">ADRIANA CRISTINA COTES CRUZ </t>
  </si>
  <si>
    <t xml:space="preserve">UNIVERSIDAD PEDAGOGICA Y TECNOLOGICA DE COLOMBIA </t>
  </si>
  <si>
    <t xml:space="preserve">ALCALDIA DE VALLEDUPAR </t>
  </si>
  <si>
    <t xml:space="preserve">ENERO 27 2010 HASTA 26 JULIO 2010 - 1 OCTUBRE 20 HASTA 31 DICIEMBRE 2010 - 24 DE FEBRERO 2011 HASTA 23 NOVIEMBRE 2011 Y 9 DICIEMBRE HASTA 29 DICIEMBRE 2011 </t>
  </si>
  <si>
    <t xml:space="preserve">PSICOLOGA EN EL PROGRAMA FAMILIAS EN ACCION PARA LA POBLACION DESPLAZADA Y VINCULADA AL SISTEMA IDENTIFICACION DE POTENCIALES BENEFICIARIOS </t>
  </si>
  <si>
    <t xml:space="preserve">EINE LEONOR MOLINA SOTO </t>
  </si>
  <si>
    <t xml:space="preserve">ASOCIACION DE HOGARES COMUNITARIOS CANDELARIA SUR </t>
  </si>
  <si>
    <t xml:space="preserve">MARZO DEL 2011 HASTA NOVIEMBRE DE 2011 </t>
  </si>
  <si>
    <t xml:space="preserve">PSICOLOGA AD-HONOREM </t>
  </si>
  <si>
    <t xml:space="preserve">NEL JOHAN PEREZ ROMANI </t>
  </si>
  <si>
    <t xml:space="preserve">PSICOLOGO </t>
  </si>
  <si>
    <t xml:space="preserve">CORPORACION MINUTO DE DIOS </t>
  </si>
  <si>
    <t xml:space="preserve">1 OCTUBRE 2010 HASTA 31 MARZO DE 2011 </t>
  </si>
  <si>
    <t>ORIENTAR, APOYAR EL ALISTAMIENTO, REUBICACION E INCLUSION SOCIAL Y RESTABLECIMIENTO DE SU PLAN DE VIDA DE LAS FAMILIAS</t>
  </si>
  <si>
    <t xml:space="preserve">RUTH ESTHER MONTESINOS </t>
  </si>
  <si>
    <t xml:space="preserve">GOBERNACION DE SANTANDER </t>
  </si>
  <si>
    <t>5 ABRIL 2009 HASTA 24 ENERO DE 2011</t>
  </si>
  <si>
    <t xml:space="preserve">MARIA JULIA BAUTE ARGOTE </t>
  </si>
  <si>
    <t xml:space="preserve">FUNDACION MENORES DEL FUTURO </t>
  </si>
  <si>
    <t>DEL 1 FEBRERO 2000 HASTA 31 DICIEMBRE DE 2002</t>
  </si>
  <si>
    <t xml:space="preserve">SILENIA MASSIEL RINCONES GUERRA </t>
  </si>
  <si>
    <t xml:space="preserve">INSTITUCION DE APRENDIZAJE LA PAZ </t>
  </si>
  <si>
    <t>DEL 2 MARZO  2002 HASTA EL 13 DE JUNIO DE 2003</t>
  </si>
  <si>
    <t xml:space="preserve">PSICOORIENTADORA COMUNIDAD EDUCATIVA </t>
  </si>
  <si>
    <t xml:space="preserve">MILENA YOLIMA CARDENAS HERNANDEZ </t>
  </si>
  <si>
    <t xml:space="preserve">LICENCIADA EN CIENCIAS NATURALES Y EDUCACION AMBIENTAL </t>
  </si>
  <si>
    <t xml:space="preserve">WA'KUSARI </t>
  </si>
  <si>
    <t xml:space="preserve">1 OCTUBRE 2013 AL 15 DICIEMBRE DE 2014 </t>
  </si>
  <si>
    <t xml:space="preserve">DOCENTE DEL PROGRAMA ATENCION INTEGRAL DE LA PRIMERA INFANCIA MODALIDAD FAMILIAR </t>
  </si>
  <si>
    <t xml:space="preserve">NO CALIFICA LA EXPERIENCIA PARA EL CARGO </t>
  </si>
  <si>
    <t>JUAN ANDRES LAGOS TORRES</t>
  </si>
  <si>
    <t xml:space="preserve">ADMINISTRADOR PUBLICO </t>
  </si>
  <si>
    <t xml:space="preserve">ESCUELA SUPERIOR DE ADMINISTRACION PUBLICA </t>
  </si>
  <si>
    <t xml:space="preserve">MATILDE DE JESUS OBEZO QUIROZ </t>
  </si>
  <si>
    <t xml:space="preserve">LICENCIADA EN EDUCACION BASICA CON ENFASIS EN TECNOLOGIA E INFORMATICA </t>
  </si>
  <si>
    <t xml:space="preserve">DOCENTE </t>
  </si>
  <si>
    <t xml:space="preserve">MONICA PATRICIA TORRES JIMENEZ </t>
  </si>
  <si>
    <t xml:space="preserve">LICENCIADA EN ESPAÑOL Y LITERATURA </t>
  </si>
  <si>
    <t>CARMEN TERESA VEGA PICAZA</t>
  </si>
  <si>
    <t>CONSORCIO CORAZON MAGDALENA Y  WA'KUSARI</t>
  </si>
  <si>
    <t xml:space="preserve">DEL 3 ENERO 2012 AL 30 DICIEMBRE 2012 Y  16 ENERO 2014 AL 30 DICIEMBRE DE 2014 </t>
  </si>
  <si>
    <t xml:space="preserve">COORDINADORA ZONAL DE ALIMENTOS Y COORDINADORA DEL PROGRAMA ATENCION INTEGRAL DE LA PRIMERA INFANCIA MODALIDAD FAMILIAR </t>
  </si>
  <si>
    <t xml:space="preserve">SARA MATILDE TORRES JIMENEZ </t>
  </si>
  <si>
    <t xml:space="preserve">LICENCIADA EN EDUCACION BASICA CON ENFASIS EN CIENCIAS NATURALES Y EDUCACION AMBIENTAL </t>
  </si>
  <si>
    <t xml:space="preserve">INSTITUTO SUPERIOR DE EDUCACION RURAL DE PAMPLONA </t>
  </si>
  <si>
    <t>FUNDACION ASER Y WA'KUSARI</t>
  </si>
  <si>
    <t xml:space="preserve">14 SEPTIEMBRE 2008 HASTA 15 DICIEMBRE 2010  Y 16 ENERO 2014 AL 30 DICIEMBRE DE 2014 </t>
  </si>
  <si>
    <t xml:space="preserve">COORDINADORA PROGRAMA INFANTIL LA GUAJIRA SIN HAMUSHIRI Y COORDINADORA DEL PROGRAMA ATENCION INTEGRAL DE LA PRIMERA INFANCIA MODALIDAD FAMILIAR </t>
  </si>
  <si>
    <t xml:space="preserve">ROSSANA AYALA PUERTAS </t>
  </si>
  <si>
    <t xml:space="preserve">CONTADOR PUBLICA </t>
  </si>
  <si>
    <t xml:space="preserve">DEL 1 OCTUBRE 2013 AL 30 DICIEMBRE DE 2014 </t>
  </si>
  <si>
    <t xml:space="preserve">COORDINADORA DEL PROGRAMA ATENCION INTEGRAL DE LA PRIMERA INFANCIA MODALIDAD FAMILIAR </t>
  </si>
  <si>
    <t xml:space="preserve">LIBIA ESTHER ANDRADE ARIAS </t>
  </si>
  <si>
    <t xml:space="preserve"> SALUD VIDA EPS Y  WA'KUSARI</t>
  </si>
  <si>
    <t xml:space="preserve">DEL 23 ABRIL 2012 AL 1 FEBRERO DE 2013 Y DEL 16 ENERO 2014 AL 30 DICIEMBRE DE 2014 </t>
  </si>
  <si>
    <t xml:space="preserve">DIRECTORA MUNICIPAL DE GESTION INTEGRAL DE SALUD -  COORDINADORA DEL PROGRAMA ATENCION INTEGRAL DE LA PRIMERA INFANCIA MODALIDAD FAMILIAR </t>
  </si>
  <si>
    <t>NIYIRETH SILVA TOSCANO</t>
  </si>
  <si>
    <t>FUNDACION CENTRO INTERNACIONAL DE EDUCACION Y DESARROLLO HUMANO CINDE</t>
  </si>
  <si>
    <t>01/06/2010 AL 17/12/2010</t>
  </si>
  <si>
    <t xml:space="preserve">FORMACION EN DESARROLLO INFANTIL  Y EDUCACION INICIAL A CUIDADORE FAMILIARES  BENEFICIARIOS  DEL PROGRAMA FAMILIAS EN ACCION </t>
  </si>
  <si>
    <t xml:space="preserve">GLISSETH PAOLA RODRIGUEZ DE LA CRUZ </t>
  </si>
  <si>
    <t xml:space="preserve">KAROL VANESSA ACOSTA LOPEZ </t>
  </si>
  <si>
    <t xml:space="preserve">UNIVERSIDAD METROPOLINA </t>
  </si>
  <si>
    <t>HOSPITAL HERNANDO QUINTERO BLANCO DEL PASO CESAR Y WA'KUSARI</t>
  </si>
  <si>
    <t xml:space="preserve">DEL 17 JUNIO 2004 HASTA 17 DICIEMBRE 2004 Y DEL  1 AGOSTO 2014  AL 15  DICIEMBRE DE 2014 </t>
  </si>
  <si>
    <t xml:space="preserve">PSICOLOGA Y APOYO AREA PSICOSOCIAL DEL PROGRAMA ATENCION INTEGRAL DE LA PRIMERA INFANCIA MODALIDAD FAMILIAR </t>
  </si>
  <si>
    <t>MAIRA ROSA LOPEZ ZULETA</t>
  </si>
  <si>
    <t xml:space="preserve">PSICOLOGO SOCIAL COMUNITARIA </t>
  </si>
  <si>
    <t xml:space="preserve">DEL 1 OCTUBRE DE 2013  AL 15  DICIEMBRE DE 2014 </t>
  </si>
  <si>
    <t>GINA PAOLA TORRES DIAZ</t>
  </si>
  <si>
    <t>INSTITUTO DE APRENDIZAJE LA PAZ Y EMBISER S.A.S</t>
  </si>
  <si>
    <t>DEL 2 MAYO 2013  AL 4 OCTUBRE DE 2013 Y DEL 15 ENERO 2013 HASTA 29 NOVIEMBRE 2013</t>
  </si>
  <si>
    <t xml:space="preserve">PROFESIONAL EN PSICOLOGIA </t>
  </si>
  <si>
    <t xml:space="preserve">ANA MILENA MUEGUES BAQUERO </t>
  </si>
  <si>
    <t xml:space="preserve">PSICOLOGA SOCIAL COMUNITARIO </t>
  </si>
  <si>
    <t xml:space="preserve">ELVIA KARINA QUINTERO CASTRO </t>
  </si>
  <si>
    <t xml:space="preserve">UNIVESIDAD DE LA COSTA </t>
  </si>
  <si>
    <t xml:space="preserve">KAREN MARGARITA CORONEL </t>
  </si>
  <si>
    <t>2242714921-1</t>
  </si>
  <si>
    <t>YENIS TAFUR PEREZ</t>
  </si>
  <si>
    <t xml:space="preserve">LICENCIADA EN EDUCACION BASICA Y PROMOCION DE LA COMUNIDAD </t>
  </si>
  <si>
    <t xml:space="preserve">1 OCTUBRE AL 15 DICIEMBRE DE 2014 </t>
  </si>
  <si>
    <t>MARBELUZ DAZA MAESTRE</t>
  </si>
  <si>
    <t xml:space="preserve">UNIVERSIDAD DE SAN BUENAVENTURA CONVENIO UNIVERSIDAD POPULAR DEL CESAR </t>
  </si>
  <si>
    <t>INSTITUTO MARCO FIDEL SUAREZ</t>
  </si>
  <si>
    <t>AÑOS LECTIVOS 1996- 1997 Y 1998</t>
  </si>
  <si>
    <t xml:space="preserve">DOCENTE EN EL NIVEL DE EDUCACION BASICA Y MEDIA </t>
  </si>
  <si>
    <t>LEONOR IBEHT JIMENEZ CHIQUILLO</t>
  </si>
  <si>
    <t>PSICOLOGO SOCIAL COMUNITARIO</t>
  </si>
  <si>
    <t xml:space="preserve">1-OCTUBRE-2013 AL 30 DICIEMBRE DE 2014 </t>
  </si>
  <si>
    <t xml:space="preserve">FAVIO MIGUEL MONTENEGRO GONZALEZ </t>
  </si>
  <si>
    <t>RAMON IVAN ROLON PARADA</t>
  </si>
  <si>
    <t>CORAZON PAIS Y WA'KUSARI</t>
  </si>
  <si>
    <t xml:space="preserve">DEL 30  ENERO DE 2012 AL 30 NOVIEMBRE DE 2012 Y 1 OCTUBRE 2013 AL 30 DICIEMBRE DE 2014 </t>
  </si>
  <si>
    <t xml:space="preserve">COORDINADOR PAE Y COORDINADORA DEL PROGRAMA ATENCION INTEGRAL DE LA PRIMERA INFANCIA MODALIDAD FAMILIAR </t>
  </si>
  <si>
    <t xml:space="preserve">EDUARDO ANDRES QUINTERO RODRIGUEZ </t>
  </si>
  <si>
    <t xml:space="preserve">ABOGADO </t>
  </si>
  <si>
    <t>CORPERIJA Y  WA'KUSARI</t>
  </si>
  <si>
    <t xml:space="preserve">DEL 10 MARZO 2005 AL 30 SEPTIEMBRE 2007 Y 1 OCTUBRE 2013 AL 30 DICIEMBRE DE 2014 </t>
  </si>
  <si>
    <t>LAUDITH PALACIN JULIO</t>
  </si>
  <si>
    <t xml:space="preserve">MELBA ROSA CORTES MORENO </t>
  </si>
  <si>
    <t xml:space="preserve">UNIVERSIDAD NACIONAL ABIERTA Y A DISTACIA "UNAD" </t>
  </si>
  <si>
    <t xml:space="preserve">DESDE EL 16 DE ENERO 2014 AL 15  DICIEMBRE DE 2014 </t>
  </si>
  <si>
    <t>ROSANGELINA DAZA RIVERO</t>
  </si>
  <si>
    <t>UNIVERSIDAD DEL BOSQUE</t>
  </si>
  <si>
    <t xml:space="preserve">DESDE 1 OCTUBRE DE 2013  AL 15  DICIEMBRE DE 2014 </t>
  </si>
  <si>
    <t xml:space="preserve">OLGA ECHEVERRIA SILVA </t>
  </si>
  <si>
    <t>UNIVERSIDAD PILOTO DE COLOMBIA</t>
  </si>
  <si>
    <t xml:space="preserve">DESDE EL 16 DE MARZO  2014 AL 15  DICIEMBRE DE 2014 </t>
  </si>
  <si>
    <t xml:space="preserve">DINA LUZ MAESTRE FERRER </t>
  </si>
  <si>
    <t>FUNDACION NUEVA ERA ECOLOGICA Y WA'KUSARI</t>
  </si>
  <si>
    <t xml:space="preserve">18 DE MAYO DE 2012 AL 28 DE JUNIO DE 2013 Y DEL 1 OCTUBRE 2013  AL 15  DICIEMBRE DE 2014 </t>
  </si>
  <si>
    <t xml:space="preserve">PSICOLOGO SOCIAL Y APOYO AREA PSICOSOCIAL DEL PROGRAMA ATENCION INTEGRAL DE LA PRIMERA INFANCIA MODALIDAD FAMILIAR </t>
  </si>
  <si>
    <t xml:space="preserve">DENNIS MARIA REALES MOVILLA </t>
  </si>
  <si>
    <t xml:space="preserve">CORPORACION EDUCATIVA MAYO DEL DESARROLLO SIMON BOLIVAR </t>
  </si>
  <si>
    <t>121623214-I</t>
  </si>
  <si>
    <t>ALCALDIA MUNICIPAL DE BOSCONIA Y WA'KUSARI</t>
  </si>
  <si>
    <t xml:space="preserve">DEL 1 SEPTIEMBRE 2006 HASTA 30 MARZO DE 2007 Y 16 DEL 16 AGOSTO 2014 AL 15 DICIEMBRE DE 2014 </t>
  </si>
  <si>
    <t xml:space="preserve">INTEGRACION DE COMUNIDAD, REACION DE UNA CULTURA DE PARTICIPACION ENTRE LOS DISTINTOS SECTORES Y ACTORES DE LA COMUNIDAD Y APOYO PSICOSOCIAL PROGRAMA ATENCION A LA PRIMERA INFANCIA MODALIDAD FAMILIAR </t>
  </si>
  <si>
    <t xml:space="preserve">MARTHA CECILIA OCAMPO OCHOA </t>
  </si>
  <si>
    <t xml:space="preserve">DEL 1 OCTUBRE DE 2013 AL 15  DICIEMBRE DE 2014 </t>
  </si>
  <si>
    <t xml:space="preserve">ROSA MARIA JIMENEZ BARRAGAN </t>
  </si>
  <si>
    <t xml:space="preserve">JARDIN ALICIA CAROLINA Y WA'KUSARI </t>
  </si>
  <si>
    <t>6 OCTUBRE 2008 AL 29 NOVIEMBRE  2009 Y 16 AGOSTO 2014 HASTA 15 DICIEMBRE 2014</t>
  </si>
  <si>
    <t xml:space="preserve">PSICOLOGA Y APOYO PSICOSOCIAL PROGRAMA ATENCION A LA PRIMERA INFANCIA MODALIDAD FAMILIAR </t>
  </si>
  <si>
    <t xml:space="preserve">ORIANA VICTORIA CASTILLO PARODY </t>
  </si>
  <si>
    <t xml:space="preserve">UNIVERSIDAS DE PAMPLONA </t>
  </si>
  <si>
    <t xml:space="preserve">16 ENERO 2014 AL 15 DICIEMBRE DE 2014 </t>
  </si>
  <si>
    <t xml:space="preserve">ANA REGINA QUINTERO URBINA </t>
  </si>
  <si>
    <t xml:space="preserve">SONIA ESTHER RUIZ SRMIENTO </t>
  </si>
  <si>
    <t xml:space="preserve">LICENCIADA EN ETNOEDUCACION </t>
  </si>
  <si>
    <t xml:space="preserve">INSTITUCION EDUCATIVA LUIS RODRIGUE VALERA </t>
  </si>
  <si>
    <t xml:space="preserve">DEL 1 ABRIL 2004 HASTA 1 ABRIL DE 2006 </t>
  </si>
  <si>
    <t xml:space="preserve">EYLEEN ASTID BERNAL GAMEZ </t>
  </si>
  <si>
    <t xml:space="preserve">INSTITUCION EDUCATIVA NICANOR MONTERO ARIAS </t>
  </si>
  <si>
    <t xml:space="preserve">DEL 2009 HASTA 2011 </t>
  </si>
  <si>
    <t xml:space="preserve">DOCENTE DE LA BASICA PRIMARIA </t>
  </si>
  <si>
    <t>MARIA DEL MAR OÑATE ARAUJO</t>
  </si>
  <si>
    <t xml:space="preserve">DEL 1 OCTUBRE 2013 HASTA 31 DE OCTUBRE DE 2014 </t>
  </si>
  <si>
    <t xml:space="preserve">PROFESIONAL DE APOYO FINANCIERO PROGRAMA DE ATENCION INTEGRAL A LA PRIMERA INFANCIA </t>
  </si>
  <si>
    <t xml:space="preserve">DELIA  MARGARITA  PALACIO GUTIERREZ </t>
  </si>
  <si>
    <t>01/06/2012 AL 31/12/2012</t>
  </si>
  <si>
    <t>PSICOLOGA- EDUCADORA FAMILIAR</t>
  </si>
  <si>
    <t xml:space="preserve">SUSANADA </t>
  </si>
  <si>
    <t>NO CUMPLE PORQUE UNO DE LOS INTEGRANTES DEL CONSORCIO NO APORTA EXPERIENCIA EN COONCORDANCIA CON EL CAPITULO III COMPONENTE TECNICO  LITERAL 3,19 EN LA NOTA "CADA INTEGRANTE DEL CONSORCIO O UNION TEMPORAR DEBERA ACREDITAR POR LO MNOS UNA CERTIFICACION DE EXPERIENCIA CUYO OBJETO CONTEMPLE LA EJECUCION DE PROGRAMAS O PROYECTOS DIRIGIDOS A LA ATENICON A LA PRIMERA INFANCIA Y/O ATEANCION A LA FAMILIA.</t>
  </si>
  <si>
    <t>no cumple con el tiempo</t>
  </si>
  <si>
    <t>UNION TEMPORAL EN EL CESAR  LA PRIMERA INFANCIA SEGURA</t>
  </si>
  <si>
    <t>CORPORACION PARA EL DESARROLLO E INTEGRACION DE LOS MUNICIPIOS DEL MAGDALENA Y COLOMBIA "CODIMUMAG"</t>
  </si>
  <si>
    <t>29</t>
  </si>
  <si>
    <t>1550</t>
  </si>
  <si>
    <t>NO CUMPLE CON EL TIMEPO DE LOS DOS AÑOS</t>
  </si>
  <si>
    <t xml:space="preserve">FUNDACION DON BOSCO </t>
  </si>
  <si>
    <t>CONVOCATORIA PÚBLICA DE APORTE No CP01 DE 2014</t>
  </si>
  <si>
    <t xml:space="preserve">FUNDACIÓN NUEVA ERA ECOLÓGICA </t>
  </si>
  <si>
    <t xml:space="preserve">FUNDACIÓN PROYECTO VIDA </t>
  </si>
  <si>
    <t>CORPORACIÓN JUNTOS CONSTRUYENDO FUTURO</t>
  </si>
  <si>
    <t xml:space="preserve">ASOCIACIÓN DE PROFESIONALES EN PROGRAMAS DE PROMOCIÓN Y PREVENCIÓN PARA LA SALUD LA EDUDACIÓN LA FAMILIA Y LA COMUNIDAD " APSEFACOM" </t>
  </si>
  <si>
    <t xml:space="preserve">FUNDACIÓN MENORES DEL FUTURO </t>
  </si>
  <si>
    <t>CORPORACIÓN PARA EL DESARROLLO E INTEGRACIÓN  DE LOS MUNICIPIOS DEL MAGDALENA Y COLOMBIA " CODIMUMAG"</t>
  </si>
  <si>
    <t xml:space="preserve">FUNDACIÓN MANOS UNIDAS CONSTRUYENDO PAIS </t>
  </si>
  <si>
    <t>UNIÓN TEMPORAL  MANOS UNIDAS POR UN PAIS</t>
  </si>
  <si>
    <t xml:space="preserve">FUNDACIÓN CORAZÓN PAIS </t>
  </si>
  <si>
    <t>UINION TEMPORAL NUTRIENDO LA PRIMERA INFANCIA</t>
  </si>
  <si>
    <t>UNIÓN TEMPORAL EN EL CESAR LA PRIMERA INFANCIA SEGURA</t>
  </si>
  <si>
    <t xml:space="preserve">UNIVERSIADA DEL MAGDALENA </t>
  </si>
  <si>
    <t xml:space="preserve">FUNDACIÓN SOCIAL DON BOSCO </t>
  </si>
  <si>
    <t xml:space="preserve">PROPONENTE No. 1.FUNDACIÓN  NUEVA ERA ECOLÓGICA </t>
  </si>
  <si>
    <t>420-417</t>
  </si>
  <si>
    <t>396-389</t>
  </si>
  <si>
    <t>416-412</t>
  </si>
  <si>
    <t>408-407</t>
  </si>
  <si>
    <t>410-409</t>
  </si>
  <si>
    <t>SUB</t>
  </si>
  <si>
    <t>NO HA SUBSANADO LA RESOLUCION DE LA GOBERNACION</t>
  </si>
  <si>
    <t>404-402</t>
  </si>
  <si>
    <t>PROPONENTE No. 2. FUNDACIÓN PROYECTO DE VIDA</t>
  </si>
  <si>
    <t>39-43</t>
  </si>
  <si>
    <t>10--13</t>
  </si>
  <si>
    <t>35--37</t>
  </si>
  <si>
    <t>25--27</t>
  </si>
  <si>
    <t>29--31</t>
  </si>
  <si>
    <t>15-17</t>
  </si>
  <si>
    <t>22-23</t>
  </si>
  <si>
    <t xml:space="preserve">PROPONENTE No. 3 CORPORACIÓN JUNTOS CONSTRUYENDO FUTURO </t>
  </si>
  <si>
    <t>2--4</t>
  </si>
  <si>
    <t>19--26</t>
  </si>
  <si>
    <t>5--7</t>
  </si>
  <si>
    <t>15--16</t>
  </si>
  <si>
    <t>8--9</t>
  </si>
  <si>
    <t>12--13</t>
  </si>
  <si>
    <t xml:space="preserve">PROPONENTE No. 4 . FUNDACIÓN APOYO SOCIAL FUNAS </t>
  </si>
  <si>
    <t>1--3</t>
  </si>
  <si>
    <t>29--30</t>
  </si>
  <si>
    <t>8--12</t>
  </si>
  <si>
    <t>17--18</t>
  </si>
  <si>
    <t>23--25</t>
  </si>
  <si>
    <t>26--28</t>
  </si>
  <si>
    <t>PROPONENTE No. 5. APSEFACOM</t>
  </si>
  <si>
    <t>10--11</t>
  </si>
  <si>
    <t>17--19</t>
  </si>
  <si>
    <t>PROPONENTE No. 6. FUNDACION MENORES DEL FUTURO</t>
  </si>
  <si>
    <t>48--49</t>
  </si>
  <si>
    <t>22--24</t>
  </si>
  <si>
    <t>33--34</t>
  </si>
  <si>
    <t>30--31</t>
  </si>
  <si>
    <t>44--46</t>
  </si>
  <si>
    <t>38--39</t>
  </si>
  <si>
    <t>PROPONENTE No. 7 CORPORACIÓN PARA EL DESARROLLO E INTEGRACIÓN  DE LOS MUNICIPIOS DEL MAGDALENA Y COLOMBIA " CODIMUMAG"</t>
  </si>
  <si>
    <t>39--43</t>
  </si>
  <si>
    <t>SUBSANARON LA POLIZA ACLARANDO QUE EL PROPONENTE ERA EL TOMADOR</t>
  </si>
  <si>
    <t>9--13</t>
  </si>
  <si>
    <t>36--37</t>
  </si>
  <si>
    <t>15--17</t>
  </si>
  <si>
    <t>22--23</t>
  </si>
  <si>
    <t xml:space="preserve">PROPONENTE No. 8 FUNDACIÓN MANOS UNIDAS CONSTRUYENDO PAIS </t>
  </si>
  <si>
    <t>3--4</t>
  </si>
  <si>
    <t>8--13</t>
  </si>
  <si>
    <t>18--19</t>
  </si>
  <si>
    <t>1--2</t>
  </si>
  <si>
    <t>PROPONENTE No. 9 UNIÓN TEMPORAL  MANOS UNIDAS POR UN PAIS</t>
  </si>
  <si>
    <t>11--13</t>
  </si>
  <si>
    <t>17--22</t>
  </si>
  <si>
    <t>45-46</t>
  </si>
  <si>
    <t>33-34</t>
  </si>
  <si>
    <t>9--10</t>
  </si>
  <si>
    <t>PROPONENTE No. 10 FUNDACION CORAZON PAIS</t>
  </si>
  <si>
    <t>4--7C1</t>
  </si>
  <si>
    <t>14--18</t>
  </si>
  <si>
    <t>23--24</t>
  </si>
  <si>
    <t>10--12</t>
  </si>
  <si>
    <t>25--26</t>
  </si>
  <si>
    <t>PROPONENTE No. 11 UNION TEMPORAL NUTRIENDO LA PRIMERA INFANCIA</t>
  </si>
  <si>
    <t>6--8</t>
  </si>
  <si>
    <t>64--66</t>
  </si>
  <si>
    <t>81--83</t>
  </si>
  <si>
    <t>33--36</t>
  </si>
  <si>
    <t>67-70</t>
  </si>
  <si>
    <t>55-62</t>
  </si>
  <si>
    <t>47--54</t>
  </si>
  <si>
    <t>43--46</t>
  </si>
  <si>
    <t>84-95</t>
  </si>
  <si>
    <t>37-39</t>
  </si>
  <si>
    <t>PROPONENTE No. 12 UNIÓN TEMPORAL EN EL CESAR LA PRIMERA INFANCIA SEGURA</t>
  </si>
  <si>
    <t>51-49-50</t>
  </si>
  <si>
    <t>10--19</t>
  </si>
  <si>
    <t>41--42-45-48-38-40</t>
  </si>
  <si>
    <t>24-25-23</t>
  </si>
  <si>
    <t>21-22-20</t>
  </si>
  <si>
    <t>57-55-59</t>
  </si>
  <si>
    <t>60--61-62-63-58-59</t>
  </si>
  <si>
    <t>52-53-54</t>
  </si>
  <si>
    <t>30-32-26-28-34-36</t>
  </si>
  <si>
    <t>PROPONENTE No. 13 UNIVERSIDAD DEL MAGDALENA</t>
  </si>
  <si>
    <t>16--18</t>
  </si>
  <si>
    <t>61-62</t>
  </si>
  <si>
    <t>PROPONENTE No. 14 FUNDACION SOCIAL DON BOSCO</t>
  </si>
  <si>
    <t>EL PROPONENTE SUBSANO OPORTUNAMENTE</t>
  </si>
  <si>
    <t>20-29</t>
  </si>
  <si>
    <t>7--8</t>
  </si>
  <si>
    <r>
      <t xml:space="preserve">En Valledupar, a los veintinueve (29) dias del mes de Noviembre </t>
    </r>
    <r>
      <rPr>
        <b/>
        <sz val="11"/>
        <color theme="1"/>
        <rFont val="Arial Narrow"/>
        <family val="2"/>
      </rPr>
      <t xml:space="preserve"> </t>
    </r>
    <r>
      <rPr>
        <sz val="11"/>
        <color theme="1"/>
        <rFont val="Arial Narrow"/>
        <family val="2"/>
      </rPr>
      <t>de 2014, en las instalaciones del Instituto Colombiano de Bienestar Familiar –ICBF- de la Regional Cesar se reunieron los integrantes del Comité Evaluador, a saber: Estudio Técnico</t>
    </r>
    <r>
      <rPr>
        <b/>
        <sz val="11"/>
        <color theme="1"/>
        <rFont val="Arial Narrow"/>
        <family val="2"/>
      </rPr>
      <t xml:space="preserve">: </t>
    </r>
    <r>
      <rPr>
        <sz val="11"/>
        <color theme="1"/>
        <rFont val="Arial Narrow"/>
        <family val="2"/>
      </rPr>
      <t>; Esmeralda  Rosa   Ariza Hernandez; Marco Tulio Moreno Raudales; Luisa Leonor Lopez Maestre; Diana Maestre Archila, Gloria Esneda Carvalho  Estudio Financiero</t>
    </r>
    <r>
      <rPr>
        <b/>
        <sz val="11"/>
        <color theme="1"/>
        <rFont val="Arial Narrow"/>
        <family val="2"/>
      </rPr>
      <t>:</t>
    </r>
    <r>
      <rPr>
        <sz val="11"/>
        <color theme="1"/>
        <rFont val="Arial Narrow"/>
        <family val="2"/>
      </rPr>
      <t xml:space="preserve"> Nohora Cecilia Valera Cantillo; Luis Gregorio Valera Manjarres; y Estudio Jurídico</t>
    </r>
    <r>
      <rPr>
        <b/>
        <sz val="11"/>
        <color theme="1"/>
        <rFont val="Arial Narrow"/>
        <family val="2"/>
      </rPr>
      <t>:</t>
    </r>
    <r>
      <rPr>
        <sz val="11"/>
        <color theme="1"/>
        <rFont val="Arial Narrow"/>
        <family val="2"/>
      </rPr>
      <t xml:space="preserve">  Beronica Rocha Villegas; Victor Mario Petit Bula; Maria Isabel Moreno Galindo; con el fin de estudiar y evaluar las propuestas presentadas con ocasión de la Convocatoria Pública de aporte No. CP01 de 2014, cuyo objeto consiste en</t>
    </r>
    <r>
      <rPr>
        <b/>
        <sz val="11"/>
        <color theme="1"/>
        <rFont val="Arial Narrow"/>
        <family val="2"/>
      </rPr>
      <t xml:space="preserve">: </t>
    </r>
    <r>
      <rPr>
        <sz val="11"/>
        <color theme="1"/>
        <rFont val="Arial Narrow"/>
        <family val="2"/>
      </rPr>
      <t xml:space="preserve">Atender a niños y niñas menores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estándares de calidad y las directrices, y parámetros establecidos por el ICBF” </t>
    </r>
  </si>
  <si>
    <t>CORPORACION MILQUIADES</t>
  </si>
  <si>
    <t>2/05/2012-21/12/2012</t>
  </si>
  <si>
    <t>AGENTE EDUCATIVO EN LA PRIMERA INFANCIA</t>
  </si>
  <si>
    <t>INSITTUCION EDUCATIVA CONSUELO ARAUJO NOGUERA</t>
  </si>
  <si>
    <t>27/03/2012-25/04/2012</t>
  </si>
  <si>
    <t>INSTITUCION EDUCATIVA MILCIADES CANTILLO COSTA</t>
  </si>
  <si>
    <t>DOS AÑOS HASTA EL TRES DE DICIEMBRE 2007</t>
  </si>
  <si>
    <t>FUNDACION NUEVA ERAECOLOGICA</t>
  </si>
  <si>
    <t>14/04/2010-15/12/2010</t>
  </si>
  <si>
    <t>30/09/2011-15/12/2011</t>
  </si>
  <si>
    <t>23/10/201-15/12/2012</t>
  </si>
  <si>
    <t>AUXILIAS AIPI</t>
  </si>
  <si>
    <t xml:space="preserve">COLEGIO MIS CORAZONCITOS  - </t>
  </si>
  <si>
    <t xml:space="preserve"> CORPORACION ALIANZA CIENTIFICA COLOMBO FRANCESA  - </t>
  </si>
  <si>
    <t xml:space="preserve"> DE 19 DE ENERO 2010 HASTA 19 JUNIO 201</t>
  </si>
  <si>
    <t xml:space="preserve"> FUNDACION NUEVA ERA ECOLOGICA</t>
  </si>
  <si>
    <t>22/03/2012-15/12/2012</t>
  </si>
  <si>
    <t>1/02/2009-30/11/2009</t>
  </si>
  <si>
    <t>CONTADORA</t>
  </si>
  <si>
    <t>CORAZON  PAIS</t>
  </si>
  <si>
    <t>S</t>
  </si>
  <si>
    <t>CONSORCIO PAIPI POR EL CESAR</t>
  </si>
  <si>
    <t>6/03/2013-30/11/2013</t>
  </si>
  <si>
    <t>29/01/2014-30/10/2014</t>
  </si>
  <si>
    <t>6/02/2012-6/03/2013</t>
  </si>
  <si>
    <t>1/10/2013/31/10/2014</t>
  </si>
  <si>
    <t>ATENCION INTEGRAL A LA PRIMERA INFANCIA</t>
  </si>
  <si>
    <t>PSICOLGA DEL PROGRAMA</t>
  </si>
  <si>
    <t xml:space="preserve">se validad los cupos que especifica en  el anexo  6 </t>
  </si>
  <si>
    <t>Se tomo el folio de la certificación.</t>
  </si>
  <si>
    <t>14 MESES DEL 1 DE OCTUBRE DEL 2013 A LA FECHA</t>
  </si>
  <si>
    <t xml:space="preserve">ELKE YOHANA KASES MENDOZA </t>
  </si>
  <si>
    <t>26 DE JUNIO DEL 2014</t>
  </si>
  <si>
    <t xml:space="preserve">NO REPORTA </t>
  </si>
  <si>
    <t>DEL 7 DE ENERO AL 6 DE NOVIEMBRE DEL 2014</t>
  </si>
  <si>
    <t>SE  VALIDAD LAS EXPERIENCIA DE LOS MESES DE JULIO A DICIEMBRE DEL 2012 DEBIDO A QUE   EN LA EXPERIENCIA DELL CONTRATO 212 DEL 2012 EXPERIENCIA HABILITANTE , SE TRASLAPAN LOS MESE DE MAYO Y  DE JUNIO 2012</t>
  </si>
  <si>
    <t>SE REQUIERE UN COORDINADOR POR CADA 1000 CUPOS Y EL GRUPO POR EL QUE ESTA OFERTANDO TIENE 1162 CUPOS SIGNFICA QUE REQUIERE 2 PROFESIONALES PARA ESTE GRUPO</t>
  </si>
  <si>
    <t>SE REQUIERE UN APOYO PSICOSOCIAL  POR CADA 1000 CUPOS Y EL GRUPO POR EL QUE ESTA OFERTANDO TIENE 1162 CUPOS SIGNFICA QUE REQUIERE 2 PROFESIONALES PARA ESTE GRUPO</t>
  </si>
  <si>
    <t xml:space="preserve">ESTA CERTIFICACION FUE PRESENTADA EN EL GRUPO 10 POR LO TANTO NO SE VALIDA PARA EL GRUPO 9.  SE TIENE EN CUENTA  POR SOLICITUD DEL OFERENTE  VALIDAR 1039 DE LOS 2293 CUPOS  DE ESTA CERTIFICACION , LOS CUALES CUMPLEN EL REQUERIDO. </t>
  </si>
  <si>
    <t xml:space="preserve">354 -2011 </t>
  </si>
  <si>
    <t xml:space="preserve">LOS MESES DE DICIEMBRE DEL 2011  HASTA EL 15 DE DICIEMBRE DE 2013 SE ENCUENTRAN TRASLAPADOS  EN LAS CERTIFICACIONES DE LOS CONTRATO 328 Y 212 DEL GRUPO 10. </t>
  </si>
  <si>
    <t>14 MESES DEL 30 DE MAYO 3013 A DIC. 31 2013 - MAYO 22 2014 A DIC.22 DEL 2014</t>
  </si>
  <si>
    <t xml:space="preserve">No cumple con la experiencia de un año como director, coordinador o jefe de programa </t>
  </si>
  <si>
    <t>NO CUMPLE CON LA EXPERIENCIA DE UN AÑO COMO DIRECTOR, COORDINADOR O JEFE DE PROGRAMA</t>
  </si>
  <si>
    <t>2 DE ENERO 2013-15 DICIEMBRE 2013</t>
  </si>
  <si>
    <t>1/09/2011-29/12/2011</t>
  </si>
  <si>
    <t>30/12/2011-30/12/2012</t>
  </si>
  <si>
    <t>DEL 2 MARZO DEL 2000 AL 3 DICIEMBRE DEL 2008</t>
  </si>
  <si>
    <t>PSICOLOGA-AUXILIAR DE ENFERMERIA</t>
  </si>
  <si>
    <t>SANICOOP</t>
  </si>
  <si>
    <t>15/10/2006-15/01/2010</t>
  </si>
  <si>
    <t>EN ESTA EXPERIENCIA NO SE TIENE EN CUENTA EL PERFIL POR QUE NO CUMPLE PARA SICOLOGA</t>
  </si>
  <si>
    <t>COOPERATIVA DE TRABAJO ASOCIACO #COOPRESER"</t>
  </si>
  <si>
    <t>5 MESES 22/08/2006-22/01/2007</t>
  </si>
  <si>
    <t>6 MESES 18/05/2014-26/11/2014</t>
  </si>
  <si>
    <t>NO CUMPLE CON EL TIEMPO DE EXPERIENCIA</t>
  </si>
  <si>
    <t>FUNDACION CENTRO JUVENIL Y CASA TALLER DE LA ADOLESCENTE EMBARAZADA</t>
  </si>
  <si>
    <t>2/02/2014-12/09/2014</t>
  </si>
  <si>
    <t>11 MESES DEL 2/01/2013-15/12/2013</t>
  </si>
  <si>
    <t>11 MESES DEL 1/09/2011-29/12/2011</t>
  </si>
  <si>
    <t xml:space="preserve">CONSERVICIOS S.A. - </t>
  </si>
  <si>
    <t>9 MESES 11/01/2006-10/09/2006</t>
  </si>
  <si>
    <t>3 MESES 1/08/2014-6/11/2014</t>
  </si>
  <si>
    <t>ETILVIA  ROSA  RUIZ CANTILLO</t>
  </si>
  <si>
    <t>18 DE DICIEMBRE DE 2009</t>
  </si>
  <si>
    <t>FUNDACION VIDA DIGNA</t>
  </si>
  <si>
    <t>14 MESES 1/08/2009-30/10/2010</t>
  </si>
  <si>
    <t xml:space="preserve"> PSICOSOCIAL DEL PROGRAMA </t>
  </si>
  <si>
    <t>INSITUTO DON BOSCO</t>
  </si>
  <si>
    <t>6 MESS 15/06/2010-15/12/2010</t>
  </si>
  <si>
    <t>9 MESES DEL 18 DE MARZO AL 17 DE DICIEMBRE DEL 2011</t>
  </si>
  <si>
    <t>6 MESES 1/06/2013-31/12/2013</t>
  </si>
  <si>
    <t>MESES TRASLAPADOS SEPTIEMBRE, OCTUBRE, NOVIEMBRE Y DICIEMBRE CON LA CERTFICACION DEL CONTRATO 328 PARA EL GRUPO 10</t>
  </si>
  <si>
    <t>NO SE LE VALIDAD LOS MESES DEL 16 DE OCTUBRE  DEL 2009 AL  AL 3 DE ENERO  DEL 2010  DEBIDO A QUE SE ENCUENTRAN TRASLAPADOS  EN LA CERTIFICACION DEL CONTRATO 212 DEL 2010 PRESENTADOS EN EL  GRUPO 10</t>
  </si>
  <si>
    <t>285-2014</t>
  </si>
  <si>
    <t xml:space="preserve">NO SE VALIDAN LOS MESES  DE LOS AÑOS 2011, 2012 Y 2013 DEBIDO A QUE SE ENCUENTRAN TRASLAPADOS  EN LAS CERTIFICACIONES  DE LOS CONTRATOS 328 Y 212 PRESENTADOS EN EL GRUPO 10 </t>
  </si>
  <si>
    <t xml:space="preserve">APSEFACOM -  </t>
  </si>
  <si>
    <t xml:space="preserve">1 DE JUNIO DEL 2012 HASTA EL 31 DE DICIEMBRE 2012 (6 MESES)  </t>
  </si>
  <si>
    <t>SE REQUIERE UN COORDINADOR POR CADA 1000 CUPOS Y EL GRUPO POR EL QUE ESTA OFERTANDO TIENE 1039 CUPOS SIGNFICA QUE REQUIERE 2 PROFESIONALES PARA ESTE GRUPO.</t>
  </si>
  <si>
    <t>2/05/2013-30/12/2013 (7 MESES</t>
  </si>
  <si>
    <t>2/05/2014-30/12/2014 (7 MESES</t>
  </si>
  <si>
    <t>12 MESES DEL 2004</t>
  </si>
  <si>
    <t>SE REQUIERE UN APOYO PSICOSOCIAL  POR CADA 1000 CUPOS Y EL GRUPO POR EL QUE ESTA OFERTANDO TIENE 1039 CUPOS SIGNFICA QUE REQUIERE 2 PROFESIONALES PARA ESTE GRUPO</t>
  </si>
  <si>
    <t>NO SE COLOCA PUENTAJE A PESAR DE TENER EL FINANCIERO POR NO ESTAR HABILITADA</t>
  </si>
  <si>
    <t xml:space="preserve">ASOCIACION DE JUNTAS DE ACCION COMUNAL DEL MUNICIPIO DE  SILVANIA </t>
  </si>
  <si>
    <t xml:space="preserve">SE SUBSANA TENIENDO EN CUENTA LA OBSERVACION REALIZADA POR EL OFERENTE </t>
  </si>
  <si>
    <t xml:space="preserve">NO SE VALIDA  LA EXPERIENCIA DEBIDO A QUE A LA FECHA NO PRESENTO  EL CONVENIO QUE RATIFICARA LA INFORMACION SUMINISTRADA EN LA CERTIFICACION.  </t>
  </si>
  <si>
    <t>ICBF GUAJIRA</t>
  </si>
  <si>
    <t xml:space="preserve">YUNIS ZAILI BOTELLO ORSINI </t>
  </si>
  <si>
    <t>UNIVERSIDAD NACIONAL ABIERTA Y A DISTACIA "UNAD"</t>
  </si>
  <si>
    <t>01/02/11- 30/11/11</t>
  </si>
  <si>
    <t xml:space="preserve">COORDINADORA GENERAL DE EDUCACION PREESCOLAR </t>
  </si>
  <si>
    <t>MARICELA ESTHER ARELLANOS DE HENRIQUE</t>
  </si>
  <si>
    <t xml:space="preserve">LICENCIADO EN EDUCACION BASICA PRIMARIA </t>
  </si>
  <si>
    <t xml:space="preserve">UNIVERSIDAD DE SAN BUENAVENTURA EN CONVENIO CON LA UNIVERSIDAD POPULAR DEL CESAR </t>
  </si>
  <si>
    <t>GOBERNACION DEL CESAR</t>
  </si>
  <si>
    <t>15/05/68-26/06/73</t>
  </si>
  <si>
    <t>UNO DE LOS CONSORCIADOS FUNDACION PARA EL DESARROLLO INTEGRAL PARA NIÑOS JOVENES Y ADULTOS MAYORES NO APORTA EXPERIENCIA QUEDAN POR FUERA NO HABILITAN EN LA EXPERIENCIA HABILITANTE REQUISITO CONTEMPLADO EN EL PLIEGO PAGINA 51</t>
  </si>
  <si>
    <t xml:space="preserve">FUNDACION DESARROLLO INTEGRAL-ZUNILDA ROSA AVILA FUENTES </t>
  </si>
  <si>
    <t>COLEGIO PATIOBONITO</t>
  </si>
  <si>
    <t>01/02/01-20/11/2001</t>
  </si>
  <si>
    <t>DOCENTE TRANSICION</t>
  </si>
  <si>
    <t>COLEGIO ANDINO SUPERIOR</t>
  </si>
  <si>
    <t>02/02/1999-30/11/199</t>
  </si>
  <si>
    <t>DOCENTE GRADO TRANSICION</t>
  </si>
  <si>
    <t>314-2011</t>
  </si>
  <si>
    <t xml:space="preserve">NO SE VALIDA EXPERIENCIA DEBIDO A QUE SE TRASLAPA CON EL CONTRATO 215-2011 PRESENTADO EN EL GRUPO 10. </t>
  </si>
  <si>
    <t xml:space="preserve">CONSORCIO AYUDANDO A SANTANDER </t>
  </si>
  <si>
    <t>GOBERNACION DE SANTANDER</t>
  </si>
  <si>
    <t>87-2011</t>
  </si>
  <si>
    <t xml:space="preserve">LA CERTIFICACION NO SE ENCUENTRA FIRMADA POR LA RESPRESENTANTE LEGAL </t>
  </si>
  <si>
    <t>AÑO 2007 (febrero a Noviembre)</t>
  </si>
  <si>
    <t>NO CUMPLE JURIDICAMENTE</t>
  </si>
  <si>
    <t>FUNPROVIDA</t>
  </si>
  <si>
    <t>01/03/13- AGOSTO 2013</t>
  </si>
  <si>
    <t>APOYO PSICOSOCIAL</t>
  </si>
  <si>
    <t>ENERO-27/08/14</t>
  </si>
  <si>
    <t>AMIGOS DE LA COMUNIDAD DE COLOMBIA</t>
  </si>
  <si>
    <t>LILIA  AMPARO CACERES QUINTERO</t>
  </si>
  <si>
    <t>03704/03</t>
  </si>
  <si>
    <t>APORTA LA DE SALUD</t>
  </si>
  <si>
    <t>CAFABA</t>
  </si>
  <si>
    <t>14/03/12-13/11/12</t>
  </si>
  <si>
    <t>ALCALDIA MUNICIPAL DE BARRANCABERMEJA</t>
  </si>
  <si>
    <t>03/05/11-31/12/11</t>
  </si>
  <si>
    <t>29/09/10-31/12/10</t>
  </si>
  <si>
    <t>UNIVERSIDAD MAGDALENA</t>
  </si>
  <si>
    <t>10/10/12 A  20/12/12</t>
  </si>
  <si>
    <t>PROMOTOR DE DERECHO</t>
  </si>
  <si>
    <t>CORPORACION EMPRESARIOS CONVIVENCIA PRODUCTIVA</t>
  </si>
  <si>
    <t>ASESOR PEDAGOGICO AULAS DE PAZ-CONVENIO NATURA</t>
  </si>
  <si>
    <t>NO SE ACEPTA PORQUE FALTA LA CERTIFICACIÓN Y NO APARECE EN EL CUADRO A QUIEN SE CERTIFICA</t>
  </si>
  <si>
    <t>NO SE VALIDA EXPERIENCIA PORQUE SE TRASLAPA CON LA CERTIFICACIÓN DE CONTRATO 2111139 PRESENTADA PARA EL GRUPO 1</t>
  </si>
  <si>
    <t>NO SE VALIDA PORQUE SE REPITE EN LOS OTRO GRUPO</t>
  </si>
  <si>
    <t>SE VERIFICA EXPERIENCIA EN LA SUBSANACIÓN  OBJETO DEL CONVENIO DE COOPERACIN QUE INCLUYE ACTIVIDADES SOCIALES, CULTURALS, NUTRICIONALES Y PSICOSOCIALES PARA FORTALECER VINCULO AFECTIVO, DE CRIANZA Y CUIDADO. LA FECHA DE LA CERTIFICACIÓN NO COINCIDE CON EL CONTRATO ANEXADO, LA FECHA DE FINALIZACIÓN ES 31 DE DICIEMBRE SEGÚN CONTRATO</t>
  </si>
  <si>
    <t xml:space="preserve">FUNDACION DESARROLLO INTEGRAL PARA LOS NIÑOS, JOVENES Y ADULTOS MAYORES- DINM-ZUNILDA ROSA AVILA FUENTES </t>
  </si>
  <si>
    <t>EN PROCESO DE SUBSANACIÓN SE APORT´Ó EL DOCUMENTO SOBRELA EXPERIENCIA .SE VALIDAN SOLO 12 DIAS POR TRASLAPO DEL RESTO DE TIEMPO CON LA CERTIFICACIÓN DE CONTRATO 4 PRESENTADO PARA ESTE MISMO GRUPO</t>
  </si>
  <si>
    <t>SE VALIDAN SOLO 8 DIAS POR TRASLAPARSE EL RESTO CON CERTIFICACION DE CONTRATO 252 APORTADO PARA GRUPO 1</t>
  </si>
  <si>
    <t>KATIA PATRICIA FERNANDEZ CORONEL</t>
  </si>
  <si>
    <t>PSICOLOGA SOCIAL</t>
  </si>
  <si>
    <t>UNIVERSIDAD ABIERTA Y A DISTANCIA UNAD</t>
  </si>
  <si>
    <t>SECRETARIA DE EDUCACION Y CULTURA DE TRUJILLO</t>
  </si>
  <si>
    <t>2006 A 2009</t>
  </si>
  <si>
    <t>ESCUELA DE PADRES</t>
  </si>
  <si>
    <t>MINEDUCACION- PROYECTO CIRCULOS DE APRENDIZAJE ZONA NORTE</t>
  </si>
  <si>
    <t>15/09/08-31/09/10</t>
  </si>
  <si>
    <t>TUTOR DE PROGRAMA</t>
  </si>
  <si>
    <t>K</t>
  </si>
  <si>
    <t>ASOCIACION CRENDO FUTURO ASOCREF</t>
  </si>
  <si>
    <t>NO SE VALIDA PORQUE SE TRASLAPA CON CONTRATO 147 PRESENTADO PARA ESTE MISMO GRUPO</t>
  </si>
  <si>
    <t>SE VALIDA TIEMPO HASTA SEPTIEMBRE, SEGÚN LO DEFINIDO EN LOS  PLIEGOS</t>
  </si>
  <si>
    <t>SUBSANADO</t>
  </si>
  <si>
    <t>HOSPITAL MARIO ZULETA RAMIREZ DE LA PAZ</t>
  </si>
  <si>
    <t>24/07/13-31712/13</t>
  </si>
  <si>
    <t>CINDE</t>
  </si>
  <si>
    <t>O1/06/10-31/12/10</t>
  </si>
  <si>
    <t>PROGRAMA CUIDARTE-FAMILIAS EN ACCION</t>
  </si>
  <si>
    <t>ALTA CONSEJERIA PARA LA REINTEGRACION SOCIAL</t>
  </si>
  <si>
    <t>02/03/09- 30/11/09</t>
  </si>
  <si>
    <t>ATENCION PSICOSOCIAL</t>
  </si>
  <si>
    <t>SECRETARIA DE SALUD DEPARTAMENTAL</t>
  </si>
  <si>
    <t>12/06/12-12/12/12</t>
  </si>
  <si>
    <t>APOYO A PROCESOS DE PARTICIPACION SOCIAL</t>
  </si>
  <si>
    <t>NASLY DEL PILAR SALDAÑA QUIÑONES</t>
  </si>
  <si>
    <t>RED UNIDOS  MICROREGION AGUACHICA</t>
  </si>
  <si>
    <t>OCTUBRE 2010 A 31 NOVIEMBRE 2011</t>
  </si>
  <si>
    <t>CAPACITACION A GESTORES SOCIALES</t>
  </si>
  <si>
    <t>NO SE VALIDA LA EXPERIENCIA ADICIONAL POR NO ESTAR HABILITADO PARA CONTINUAR CON EL PROCESO</t>
  </si>
  <si>
    <t>SE VALIDAN 3 MESES DE 2013 Y  8 DIAS DE 2014, PUES EL RESTO S TRASLAPA CON LA CERTIFICACION DE EXPERIENCIA  137 DE LA FUNDACIÓN MANOS UNIDAS CONSTRUYENDO PRESENTADO PARA LA UT</t>
  </si>
  <si>
    <t>NO SE VALIDA PORQUE SU OBJETO ES DE PAE</t>
  </si>
  <si>
    <t>SOLO SE VALIDA UN MES DE 1 A 31 DE DICIEMBRE  Y 11 DÍAS DE ENERO A FEBRERO, APUES EL RESTO SE TRASLAPA EL TIEMPO DE ESTE OFERENTE CON EL PRESENTADO EN  OFERTA DE UT MANOS UNIDAS</t>
  </si>
  <si>
    <t>SOLO SE VALIDA DE 1 DE JULIO A 30 DE SEPTIEMBRE  PORQUE EL RESTO DEL TIEMPO SE  TRASLAPA CON CERTIFICACIÓN DE CONTRATO 6</t>
  </si>
  <si>
    <t xml:space="preserve">NO SE VALIDAEXPERIENCIA EN TIEMPO NI CUPOS PORQUEEL OBJETO DEL CONTRATO   ES DE ALIMENTACION ESCOLAR </t>
  </si>
  <si>
    <t>NO SE VALIDA D POR TRASLAPARSE CON CONTRATO 137 PRESENTADO PARA ESTE MISMO GRUPO</t>
  </si>
  <si>
    <t>01/11/14-15/12/14 Y 04/08/14- 30/10/14</t>
  </si>
  <si>
    <t>09/03/09-21/11/09</t>
  </si>
  <si>
    <t>PROYECTO TRABAJO INFANTIL</t>
  </si>
  <si>
    <t>CASCANUECES PRESCHOOL</t>
  </si>
  <si>
    <t>21/04/14-VIGENTE</t>
  </si>
  <si>
    <t>DOCENTE TRANSICIÓN</t>
  </si>
  <si>
    <t>COLEGIO NUESTRA SEÑORA DE LOURDES</t>
  </si>
  <si>
    <t>10/01/13-06/12/13</t>
  </si>
  <si>
    <t>COORDINADORA GRUPO GRADO JARDIN</t>
  </si>
  <si>
    <t xml:space="preserve">CONTADOR </t>
  </si>
  <si>
    <t xml:space="preserve">NO CUMPLE PORQUE UNO DE LOS INTEGRANTES DEL CONSORCIO NO APORTA EXPERIENCIA EN COONCORDANCIA CON EL CAPITULO III COMPONENTE TECNICO  LITERAL 3,19 </t>
  </si>
  <si>
    <t>EN LA NOTA "EJECUCION DE PROGRAMAS O PROYECTOS DIRIGIDOS A LA ATENICON A LA PRIMERA INFANCIA Y/O ATEANCION A LA FAMILIA.</t>
  </si>
  <si>
    <t>NO SE HABILITA LA UT PARA ESTE GRUPO PORQUE UNO DE LOS SOCIOS NO APORTA EXPERIENCIA, FUNDACION AMIGOS DE LA COMUNIDAD DE COLOMBIA</t>
  </si>
  <si>
    <t xml:space="preserve">NO CUMPLE PORQUE UNO DE LOS INTEGRANTES DEL CONSORCIO NO APORTA EXPERIENCIA EN COONCORDANCIA CON EL CAPITULO III COMPONENTE TECNICO  LITERAL 3,19 EN LA NOTA "CADA INTEGRANTE DEL CONSORCIO O UNION TEMPORAR DEBERA ACREDITAR </t>
  </si>
  <si>
    <t>POR LO MENOS UNA CERTIFICACION DE EXPERIENCIA CUYO OBJETO CONTEMPLE LA EJECUCION DE PROGRAMAS O PROYECTOS DIRIGIDOS A LA ATENICON A LA PRIMERA INFANCIA Y/O ATEANCION A LA FAMILIA.</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</si>
</sst>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 #,##0_);[Red]\(&quot;$&quot;\ #,##0\)"/>
    <numFmt numFmtId="41" formatCode="_(* #,##0_);_(* \(#,##0\);_(* &quot;-&quot;_);_(@_)"/>
    <numFmt numFmtId="164" formatCode="_-&quot;$&quot;* #,##0.00_-;\-&quot;$&quot;* #,##0.00_-;_-&quot;$&quot;* &quot;-&quot;??_-;_-@_-"/>
    <numFmt numFmtId="165" formatCode="_-* #,##0.00_-;\-* #,##0.00_-;_-* &quot;-&quot;??_-;_-@_-"/>
    <numFmt numFmtId="166" formatCode="[$$-240A]\ #,##0"/>
    <numFmt numFmtId="167" formatCode="[$$-2C0A]\ #,##0"/>
    <numFmt numFmtId="168" formatCode="[$$-240A]\ #,##0.00"/>
    <numFmt numFmtId="169" formatCode="_-* #,##0\ _€_-;\-* #,##0\ _€_-;_-* &quot;-&quot;??\ _€_-;_-@_-"/>
    <numFmt numFmtId="170" formatCode="[$$-2C0A]\ #,##0.00"/>
    <numFmt numFmtId="171" formatCode="#,##0.00_ ;\-#,##0.00\ "/>
    <numFmt numFmtId="172" formatCode="#,##0_ ;\-#,##0\ "/>
    <numFmt numFmtId="173" formatCode="0.00;[Red]0.00"/>
    <numFmt numFmtId="174" formatCode="0;[Red]0"/>
    <numFmt numFmtId="175" formatCode="0.0;[Red]0.0"/>
    <numFmt numFmtId="176" formatCode="0.0"/>
    <numFmt numFmtId="177" formatCode="&quot;$&quot;#,##0;[Red]&quot;$&quot;#,##0"/>
    <numFmt numFmtId="178" formatCode="0.0%"/>
    <numFmt numFmtId="179" formatCode="_-* #,##0_-;\-* #,##0_-;_-* &quot;-&quot;??_-;_-@_-"/>
    <numFmt numFmtId="180" formatCode="_-&quot;$&quot;* #,##0_-;\-&quot;$&quot;* #,##0_-;_-&quot;$&quot;* &quot;-&quot;??_-;_-@_-"/>
    <numFmt numFmtId="181" formatCode="_(* #,##0.00_);_(* \(#,##0.00\);_(* &quot;-&quot;_);_(@_)"/>
  </numFmts>
  <fonts count="51" x14ac:knownFonts="1">
    <font>
      <sz val="11"/>
      <color theme="1"/>
      <name val="Calibri"/>
      <family val="2"/>
      <scheme val="minor"/>
    </font>
    <font>
      <b/>
      <sz val="11"/>
      <color theme="1"/>
      <name val="Calibri"/>
      <family val="2"/>
      <scheme val="minor"/>
    </font>
    <font>
      <sz val="11"/>
      <color theme="1"/>
      <name val="Arial"/>
      <family val="2"/>
    </font>
    <font>
      <b/>
      <sz val="10"/>
      <color theme="1"/>
      <name val="Calibri"/>
      <family val="2"/>
      <scheme val="minor"/>
    </font>
    <font>
      <sz val="9"/>
      <name val="Arial"/>
      <family val="2"/>
    </font>
    <font>
      <sz val="11"/>
      <color theme="1"/>
      <name val="Calibri"/>
      <family val="2"/>
      <scheme val="minor"/>
    </font>
    <font>
      <b/>
      <sz val="11"/>
      <color theme="1"/>
      <name val="Arial"/>
      <family val="2"/>
    </font>
    <font>
      <b/>
      <sz val="20"/>
      <name val="Calibri"/>
      <family val="2"/>
    </font>
    <font>
      <sz val="16"/>
      <name val="Calibri"/>
      <family val="2"/>
    </font>
    <font>
      <b/>
      <sz val="11"/>
      <name val="Calibri"/>
      <family val="2"/>
    </font>
    <font>
      <sz val="12"/>
      <name val="Calibri"/>
      <family val="2"/>
    </font>
    <font>
      <sz val="11"/>
      <name val="Calibri"/>
      <family val="2"/>
    </font>
    <font>
      <b/>
      <sz val="12"/>
      <name val="Calibri"/>
      <family val="2"/>
    </font>
    <font>
      <sz val="9"/>
      <name val="Calibri"/>
      <family val="2"/>
      <scheme val="minor"/>
    </font>
    <font>
      <sz val="11"/>
      <name val="Calibri"/>
      <family val="2"/>
      <scheme val="minor"/>
    </font>
    <font>
      <b/>
      <sz val="14"/>
      <color indexed="9"/>
      <name val="Calibri"/>
      <family val="2"/>
    </font>
    <font>
      <b/>
      <sz val="9"/>
      <name val="Calibri"/>
      <family val="2"/>
      <scheme val="minor"/>
    </font>
    <font>
      <i/>
      <sz val="11"/>
      <color rgb="FFFF0000"/>
      <name val="Calibri"/>
      <family val="2"/>
      <scheme val="minor"/>
    </font>
    <font>
      <sz val="11"/>
      <name val="Arial"/>
      <family val="2"/>
    </font>
    <font>
      <b/>
      <sz val="9"/>
      <color theme="1"/>
      <name val="Calibri"/>
      <family val="2"/>
      <scheme val="minor"/>
    </font>
    <font>
      <sz val="7"/>
      <color theme="1"/>
      <name val="Times New Roman"/>
      <family val="1"/>
    </font>
    <font>
      <b/>
      <sz val="11"/>
      <color theme="1"/>
      <name val="Arial Narrow"/>
      <family val="2"/>
    </font>
    <font>
      <sz val="11"/>
      <color theme="1"/>
      <name val="Arial Narrow"/>
      <family val="2"/>
    </font>
    <font>
      <b/>
      <sz val="9"/>
      <color theme="1"/>
      <name val="Arial Narrow"/>
      <family val="2"/>
    </font>
    <font>
      <sz val="9"/>
      <color theme="1"/>
      <name val="Arial Narrow"/>
      <family val="2"/>
    </font>
    <font>
      <sz val="12"/>
      <color theme="1"/>
      <name val="Arial"/>
      <family val="2"/>
    </font>
    <font>
      <sz val="10"/>
      <color theme="1"/>
      <name val="Arial"/>
      <family val="2"/>
    </font>
    <font>
      <b/>
      <sz val="10"/>
      <color theme="1"/>
      <name val="Arial"/>
      <family val="2"/>
    </font>
    <font>
      <b/>
      <u/>
      <sz val="16"/>
      <color theme="1"/>
      <name val="Calibri"/>
      <family val="2"/>
      <scheme val="minor"/>
    </font>
    <font>
      <b/>
      <sz val="12"/>
      <name val="Arial"/>
      <family val="2"/>
    </font>
    <font>
      <sz val="12"/>
      <name val="Arial"/>
      <family val="2"/>
    </font>
    <font>
      <b/>
      <sz val="12"/>
      <color theme="1"/>
      <name val="Arial"/>
      <family val="2"/>
    </font>
    <font>
      <i/>
      <sz val="12"/>
      <color rgb="FFFF0000"/>
      <name val="Arial"/>
      <family val="2"/>
    </font>
    <font>
      <b/>
      <sz val="12"/>
      <color indexed="9"/>
      <name val="Arial"/>
      <family val="2"/>
    </font>
    <font>
      <sz val="12"/>
      <color indexed="8"/>
      <name val="Arial"/>
      <family val="2"/>
    </font>
    <font>
      <sz val="14"/>
      <color theme="1"/>
      <name val="Arial"/>
      <family val="2"/>
    </font>
    <font>
      <b/>
      <sz val="11"/>
      <name val="Arial"/>
      <family val="2"/>
    </font>
    <font>
      <b/>
      <sz val="9"/>
      <color indexed="81"/>
      <name val="Tahoma"/>
      <family val="2"/>
    </font>
    <font>
      <sz val="9"/>
      <color indexed="81"/>
      <name val="Tahoma"/>
      <family val="2"/>
    </font>
    <font>
      <b/>
      <sz val="11"/>
      <color rgb="FFFF0000"/>
      <name val="Calibri"/>
      <family val="2"/>
      <scheme val="minor"/>
    </font>
    <font>
      <sz val="11"/>
      <color rgb="FFFF0000"/>
      <name val="Calibri"/>
      <family val="2"/>
      <scheme val="minor"/>
    </font>
    <font>
      <b/>
      <sz val="11"/>
      <name val="Calibri"/>
      <family val="2"/>
      <scheme val="minor"/>
    </font>
    <font>
      <sz val="12"/>
      <color theme="1"/>
      <name val="Calibri"/>
      <family val="2"/>
      <scheme val="minor"/>
    </font>
    <font>
      <sz val="12"/>
      <color rgb="FFFF0000"/>
      <name val="Arial"/>
      <family val="2"/>
    </font>
    <font>
      <i/>
      <sz val="11"/>
      <color rgb="FFFF0000"/>
      <name val="Arial"/>
      <family val="2"/>
    </font>
    <font>
      <b/>
      <sz val="11"/>
      <color indexed="9"/>
      <name val="Arial"/>
      <family val="2"/>
    </font>
    <font>
      <sz val="11"/>
      <color indexed="8"/>
      <name val="Arial"/>
      <family val="2"/>
    </font>
    <font>
      <sz val="11"/>
      <color rgb="FF000000"/>
      <name val="Arial"/>
      <family val="2"/>
    </font>
    <font>
      <sz val="12"/>
      <color rgb="FF000000"/>
      <name val="Arial"/>
      <family val="2"/>
    </font>
    <font>
      <b/>
      <sz val="12"/>
      <color rgb="FFFF0000"/>
      <name val="Arial"/>
      <family val="2"/>
    </font>
    <font>
      <sz val="11"/>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BE5F1"/>
        <bgColor indexed="64"/>
      </patternFill>
    </fill>
    <fill>
      <patternFill patternType="solid">
        <fgColor rgb="FFDEEAF6"/>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rgb="FF000000"/>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57"/>
      </left>
      <right style="medium">
        <color indexed="57"/>
      </right>
      <top style="medium">
        <color indexed="57"/>
      </top>
      <bottom style="medium">
        <color indexed="57"/>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top/>
      <bottom/>
      <diagonal/>
    </border>
    <border>
      <left style="medium">
        <color indexed="57"/>
      </left>
      <right style="medium">
        <color indexed="57"/>
      </right>
      <top style="medium">
        <color indexed="57"/>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57"/>
      </bottom>
      <diagonal/>
    </border>
    <border>
      <left/>
      <right/>
      <top style="thin">
        <color indexed="64"/>
      </top>
      <bottom/>
      <diagonal/>
    </border>
    <border>
      <left/>
      <right/>
      <top/>
      <bottom style="thin">
        <color indexed="64"/>
      </bottom>
      <diagonal/>
    </border>
    <border>
      <left style="thin">
        <color auto="1"/>
      </left>
      <right style="thin">
        <color auto="1"/>
      </right>
      <top/>
      <bottom style="medium">
        <color auto="1"/>
      </bottom>
      <diagonal/>
    </border>
    <border>
      <left style="medium">
        <color indexed="57"/>
      </left>
      <right style="medium">
        <color indexed="57"/>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top style="medium">
        <color indexed="57"/>
      </top>
      <bottom style="medium">
        <color indexed="57"/>
      </bottom>
      <diagonal/>
    </border>
    <border>
      <left/>
      <right/>
      <top/>
      <bottom style="medium">
        <color indexed="57"/>
      </bottom>
      <diagonal/>
    </border>
    <border>
      <left style="medium">
        <color indexed="57"/>
      </left>
      <right style="medium">
        <color indexed="57"/>
      </right>
      <top style="medium">
        <color indexed="57"/>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57"/>
      </left>
      <right/>
      <top/>
      <bottom style="medium">
        <color indexed="57"/>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indexed="64"/>
      </left>
      <right/>
      <top/>
      <bottom/>
      <diagonal/>
    </border>
    <border>
      <left/>
      <right style="thin">
        <color indexed="64"/>
      </right>
      <top/>
      <bottom/>
      <diagonal/>
    </border>
    <border>
      <left style="medium">
        <color indexed="57"/>
      </left>
      <right style="medium">
        <color indexed="57"/>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top style="medium">
        <color indexed="57"/>
      </top>
      <bottom style="medium">
        <color indexed="57"/>
      </bottom>
      <diagonal/>
    </border>
    <border>
      <left style="medium">
        <color indexed="57"/>
      </left>
      <right style="medium">
        <color indexed="57"/>
      </right>
      <top style="medium">
        <color indexed="57"/>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8">
    <xf numFmtId="0" fontId="0" fillId="0" borderId="0"/>
    <xf numFmtId="165"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41" fontId="5" fillId="0" borderId="0" applyFont="0" applyFill="0" applyBorder="0" applyAlignment="0" applyProtection="0"/>
  </cellStyleXfs>
  <cellXfs count="1398">
    <xf numFmtId="0" fontId="0" fillId="0" borderId="0" xfId="0"/>
    <xf numFmtId="0" fontId="0" fillId="0" borderId="1" xfId="0" applyBorder="1"/>
    <xf numFmtId="0" fontId="0" fillId="0" borderId="1" xfId="0" applyBorder="1" applyAlignment="1"/>
    <xf numFmtId="0" fontId="0" fillId="0" borderId="1" xfId="0" applyFill="1" applyBorder="1" applyAlignment="1">
      <alignment horizontal="center"/>
    </xf>
    <xf numFmtId="0" fontId="0" fillId="0" borderId="1" xfId="0" applyFill="1" applyBorder="1"/>
    <xf numFmtId="0" fontId="4" fillId="0" borderId="1"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10" fillId="0" borderId="0" xfId="0" applyFont="1" applyFill="1" applyBorder="1" applyAlignment="1">
      <alignment vertical="center"/>
    </xf>
    <xf numFmtId="14" fontId="0" fillId="0" borderId="0" xfId="0" applyNumberFormat="1" applyFill="1" applyBorder="1" applyAlignment="1" applyProtection="1">
      <alignment vertical="center"/>
      <protection locked="0"/>
    </xf>
    <xf numFmtId="0" fontId="12" fillId="0" borderId="0" xfId="0" applyFont="1" applyFill="1" applyBorder="1" applyAlignment="1" applyProtection="1">
      <alignment horizontal="left" vertical="center"/>
      <protection locked="0"/>
    </xf>
    <xf numFmtId="6" fontId="0" fillId="0" borderId="0" xfId="0" applyNumberFormat="1" applyAlignment="1">
      <alignment horizontal="center" vertical="center"/>
    </xf>
    <xf numFmtId="167" fontId="0" fillId="0" borderId="0" xfId="0" applyNumberFormat="1" applyFill="1" applyBorder="1" applyAlignment="1">
      <alignment horizontal="center" vertical="center"/>
    </xf>
    <xf numFmtId="166" fontId="0" fillId="0" borderId="0" xfId="0" applyNumberFormat="1" applyBorder="1" applyAlignment="1">
      <alignment vertical="center"/>
    </xf>
    <xf numFmtId="169" fontId="13" fillId="0" borderId="1" xfId="1" applyNumberFormat="1" applyFont="1" applyFill="1" applyBorder="1" applyAlignment="1">
      <alignment horizontal="right" vertical="center" wrapText="1"/>
    </xf>
    <xf numFmtId="0" fontId="0" fillId="0" borderId="0" xfId="0" applyFill="1" applyAlignment="1">
      <alignment vertical="center"/>
    </xf>
    <xf numFmtId="168" fontId="0" fillId="0" borderId="0" xfId="0" applyNumberFormat="1" applyFill="1" applyAlignment="1">
      <alignment vertical="center"/>
    </xf>
    <xf numFmtId="0" fontId="15" fillId="0" borderId="0" xfId="0" applyFont="1" applyFill="1" applyBorder="1" applyAlignment="1">
      <alignment horizontal="left" vertical="center"/>
    </xf>
    <xf numFmtId="167" fontId="0" fillId="3" borderId="1" xfId="0" applyNumberFormat="1" applyFill="1" applyBorder="1" applyAlignment="1">
      <alignment horizontal="right" vertical="center"/>
    </xf>
    <xf numFmtId="0" fontId="0" fillId="3" borderId="1" xfId="0" applyFill="1" applyBorder="1" applyAlignment="1">
      <alignment vertical="center"/>
    </xf>
    <xf numFmtId="0" fontId="0" fillId="0" borderId="0" xfId="0" applyFill="1" applyBorder="1" applyAlignment="1">
      <alignment vertical="center" wrapText="1"/>
    </xf>
    <xf numFmtId="168" fontId="0" fillId="0" borderId="0" xfId="0" applyNumberFormat="1" applyFill="1" applyBorder="1" applyAlignment="1">
      <alignment vertical="center"/>
    </xf>
    <xf numFmtId="0" fontId="1" fillId="0" borderId="0" xfId="0" applyFont="1" applyFill="1" applyBorder="1" applyAlignment="1">
      <alignment vertical="center" wrapText="1"/>
    </xf>
    <xf numFmtId="0" fontId="0" fillId="0" borderId="0" xfId="0" applyFill="1" applyBorder="1" applyAlignment="1">
      <alignment horizontal="center" vertical="center"/>
    </xf>
    <xf numFmtId="168" fontId="0" fillId="0" borderId="0" xfId="0" applyNumberFormat="1" applyBorder="1" applyAlignment="1">
      <alignment vertical="center"/>
    </xf>
    <xf numFmtId="167" fontId="0" fillId="4" borderId="1" xfId="0" applyNumberFormat="1" applyFill="1" applyBorder="1" applyAlignment="1" applyProtection="1">
      <alignment vertical="center"/>
      <protection locked="0"/>
    </xf>
    <xf numFmtId="3" fontId="11" fillId="4" borderId="1" xfId="0" applyNumberFormat="1" applyFont="1" applyFill="1" applyBorder="1" applyAlignment="1">
      <alignment horizontal="right"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pplyProtection="1">
      <alignment horizontal="left" vertical="center" wrapText="1"/>
      <protection locked="0"/>
    </xf>
    <xf numFmtId="0" fontId="0" fillId="2" borderId="1" xfId="0"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1" fillId="0" borderId="1" xfId="0" applyFont="1" applyFill="1" applyBorder="1" applyAlignment="1">
      <alignment vertical="center"/>
    </xf>
    <xf numFmtId="49" fontId="0" fillId="0" borderId="1" xfId="0" applyNumberFormat="1" applyFill="1" applyBorder="1" applyAlignment="1">
      <alignment horizontal="center" vertical="center"/>
    </xf>
    <xf numFmtId="170" fontId="1" fillId="0" borderId="1" xfId="0" applyNumberFormat="1" applyFont="1" applyFill="1" applyBorder="1" applyAlignment="1">
      <alignment horizontal="center" vertical="center"/>
    </xf>
    <xf numFmtId="167" fontId="0" fillId="3" borderId="1" xfId="0" applyNumberFormat="1" applyFill="1" applyBorder="1" applyAlignment="1">
      <alignment horizontal="center" vertical="center"/>
    </xf>
    <xf numFmtId="0" fontId="17" fillId="0" borderId="0" xfId="0" applyFont="1" applyBorder="1" applyAlignment="1">
      <alignment horizontal="center" vertical="center"/>
    </xf>
    <xf numFmtId="0" fontId="18"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1" xfId="0" applyBorder="1" applyAlignment="1">
      <alignment vertical="center" wrapText="1"/>
    </xf>
    <xf numFmtId="0" fontId="0" fillId="0" borderId="3" xfId="0" applyBorder="1" applyAlignment="1">
      <alignment horizontal="center" vertical="center"/>
    </xf>
    <xf numFmtId="49"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22" fillId="0" borderId="0" xfId="0" applyFont="1" applyAlignment="1">
      <alignment horizontal="justify" vertical="center"/>
    </xf>
    <xf numFmtId="0" fontId="23" fillId="5" borderId="17"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Border="1" applyAlignment="1">
      <alignment horizontal="center" vertical="center" wrapText="1"/>
    </xf>
    <xf numFmtId="0" fontId="26" fillId="0" borderId="0" xfId="0" applyFont="1" applyAlignment="1">
      <alignment horizontal="justify" vertical="center"/>
    </xf>
    <xf numFmtId="0" fontId="9" fillId="2" borderId="0" xfId="0" applyFont="1" applyFill="1" applyBorder="1" applyAlignment="1">
      <alignment horizontal="center" vertical="center" wrapText="1"/>
    </xf>
    <xf numFmtId="167" fontId="0" fillId="3" borderId="0" xfId="0" applyNumberFormat="1" applyFill="1" applyBorder="1" applyAlignment="1">
      <alignment horizontal="right" vertical="center"/>
    </xf>
    <xf numFmtId="0" fontId="1" fillId="2" borderId="0" xfId="0" applyFont="1" applyFill="1" applyBorder="1" applyAlignment="1">
      <alignment horizontal="center" vertical="center" wrapText="1"/>
    </xf>
    <xf numFmtId="0" fontId="1" fillId="0" borderId="0" xfId="0" applyFont="1" applyBorder="1" applyAlignment="1">
      <alignment horizontal="center" vertical="center"/>
    </xf>
    <xf numFmtId="0" fontId="1" fillId="2" borderId="5" xfId="0" applyFont="1" applyFill="1" applyBorder="1" applyAlignment="1">
      <alignment horizontal="center" wrapText="1"/>
    </xf>
    <xf numFmtId="0" fontId="0" fillId="0" borderId="1" xfId="0" applyFill="1" applyBorder="1" applyAlignment="1"/>
    <xf numFmtId="0" fontId="0" fillId="0" borderId="1" xfId="0" applyFill="1" applyBorder="1" applyAlignment="1">
      <alignment wrapText="1"/>
    </xf>
    <xf numFmtId="0" fontId="0" fillId="0" borderId="0" xfId="0" applyBorder="1" applyAlignment="1">
      <alignment horizontal="center" vertical="center" wrapText="1"/>
    </xf>
    <xf numFmtId="3" fontId="11" fillId="0" borderId="0" xfId="0" applyNumberFormat="1" applyFont="1" applyFill="1" applyBorder="1" applyAlignment="1">
      <alignment horizontal="right" vertical="center" wrapText="1"/>
    </xf>
    <xf numFmtId="167" fontId="0" fillId="0" borderId="0" xfId="0" applyNumberFormat="1" applyFill="1" applyBorder="1" applyAlignment="1" applyProtection="1">
      <alignment vertical="center"/>
      <protection locked="0"/>
    </xf>
    <xf numFmtId="2" fontId="13" fillId="0" borderId="1" xfId="0" applyNumberFormat="1" applyFont="1" applyFill="1" applyBorder="1" applyAlignment="1" applyProtection="1">
      <alignment horizontal="center" vertical="center" wrapText="1"/>
      <protection locked="0"/>
    </xf>
    <xf numFmtId="0" fontId="0" fillId="0" borderId="0" xfId="0"/>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5" fontId="13" fillId="0" borderId="1" xfId="0" applyNumberFormat="1" applyFont="1" applyFill="1" applyBorder="1" applyAlignment="1" applyProtection="1">
      <alignment horizontal="center" vertical="center" wrapText="1"/>
      <protection locked="0"/>
    </xf>
    <xf numFmtId="0" fontId="11" fillId="0" borderId="0" xfId="0" applyFont="1" applyFill="1" applyBorder="1" applyAlignment="1">
      <alignment horizontal="left" vertical="center" wrapText="1"/>
    </xf>
    <xf numFmtId="0" fontId="14" fillId="0" borderId="0" xfId="0" applyFont="1" applyFill="1" applyAlignment="1">
      <alignment horizontal="left" vertical="center" wrapText="1"/>
    </xf>
    <xf numFmtId="49"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xf>
    <xf numFmtId="0" fontId="1" fillId="0" borderId="0" xfId="0" applyFont="1" applyAlignment="1">
      <alignment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5" fillId="0" borderId="0" xfId="0" applyFont="1"/>
    <xf numFmtId="2" fontId="16"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0" fillId="0" borderId="6" xfId="0" applyFont="1" applyFill="1" applyBorder="1" applyAlignment="1">
      <alignment vertical="center"/>
    </xf>
    <xf numFmtId="0" fontId="30" fillId="0" borderId="7" xfId="0" applyFont="1" applyFill="1" applyBorder="1" applyAlignment="1">
      <alignment vertical="center"/>
    </xf>
    <xf numFmtId="0" fontId="30" fillId="0" borderId="0" xfId="0" applyFont="1" applyFill="1" applyBorder="1" applyAlignment="1">
      <alignment vertical="center"/>
    </xf>
    <xf numFmtId="0" fontId="29" fillId="0" borderId="0" xfId="0" applyFont="1" applyFill="1" applyBorder="1" applyAlignment="1" applyProtection="1">
      <alignment horizontal="left" vertical="center"/>
      <protection locked="0"/>
    </xf>
    <xf numFmtId="0" fontId="25" fillId="0" borderId="0" xfId="0" applyFont="1" applyAlignment="1">
      <alignment vertical="center"/>
    </xf>
    <xf numFmtId="0" fontId="29" fillId="3" borderId="8" xfId="0" applyFont="1" applyFill="1" applyBorder="1" applyAlignment="1" applyProtection="1">
      <alignment vertical="center"/>
      <protection locked="0"/>
    </xf>
    <xf numFmtId="0" fontId="29" fillId="3" borderId="9" xfId="0" applyFont="1" applyFill="1" applyBorder="1" applyAlignment="1" applyProtection="1">
      <alignment vertical="center"/>
      <protection locked="0"/>
    </xf>
    <xf numFmtId="15" fontId="25" fillId="0" borderId="7" xfId="0" applyNumberFormat="1" applyFont="1" applyFill="1" applyBorder="1" applyAlignment="1" applyProtection="1">
      <alignment horizontal="left" vertical="center"/>
      <protection locked="0"/>
    </xf>
    <xf numFmtId="0" fontId="29" fillId="0" borderId="8" xfId="0" applyFont="1" applyFill="1" applyBorder="1" applyAlignment="1" applyProtection="1">
      <alignment horizontal="left" vertical="center"/>
      <protection locked="0"/>
    </xf>
    <xf numFmtId="0" fontId="29" fillId="0" borderId="9" xfId="0" applyFont="1" applyFill="1" applyBorder="1" applyAlignment="1" applyProtection="1">
      <alignment horizontal="left" vertical="center"/>
      <protection locked="0"/>
    </xf>
    <xf numFmtId="14" fontId="25" fillId="0" borderId="0" xfId="0" applyNumberFormat="1" applyFont="1" applyFill="1" applyBorder="1" applyAlignment="1" applyProtection="1">
      <alignment vertical="center"/>
      <protection locked="0"/>
    </xf>
    <xf numFmtId="0" fontId="25" fillId="0" borderId="0" xfId="0" applyFont="1" applyAlignment="1">
      <alignment horizontal="center" vertical="center"/>
    </xf>
    <xf numFmtId="0" fontId="31" fillId="0" borderId="0" xfId="0" applyFont="1" applyAlignment="1">
      <alignment horizontal="center" vertical="center"/>
    </xf>
    <xf numFmtId="0" fontId="29" fillId="2" borderId="0" xfId="0" applyFont="1" applyFill="1" applyBorder="1" applyAlignment="1">
      <alignment horizontal="center" vertical="center" wrapText="1"/>
    </xf>
    <xf numFmtId="0" fontId="25" fillId="0" borderId="0" xfId="0" applyFont="1" applyFill="1" applyBorder="1" applyAlignment="1">
      <alignment vertical="center" wrapText="1"/>
    </xf>
    <xf numFmtId="167" fontId="25" fillId="3" borderId="0" xfId="0" applyNumberFormat="1" applyFont="1" applyFill="1" applyBorder="1" applyAlignment="1">
      <alignment horizontal="right" vertical="center"/>
    </xf>
    <xf numFmtId="168" fontId="25" fillId="0" borderId="0" xfId="0" applyNumberFormat="1" applyFont="1" applyFill="1" applyBorder="1" applyAlignment="1">
      <alignment vertical="center"/>
    </xf>
    <xf numFmtId="0" fontId="25" fillId="3" borderId="1" xfId="0" applyFont="1" applyFill="1" applyBorder="1" applyAlignment="1">
      <alignment vertical="center"/>
    </xf>
    <xf numFmtId="167" fontId="25" fillId="0" borderId="0" xfId="0" applyNumberFormat="1" applyFont="1" applyFill="1" applyBorder="1" applyAlignment="1">
      <alignment horizontal="center" vertical="center"/>
    </xf>
    <xf numFmtId="6" fontId="25" fillId="0" borderId="0" xfId="0" applyNumberFormat="1" applyFont="1" applyAlignment="1">
      <alignment horizontal="center" vertical="center"/>
    </xf>
    <xf numFmtId="0" fontId="25" fillId="0" borderId="0" xfId="0" applyFont="1" applyFill="1" applyBorder="1" applyAlignment="1">
      <alignment horizontal="center" vertical="center"/>
    </xf>
    <xf numFmtId="167" fontId="25" fillId="3" borderId="1" xfId="0" applyNumberFormat="1" applyFont="1" applyFill="1" applyBorder="1" applyAlignment="1">
      <alignment horizontal="center" vertical="center"/>
    </xf>
    <xf numFmtId="0" fontId="25" fillId="0" borderId="7" xfId="0" applyFont="1" applyBorder="1" applyAlignment="1">
      <alignment vertical="center"/>
    </xf>
    <xf numFmtId="0" fontId="25" fillId="2" borderId="1" xfId="0" applyFont="1" applyFill="1" applyBorder="1" applyAlignment="1">
      <alignment vertical="center" wrapText="1"/>
    </xf>
    <xf numFmtId="0" fontId="25" fillId="0" borderId="0" xfId="0" applyFont="1" applyBorder="1" applyAlignment="1">
      <alignment vertical="center"/>
    </xf>
    <xf numFmtId="0" fontId="25" fillId="0" borderId="7" xfId="0" applyFont="1" applyBorder="1" applyAlignment="1">
      <alignment horizontal="center" vertical="center" wrapText="1"/>
    </xf>
    <xf numFmtId="3" fontId="30" fillId="4" borderId="1" xfId="0" applyNumberFormat="1" applyFont="1" applyFill="1" applyBorder="1" applyAlignment="1">
      <alignment horizontal="right" vertical="center" wrapText="1"/>
    </xf>
    <xf numFmtId="168" fontId="25" fillId="0" borderId="0" xfId="0" applyNumberFormat="1" applyFont="1" applyBorder="1" applyAlignment="1">
      <alignment vertical="center"/>
    </xf>
    <xf numFmtId="167" fontId="25" fillId="4" borderId="1" xfId="0" applyNumberFormat="1" applyFont="1" applyFill="1" applyBorder="1" applyAlignment="1" applyProtection="1">
      <alignment vertical="center"/>
      <protection locked="0"/>
    </xf>
    <xf numFmtId="0" fontId="31" fillId="0" borderId="0" xfId="0" applyFont="1" applyFill="1" applyBorder="1" applyAlignment="1">
      <alignment vertical="center" wrapText="1"/>
    </xf>
    <xf numFmtId="166" fontId="25" fillId="0" borderId="0" xfId="0" applyNumberFormat="1" applyFont="1" applyBorder="1" applyAlignment="1">
      <alignment vertical="center"/>
    </xf>
    <xf numFmtId="0" fontId="25" fillId="0" borderId="0" xfId="0" applyFont="1" applyBorder="1" applyAlignment="1">
      <alignment horizontal="center" vertical="center" wrapText="1"/>
    </xf>
    <xf numFmtId="3" fontId="30" fillId="0" borderId="0" xfId="0" applyNumberFormat="1" applyFont="1" applyFill="1" applyBorder="1" applyAlignment="1">
      <alignment horizontal="right" vertical="center" wrapText="1"/>
    </xf>
    <xf numFmtId="167" fontId="25" fillId="0" borderId="0" xfId="0" applyNumberFormat="1" applyFont="1" applyFill="1" applyBorder="1" applyAlignment="1" applyProtection="1">
      <alignment vertical="center"/>
      <protection locked="0"/>
    </xf>
    <xf numFmtId="0" fontId="31" fillId="0" borderId="0" xfId="0" applyFont="1" applyAlignment="1">
      <alignment vertical="center"/>
    </xf>
    <xf numFmtId="0" fontId="31" fillId="2" borderId="1" xfId="0" applyFont="1" applyFill="1" applyBorder="1" applyAlignment="1">
      <alignment horizontal="center" vertical="center" wrapText="1"/>
    </xf>
    <xf numFmtId="0" fontId="25" fillId="0" borderId="1" xfId="0" applyFont="1" applyBorder="1" applyAlignment="1">
      <alignment vertical="center"/>
    </xf>
    <xf numFmtId="0" fontId="31" fillId="2" borderId="1" xfId="0" applyFont="1" applyFill="1" applyBorder="1" applyAlignment="1">
      <alignment horizontal="center" vertical="center"/>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32" fillId="0" borderId="0" xfId="0" applyFont="1" applyBorder="1" applyAlignment="1">
      <alignment horizontal="center" vertical="center"/>
    </xf>
    <xf numFmtId="0" fontId="31" fillId="2" borderId="11" xfId="0" applyFont="1" applyFill="1" applyBorder="1" applyAlignment="1">
      <alignment horizontal="center" vertical="center" wrapText="1"/>
    </xf>
    <xf numFmtId="2" fontId="31" fillId="2" borderId="1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49" fontId="30" fillId="0" borderId="1" xfId="0" applyNumberFormat="1"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9" fontId="30" fillId="0" borderId="1" xfId="0" applyNumberFormat="1" applyFont="1" applyFill="1" applyBorder="1" applyAlignment="1" applyProtection="1">
      <alignment horizontal="center" vertical="center" wrapText="1"/>
      <protection locked="0"/>
    </xf>
    <xf numFmtId="9" fontId="30" fillId="0" borderId="1" xfId="4" applyFont="1" applyFill="1" applyBorder="1" applyAlignment="1" applyProtection="1">
      <alignment horizontal="center" vertical="center" wrapText="1"/>
      <protection locked="0"/>
    </xf>
    <xf numFmtId="14" fontId="30" fillId="0" borderId="1" xfId="0" applyNumberFormat="1" applyFont="1" applyFill="1" applyBorder="1" applyAlignment="1" applyProtection="1">
      <alignment horizontal="center" vertical="center" wrapText="1"/>
      <protection locked="0"/>
    </xf>
    <xf numFmtId="15" fontId="30" fillId="0" borderId="1" xfId="0" applyNumberFormat="1" applyFont="1" applyFill="1" applyBorder="1" applyAlignment="1" applyProtection="1">
      <alignment horizontal="center" vertical="center" wrapText="1"/>
      <protection locked="0"/>
    </xf>
    <xf numFmtId="2" fontId="30" fillId="0" borderId="1" xfId="0" applyNumberFormat="1" applyFont="1" applyFill="1" applyBorder="1" applyAlignment="1" applyProtection="1">
      <alignment horizontal="center" vertical="center" wrapText="1"/>
      <protection locked="0"/>
    </xf>
    <xf numFmtId="169" fontId="30" fillId="0" borderId="1" xfId="1" applyNumberFormat="1" applyFont="1" applyFill="1" applyBorder="1" applyAlignment="1">
      <alignment horizontal="right" vertical="center" wrapText="1"/>
    </xf>
    <xf numFmtId="0" fontId="30" fillId="0" borderId="1" xfId="0" applyFont="1" applyFill="1" applyBorder="1" applyAlignment="1">
      <alignment horizontal="left" vertical="center" wrapText="1"/>
    </xf>
    <xf numFmtId="0" fontId="30" fillId="0" borderId="0" xfId="0" applyFont="1" applyFill="1" applyBorder="1" applyAlignment="1">
      <alignment horizontal="left" vertical="center" wrapText="1"/>
    </xf>
    <xf numFmtId="49" fontId="30" fillId="0" borderId="1" xfId="0" applyNumberFormat="1" applyFont="1" applyFill="1" applyBorder="1" applyAlignment="1" applyProtection="1">
      <alignment horizontal="left" vertical="center" wrapText="1"/>
      <protection locked="0"/>
    </xf>
    <xf numFmtId="49" fontId="29" fillId="0" borderId="1" xfId="0" applyNumberFormat="1" applyFont="1" applyFill="1" applyBorder="1" applyAlignment="1" applyProtection="1">
      <alignment horizontal="center" vertical="center" wrapText="1"/>
      <protection locked="0"/>
    </xf>
    <xf numFmtId="2" fontId="29" fillId="0" borderId="1" xfId="0" applyNumberFormat="1" applyFont="1" applyFill="1" applyBorder="1" applyAlignment="1" applyProtection="1">
      <alignment horizontal="center" vertical="center" wrapText="1"/>
      <protection locked="0"/>
    </xf>
    <xf numFmtId="0" fontId="25" fillId="0" borderId="0" xfId="0" applyFont="1" applyFill="1" applyAlignment="1">
      <alignment vertical="center"/>
    </xf>
    <xf numFmtId="168" fontId="25" fillId="0" borderId="0" xfId="0" applyNumberFormat="1" applyFont="1" applyFill="1" applyAlignment="1">
      <alignment vertical="center"/>
    </xf>
    <xf numFmtId="170" fontId="31" fillId="0" borderId="1" xfId="0" applyNumberFormat="1" applyFont="1" applyFill="1" applyBorder="1" applyAlignment="1">
      <alignment horizontal="center" vertical="center"/>
    </xf>
    <xf numFmtId="0" fontId="31" fillId="0" borderId="1" xfId="0" applyFont="1" applyFill="1" applyBorder="1" applyAlignment="1">
      <alignment vertical="center"/>
    </xf>
    <xf numFmtId="49" fontId="25" fillId="0" borderId="1" xfId="0" applyNumberFormat="1" applyFont="1" applyFill="1" applyBorder="1" applyAlignment="1">
      <alignment horizontal="center" vertical="center"/>
    </xf>
    <xf numFmtId="0" fontId="25" fillId="0" borderId="1" xfId="0" applyFont="1" applyFill="1" applyBorder="1" applyAlignment="1">
      <alignment vertical="center"/>
    </xf>
    <xf numFmtId="0" fontId="33" fillId="0" borderId="0" xfId="0" applyFont="1" applyFill="1" applyBorder="1" applyAlignment="1">
      <alignment horizontal="left" vertical="center"/>
    </xf>
    <xf numFmtId="0" fontId="34" fillId="0" borderId="0" xfId="0" applyFont="1" applyFill="1" applyBorder="1" applyAlignment="1">
      <alignment horizontal="center" vertical="center" wrapText="1"/>
    </xf>
    <xf numFmtId="0" fontId="31" fillId="2" borderId="1" xfId="0" applyFont="1" applyFill="1" applyBorder="1" applyAlignment="1">
      <alignment horizontal="center" wrapText="1"/>
    </xf>
    <xf numFmtId="0" fontId="31" fillId="2" borderId="5" xfId="0" applyFont="1" applyFill="1" applyBorder="1" applyAlignment="1">
      <alignment horizontal="center" wrapText="1"/>
    </xf>
    <xf numFmtId="0" fontId="25" fillId="0" borderId="1" xfId="0" applyFont="1" applyBorder="1" applyAlignment="1"/>
    <xf numFmtId="0" fontId="25" fillId="0" borderId="1" xfId="0" applyFont="1" applyFill="1" applyBorder="1"/>
    <xf numFmtId="0" fontId="25" fillId="0" borderId="1" xfId="0" applyFont="1" applyFill="1" applyBorder="1" applyAlignment="1"/>
    <xf numFmtId="0" fontId="25" fillId="0" borderId="1" xfId="0" applyFont="1" applyBorder="1" applyAlignment="1">
      <alignment wrapText="1"/>
    </xf>
    <xf numFmtId="0" fontId="25" fillId="0" borderId="1" xfId="0" applyFont="1" applyBorder="1"/>
    <xf numFmtId="0" fontId="25" fillId="0" borderId="1" xfId="0" applyFont="1" applyFill="1" applyBorder="1" applyAlignment="1">
      <alignment wrapText="1"/>
    </xf>
    <xf numFmtId="0" fontId="25" fillId="0" borderId="1" xfId="0" applyFont="1" applyBorder="1" applyAlignment="1">
      <alignment vertical="center" wrapText="1"/>
    </xf>
    <xf numFmtId="49" fontId="25" fillId="2" borderId="1" xfId="0" applyNumberFormat="1" applyFont="1" applyFill="1" applyBorder="1" applyAlignment="1">
      <alignment horizontal="center" vertical="center"/>
    </xf>
    <xf numFmtId="0" fontId="31" fillId="2" borderId="15" xfId="0" applyFont="1" applyFill="1" applyBorder="1" applyAlignment="1">
      <alignment horizontal="center" vertical="center"/>
    </xf>
    <xf numFmtId="0" fontId="31" fillId="2" borderId="15"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5" fillId="0" borderId="2" xfId="0" applyFont="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Border="1" applyAlignment="1">
      <alignment horizontal="center" vertical="center"/>
    </xf>
    <xf numFmtId="0" fontId="31" fillId="2" borderId="0" xfId="0" applyFont="1" applyFill="1" applyBorder="1" applyAlignment="1">
      <alignment horizontal="center" vertical="center" wrapText="1"/>
    </xf>
    <xf numFmtId="0" fontId="30" fillId="0" borderId="1" xfId="0" applyFont="1" applyBorder="1" applyAlignment="1">
      <alignment horizontal="center" wrapText="1"/>
    </xf>
    <xf numFmtId="0" fontId="31" fillId="0" borderId="0" xfId="0" applyFont="1" applyBorder="1" applyAlignment="1">
      <alignment horizontal="center" vertical="center"/>
    </xf>
    <xf numFmtId="164" fontId="25" fillId="3" borderId="1" xfId="3" applyFont="1" applyFill="1" applyBorder="1" applyAlignment="1">
      <alignment horizontal="right" vertical="center"/>
    </xf>
    <xf numFmtId="171" fontId="25" fillId="3" borderId="1" xfId="3" applyNumberFormat="1" applyFont="1" applyFill="1" applyBorder="1" applyAlignment="1">
      <alignment horizontal="right" vertical="center"/>
    </xf>
    <xf numFmtId="167" fontId="25" fillId="3" borderId="1" xfId="0" applyNumberFormat="1" applyFont="1" applyFill="1" applyBorder="1" applyAlignment="1">
      <alignment vertical="center"/>
    </xf>
    <xf numFmtId="167" fontId="25" fillId="3" borderId="1" xfId="3" applyNumberFormat="1" applyFont="1" applyFill="1" applyBorder="1" applyAlignment="1">
      <alignment vertical="center"/>
    </xf>
    <xf numFmtId="172" fontId="25" fillId="3" borderId="1" xfId="3" applyNumberFormat="1" applyFont="1" applyFill="1" applyBorder="1" applyAlignment="1">
      <alignment horizontal="right" vertical="center"/>
    </xf>
    <xf numFmtId="1" fontId="30" fillId="0" borderId="1" xfId="0" applyNumberFormat="1" applyFont="1" applyFill="1" applyBorder="1" applyAlignment="1" applyProtection="1">
      <alignment horizontal="center" vertical="center" wrapText="1"/>
      <protection locked="0"/>
    </xf>
    <xf numFmtId="4" fontId="30" fillId="0" borderId="1" xfId="0" applyNumberFormat="1" applyFont="1" applyFill="1" applyBorder="1" applyAlignment="1" applyProtection="1">
      <alignment horizontal="center" vertical="center" wrapText="1"/>
      <protection locked="0"/>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9" fillId="2" borderId="1" xfId="0" applyFont="1" applyFill="1" applyBorder="1" applyAlignment="1">
      <alignment horizontal="center" vertical="center" wrapText="1"/>
    </xf>
    <xf numFmtId="0" fontId="25" fillId="0" borderId="4" xfId="0" applyFont="1" applyBorder="1" applyAlignment="1">
      <alignment horizontal="center" vertical="center"/>
    </xf>
    <xf numFmtId="0" fontId="31" fillId="0" borderId="1" xfId="0" applyFont="1" applyFill="1" applyBorder="1" applyAlignment="1">
      <alignment horizontal="center" vertical="center"/>
    </xf>
    <xf numFmtId="0" fontId="30" fillId="0" borderId="0" xfId="0" applyFont="1" applyFill="1" applyAlignment="1">
      <alignment horizontal="left" vertical="center" wrapText="1"/>
    </xf>
    <xf numFmtId="0" fontId="25" fillId="0" borderId="1" xfId="0" applyFont="1" applyBorder="1" applyAlignment="1">
      <alignment horizontal="center" vertical="center"/>
    </xf>
    <xf numFmtId="173" fontId="30" fillId="0" borderId="1" xfId="0" applyNumberFormat="1" applyFont="1" applyFill="1" applyBorder="1" applyAlignment="1" applyProtection="1">
      <alignment horizontal="center" vertical="center" wrapText="1"/>
      <protection locked="0"/>
    </xf>
    <xf numFmtId="0" fontId="31" fillId="2" borderId="13" xfId="0" applyFont="1" applyFill="1" applyBorder="1" applyAlignment="1">
      <alignment horizontal="center" vertical="center" wrapText="1"/>
    </xf>
    <xf numFmtId="14" fontId="25" fillId="0" borderId="1" xfId="0" applyNumberFormat="1" applyFont="1" applyBorder="1" applyAlignment="1"/>
    <xf numFmtId="0" fontId="25" fillId="0" borderId="1" xfId="0" applyFont="1" applyFill="1" applyBorder="1" applyAlignment="1">
      <alignment horizontal="center"/>
    </xf>
    <xf numFmtId="14" fontId="25" fillId="0" borderId="1" xfId="0" applyNumberFormat="1" applyFont="1" applyBorder="1" applyAlignment="1">
      <alignment vertical="center"/>
    </xf>
    <xf numFmtId="174" fontId="30" fillId="0" borderId="1" xfId="0" applyNumberFormat="1" applyFont="1" applyFill="1" applyBorder="1" applyAlignment="1" applyProtection="1">
      <alignment horizontal="center" vertical="center" wrapText="1"/>
      <protection locked="0"/>
    </xf>
    <xf numFmtId="175" fontId="30" fillId="0" borderId="1" xfId="0" applyNumberFormat="1" applyFont="1" applyFill="1" applyBorder="1" applyAlignment="1" applyProtection="1">
      <alignment horizontal="center" vertical="center" wrapText="1"/>
      <protection locked="0"/>
    </xf>
    <xf numFmtId="174" fontId="30" fillId="0" borderId="1" xfId="1" applyNumberFormat="1" applyFont="1" applyFill="1" applyBorder="1" applyAlignment="1">
      <alignment horizontal="right" vertical="center" wrapText="1"/>
    </xf>
    <xf numFmtId="0" fontId="25" fillId="0" borderId="1" xfId="0" applyFont="1" applyBorder="1" applyAlignment="1">
      <alignment horizontal="center" wrapText="1"/>
    </xf>
    <xf numFmtId="16" fontId="25" fillId="0" borderId="1" xfId="0" applyNumberFormat="1" applyFont="1" applyFill="1" applyBorder="1" applyAlignment="1">
      <alignment wrapText="1"/>
    </xf>
    <xf numFmtId="0" fontId="25" fillId="4" borderId="1" xfId="0" applyFont="1" applyFill="1" applyBorder="1" applyAlignment="1">
      <alignment vertical="center"/>
    </xf>
    <xf numFmtId="0" fontId="25" fillId="9" borderId="4" xfId="0" applyFont="1" applyFill="1" applyBorder="1" applyAlignment="1">
      <alignment horizontal="center" vertical="center" wrapText="1"/>
    </xf>
    <xf numFmtId="14" fontId="25" fillId="9" borderId="4" xfId="0" applyNumberFormat="1" applyFont="1" applyFill="1" applyBorder="1" applyAlignment="1">
      <alignment horizontal="center"/>
    </xf>
    <xf numFmtId="0" fontId="25" fillId="9" borderId="4" xfId="0" applyFont="1" applyFill="1" applyBorder="1" applyAlignment="1">
      <alignment horizontal="center" vertical="center"/>
    </xf>
    <xf numFmtId="0" fontId="25" fillId="9" borderId="1" xfId="0" applyFont="1" applyFill="1" applyBorder="1" applyAlignment="1">
      <alignment horizontal="center" vertical="center" wrapText="1"/>
    </xf>
    <xf numFmtId="0" fontId="25" fillId="0" borderId="4" xfId="0" applyFont="1" applyBorder="1" applyAlignment="1">
      <alignment horizontal="center" vertical="center" wrapText="1"/>
    </xf>
    <xf numFmtId="14" fontId="25" fillId="0" borderId="4" xfId="0" applyNumberFormat="1" applyFont="1" applyBorder="1" applyAlignment="1">
      <alignment horizontal="center" vertical="center"/>
    </xf>
    <xf numFmtId="0" fontId="25" fillId="9" borderId="13" xfId="0" applyFont="1" applyFill="1" applyBorder="1" applyAlignment="1">
      <alignment horizontal="center" vertical="center" wrapText="1"/>
    </xf>
    <xf numFmtId="0" fontId="25" fillId="9" borderId="1" xfId="0" applyFont="1" applyFill="1" applyBorder="1" applyAlignment="1">
      <alignment vertical="center" wrapText="1"/>
    </xf>
    <xf numFmtId="0" fontId="25" fillId="9" borderId="29" xfId="0" applyFont="1" applyFill="1" applyBorder="1" applyAlignment="1">
      <alignment horizontal="center" vertical="center" wrapText="1"/>
    </xf>
    <xf numFmtId="49" fontId="30" fillId="0" borderId="1" xfId="0" applyNumberFormat="1" applyFont="1" applyFill="1" applyBorder="1" applyAlignment="1" applyProtection="1">
      <alignment horizontal="left" vertical="top" wrapText="1"/>
      <protection locked="0"/>
    </xf>
    <xf numFmtId="0" fontId="25" fillId="0" borderId="0" xfId="0" applyFont="1" applyBorder="1" applyAlignment="1">
      <alignment wrapText="1"/>
    </xf>
    <xf numFmtId="0" fontId="25" fillId="0" borderId="0" xfId="0" applyFont="1" applyBorder="1" applyAlignment="1"/>
    <xf numFmtId="14" fontId="25" fillId="0" borderId="0" xfId="0" applyNumberFormat="1" applyFont="1" applyBorder="1" applyAlignment="1"/>
    <xf numFmtId="0" fontId="25" fillId="0" borderId="0" xfId="0" applyFont="1" applyFill="1" applyBorder="1"/>
    <xf numFmtId="0" fontId="25" fillId="0" borderId="0" xfId="0" applyFont="1" applyBorder="1"/>
    <xf numFmtId="0" fontId="25" fillId="0" borderId="0" xfId="0" applyFont="1" applyFill="1" applyBorder="1" applyAlignment="1"/>
    <xf numFmtId="0" fontId="25" fillId="0" borderId="0" xfId="0" applyFont="1" applyBorder="1" applyAlignment="1">
      <alignment horizontal="center" vertical="center"/>
    </xf>
    <xf numFmtId="9" fontId="25" fillId="0" borderId="0" xfId="4" applyFont="1" applyAlignment="1">
      <alignment vertical="center"/>
    </xf>
    <xf numFmtId="0" fontId="31" fillId="2" borderId="13" xfId="0" applyFont="1" applyFill="1" applyBorder="1" applyAlignment="1">
      <alignment vertical="center" wrapText="1"/>
    </xf>
    <xf numFmtId="0" fontId="31" fillId="2" borderId="4" xfId="0" applyFont="1" applyFill="1" applyBorder="1" applyAlignment="1">
      <alignment vertical="center" wrapText="1"/>
    </xf>
    <xf numFmtId="0" fontId="31" fillId="2" borderId="1" xfId="0" applyFont="1" applyFill="1" applyBorder="1"/>
    <xf numFmtId="0" fontId="31" fillId="2" borderId="1" xfId="0" applyFont="1" applyFill="1" applyBorder="1" applyAlignment="1">
      <alignment wrapText="1"/>
    </xf>
    <xf numFmtId="0" fontId="31" fillId="2" borderId="1" xfId="0" applyFont="1" applyFill="1" applyBorder="1" applyAlignment="1"/>
    <xf numFmtId="0" fontId="25" fillId="0" borderId="1" xfId="0" applyFont="1" applyFill="1" applyBorder="1" applyAlignment="1">
      <alignment horizontal="center" vertical="center" wrapText="1"/>
    </xf>
    <xf numFmtId="14" fontId="25" fillId="0" borderId="1" xfId="0" applyNumberFormat="1" applyFont="1" applyFill="1" applyBorder="1" applyAlignment="1">
      <alignment wrapText="1"/>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5" fillId="4" borderId="4" xfId="0" applyFont="1" applyFill="1" applyBorder="1" applyAlignment="1">
      <alignment horizontal="center" vertical="center" wrapText="1"/>
    </xf>
    <xf numFmtId="14" fontId="30" fillId="0" borderId="1" xfId="4" applyNumberFormat="1" applyFont="1" applyFill="1" applyBorder="1" applyAlignment="1" applyProtection="1">
      <alignment horizontal="center" vertical="center" wrapText="1"/>
      <protection locked="0"/>
    </xf>
    <xf numFmtId="0" fontId="25" fillId="2" borderId="1" xfId="0" applyFont="1" applyFill="1" applyBorder="1"/>
    <xf numFmtId="0" fontId="25" fillId="2" borderId="1" xfId="0" applyFont="1" applyFill="1" applyBorder="1" applyAlignment="1">
      <alignment wrapText="1"/>
    </xf>
    <xf numFmtId="0" fontId="25" fillId="2" borderId="1" xfId="0" applyFont="1" applyFill="1" applyBorder="1" applyAlignment="1"/>
    <xf numFmtId="0" fontId="25" fillId="9" borderId="1" xfId="0" applyFont="1" applyFill="1" applyBorder="1" applyAlignment="1"/>
    <xf numFmtId="14" fontId="25" fillId="9" borderId="1" xfId="0" applyNumberFormat="1" applyFont="1" applyFill="1" applyBorder="1" applyAlignment="1"/>
    <xf numFmtId="0" fontId="25" fillId="0" borderId="13" xfId="0" applyFont="1" applyBorder="1" applyAlignment="1"/>
    <xf numFmtId="0" fontId="25" fillId="9" borderId="13" xfId="0" applyFont="1" applyFill="1" applyBorder="1" applyAlignment="1"/>
    <xf numFmtId="14" fontId="25" fillId="9" borderId="13" xfId="0" applyNumberFormat="1" applyFont="1" applyFill="1" applyBorder="1" applyAlignment="1"/>
    <xf numFmtId="0" fontId="25" fillId="0" borderId="13" xfId="0" applyFont="1" applyFill="1" applyBorder="1"/>
    <xf numFmtId="0" fontId="30" fillId="0" borderId="0" xfId="0" applyFont="1" applyFill="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xf>
    <xf numFmtId="0" fontId="9"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31" fillId="2" borderId="5"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9" fillId="2"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0" fillId="0" borderId="0" xfId="0" applyFont="1" applyFill="1" applyAlignment="1">
      <alignment horizontal="left" vertical="center" wrapText="1"/>
    </xf>
    <xf numFmtId="0" fontId="25" fillId="9" borderId="13" xfId="0" applyFont="1" applyFill="1" applyBorder="1" applyAlignment="1">
      <alignment horizontal="center" vertical="center" wrapText="1"/>
    </xf>
    <xf numFmtId="0" fontId="25" fillId="9" borderId="4" xfId="0" applyFont="1" applyFill="1" applyBorder="1" applyAlignment="1">
      <alignment horizontal="center" vertical="center"/>
    </xf>
    <xf numFmtId="0" fontId="31" fillId="2" borderId="13" xfId="0" applyFont="1" applyFill="1" applyBorder="1" applyAlignment="1">
      <alignment horizontal="center" vertical="center" wrapText="1"/>
    </xf>
    <xf numFmtId="14" fontId="25" fillId="0" borderId="4" xfId="0" applyNumberFormat="1" applyFont="1" applyBorder="1" applyAlignment="1">
      <alignment horizontal="center" vertical="center"/>
    </xf>
    <xf numFmtId="0" fontId="25" fillId="0" borderId="28" xfId="0" applyFont="1" applyBorder="1" applyAlignment="1">
      <alignment horizontal="center" vertical="center" wrapText="1"/>
    </xf>
    <xf numFmtId="0" fontId="25" fillId="0" borderId="13" xfId="0" applyFont="1" applyBorder="1" applyAlignment="1">
      <alignment horizontal="center" wrapText="1"/>
    </xf>
    <xf numFmtId="0" fontId="25" fillId="0" borderId="1" xfId="0" applyFont="1" applyFill="1" applyBorder="1" applyAlignment="1">
      <alignment horizontal="center"/>
    </xf>
    <xf numFmtId="14" fontId="25" fillId="0" borderId="1" xfId="0" applyNumberFormat="1" applyFont="1" applyBorder="1" applyAlignment="1">
      <alignment horizontal="center" vertical="center"/>
    </xf>
    <xf numFmtId="0" fontId="25" fillId="0" borderId="1" xfId="0" applyFont="1" applyFill="1" applyBorder="1" applyAlignment="1">
      <alignment horizontal="center" vertical="center"/>
    </xf>
    <xf numFmtId="0" fontId="25" fillId="0" borderId="1" xfId="0" applyFont="1" applyBorder="1" applyAlignment="1">
      <alignment horizontal="center" vertical="center" wrapText="1"/>
    </xf>
    <xf numFmtId="0" fontId="30" fillId="0" borderId="1" xfId="0" applyNumberFormat="1" applyFont="1" applyFill="1" applyBorder="1" applyAlignment="1" applyProtection="1">
      <alignment horizontal="center" vertical="center" wrapText="1"/>
      <protection locked="0"/>
    </xf>
    <xf numFmtId="169" fontId="30" fillId="4" borderId="1" xfId="1" applyNumberFormat="1" applyFont="1" applyFill="1" applyBorder="1" applyAlignment="1">
      <alignment horizontal="right" vertical="center" wrapText="1"/>
    </xf>
    <xf numFmtId="176" fontId="30" fillId="0" borderId="1" xfId="0" applyNumberFormat="1" applyFont="1" applyFill="1" applyBorder="1" applyAlignment="1" applyProtection="1">
      <alignment horizontal="center" vertical="center" wrapText="1"/>
      <protection locked="0"/>
    </xf>
    <xf numFmtId="0" fontId="35" fillId="0" borderId="1" xfId="0" applyFont="1" applyBorder="1" applyAlignment="1">
      <alignment vertical="center"/>
    </xf>
    <xf numFmtId="0" fontId="2" fillId="0" borderId="1" xfId="0" applyFont="1" applyBorder="1" applyAlignment="1">
      <alignment vertical="center"/>
    </xf>
    <xf numFmtId="0" fontId="35" fillId="0" borderId="1" xfId="0" applyFont="1" applyBorder="1" applyAlignment="1">
      <alignment horizontal="center" vertical="center"/>
    </xf>
    <xf numFmtId="1" fontId="25" fillId="0" borderId="0" xfId="0" applyNumberFormat="1" applyFont="1" applyAlignment="1">
      <alignment vertical="center"/>
    </xf>
    <xf numFmtId="9" fontId="25" fillId="0" borderId="0" xfId="0" applyNumberFormat="1" applyFont="1" applyAlignment="1">
      <alignment vertical="center"/>
    </xf>
    <xf numFmtId="14" fontId="25" fillId="0" borderId="0" xfId="0" applyNumberFormat="1" applyFont="1" applyAlignment="1">
      <alignment vertical="center"/>
    </xf>
    <xf numFmtId="176" fontId="25" fillId="0" borderId="0" xfId="0" applyNumberFormat="1" applyFont="1" applyAlignment="1">
      <alignment vertical="center"/>
    </xf>
    <xf numFmtId="41" fontId="25" fillId="0" borderId="0" xfId="7" applyFont="1" applyAlignment="1">
      <alignment vertical="center"/>
    </xf>
    <xf numFmtId="177" fontId="25" fillId="0" borderId="0" xfId="0" applyNumberFormat="1" applyFont="1" applyAlignment="1">
      <alignment vertical="center"/>
    </xf>
    <xf numFmtId="1" fontId="29" fillId="0" borderId="0" xfId="0" applyNumberFormat="1" applyFont="1" applyFill="1" applyBorder="1" applyAlignment="1" applyProtection="1">
      <alignment horizontal="left" vertical="center"/>
      <protection locked="0"/>
    </xf>
    <xf numFmtId="9" fontId="29" fillId="0" borderId="0" xfId="0" applyNumberFormat="1" applyFont="1" applyFill="1" applyBorder="1" applyAlignment="1" applyProtection="1">
      <alignment horizontal="left" vertical="center"/>
      <protection locked="0"/>
    </xf>
    <xf numFmtId="14" fontId="25" fillId="0" borderId="0" xfId="0" applyNumberFormat="1" applyFont="1" applyAlignment="1">
      <alignment horizontal="center" vertical="center"/>
    </xf>
    <xf numFmtId="176" fontId="25" fillId="0" borderId="0" xfId="0" applyNumberFormat="1" applyFont="1" applyAlignment="1">
      <alignment horizontal="center" vertical="center"/>
    </xf>
    <xf numFmtId="1" fontId="25" fillId="0" borderId="0" xfId="0" applyNumberFormat="1" applyFont="1" applyAlignment="1">
      <alignment horizontal="center" vertical="center"/>
    </xf>
    <xf numFmtId="41" fontId="25" fillId="0" borderId="0" xfId="7" applyFont="1" applyAlignment="1">
      <alignment horizontal="center" vertical="center"/>
    </xf>
    <xf numFmtId="177" fontId="29" fillId="2" borderId="1" xfId="0" applyNumberFormat="1" applyFont="1" applyFill="1" applyBorder="1" applyAlignment="1">
      <alignment horizontal="right" vertical="center" wrapText="1"/>
    </xf>
    <xf numFmtId="9" fontId="29" fillId="2" borderId="0" xfId="0" applyNumberFormat="1" applyFont="1" applyFill="1" applyBorder="1" applyAlignment="1">
      <alignment horizontal="center" vertical="center" wrapText="1"/>
    </xf>
    <xf numFmtId="14" fontId="25" fillId="0" borderId="0" xfId="0" applyNumberFormat="1" applyFont="1" applyFill="1" applyBorder="1" applyAlignment="1">
      <alignment vertical="center" wrapText="1"/>
    </xf>
    <xf numFmtId="176" fontId="25" fillId="0" borderId="0" xfId="0" applyNumberFormat="1" applyFont="1" applyFill="1" applyBorder="1" applyAlignment="1">
      <alignment vertical="center" wrapText="1"/>
    </xf>
    <xf numFmtId="1" fontId="25" fillId="0" borderId="0" xfId="0" applyNumberFormat="1" applyFont="1" applyFill="1" applyBorder="1" applyAlignment="1">
      <alignment vertical="center" wrapText="1"/>
    </xf>
    <xf numFmtId="41" fontId="25" fillId="0" borderId="0" xfId="7" applyFont="1" applyFill="1" applyBorder="1" applyAlignment="1">
      <alignment vertical="center" wrapText="1"/>
    </xf>
    <xf numFmtId="177" fontId="25" fillId="3" borderId="1" xfId="3" applyNumberFormat="1" applyFont="1" applyFill="1" applyBorder="1" applyAlignment="1">
      <alignment horizontal="right" vertical="center"/>
    </xf>
    <xf numFmtId="9" fontId="25" fillId="3" borderId="0" xfId="0" applyNumberFormat="1" applyFont="1" applyFill="1" applyBorder="1" applyAlignment="1">
      <alignment horizontal="right" vertical="center"/>
    </xf>
    <xf numFmtId="14" fontId="25" fillId="0" borderId="0" xfId="0" applyNumberFormat="1" applyFont="1" applyFill="1" applyBorder="1" applyAlignment="1">
      <alignment vertical="center"/>
    </xf>
    <xf numFmtId="176" fontId="25" fillId="0" borderId="0" xfId="0" applyNumberFormat="1" applyFont="1" applyFill="1" applyBorder="1" applyAlignment="1">
      <alignment vertical="center"/>
    </xf>
    <xf numFmtId="1" fontId="25" fillId="0" borderId="0" xfId="0" applyNumberFormat="1" applyFont="1" applyFill="1" applyBorder="1" applyAlignment="1">
      <alignment vertical="center"/>
    </xf>
    <xf numFmtId="41" fontId="25" fillId="0" borderId="0" xfId="7" applyFont="1" applyFill="1" applyBorder="1" applyAlignment="1">
      <alignment vertical="center"/>
    </xf>
    <xf numFmtId="177" fontId="25" fillId="3" borderId="1" xfId="0" applyNumberFormat="1" applyFont="1" applyFill="1" applyBorder="1" applyAlignment="1">
      <alignment horizontal="right" vertical="center"/>
    </xf>
    <xf numFmtId="14" fontId="25" fillId="0" borderId="0" xfId="0" applyNumberFormat="1" applyFont="1" applyFill="1" applyBorder="1" applyAlignment="1">
      <alignment horizontal="center" vertical="center"/>
    </xf>
    <xf numFmtId="176" fontId="25" fillId="0" borderId="0" xfId="0" applyNumberFormat="1" applyFont="1" applyFill="1" applyBorder="1" applyAlignment="1">
      <alignment horizontal="center" vertical="center"/>
    </xf>
    <xf numFmtId="1" fontId="25" fillId="0" borderId="0" xfId="0" applyNumberFormat="1" applyFont="1" applyFill="1" applyBorder="1" applyAlignment="1">
      <alignment horizontal="center" vertical="center"/>
    </xf>
    <xf numFmtId="41" fontId="25" fillId="0" borderId="0" xfId="7" applyFont="1" applyFill="1" applyBorder="1" applyAlignment="1">
      <alignment horizontal="center" vertical="center"/>
    </xf>
    <xf numFmtId="41" fontId="25" fillId="3" borderId="1" xfId="7" applyFont="1" applyFill="1" applyBorder="1" applyAlignment="1">
      <alignment horizontal="right" vertical="center"/>
    </xf>
    <xf numFmtId="9" fontId="25" fillId="0" borderId="0" xfId="0" applyNumberFormat="1" applyFont="1" applyFill="1" applyBorder="1" applyAlignment="1">
      <alignment vertical="center" wrapText="1"/>
    </xf>
    <xf numFmtId="14" fontId="25" fillId="0" borderId="0" xfId="0" applyNumberFormat="1" applyFont="1" applyBorder="1" applyAlignment="1">
      <alignment vertical="center"/>
    </xf>
    <xf numFmtId="176" fontId="25" fillId="0" borderId="0" xfId="0" applyNumberFormat="1" applyFont="1" applyBorder="1" applyAlignment="1">
      <alignment vertical="center"/>
    </xf>
    <xf numFmtId="1" fontId="25" fillId="0" borderId="0" xfId="0" applyNumberFormat="1" applyFont="1" applyBorder="1" applyAlignment="1">
      <alignment vertical="center"/>
    </xf>
    <xf numFmtId="41" fontId="25" fillId="0" borderId="0" xfId="7" applyFont="1" applyBorder="1" applyAlignment="1">
      <alignment vertical="center"/>
    </xf>
    <xf numFmtId="177" fontId="25" fillId="4" borderId="1" xfId="0" applyNumberFormat="1" applyFont="1" applyFill="1" applyBorder="1" applyAlignment="1" applyProtection="1">
      <alignment vertical="center"/>
      <protection locked="0"/>
    </xf>
    <xf numFmtId="9" fontId="31" fillId="0" borderId="0" xfId="0" applyNumberFormat="1" applyFont="1" applyFill="1" applyBorder="1" applyAlignment="1">
      <alignment vertical="center" wrapText="1"/>
    </xf>
    <xf numFmtId="1" fontId="25" fillId="0" borderId="0" xfId="0" applyNumberFormat="1" applyFont="1" applyFill="1" applyBorder="1" applyAlignment="1" applyProtection="1">
      <alignment vertical="center"/>
      <protection locked="0"/>
    </xf>
    <xf numFmtId="1" fontId="25" fillId="0" borderId="0" xfId="0" applyNumberFormat="1" applyFont="1"/>
    <xf numFmtId="9" fontId="25" fillId="0" borderId="0" xfId="0" applyNumberFormat="1" applyFont="1"/>
    <xf numFmtId="1" fontId="31" fillId="2" borderId="1" xfId="0" applyNumberFormat="1" applyFont="1" applyFill="1" applyBorder="1" applyAlignment="1">
      <alignment horizontal="center" vertical="center"/>
    </xf>
    <xf numFmtId="41" fontId="32" fillId="0" borderId="0" xfId="7" applyFont="1" applyBorder="1" applyAlignment="1">
      <alignment horizontal="center" vertical="center"/>
    </xf>
    <xf numFmtId="9" fontId="30" fillId="0" borderId="1" xfId="4" applyNumberFormat="1" applyFont="1" applyFill="1" applyBorder="1" applyAlignment="1" applyProtection="1">
      <alignment horizontal="center" vertical="center" wrapText="1"/>
      <protection locked="0"/>
    </xf>
    <xf numFmtId="41" fontId="30" fillId="0" borderId="1" xfId="7" applyFont="1" applyFill="1" applyBorder="1" applyAlignment="1" applyProtection="1">
      <alignment horizontal="center" vertical="center" wrapText="1"/>
      <protection locked="0"/>
    </xf>
    <xf numFmtId="178" fontId="18" fillId="0" borderId="1" xfId="7" applyNumberFormat="1" applyFont="1" applyFill="1" applyBorder="1" applyAlignment="1" applyProtection="1">
      <alignment horizontal="center" vertical="center" wrapText="1"/>
      <protection locked="0"/>
    </xf>
    <xf numFmtId="177" fontId="30" fillId="0" borderId="1" xfId="1" applyNumberFormat="1" applyFont="1" applyFill="1" applyBorder="1" applyAlignment="1">
      <alignment horizontal="right" vertical="center" wrapText="1"/>
    </xf>
    <xf numFmtId="176" fontId="29" fillId="0" borderId="1" xfId="0" applyNumberFormat="1" applyFont="1" applyFill="1" applyBorder="1" applyAlignment="1" applyProtection="1">
      <alignment horizontal="center" vertical="center" wrapText="1"/>
      <protection locked="0"/>
    </xf>
    <xf numFmtId="1" fontId="29" fillId="0" borderId="1" xfId="0" applyNumberFormat="1" applyFont="1" applyFill="1" applyBorder="1" applyAlignment="1" applyProtection="1">
      <alignment horizontal="center" vertical="center" wrapText="1"/>
      <protection locked="0"/>
    </xf>
    <xf numFmtId="41" fontId="29" fillId="0" borderId="1" xfId="7" applyFont="1" applyFill="1" applyBorder="1" applyAlignment="1" applyProtection="1">
      <alignment horizontal="center" vertical="center" wrapText="1"/>
      <protection locked="0"/>
    </xf>
    <xf numFmtId="178" fontId="29" fillId="0" borderId="1" xfId="0" applyNumberFormat="1" applyFont="1" applyFill="1" applyBorder="1" applyAlignment="1" applyProtection="1">
      <alignment horizontal="center" vertical="center" wrapText="1"/>
      <protection locked="0"/>
    </xf>
    <xf numFmtId="1" fontId="25" fillId="0" borderId="0" xfId="0" applyNumberFormat="1" applyFont="1" applyFill="1" applyAlignment="1">
      <alignment vertical="center"/>
    </xf>
    <xf numFmtId="9" fontId="25" fillId="0" borderId="0" xfId="0" applyNumberFormat="1" applyFont="1" applyFill="1" applyAlignment="1">
      <alignment vertical="center"/>
    </xf>
    <xf numFmtId="14" fontId="25" fillId="0" borderId="0" xfId="0" applyNumberFormat="1" applyFont="1" applyFill="1" applyAlignment="1">
      <alignment vertical="center"/>
    </xf>
    <xf numFmtId="176" fontId="25" fillId="0" borderId="0" xfId="0" applyNumberFormat="1" applyFont="1" applyFill="1" applyAlignment="1">
      <alignment vertical="center"/>
    </xf>
    <xf numFmtId="41" fontId="25" fillId="0" borderId="0" xfId="7" applyFont="1" applyFill="1" applyAlignment="1">
      <alignment vertical="center"/>
    </xf>
    <xf numFmtId="177" fontId="25" fillId="0" borderId="0" xfId="0" applyNumberFormat="1" applyFont="1" applyFill="1" applyAlignment="1">
      <alignment vertical="center"/>
    </xf>
    <xf numFmtId="1" fontId="31" fillId="0" borderId="1" xfId="0" applyNumberFormat="1" applyFont="1" applyFill="1" applyBorder="1" applyAlignment="1">
      <alignment horizontal="center" vertical="center"/>
    </xf>
    <xf numFmtId="1" fontId="25" fillId="0" borderId="1" xfId="0" applyNumberFormat="1" applyFont="1" applyFill="1" applyBorder="1" applyAlignment="1">
      <alignment vertical="center"/>
    </xf>
    <xf numFmtId="9" fontId="33" fillId="0" borderId="0" xfId="0" applyNumberFormat="1" applyFont="1" applyFill="1" applyBorder="1" applyAlignment="1">
      <alignment horizontal="left" vertical="center"/>
    </xf>
    <xf numFmtId="14" fontId="33" fillId="0" borderId="0" xfId="0" applyNumberFormat="1" applyFont="1" applyFill="1" applyBorder="1" applyAlignment="1">
      <alignment horizontal="left" vertical="center"/>
    </xf>
    <xf numFmtId="176" fontId="33" fillId="0" borderId="0" xfId="0" applyNumberFormat="1" applyFont="1" applyFill="1" applyBorder="1" applyAlignment="1">
      <alignment horizontal="left" vertical="center"/>
    </xf>
    <xf numFmtId="1" fontId="33" fillId="0" borderId="0" xfId="0" applyNumberFormat="1" applyFont="1" applyFill="1" applyBorder="1" applyAlignment="1">
      <alignment horizontal="left" vertical="center"/>
    </xf>
    <xf numFmtId="41" fontId="33" fillId="0" borderId="0" xfId="7" applyFont="1" applyFill="1" applyBorder="1" applyAlignment="1">
      <alignment horizontal="left" vertical="center"/>
    </xf>
    <xf numFmtId="1" fontId="31" fillId="2" borderId="1" xfId="0" applyNumberFormat="1" applyFont="1" applyFill="1" applyBorder="1" applyAlignment="1">
      <alignment horizontal="center" wrapText="1"/>
    </xf>
    <xf numFmtId="9" fontId="31" fillId="2" borderId="1" xfId="0" applyNumberFormat="1" applyFont="1" applyFill="1" applyBorder="1" applyAlignment="1">
      <alignment horizontal="center" wrapText="1"/>
    </xf>
    <xf numFmtId="14" fontId="31" fillId="2" borderId="1" xfId="0" applyNumberFormat="1" applyFont="1" applyFill="1" applyBorder="1" applyAlignment="1">
      <alignment horizontal="center" wrapText="1"/>
    </xf>
    <xf numFmtId="176" fontId="31" fillId="2" borderId="1" xfId="0" applyNumberFormat="1" applyFont="1" applyFill="1" applyBorder="1" applyAlignment="1">
      <alignment horizontal="center" wrapText="1"/>
    </xf>
    <xf numFmtId="41" fontId="31" fillId="2" borderId="5" xfId="7" applyFont="1" applyFill="1" applyBorder="1" applyAlignment="1">
      <alignment horizontal="center" wrapText="1"/>
    </xf>
    <xf numFmtId="1" fontId="25" fillId="0" borderId="1" xfId="0" applyNumberFormat="1" applyFont="1" applyFill="1" applyBorder="1"/>
    <xf numFmtId="9" fontId="25" fillId="0" borderId="1" xfId="0" applyNumberFormat="1" applyFont="1" applyFill="1" applyBorder="1" applyAlignment="1">
      <alignment horizontal="center"/>
    </xf>
    <xf numFmtId="14" fontId="25" fillId="0" borderId="1" xfId="0" applyNumberFormat="1" applyFont="1" applyFill="1" applyBorder="1" applyAlignment="1"/>
    <xf numFmtId="176" fontId="25" fillId="0" borderId="1" xfId="0" applyNumberFormat="1" applyFont="1" applyBorder="1" applyAlignment="1">
      <alignment vertical="center"/>
    </xf>
    <xf numFmtId="1" fontId="25" fillId="0" borderId="1" xfId="0" applyNumberFormat="1" applyFont="1" applyBorder="1" applyAlignment="1">
      <alignment vertical="center"/>
    </xf>
    <xf numFmtId="41" fontId="25" fillId="0" borderId="1" xfId="7" applyFont="1" applyBorder="1" applyAlignment="1">
      <alignment vertical="center"/>
    </xf>
    <xf numFmtId="1" fontId="31" fillId="2" borderId="1" xfId="0" applyNumberFormat="1" applyFont="1" applyFill="1" applyBorder="1" applyAlignment="1">
      <alignment horizontal="center" vertical="center" wrapText="1"/>
    </xf>
    <xf numFmtId="9" fontId="31" fillId="2" borderId="1" xfId="0" applyNumberFormat="1" applyFont="1" applyFill="1" applyBorder="1" applyAlignment="1">
      <alignment horizontal="center" vertical="center" wrapText="1"/>
    </xf>
    <xf numFmtId="14" fontId="31" fillId="2" borderId="1" xfId="0" applyNumberFormat="1" applyFont="1" applyFill="1" applyBorder="1" applyAlignment="1">
      <alignment horizontal="center" vertical="center" wrapText="1"/>
    </xf>
    <xf numFmtId="41" fontId="31" fillId="2" borderId="1" xfId="7" applyFont="1" applyFill="1" applyBorder="1" applyAlignment="1">
      <alignment horizontal="center" vertical="center" wrapText="1"/>
    </xf>
    <xf numFmtId="177" fontId="31" fillId="2"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25" fillId="0" borderId="1" xfId="0" applyFont="1" applyFill="1" applyBorder="1" applyAlignment="1">
      <alignment vertical="center" wrapText="1"/>
    </xf>
    <xf numFmtId="0" fontId="2" fillId="0" borderId="0" xfId="0" applyFont="1" applyAlignment="1">
      <alignment vertical="center"/>
    </xf>
    <xf numFmtId="0" fontId="30" fillId="0" borderId="1" xfId="0" applyFont="1" applyBorder="1" applyAlignment="1">
      <alignment wrapText="1"/>
    </xf>
    <xf numFmtId="0" fontId="30" fillId="0" borderId="1" xfId="0" applyFont="1" applyBorder="1" applyAlignment="1"/>
    <xf numFmtId="14" fontId="30" fillId="0" borderId="1" xfId="0" applyNumberFormat="1" applyFont="1" applyBorder="1" applyAlignment="1"/>
    <xf numFmtId="0" fontId="30" fillId="0" borderId="1" xfId="0" applyFont="1" applyFill="1" applyBorder="1"/>
    <xf numFmtId="0" fontId="30" fillId="0" borderId="1" xfId="0" applyFont="1" applyFill="1" applyBorder="1" applyAlignment="1">
      <alignment wrapText="1"/>
    </xf>
    <xf numFmtId="0" fontId="30" fillId="0" borderId="1" xfId="0" applyFont="1" applyBorder="1" applyAlignment="1">
      <alignment vertical="center"/>
    </xf>
    <xf numFmtId="0" fontId="30" fillId="0" borderId="1" xfId="0" applyFont="1" applyFill="1" applyBorder="1" applyAlignment="1">
      <alignment vertical="center" wrapText="1"/>
    </xf>
    <xf numFmtId="0" fontId="2" fillId="0" borderId="13" xfId="0" applyFont="1" applyBorder="1" applyAlignment="1">
      <alignment vertical="center" wrapText="1"/>
    </xf>
    <xf numFmtId="0" fontId="2" fillId="0" borderId="1" xfId="0" applyFont="1" applyBorder="1" applyAlignment="1">
      <alignment wrapText="1"/>
    </xf>
    <xf numFmtId="0" fontId="2" fillId="0" borderId="1" xfId="0" applyFont="1" applyBorder="1" applyAlignment="1"/>
    <xf numFmtId="14" fontId="2" fillId="0" borderId="1" xfId="0" applyNumberFormat="1" applyFont="1" applyBorder="1" applyAlignment="1"/>
    <xf numFmtId="0" fontId="2" fillId="0" borderId="1" xfId="0" applyFont="1" applyFill="1" applyBorder="1" applyAlignment="1">
      <alignment wrapText="1"/>
    </xf>
    <xf numFmtId="0" fontId="18" fillId="0" borderId="1" xfId="0" applyFont="1" applyBorder="1" applyAlignment="1">
      <alignment wrapText="1"/>
    </xf>
    <xf numFmtId="0" fontId="18" fillId="0" borderId="1" xfId="0" applyFont="1" applyBorder="1" applyAlignment="1"/>
    <xf numFmtId="14" fontId="18" fillId="0" borderId="1" xfId="0" applyNumberFormat="1" applyFont="1" applyBorder="1" applyAlignment="1"/>
    <xf numFmtId="0" fontId="18" fillId="0" borderId="1" xfId="0" applyFont="1" applyFill="1" applyBorder="1"/>
    <xf numFmtId="0" fontId="2" fillId="0" borderId="1" xfId="0" applyFont="1" applyFill="1" applyBorder="1" applyAlignment="1">
      <alignment vertical="center" wrapText="1"/>
    </xf>
    <xf numFmtId="0" fontId="18" fillId="0" borderId="1" xfId="0" applyFont="1" applyFill="1" applyBorder="1" applyAlignment="1">
      <alignment vertical="center" wrapText="1"/>
    </xf>
    <xf numFmtId="0" fontId="18" fillId="0" borderId="1" xfId="0" applyFont="1" applyBorder="1" applyAlignment="1">
      <alignment vertical="center" wrapText="1"/>
    </xf>
    <xf numFmtId="0" fontId="18" fillId="0" borderId="1" xfId="0" applyFont="1" applyFill="1" applyBorder="1" applyAlignment="1">
      <alignment wrapText="1"/>
    </xf>
    <xf numFmtId="0" fontId="18" fillId="0" borderId="1" xfId="0" applyFont="1" applyBorder="1" applyAlignment="1">
      <alignment vertical="center"/>
    </xf>
    <xf numFmtId="0" fontId="2" fillId="0" borderId="1" xfId="0" applyFont="1" applyBorder="1" applyAlignment="1">
      <alignment horizontal="center" wrapText="1"/>
    </xf>
    <xf numFmtId="0" fontId="2" fillId="0" borderId="1" xfId="0" applyFont="1" applyFill="1" applyBorder="1"/>
    <xf numFmtId="0" fontId="6" fillId="0" borderId="4" xfId="0" applyFont="1" applyBorder="1" applyAlignment="1">
      <alignment vertical="center" wrapText="1"/>
    </xf>
    <xf numFmtId="176" fontId="25" fillId="0" borderId="1" xfId="0" applyNumberFormat="1" applyFont="1" applyFill="1" applyBorder="1" applyAlignment="1">
      <alignment wrapText="1"/>
    </xf>
    <xf numFmtId="1" fontId="25" fillId="0" borderId="1" xfId="0" applyNumberFormat="1" applyFont="1" applyBorder="1" applyAlignment="1"/>
    <xf numFmtId="9" fontId="25" fillId="0" borderId="1" xfId="0" applyNumberFormat="1" applyFont="1" applyBorder="1" applyAlignment="1"/>
    <xf numFmtId="14" fontId="25" fillId="0" borderId="1" xfId="0" applyNumberFormat="1" applyFont="1" applyFill="1" applyBorder="1"/>
    <xf numFmtId="1" fontId="25" fillId="0" borderId="1" xfId="0" applyNumberFormat="1" applyFont="1" applyFill="1" applyBorder="1" applyAlignment="1"/>
    <xf numFmtId="177" fontId="25" fillId="0" borderId="1" xfId="0" applyNumberFormat="1" applyFont="1" applyBorder="1" applyAlignment="1">
      <alignment vertical="center"/>
    </xf>
    <xf numFmtId="14" fontId="25" fillId="0" borderId="13" xfId="0" applyNumberFormat="1" applyFont="1" applyFill="1" applyBorder="1"/>
    <xf numFmtId="0" fontId="31" fillId="0" borderId="13" xfId="0" applyFont="1" applyBorder="1"/>
    <xf numFmtId="176" fontId="31" fillId="0" borderId="13" xfId="0" applyNumberFormat="1" applyFont="1" applyFill="1" applyBorder="1" applyAlignment="1">
      <alignment wrapText="1"/>
    </xf>
    <xf numFmtId="41" fontId="25" fillId="0" borderId="13" xfId="7" applyFont="1" applyBorder="1" applyAlignment="1">
      <alignment vertical="center"/>
    </xf>
    <xf numFmtId="0" fontId="25" fillId="0" borderId="13" xfId="0" applyFont="1" applyBorder="1" applyAlignment="1">
      <alignment vertical="center"/>
    </xf>
    <xf numFmtId="177" fontId="25" fillId="0" borderId="13" xfId="0" applyNumberFormat="1" applyFont="1" applyBorder="1" applyAlignment="1">
      <alignment vertical="center"/>
    </xf>
    <xf numFmtId="0" fontId="25" fillId="0" borderId="14" xfId="0" applyFont="1" applyBorder="1" applyAlignment="1">
      <alignment horizontal="center" vertical="center" wrapText="1"/>
    </xf>
    <xf numFmtId="0" fontId="25" fillId="0" borderId="0" xfId="0" applyFont="1" applyAlignment="1">
      <alignment vertical="center" wrapText="1"/>
    </xf>
    <xf numFmtId="14" fontId="25" fillId="0" borderId="1" xfId="0" applyNumberFormat="1" applyFont="1" applyBorder="1" applyAlignment="1">
      <alignment wrapText="1"/>
    </xf>
    <xf numFmtId="14" fontId="0" fillId="0" borderId="1" xfId="0" applyNumberFormat="1" applyBorder="1" applyAlignment="1"/>
    <xf numFmtId="14" fontId="25" fillId="0" borderId="0" xfId="0" applyNumberFormat="1" applyFont="1" applyFill="1" applyBorder="1"/>
    <xf numFmtId="0" fontId="31" fillId="0" borderId="0" xfId="0" applyFont="1" applyBorder="1"/>
    <xf numFmtId="176" fontId="31" fillId="0" borderId="0" xfId="0" applyNumberFormat="1" applyFont="1" applyFill="1" applyBorder="1" applyAlignment="1">
      <alignment wrapText="1"/>
    </xf>
    <xf numFmtId="1" fontId="31" fillId="0" borderId="0" xfId="0" applyNumberFormat="1" applyFont="1" applyFill="1" applyBorder="1" applyAlignment="1"/>
    <xf numFmtId="177" fontId="25" fillId="0" borderId="0" xfId="0" applyNumberFormat="1" applyFont="1" applyBorder="1" applyAlignment="1">
      <alignment vertical="center"/>
    </xf>
    <xf numFmtId="0" fontId="2" fillId="9" borderId="0" xfId="0" applyFont="1" applyFill="1" applyBorder="1" applyAlignment="1">
      <alignment horizontal="center" vertical="center" wrapText="1"/>
    </xf>
    <xf numFmtId="0" fontId="2" fillId="9" borderId="0" xfId="1" applyNumberFormat="1" applyFont="1" applyFill="1" applyBorder="1"/>
    <xf numFmtId="0" fontId="2" fillId="9" borderId="0" xfId="0" applyFont="1" applyFill="1" applyBorder="1" applyAlignment="1"/>
    <xf numFmtId="9" fontId="31" fillId="2" borderId="0" xfId="0" applyNumberFormat="1" applyFont="1" applyFill="1" applyBorder="1" applyAlignment="1">
      <alignment horizontal="center" vertical="center" wrapText="1"/>
    </xf>
    <xf numFmtId="1" fontId="25" fillId="0" borderId="1" xfId="0" applyNumberFormat="1" applyFont="1" applyBorder="1" applyAlignment="1">
      <alignment horizontal="center" vertical="center"/>
    </xf>
    <xf numFmtId="9" fontId="31" fillId="0" borderId="0" xfId="0" applyNumberFormat="1" applyFont="1" applyBorder="1" applyAlignment="1">
      <alignment horizontal="center" vertical="center"/>
    </xf>
    <xf numFmtId="0" fontId="2" fillId="9" borderId="1" xfId="0" applyFont="1" applyFill="1" applyBorder="1"/>
    <xf numFmtId="0" fontId="30" fillId="0" borderId="1" xfId="0" applyFont="1" applyBorder="1" applyAlignment="1">
      <alignment horizontal="center" vertical="center"/>
    </xf>
    <xf numFmtId="41" fontId="18" fillId="0" borderId="1" xfId="7" applyFont="1" applyFill="1" applyBorder="1" applyAlignment="1" applyProtection="1">
      <alignment horizontal="center" vertical="center" wrapText="1"/>
      <protection locked="0"/>
    </xf>
    <xf numFmtId="0" fontId="6" fillId="9" borderId="13"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176" fontId="2" fillId="0" borderId="1" xfId="0" applyNumberFormat="1" applyFont="1" applyFill="1" applyBorder="1" applyAlignment="1">
      <alignment wrapText="1"/>
    </xf>
    <xf numFmtId="0" fontId="2" fillId="0" borderId="4" xfId="0" applyFont="1" applyBorder="1" applyAlignment="1">
      <alignment horizontal="center" vertical="center" wrapText="1"/>
    </xf>
    <xf numFmtId="0" fontId="2" fillId="9" borderId="1" xfId="0" applyFont="1" applyFill="1" applyBorder="1" applyAlignment="1">
      <alignment horizontal="center" vertical="center" wrapText="1"/>
    </xf>
    <xf numFmtId="0" fontId="2" fillId="9" borderId="1" xfId="1" applyNumberFormat="1" applyFont="1" applyFill="1" applyBorder="1"/>
    <xf numFmtId="0" fontId="2" fillId="9" borderId="1" xfId="0" applyFont="1" applyFill="1" applyBorder="1" applyAlignment="1">
      <alignment wrapText="1"/>
    </xf>
    <xf numFmtId="0" fontId="2" fillId="9" borderId="1" xfId="0" applyFont="1" applyFill="1" applyBorder="1" applyAlignment="1"/>
    <xf numFmtId="0" fontId="2" fillId="9" borderId="1" xfId="0" applyFont="1" applyFill="1" applyBorder="1" applyAlignment="1">
      <alignment horizontal="center"/>
    </xf>
    <xf numFmtId="0" fontId="2" fillId="9" borderId="1" xfId="0" applyFont="1" applyFill="1" applyBorder="1" applyAlignment="1">
      <alignment horizontal="center" wrapText="1"/>
    </xf>
    <xf numFmtId="0" fontId="18" fillId="9" borderId="1" xfId="0" applyFont="1" applyFill="1" applyBorder="1" applyAlignment="1">
      <alignment horizontal="center"/>
    </xf>
    <xf numFmtId="0" fontId="25" fillId="0" borderId="0" xfId="0" applyFont="1" applyFill="1" applyBorder="1" applyAlignment="1">
      <alignment wrapText="1"/>
    </xf>
    <xf numFmtId="0" fontId="2" fillId="9" borderId="1" xfId="0" applyFont="1" applyFill="1" applyBorder="1" applyAlignment="1">
      <alignment horizontal="center" vertical="center"/>
    </xf>
    <xf numFmtId="0" fontId="25" fillId="0" borderId="0" xfId="0" applyFont="1" applyBorder="1" applyAlignment="1">
      <alignment vertical="center" wrapText="1"/>
    </xf>
    <xf numFmtId="0" fontId="25" fillId="0" borderId="0" xfId="0" applyFont="1" applyFill="1" applyBorder="1" applyAlignment="1">
      <alignment vertical="center"/>
    </xf>
    <xf numFmtId="0" fontId="0" fillId="0" borderId="1" xfId="0" applyBorder="1" applyAlignment="1">
      <alignment horizontal="left"/>
    </xf>
    <xf numFmtId="0" fontId="2" fillId="0" borderId="1" xfId="0" applyFont="1" applyBorder="1" applyAlignment="1">
      <alignment horizontal="center"/>
    </xf>
    <xf numFmtId="0" fontId="0" fillId="0" borderId="1" xfId="0" applyBorder="1" applyAlignment="1">
      <alignment horizontal="left" wrapText="1"/>
    </xf>
    <xf numFmtId="0" fontId="25" fillId="0" borderId="14" xfId="0" applyFont="1" applyBorder="1" applyAlignment="1">
      <alignment wrapText="1"/>
    </xf>
    <xf numFmtId="0" fontId="2" fillId="9" borderId="0" xfId="0" applyFont="1" applyFill="1" applyBorder="1" applyAlignment="1">
      <alignment horizontal="center"/>
    </xf>
    <xf numFmtId="0" fontId="0" fillId="9" borderId="1" xfId="0" applyFont="1" applyFill="1" applyBorder="1" applyAlignment="1">
      <alignment horizontal="center"/>
    </xf>
    <xf numFmtId="0" fontId="25" fillId="9" borderId="1" xfId="0" applyFont="1" applyFill="1" applyBorder="1" applyAlignment="1">
      <alignment horizontal="center" vertical="center"/>
    </xf>
    <xf numFmtId="0" fontId="39" fillId="9" borderId="5"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9" fillId="2" borderId="1" xfId="0" applyFont="1" applyFill="1" applyBorder="1" applyAlignment="1">
      <alignment horizontal="center" vertical="center" wrapText="1"/>
    </xf>
    <xf numFmtId="0" fontId="25" fillId="0" borderId="4" xfId="0" applyFont="1" applyBorder="1" applyAlignment="1">
      <alignment horizontal="center" vertical="center"/>
    </xf>
    <xf numFmtId="0" fontId="31" fillId="0" borderId="1" xfId="0" applyFont="1" applyFill="1" applyBorder="1" applyAlignment="1">
      <alignment horizontal="center" vertical="center"/>
    </xf>
    <xf numFmtId="0" fontId="30" fillId="0" borderId="0" xfId="0" applyFont="1" applyFill="1" applyAlignment="1">
      <alignment horizontal="left" vertical="center" wrapText="1"/>
    </xf>
    <xf numFmtId="0" fontId="31" fillId="2" borderId="5"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4" xfId="0" applyFont="1" applyBorder="1" applyAlignment="1">
      <alignment horizontal="center" vertical="center" wrapText="1"/>
    </xf>
    <xf numFmtId="14" fontId="25" fillId="0" borderId="4" xfId="0" applyNumberFormat="1" applyFont="1" applyBorder="1" applyAlignment="1">
      <alignment horizontal="center" vertical="center"/>
    </xf>
    <xf numFmtId="0" fontId="31" fillId="2" borderId="13" xfId="0"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4" xfId="0" applyFont="1" applyFill="1" applyBorder="1" applyAlignment="1">
      <alignment horizontal="center" vertical="center" wrapText="1"/>
    </xf>
    <xf numFmtId="0" fontId="8" fillId="0" borderId="33" xfId="0" applyFont="1" applyFill="1" applyBorder="1" applyAlignment="1">
      <alignment vertical="center"/>
    </xf>
    <xf numFmtId="0" fontId="10" fillId="0" borderId="33" xfId="0" applyFont="1" applyFill="1" applyBorder="1" applyAlignment="1">
      <alignment vertical="center"/>
    </xf>
    <xf numFmtId="0" fontId="9" fillId="3" borderId="34" xfId="0" applyFont="1" applyFill="1" applyBorder="1" applyAlignment="1" applyProtection="1">
      <alignment vertical="center"/>
      <protection locked="0"/>
    </xf>
    <xf numFmtId="0" fontId="9" fillId="3" borderId="35" xfId="0" applyFont="1" applyFill="1" applyBorder="1" applyAlignment="1" applyProtection="1">
      <alignment vertical="center"/>
      <protection locked="0"/>
    </xf>
    <xf numFmtId="0" fontId="10" fillId="0" borderId="36" xfId="0" applyFont="1" applyFill="1" applyBorder="1" applyAlignment="1">
      <alignment vertical="center"/>
    </xf>
    <xf numFmtId="15" fontId="0" fillId="0" borderId="36" xfId="0" applyNumberFormat="1"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35" xfId="0" applyFont="1" applyFill="1" applyBorder="1" applyAlignment="1" applyProtection="1">
      <alignment horizontal="left" vertical="center"/>
      <protection locked="0"/>
    </xf>
    <xf numFmtId="2" fontId="0" fillId="3" borderId="1" xfId="0" applyNumberFormat="1" applyFill="1" applyBorder="1" applyAlignment="1">
      <alignment horizontal="right" vertical="center"/>
    </xf>
    <xf numFmtId="0" fontId="0" fillId="0" borderId="36" xfId="0" applyBorder="1" applyAlignment="1">
      <alignment vertical="center"/>
    </xf>
    <xf numFmtId="0" fontId="0" fillId="0" borderId="36" xfId="0" applyBorder="1" applyAlignment="1">
      <alignment horizontal="center" vertical="center" wrapText="1"/>
    </xf>
    <xf numFmtId="0" fontId="0" fillId="9" borderId="1" xfId="0" applyFill="1" applyBorder="1" applyAlignment="1">
      <alignment horizontal="center" vertical="center"/>
    </xf>
    <xf numFmtId="0" fontId="1" fillId="2" borderId="38" xfId="0" applyFont="1" applyFill="1" applyBorder="1" applyAlignment="1">
      <alignment horizontal="center" vertical="center" wrapText="1"/>
    </xf>
    <xf numFmtId="2" fontId="1" fillId="2" borderId="38" xfId="0" applyNumberFormat="1" applyFont="1" applyFill="1" applyBorder="1" applyAlignment="1">
      <alignment horizontal="center" vertical="center" wrapText="1"/>
    </xf>
    <xf numFmtId="0" fontId="1" fillId="9" borderId="1" xfId="0" applyFont="1" applyFill="1" applyBorder="1" applyAlignment="1">
      <alignment vertical="center" wrapText="1"/>
    </xf>
    <xf numFmtId="0" fontId="42" fillId="0" borderId="13" xfId="0" applyFont="1" applyBorder="1" applyAlignment="1">
      <alignment vertical="center" wrapText="1"/>
    </xf>
    <xf numFmtId="0" fontId="41" fillId="9" borderId="5" xfId="0" applyFont="1" applyFill="1" applyBorder="1" applyAlignment="1">
      <alignment horizontal="center" vertical="center" wrapText="1"/>
    </xf>
    <xf numFmtId="0" fontId="41" fillId="9" borderId="14" xfId="0" applyFont="1" applyFill="1" applyBorder="1" applyAlignment="1">
      <alignment horizontal="center" vertical="center" wrapText="1"/>
    </xf>
    <xf numFmtId="0" fontId="0" fillId="0" borderId="13" xfId="0" applyBorder="1" applyAlignment="1">
      <alignment vertical="center" wrapText="1"/>
    </xf>
    <xf numFmtId="0" fontId="43" fillId="0" borderId="1" xfId="0" applyFont="1" applyBorder="1" applyAlignment="1">
      <alignment wrapText="1"/>
    </xf>
    <xf numFmtId="0" fontId="0" fillId="0" borderId="1" xfId="0" applyFill="1" applyBorder="1" applyAlignment="1">
      <alignment vertical="center" wrapText="1"/>
    </xf>
    <xf numFmtId="0" fontId="14" fillId="0" borderId="1" xfId="0" applyFont="1" applyBorder="1" applyAlignment="1">
      <alignment vertical="center" wrapText="1"/>
    </xf>
    <xf numFmtId="0" fontId="30" fillId="0" borderId="1" xfId="0" applyNumberFormat="1" applyFont="1" applyFill="1" applyBorder="1" applyAlignment="1" applyProtection="1">
      <alignment horizontal="center" vertical="center"/>
      <protection locked="0"/>
    </xf>
    <xf numFmtId="0" fontId="1" fillId="2" borderId="39" xfId="0" applyFont="1" applyFill="1" applyBorder="1" applyAlignment="1">
      <alignment horizontal="center" vertical="center"/>
    </xf>
    <xf numFmtId="0" fontId="1" fillId="2" borderId="39" xfId="0" applyFont="1" applyFill="1" applyBorder="1" applyAlignment="1">
      <alignment horizontal="center" vertical="center" wrapText="1"/>
    </xf>
    <xf numFmtId="0" fontId="0" fillId="0" borderId="40" xfId="0" applyBorder="1" applyAlignment="1">
      <alignment horizontal="center" vertical="center"/>
    </xf>
    <xf numFmtId="0" fontId="1" fillId="2" borderId="1" xfId="0" applyFont="1" applyFill="1" applyBorder="1" applyAlignment="1">
      <alignment horizontal="center"/>
    </xf>
    <xf numFmtId="0" fontId="30" fillId="0" borderId="33" xfId="0" applyFont="1" applyFill="1" applyBorder="1" applyAlignment="1">
      <alignment vertical="center"/>
    </xf>
    <xf numFmtId="0" fontId="29" fillId="3" borderId="34" xfId="0" applyFont="1" applyFill="1" applyBorder="1" applyAlignment="1" applyProtection="1">
      <alignment vertical="center"/>
      <protection locked="0"/>
    </xf>
    <xf numFmtId="0" fontId="29" fillId="3" borderId="35" xfId="0" applyFont="1" applyFill="1" applyBorder="1" applyAlignment="1" applyProtection="1">
      <alignment vertical="center"/>
      <protection locked="0"/>
    </xf>
    <xf numFmtId="0" fontId="30" fillId="0" borderId="36" xfId="0" applyFont="1" applyFill="1" applyBorder="1" applyAlignment="1">
      <alignment vertical="center"/>
    </xf>
    <xf numFmtId="15" fontId="25" fillId="0" borderId="36" xfId="0" applyNumberFormat="1" applyFont="1" applyFill="1" applyBorder="1" applyAlignment="1" applyProtection="1">
      <alignment horizontal="left" vertical="center"/>
      <protection locked="0"/>
    </xf>
    <xf numFmtId="0" fontId="29" fillId="0" borderId="34" xfId="0" applyFont="1" applyFill="1" applyBorder="1" applyAlignment="1" applyProtection="1">
      <alignment horizontal="left" vertical="center"/>
      <protection locked="0"/>
    </xf>
    <xf numFmtId="0" fontId="29" fillId="0" borderId="35" xfId="0" applyFont="1" applyFill="1" applyBorder="1" applyAlignment="1" applyProtection="1">
      <alignment horizontal="left" vertical="center"/>
      <protection locked="0"/>
    </xf>
    <xf numFmtId="0" fontId="25" fillId="0" borderId="36" xfId="0" applyFont="1" applyBorder="1" applyAlignment="1">
      <alignment vertical="center"/>
    </xf>
    <xf numFmtId="0" fontId="25" fillId="0" borderId="36" xfId="0" applyFont="1" applyBorder="1" applyAlignment="1">
      <alignment horizontal="center" vertical="center" wrapText="1"/>
    </xf>
    <xf numFmtId="0" fontId="31" fillId="2" borderId="38" xfId="0" applyFont="1" applyFill="1" applyBorder="1" applyAlignment="1">
      <alignment horizontal="center" vertical="center" wrapText="1"/>
    </xf>
    <xf numFmtId="2" fontId="31" fillId="2" borderId="38" xfId="0" applyNumberFormat="1" applyFont="1" applyFill="1" applyBorder="1" applyAlignment="1">
      <alignment horizontal="center" vertical="center" wrapText="1"/>
    </xf>
    <xf numFmtId="0" fontId="31" fillId="2" borderId="39" xfId="0" applyFont="1" applyFill="1" applyBorder="1" applyAlignment="1">
      <alignment horizontal="center" vertical="center"/>
    </xf>
    <xf numFmtId="0" fontId="31" fillId="2" borderId="39" xfId="0" applyFont="1" applyFill="1" applyBorder="1" applyAlignment="1">
      <alignment horizontal="center" vertical="center" wrapText="1"/>
    </xf>
    <xf numFmtId="0" fontId="25" fillId="0" borderId="40" xfId="0" applyFont="1" applyBorder="1" applyAlignment="1">
      <alignment horizontal="center" vertical="center"/>
    </xf>
    <xf numFmtId="0" fontId="25" fillId="3" borderId="1" xfId="0" applyNumberFormat="1" applyFont="1" applyFill="1" applyBorder="1" applyAlignment="1">
      <alignment horizontal="center" vertical="center"/>
    </xf>
    <xf numFmtId="172" fontId="25" fillId="3" borderId="1" xfId="3" applyNumberFormat="1" applyFont="1" applyFill="1" applyBorder="1" applyAlignment="1">
      <alignment horizontal="center" vertical="center"/>
    </xf>
    <xf numFmtId="0" fontId="30" fillId="9" borderId="1" xfId="0" applyFont="1" applyFill="1" applyBorder="1" applyAlignment="1">
      <alignment horizontal="center" wrapText="1"/>
    </xf>
    <xf numFmtId="0" fontId="30" fillId="9" borderId="1" xfId="0" applyFont="1" applyFill="1" applyBorder="1" applyAlignment="1">
      <alignment horizontal="right" wrapText="1"/>
    </xf>
    <xf numFmtId="0" fontId="30" fillId="9" borderId="1" xfId="0" applyFont="1" applyFill="1" applyBorder="1" applyAlignment="1">
      <alignment wrapText="1"/>
    </xf>
    <xf numFmtId="14" fontId="30" fillId="9" borderId="1" xfId="0" applyNumberFormat="1" applyFont="1" applyFill="1" applyBorder="1" applyAlignment="1"/>
    <xf numFmtId="0" fontId="30" fillId="9" borderId="1" xfId="0" applyFont="1" applyFill="1" applyBorder="1"/>
    <xf numFmtId="0" fontId="30" fillId="9" borderId="1" xfId="0" applyFont="1" applyFill="1" applyBorder="1" applyAlignment="1">
      <alignment vertical="center"/>
    </xf>
    <xf numFmtId="0" fontId="30" fillId="9" borderId="1" xfId="0" applyFont="1" applyFill="1" applyBorder="1" applyAlignment="1"/>
    <xf numFmtId="0" fontId="14" fillId="0" borderId="1" xfId="0" applyFont="1" applyBorder="1" applyAlignment="1">
      <alignment wrapText="1"/>
    </xf>
    <xf numFmtId="0" fontId="14" fillId="0" borderId="1" xfId="0" applyFont="1" applyBorder="1" applyAlignment="1"/>
    <xf numFmtId="14" fontId="14" fillId="0" borderId="1" xfId="0" applyNumberFormat="1" applyFont="1" applyBorder="1" applyAlignment="1"/>
    <xf numFmtId="0" fontId="14" fillId="0" borderId="1" xfId="0" applyFont="1" applyFill="1" applyBorder="1"/>
    <xf numFmtId="0" fontId="14" fillId="0" borderId="1" xfId="0" applyFont="1" applyFill="1" applyBorder="1" applyAlignment="1">
      <alignment vertical="center" wrapText="1"/>
    </xf>
    <xf numFmtId="0" fontId="0" fillId="9" borderId="5" xfId="0" applyFont="1" applyFill="1" applyBorder="1" applyAlignment="1">
      <alignment horizontal="center" vertical="center" wrapText="1"/>
    </xf>
    <xf numFmtId="0" fontId="0" fillId="9" borderId="1" xfId="0" applyFill="1" applyBorder="1" applyAlignment="1">
      <alignment wrapText="1"/>
    </xf>
    <xf numFmtId="0" fontId="0" fillId="9" borderId="1" xfId="0" applyFill="1" applyBorder="1" applyAlignment="1"/>
    <xf numFmtId="14" fontId="0" fillId="9" borderId="1" xfId="0" applyNumberFormat="1" applyFill="1" applyBorder="1" applyAlignment="1"/>
    <xf numFmtId="0" fontId="0" fillId="9" borderId="1" xfId="0" applyFill="1" applyBorder="1" applyAlignment="1">
      <alignment vertical="center" wrapText="1"/>
    </xf>
    <xf numFmtId="0" fontId="0" fillId="9" borderId="1" xfId="0" applyFill="1" applyBorder="1" applyAlignment="1">
      <alignment vertical="center"/>
    </xf>
    <xf numFmtId="0" fontId="0" fillId="9" borderId="14" xfId="0" applyFont="1" applyFill="1" applyBorder="1" applyAlignment="1">
      <alignment horizontal="center" vertical="center" wrapText="1"/>
    </xf>
    <xf numFmtId="0" fontId="25" fillId="0" borderId="5" xfId="0" applyFont="1" applyBorder="1" applyAlignment="1">
      <alignment horizontal="center" vertical="center" wrapText="1"/>
    </xf>
    <xf numFmtId="169" fontId="25" fillId="0" borderId="1" xfId="1" applyNumberFormat="1" applyFont="1" applyBorder="1" applyAlignment="1"/>
    <xf numFmtId="0" fontId="25" fillId="0" borderId="12" xfId="0" applyFont="1" applyFill="1" applyBorder="1"/>
    <xf numFmtId="0" fontId="25" fillId="0" borderId="12" xfId="0" applyFont="1" applyFill="1" applyBorder="1" applyAlignment="1">
      <alignment wrapText="1"/>
    </xf>
    <xf numFmtId="0" fontId="42" fillId="0" borderId="0" xfId="0" applyFont="1" applyAlignment="1">
      <alignment wrapText="1"/>
    </xf>
    <xf numFmtId="17" fontId="25" fillId="0" borderId="1" xfId="0" applyNumberFormat="1" applyFont="1" applyBorder="1" applyAlignment="1"/>
    <xf numFmtId="0" fontId="0" fillId="0" borderId="1" xfId="0" applyFont="1" applyFill="1" applyBorder="1" applyAlignment="1">
      <alignment horizontal="right"/>
    </xf>
    <xf numFmtId="0" fontId="25" fillId="0" borderId="1" xfId="0" applyFont="1" applyFill="1" applyBorder="1" applyAlignment="1">
      <alignment horizontal="right"/>
    </xf>
    <xf numFmtId="0" fontId="29" fillId="0" borderId="0" xfId="0" applyFont="1" applyFill="1" applyBorder="1" applyAlignment="1" applyProtection="1">
      <alignment horizontal="left" vertical="center" wrapText="1"/>
      <protection locked="0"/>
    </xf>
    <xf numFmtId="168" fontId="25" fillId="0" borderId="0" xfId="0" applyNumberFormat="1" applyFont="1" applyFill="1" applyBorder="1" applyAlignment="1">
      <alignment vertical="center" wrapText="1"/>
    </xf>
    <xf numFmtId="0" fontId="25" fillId="0" borderId="0" xfId="0" applyFont="1" applyAlignment="1">
      <alignment wrapText="1"/>
    </xf>
    <xf numFmtId="0" fontId="25" fillId="0" borderId="0" xfId="0" applyFont="1" applyFill="1" applyAlignment="1">
      <alignment vertical="center" wrapText="1"/>
    </xf>
    <xf numFmtId="174" fontId="25" fillId="0" borderId="0" xfId="0" applyNumberFormat="1" applyFont="1" applyAlignment="1">
      <alignment vertical="center"/>
    </xf>
    <xf numFmtId="169" fontId="18" fillId="0" borderId="1" xfId="1" applyNumberFormat="1" applyFont="1" applyFill="1" applyBorder="1" applyAlignment="1">
      <alignment horizontal="right" vertical="center" wrapText="1"/>
    </xf>
    <xf numFmtId="0" fontId="0" fillId="9" borderId="1" xfId="0" applyFont="1" applyFill="1" applyBorder="1" applyAlignment="1">
      <alignment horizontal="center" vertical="center" wrapText="1"/>
    </xf>
    <xf numFmtId="179" fontId="5" fillId="9" borderId="1" xfId="1" applyNumberFormat="1"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wrapText="1"/>
    </xf>
    <xf numFmtId="0" fontId="0" fillId="0" borderId="1" xfId="0" applyFont="1" applyBorder="1" applyAlignment="1">
      <alignment vertical="center"/>
    </xf>
    <xf numFmtId="0" fontId="0" fillId="0" borderId="1" xfId="0" applyFont="1" applyFill="1" applyBorder="1" applyAlignment="1">
      <alignment wrapText="1"/>
    </xf>
    <xf numFmtId="0" fontId="0" fillId="0" borderId="1" xfId="0" applyFont="1" applyBorder="1" applyAlignment="1"/>
    <xf numFmtId="0" fontId="0" fillId="0" borderId="1" xfId="0" applyFont="1" applyBorder="1"/>
    <xf numFmtId="180" fontId="25" fillId="3" borderId="1" xfId="3" applyNumberFormat="1" applyFont="1" applyFill="1" applyBorder="1" applyAlignment="1">
      <alignment horizontal="right" vertical="center"/>
    </xf>
    <xf numFmtId="3" fontId="30" fillId="0" borderId="1" xfId="0" applyNumberFormat="1" applyFont="1" applyFill="1" applyBorder="1" applyAlignment="1" applyProtection="1">
      <alignment horizontal="center" vertical="center" wrapText="1"/>
      <protection locked="0"/>
    </xf>
    <xf numFmtId="0" fontId="25" fillId="0" borderId="13" xfId="0" applyFont="1" applyBorder="1" applyAlignment="1">
      <alignment vertical="center" wrapText="1"/>
    </xf>
    <xf numFmtId="0" fontId="25" fillId="0" borderId="12" xfId="0" applyFont="1" applyBorder="1" applyAlignment="1">
      <alignment vertical="center" wrapText="1"/>
    </xf>
    <xf numFmtId="0" fontId="25" fillId="0" borderId="4" xfId="0" applyFont="1" applyBorder="1" applyAlignment="1">
      <alignment vertical="center" wrapText="1"/>
    </xf>
    <xf numFmtId="14" fontId="25" fillId="9" borderId="1" xfId="0" applyNumberFormat="1" applyFont="1" applyFill="1" applyBorder="1" applyAlignment="1">
      <alignment vertical="center"/>
    </xf>
    <xf numFmtId="0" fontId="25" fillId="9" borderId="1" xfId="0" applyFont="1" applyFill="1" applyBorder="1" applyAlignment="1">
      <alignment vertical="center"/>
    </xf>
    <xf numFmtId="0" fontId="25" fillId="4" borderId="13" xfId="0" applyFont="1" applyFill="1" applyBorder="1" applyAlignment="1">
      <alignment vertical="center" wrapText="1"/>
    </xf>
    <xf numFmtId="0" fontId="25" fillId="4" borderId="1" xfId="0" applyFont="1" applyFill="1" applyBorder="1" applyAlignment="1">
      <alignment horizontal="center" vertical="center" wrapText="1"/>
    </xf>
    <xf numFmtId="14" fontId="25" fillId="4" borderId="1" xfId="0" applyNumberFormat="1" applyFont="1" applyFill="1" applyBorder="1" applyAlignment="1">
      <alignment vertical="center"/>
    </xf>
    <xf numFmtId="0" fontId="25" fillId="4" borderId="1" xfId="0" applyFont="1" applyFill="1" applyBorder="1" applyAlignment="1">
      <alignment horizontal="center" wrapText="1"/>
    </xf>
    <xf numFmtId="0" fontId="25" fillId="4" borderId="1" xfId="0" applyFont="1" applyFill="1" applyBorder="1" applyAlignment="1">
      <alignment wrapText="1"/>
    </xf>
    <xf numFmtId="0" fontId="25" fillId="4" borderId="0" xfId="0" applyFont="1" applyFill="1" applyAlignment="1">
      <alignment vertical="center"/>
    </xf>
    <xf numFmtId="0" fontId="2" fillId="0" borderId="0" xfId="0" applyFont="1" applyAlignment="1">
      <alignment horizontal="center" vertical="center"/>
    </xf>
    <xf numFmtId="1" fontId="2" fillId="0" borderId="0" xfId="0" applyNumberFormat="1" applyFont="1" applyAlignment="1">
      <alignment vertical="center"/>
    </xf>
    <xf numFmtId="0" fontId="2" fillId="0" borderId="0" xfId="0" applyFont="1" applyAlignment="1">
      <alignment vertical="center" wrapText="1"/>
    </xf>
    <xf numFmtId="1" fontId="2" fillId="0" borderId="0" xfId="0" applyNumberFormat="1" applyFont="1" applyAlignment="1">
      <alignment vertical="center" wrapText="1"/>
    </xf>
    <xf numFmtId="41" fontId="2" fillId="0" borderId="0" xfId="7" applyFont="1" applyAlignment="1">
      <alignment vertical="center"/>
    </xf>
    <xf numFmtId="177" fontId="2" fillId="0" borderId="0" xfId="0" applyNumberFormat="1" applyFont="1" applyAlignment="1">
      <alignment vertical="center"/>
    </xf>
    <xf numFmtId="0" fontId="18" fillId="0" borderId="0" xfId="0" applyFont="1" applyFill="1" applyBorder="1" applyAlignment="1">
      <alignment vertical="center"/>
    </xf>
    <xf numFmtId="14" fontId="2" fillId="0" borderId="0" xfId="0" applyNumberFormat="1" applyFont="1" applyFill="1" applyBorder="1" applyAlignment="1" applyProtection="1">
      <alignment horizontal="center" vertical="center"/>
      <protection locked="0"/>
    </xf>
    <xf numFmtId="1"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41" fontId="2" fillId="0" borderId="0" xfId="7" applyFont="1" applyAlignment="1">
      <alignment horizontal="center" vertical="center"/>
    </xf>
    <xf numFmtId="41" fontId="6" fillId="0" borderId="0" xfId="7" applyFont="1" applyAlignment="1">
      <alignment horizontal="center" vertical="center"/>
    </xf>
    <xf numFmtId="0" fontId="2" fillId="0" borderId="0" xfId="0" applyFont="1" applyFill="1" applyBorder="1" applyAlignment="1">
      <alignment vertical="center" wrapText="1"/>
    </xf>
    <xf numFmtId="1" fontId="2" fillId="0" borderId="0" xfId="0" applyNumberFormat="1" applyFont="1" applyFill="1" applyBorder="1" applyAlignment="1">
      <alignment vertical="center" wrapText="1"/>
    </xf>
    <xf numFmtId="41" fontId="2" fillId="0" borderId="0" xfId="7" applyFont="1" applyFill="1" applyBorder="1" applyAlignment="1">
      <alignment vertical="center" wrapText="1"/>
    </xf>
    <xf numFmtId="177" fontId="2" fillId="3" borderId="1" xfId="3" applyNumberFormat="1" applyFont="1" applyFill="1" applyBorder="1" applyAlignment="1">
      <alignment vertical="center"/>
    </xf>
    <xf numFmtId="172" fontId="2" fillId="3" borderId="1" xfId="3" applyNumberFormat="1" applyFont="1" applyFill="1" applyBorder="1" applyAlignment="1">
      <alignment horizontal="right" vertical="center" wrapText="1"/>
    </xf>
    <xf numFmtId="167" fontId="2" fillId="3" borderId="0" xfId="0" applyNumberFormat="1" applyFont="1" applyFill="1" applyBorder="1" applyAlignment="1">
      <alignment horizontal="right" vertical="center" wrapText="1"/>
    </xf>
    <xf numFmtId="168" fontId="2" fillId="0" borderId="0" xfId="0" applyNumberFormat="1" applyFont="1" applyFill="1" applyBorder="1" applyAlignment="1">
      <alignment vertical="center"/>
    </xf>
    <xf numFmtId="1" fontId="2" fillId="0" borderId="0" xfId="0" applyNumberFormat="1" applyFont="1" applyFill="1" applyBorder="1" applyAlignment="1">
      <alignment vertical="center"/>
    </xf>
    <xf numFmtId="41" fontId="2" fillId="0" borderId="0" xfId="7" applyFont="1" applyFill="1" applyBorder="1" applyAlignment="1">
      <alignment vertical="center"/>
    </xf>
    <xf numFmtId="177" fontId="2" fillId="3" borderId="1" xfId="0" applyNumberFormat="1" applyFont="1" applyFill="1" applyBorder="1" applyAlignment="1">
      <alignment vertical="center"/>
    </xf>
    <xf numFmtId="171" fontId="2" fillId="3" borderId="1" xfId="3" applyNumberFormat="1" applyFont="1" applyFill="1" applyBorder="1" applyAlignment="1">
      <alignment horizontal="right" vertical="center" wrapText="1"/>
    </xf>
    <xf numFmtId="167"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xf>
    <xf numFmtId="41" fontId="2" fillId="0" borderId="0" xfId="7" applyFont="1" applyFill="1" applyBorder="1" applyAlignment="1">
      <alignment horizontal="center" vertical="center"/>
    </xf>
    <xf numFmtId="177" fontId="2" fillId="3" borderId="1" xfId="0" applyNumberFormat="1" applyFont="1" applyFill="1" applyBorder="1" applyAlignment="1">
      <alignment horizontal="center" vertical="center"/>
    </xf>
    <xf numFmtId="41" fontId="2" fillId="3" borderId="1" xfId="7" applyFont="1" applyFill="1" applyBorder="1" applyAlignment="1">
      <alignment horizontal="righ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177" fontId="2" fillId="0" borderId="0" xfId="0" applyNumberFormat="1" applyFont="1" applyFill="1" applyBorder="1" applyAlignment="1">
      <alignment vertical="center" wrapText="1"/>
    </xf>
    <xf numFmtId="0" fontId="2" fillId="0" borderId="0" xfId="0" applyFont="1" applyBorder="1" applyAlignment="1">
      <alignment vertical="center"/>
    </xf>
    <xf numFmtId="1" fontId="2" fillId="0" borderId="0" xfId="0" applyNumberFormat="1" applyFont="1" applyBorder="1" applyAlignment="1">
      <alignment vertical="center" wrapText="1"/>
    </xf>
    <xf numFmtId="1" fontId="2" fillId="0" borderId="0" xfId="0" applyNumberFormat="1" applyFont="1" applyBorder="1" applyAlignment="1">
      <alignment vertical="center"/>
    </xf>
    <xf numFmtId="41" fontId="2" fillId="0" borderId="0" xfId="7" applyFont="1" applyBorder="1" applyAlignment="1">
      <alignment vertical="center"/>
    </xf>
    <xf numFmtId="3" fontId="18" fillId="4" borderId="1" xfId="0" applyNumberFormat="1" applyFont="1" applyFill="1" applyBorder="1" applyAlignment="1">
      <alignment horizontal="center" vertical="center" wrapText="1"/>
    </xf>
    <xf numFmtId="168" fontId="2" fillId="0" borderId="0" xfId="0" applyNumberFormat="1" applyFont="1" applyBorder="1" applyAlignment="1">
      <alignment vertical="center"/>
    </xf>
    <xf numFmtId="177" fontId="2" fillId="4" borderId="1" xfId="0" applyNumberFormat="1" applyFont="1" applyFill="1" applyBorder="1" applyAlignment="1" applyProtection="1">
      <alignment vertical="center"/>
      <protection locked="0"/>
    </xf>
    <xf numFmtId="0" fontId="6" fillId="0" borderId="0" xfId="0" applyFont="1" applyFill="1" applyBorder="1" applyAlignment="1">
      <alignment vertical="center" wrapText="1"/>
    </xf>
    <xf numFmtId="166" fontId="2" fillId="0" borderId="0" xfId="0" applyNumberFormat="1" applyFont="1" applyBorder="1" applyAlignment="1">
      <alignment vertical="center"/>
    </xf>
    <xf numFmtId="0" fontId="2" fillId="0" borderId="0" xfId="0" applyFont="1" applyBorder="1" applyAlignment="1">
      <alignment horizontal="center" vertical="center" wrapText="1"/>
    </xf>
    <xf numFmtId="3" fontId="18" fillId="0" borderId="0" xfId="0" applyNumberFormat="1" applyFont="1" applyFill="1" applyBorder="1" applyAlignment="1">
      <alignment horizontal="center" vertical="center" wrapText="1"/>
    </xf>
    <xf numFmtId="1" fontId="2" fillId="0" borderId="0" xfId="0" applyNumberFormat="1" applyFont="1" applyFill="1" applyBorder="1" applyAlignment="1" applyProtection="1">
      <alignment vertical="center"/>
      <protection locked="0"/>
    </xf>
    <xf numFmtId="0" fontId="6" fillId="0" borderId="0" xfId="0" applyFont="1" applyAlignment="1">
      <alignment vertical="center"/>
    </xf>
    <xf numFmtId="0" fontId="2" fillId="0" borderId="0" xfId="0" applyFont="1" applyAlignment="1">
      <alignment horizontal="center"/>
    </xf>
    <xf numFmtId="0" fontId="2" fillId="0" borderId="0" xfId="0" applyFont="1"/>
    <xf numFmtId="1" fontId="2" fillId="0" borderId="0" xfId="0" applyNumberFormat="1" applyFont="1"/>
    <xf numFmtId="0" fontId="2" fillId="0" borderId="0" xfId="0" applyFont="1" applyAlignment="1">
      <alignment wrapText="1"/>
    </xf>
    <xf numFmtId="0" fontId="6" fillId="2" borderId="1" xfId="0" applyFont="1" applyFill="1" applyBorder="1" applyAlignment="1">
      <alignment horizontal="center" vertical="center"/>
    </xf>
    <xf numFmtId="1" fontId="6" fillId="2" borderId="1" xfId="0" applyNumberFormat="1" applyFont="1" applyFill="1" applyBorder="1" applyAlignment="1">
      <alignment horizontal="center" vertical="center"/>
    </xf>
    <xf numFmtId="0" fontId="6" fillId="2" borderId="13"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8"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horizontal="center" vertical="center" wrapText="1"/>
      <protection locked="0"/>
    </xf>
    <xf numFmtId="1" fontId="18" fillId="9" borderId="1" xfId="0" applyNumberFormat="1" applyFont="1" applyFill="1" applyBorder="1" applyAlignment="1" applyProtection="1">
      <alignment horizontal="center" vertical="center" wrapText="1"/>
      <protection locked="0"/>
    </xf>
    <xf numFmtId="9" fontId="18" fillId="0" borderId="1" xfId="4" applyFont="1" applyFill="1" applyBorder="1" applyAlignment="1" applyProtection="1">
      <alignment horizontal="center" vertical="center" wrapText="1"/>
      <protection locked="0"/>
    </xf>
    <xf numFmtId="14" fontId="18" fillId="0" borderId="1" xfId="0" applyNumberFormat="1" applyFont="1" applyFill="1" applyBorder="1" applyAlignment="1" applyProtection="1">
      <alignment horizontal="center" vertical="center" wrapText="1"/>
      <protection locked="0"/>
    </xf>
    <xf numFmtId="15" fontId="18" fillId="0" borderId="1" xfId="0" applyNumberFormat="1"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177" fontId="18" fillId="0" borderId="1" xfId="1" applyNumberFormat="1" applyFont="1" applyFill="1" applyBorder="1" applyAlignment="1">
      <alignment horizontal="right" vertical="center" wrapText="1"/>
    </xf>
    <xf numFmtId="0" fontId="18" fillId="0" borderId="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center" vertical="center"/>
    </xf>
    <xf numFmtId="1" fontId="2" fillId="0" borderId="0" xfId="0" applyNumberFormat="1" applyFont="1" applyFill="1" applyAlignment="1">
      <alignment vertical="center"/>
    </xf>
    <xf numFmtId="0" fontId="2" fillId="0" borderId="0" xfId="0" applyFont="1" applyFill="1" applyAlignment="1">
      <alignment vertical="center" wrapText="1"/>
    </xf>
    <xf numFmtId="1" fontId="2" fillId="0" borderId="0" xfId="0" applyNumberFormat="1" applyFont="1" applyFill="1" applyAlignment="1">
      <alignment vertical="center" wrapText="1"/>
    </xf>
    <xf numFmtId="41" fontId="2" fillId="0" borderId="0" xfId="7" applyFont="1" applyFill="1" applyAlignment="1">
      <alignment vertical="center"/>
    </xf>
    <xf numFmtId="177" fontId="2" fillId="0" borderId="0" xfId="0" applyNumberFormat="1" applyFont="1" applyFill="1" applyAlignment="1">
      <alignment vertical="center"/>
    </xf>
    <xf numFmtId="1" fontId="6" fillId="0" borderId="1" xfId="0" applyNumberFormat="1" applyFont="1" applyFill="1" applyBorder="1" applyAlignment="1">
      <alignment horizontal="center" vertical="center"/>
    </xf>
    <xf numFmtId="0" fontId="6" fillId="0" borderId="1" xfId="0" applyFont="1" applyFill="1" applyBorder="1" applyAlignment="1">
      <alignmen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 fontId="2" fillId="0" borderId="1" xfId="0" applyNumberFormat="1" applyFont="1" applyFill="1" applyBorder="1" applyAlignment="1">
      <alignment vertical="center"/>
    </xf>
    <xf numFmtId="0" fontId="6" fillId="2" borderId="1" xfId="0" applyFont="1" applyFill="1" applyBorder="1" applyAlignment="1">
      <alignment horizontal="center" wrapText="1"/>
    </xf>
    <xf numFmtId="1" fontId="6" fillId="2" borderId="1" xfId="0" applyNumberFormat="1" applyFont="1" applyFill="1" applyBorder="1" applyAlignment="1">
      <alignment horizontal="center" wrapText="1"/>
    </xf>
    <xf numFmtId="41" fontId="6" fillId="2" borderId="5" xfId="7" applyFont="1" applyFill="1" applyBorder="1" applyAlignment="1">
      <alignment horizontal="center" wrapText="1"/>
    </xf>
    <xf numFmtId="1" fontId="2" fillId="0" borderId="1" xfId="0" applyNumberFormat="1" applyFont="1" applyFill="1" applyBorder="1"/>
    <xf numFmtId="0" fontId="2" fillId="0" borderId="1" xfId="0" applyFont="1" applyFill="1" applyBorder="1" applyAlignment="1">
      <alignment horizontal="center" wrapText="1"/>
    </xf>
    <xf numFmtId="0" fontId="2" fillId="0" borderId="1" xfId="0" applyFont="1" applyFill="1" applyBorder="1" applyAlignment="1">
      <alignment horizontal="center"/>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41" fontId="2" fillId="0" borderId="1" xfId="7" applyFont="1" applyBorder="1" applyAlignment="1">
      <alignment horizontal="center" vertical="center"/>
    </xf>
    <xf numFmtId="0" fontId="2" fillId="0" borderId="1" xfId="0" applyFont="1" applyFill="1" applyBorder="1" applyAlignment="1"/>
    <xf numFmtId="1" fontId="2" fillId="0" borderId="1" xfId="0" applyNumberFormat="1" applyFont="1" applyBorder="1" applyAlignment="1">
      <alignment vertical="center" wrapText="1"/>
    </xf>
    <xf numFmtId="1" fontId="2" fillId="0" borderId="1" xfId="0" applyNumberFormat="1" applyFont="1" applyBorder="1" applyAlignment="1">
      <alignment vertical="center"/>
    </xf>
    <xf numFmtId="41" fontId="2" fillId="0" borderId="1" xfId="7" applyFont="1" applyBorder="1" applyAlignment="1">
      <alignment vertical="center"/>
    </xf>
    <xf numFmtId="0" fontId="2" fillId="0" borderId="1" xfId="0" applyFont="1" applyBorder="1" applyAlignment="1">
      <alignment vertical="center" wrapText="1"/>
    </xf>
    <xf numFmtId="1" fontId="6" fillId="2" borderId="1" xfId="0" applyNumberFormat="1" applyFont="1" applyFill="1" applyBorder="1" applyAlignment="1">
      <alignment horizontal="center" vertical="center" wrapText="1"/>
    </xf>
    <xf numFmtId="41" fontId="6" fillId="2" borderId="1" xfId="7"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0" borderId="1" xfId="0" applyFont="1" applyBorder="1" applyAlignment="1">
      <alignment wrapText="1"/>
    </xf>
    <xf numFmtId="1" fontId="2" fillId="0" borderId="1" xfId="0" applyNumberFormat="1" applyFont="1" applyBorder="1" applyAlignment="1">
      <alignment wrapText="1"/>
    </xf>
    <xf numFmtId="14" fontId="2" fillId="0" borderId="1" xfId="0" applyNumberFormat="1" applyFont="1" applyBorder="1" applyAlignment="1">
      <alignment wrapText="1"/>
    </xf>
    <xf numFmtId="1" fontId="2" fillId="0" borderId="1" xfId="0" applyNumberFormat="1" applyFont="1" applyFill="1" applyBorder="1" applyAlignment="1">
      <alignment wrapText="1"/>
    </xf>
    <xf numFmtId="41" fontId="2" fillId="0" borderId="1" xfId="7" applyFont="1" applyBorder="1" applyAlignment="1">
      <alignment vertical="center" wrapText="1"/>
    </xf>
    <xf numFmtId="177" fontId="2" fillId="0" borderId="1" xfId="0" applyNumberFormat="1" applyFont="1" applyBorder="1" applyAlignment="1">
      <alignment vertical="center" wrapText="1"/>
    </xf>
    <xf numFmtId="14" fontId="2" fillId="0" borderId="1" xfId="0" applyNumberFormat="1" applyFont="1" applyBorder="1" applyAlignment="1">
      <alignment vertical="center" wrapText="1"/>
    </xf>
    <xf numFmtId="177" fontId="2" fillId="9" borderId="1" xfId="0" applyNumberFormat="1" applyFont="1" applyFill="1" applyBorder="1" applyAlignment="1">
      <alignment vertical="center" wrapText="1"/>
    </xf>
    <xf numFmtId="0" fontId="2" fillId="0" borderId="1" xfId="0" applyFont="1" applyBorder="1" applyAlignment="1">
      <alignment horizontal="center" vertical="center"/>
    </xf>
    <xf numFmtId="177" fontId="18" fillId="9" borderId="1" xfId="1" applyNumberFormat="1" applyFont="1" applyFill="1" applyBorder="1" applyAlignment="1">
      <alignment horizontal="right" vertical="center" wrapText="1"/>
    </xf>
    <xf numFmtId="41" fontId="2" fillId="0" borderId="0" xfId="7" applyFont="1" applyFill="1" applyAlignment="1">
      <alignment vertical="center" wrapText="1"/>
    </xf>
    <xf numFmtId="0" fontId="6" fillId="0" borderId="1" xfId="0" applyFont="1" applyFill="1" applyBorder="1" applyAlignment="1">
      <alignment vertical="center" wrapText="1"/>
    </xf>
    <xf numFmtId="49" fontId="2" fillId="2" borderId="1" xfId="0" applyNumberFormat="1" applyFont="1" applyFill="1" applyBorder="1" applyAlignment="1">
      <alignment horizontal="center" vertical="center"/>
    </xf>
    <xf numFmtId="0" fontId="6" fillId="2" borderId="43" xfId="0" applyFont="1" applyFill="1" applyBorder="1" applyAlignment="1">
      <alignment horizontal="center" vertical="center"/>
    </xf>
    <xf numFmtId="0" fontId="6" fillId="2" borderId="43" xfId="0" applyFont="1" applyFill="1" applyBorder="1" applyAlignment="1">
      <alignment horizontal="center" vertical="center" wrapText="1"/>
    </xf>
    <xf numFmtId="1" fontId="6" fillId="2" borderId="43" xfId="0" applyNumberFormat="1" applyFont="1" applyFill="1" applyBorder="1" applyAlignment="1">
      <alignment horizontal="center" vertical="center" wrapText="1"/>
    </xf>
    <xf numFmtId="0" fontId="2" fillId="0" borderId="44" xfId="0" applyFont="1" applyBorder="1" applyAlignment="1">
      <alignment horizontal="center" vertical="center"/>
    </xf>
    <xf numFmtId="0" fontId="2" fillId="0" borderId="3" xfId="0" applyFont="1" applyBorder="1" applyAlignment="1">
      <alignment horizontal="center" vertical="center"/>
    </xf>
    <xf numFmtId="0" fontId="6" fillId="2" borderId="0" xfId="0" applyFont="1" applyFill="1" applyBorder="1" applyAlignment="1">
      <alignment horizontal="center" vertical="center" wrapText="1"/>
    </xf>
    <xf numFmtId="0" fontId="18" fillId="0" borderId="1" xfId="0" applyFont="1" applyBorder="1" applyAlignment="1">
      <alignment horizontal="center" wrapText="1"/>
    </xf>
    <xf numFmtId="0" fontId="6" fillId="0" borderId="0" xfId="0" applyFont="1" applyBorder="1" applyAlignment="1">
      <alignment horizontal="center" vertical="center" wrapText="1"/>
    </xf>
    <xf numFmtId="9" fontId="2" fillId="0" borderId="0" xfId="0" applyNumberFormat="1" applyFont="1" applyAlignment="1">
      <alignment vertical="center"/>
    </xf>
    <xf numFmtId="14" fontId="2" fillId="0" borderId="0" xfId="0" applyNumberFormat="1" applyFont="1" applyAlignment="1">
      <alignment vertical="center"/>
    </xf>
    <xf numFmtId="14" fontId="2" fillId="0" borderId="0" xfId="0" applyNumberFormat="1" applyFont="1" applyFill="1" applyBorder="1" applyAlignment="1" applyProtection="1">
      <alignment vertical="center"/>
      <protection locked="0"/>
    </xf>
    <xf numFmtId="0" fontId="36" fillId="0" borderId="0" xfId="0" applyFont="1" applyFill="1" applyBorder="1" applyAlignment="1" applyProtection="1">
      <alignment horizontal="left" vertical="center" wrapText="1"/>
      <protection locked="0"/>
    </xf>
    <xf numFmtId="1" fontId="36" fillId="0" borderId="0" xfId="0" applyNumberFormat="1" applyFont="1" applyFill="1" applyBorder="1" applyAlignment="1" applyProtection="1">
      <alignment horizontal="left" vertical="center"/>
      <protection locked="0"/>
    </xf>
    <xf numFmtId="0" fontId="36" fillId="0" borderId="0" xfId="0" applyFont="1" applyFill="1" applyBorder="1" applyAlignment="1" applyProtection="1">
      <alignment horizontal="left" vertical="center"/>
      <protection locked="0"/>
    </xf>
    <xf numFmtId="9" fontId="36" fillId="0" borderId="0" xfId="0" applyNumberFormat="1" applyFont="1" applyFill="1" applyBorder="1" applyAlignment="1" applyProtection="1">
      <alignment horizontal="left" vertical="center"/>
      <protection locked="0"/>
    </xf>
    <xf numFmtId="14" fontId="2" fillId="0" borderId="0" xfId="0" applyNumberFormat="1" applyFont="1" applyAlignment="1">
      <alignment horizontal="center" vertical="center"/>
    </xf>
    <xf numFmtId="0" fontId="6" fillId="0" borderId="0" xfId="0" applyFont="1" applyAlignment="1">
      <alignment horizontal="center" vertical="center"/>
    </xf>
    <xf numFmtId="177" fontId="36" fillId="2" borderId="1" xfId="0" applyNumberFormat="1" applyFont="1" applyFill="1" applyBorder="1" applyAlignment="1">
      <alignment horizontal="right" vertical="center" wrapText="1"/>
    </xf>
    <xf numFmtId="9" fontId="36" fillId="2" borderId="0" xfId="0" applyNumberFormat="1" applyFont="1" applyFill="1" applyBorder="1" applyAlignment="1">
      <alignment horizontal="center" vertical="center" wrapText="1"/>
    </xf>
    <xf numFmtId="14" fontId="2" fillId="0" borderId="0" xfId="0" applyNumberFormat="1" applyFont="1" applyFill="1" applyBorder="1" applyAlignment="1">
      <alignment vertical="center" wrapText="1"/>
    </xf>
    <xf numFmtId="177" fontId="2" fillId="3" borderId="1" xfId="3" applyNumberFormat="1" applyFont="1" applyFill="1" applyBorder="1" applyAlignment="1">
      <alignment horizontal="right" vertical="center"/>
    </xf>
    <xf numFmtId="172" fontId="2" fillId="3" borderId="1" xfId="3" applyNumberFormat="1" applyFont="1" applyFill="1" applyBorder="1" applyAlignment="1">
      <alignment horizontal="right" vertical="center"/>
    </xf>
    <xf numFmtId="9" fontId="2" fillId="3" borderId="0" xfId="0" applyNumberFormat="1" applyFont="1" applyFill="1" applyBorder="1" applyAlignment="1">
      <alignment horizontal="right" vertical="center"/>
    </xf>
    <xf numFmtId="14" fontId="2" fillId="0" borderId="0" xfId="0" applyNumberFormat="1" applyFont="1" applyFill="1" applyBorder="1" applyAlignment="1">
      <alignment vertical="center"/>
    </xf>
    <xf numFmtId="177" fontId="2" fillId="3" borderId="1" xfId="0" applyNumberFormat="1" applyFont="1" applyFill="1" applyBorder="1" applyAlignment="1">
      <alignment horizontal="right" vertical="center"/>
    </xf>
    <xf numFmtId="171" fontId="2" fillId="3" borderId="1" xfId="3" applyNumberFormat="1" applyFont="1" applyFill="1" applyBorder="1" applyAlignment="1">
      <alignment horizontal="right" vertical="center"/>
    </xf>
    <xf numFmtId="6" fontId="2" fillId="0" borderId="0" xfId="0" applyNumberFormat="1" applyFont="1" applyAlignment="1">
      <alignment horizontal="center" vertical="center"/>
    </xf>
    <xf numFmtId="14" fontId="2" fillId="0" borderId="0" xfId="0" applyNumberFormat="1" applyFont="1" applyFill="1" applyBorder="1" applyAlignment="1">
      <alignment horizontal="center" vertical="center"/>
    </xf>
    <xf numFmtId="41" fontId="2" fillId="3" borderId="1" xfId="7" applyFont="1" applyFill="1" applyBorder="1" applyAlignment="1">
      <alignment horizontal="right" vertical="center"/>
    </xf>
    <xf numFmtId="9" fontId="2" fillId="0" borderId="0" xfId="0" applyNumberFormat="1" applyFont="1" applyFill="1" applyBorder="1" applyAlignment="1">
      <alignment vertical="center" wrapText="1"/>
    </xf>
    <xf numFmtId="14" fontId="2" fillId="0" borderId="0" xfId="0" applyNumberFormat="1" applyFont="1" applyBorder="1" applyAlignment="1">
      <alignment vertical="center"/>
    </xf>
    <xf numFmtId="3" fontId="18" fillId="4" borderId="1" xfId="0" applyNumberFormat="1" applyFont="1" applyFill="1" applyBorder="1" applyAlignment="1">
      <alignment horizontal="right" vertical="center" wrapText="1"/>
    </xf>
    <xf numFmtId="168" fontId="2" fillId="0" borderId="0" xfId="0" applyNumberFormat="1" applyFont="1" applyBorder="1" applyAlignment="1">
      <alignment vertical="center" wrapText="1"/>
    </xf>
    <xf numFmtId="9" fontId="6" fillId="0" borderId="0" xfId="0" applyNumberFormat="1" applyFont="1" applyFill="1" applyBorder="1" applyAlignment="1">
      <alignment vertical="center" wrapText="1"/>
    </xf>
    <xf numFmtId="3" fontId="18" fillId="0" borderId="0" xfId="0" applyNumberFormat="1" applyFont="1" applyFill="1" applyBorder="1" applyAlignment="1">
      <alignment horizontal="right" vertical="center" wrapText="1"/>
    </xf>
    <xf numFmtId="168" fontId="2" fillId="0" borderId="0" xfId="0" applyNumberFormat="1" applyFont="1" applyFill="1" applyBorder="1" applyAlignment="1">
      <alignment vertical="center" wrapText="1"/>
    </xf>
    <xf numFmtId="9" fontId="2" fillId="0" borderId="0" xfId="0" applyNumberFormat="1" applyFont="1"/>
    <xf numFmtId="0" fontId="18" fillId="0" borderId="1" xfId="0" applyFont="1" applyBorder="1" applyAlignment="1">
      <alignment horizontal="center" vertical="center"/>
    </xf>
    <xf numFmtId="41" fontId="44" fillId="0" borderId="0" xfId="7" applyFont="1" applyBorder="1" applyAlignment="1">
      <alignment horizontal="center" vertical="center"/>
    </xf>
    <xf numFmtId="0" fontId="44" fillId="0" borderId="0" xfId="0" applyFont="1" applyBorder="1" applyAlignment="1">
      <alignment horizontal="center" vertical="center"/>
    </xf>
    <xf numFmtId="0" fontId="2" fillId="0" borderId="1" xfId="0" applyFont="1" applyFill="1" applyBorder="1" applyAlignment="1">
      <alignment vertical="center"/>
    </xf>
    <xf numFmtId="9" fontId="2" fillId="0" borderId="1" xfId="0" applyNumberFormat="1" applyFont="1" applyFill="1" applyBorder="1" applyAlignment="1">
      <alignment vertical="center"/>
    </xf>
    <xf numFmtId="14" fontId="2" fillId="0" borderId="1" xfId="0" applyNumberFormat="1" applyFont="1" applyFill="1" applyBorder="1" applyAlignment="1">
      <alignment vertical="center"/>
    </xf>
    <xf numFmtId="41" fontId="2" fillId="0" borderId="1" xfId="7" applyFont="1" applyFill="1" applyBorder="1" applyAlignment="1">
      <alignment vertical="center"/>
    </xf>
    <xf numFmtId="177" fontId="2" fillId="0" borderId="1" xfId="0" applyNumberFormat="1" applyFont="1" applyFill="1" applyBorder="1" applyAlignment="1">
      <alignment vertical="center"/>
    </xf>
    <xf numFmtId="49" fontId="18" fillId="0" borderId="4" xfId="0" applyNumberFormat="1" applyFont="1" applyFill="1" applyBorder="1" applyAlignment="1" applyProtection="1">
      <alignment horizontal="left" vertical="center" wrapText="1"/>
      <protection locked="0"/>
    </xf>
    <xf numFmtId="0" fontId="18" fillId="0" borderId="4" xfId="0" applyFont="1" applyFill="1" applyBorder="1" applyAlignment="1" applyProtection="1">
      <alignment horizontal="center" vertical="center" wrapText="1"/>
      <protection locked="0"/>
    </xf>
    <xf numFmtId="49" fontId="18" fillId="0" borderId="4" xfId="0" applyNumberFormat="1" applyFont="1" applyFill="1" applyBorder="1" applyAlignment="1" applyProtection="1">
      <alignment horizontal="center" vertical="center" wrapText="1"/>
      <protection locked="0"/>
    </xf>
    <xf numFmtId="1" fontId="18" fillId="0" borderId="4" xfId="0" applyNumberFormat="1" applyFont="1" applyFill="1" applyBorder="1" applyAlignment="1" applyProtection="1">
      <alignment horizontal="center" vertical="center" wrapText="1"/>
      <protection locked="0"/>
    </xf>
    <xf numFmtId="9" fontId="18" fillId="0" borderId="4" xfId="0" applyNumberFormat="1" applyFont="1" applyFill="1" applyBorder="1" applyAlignment="1" applyProtection="1">
      <alignment horizontal="center" vertical="center" wrapText="1"/>
      <protection locked="0"/>
    </xf>
    <xf numFmtId="1" fontId="36" fillId="0" borderId="4" xfId="0" applyNumberFormat="1" applyFont="1" applyFill="1" applyBorder="1" applyAlignment="1" applyProtection="1">
      <alignment horizontal="center" vertical="center" wrapText="1"/>
      <protection locked="0"/>
    </xf>
    <xf numFmtId="1" fontId="36" fillId="0" borderId="4" xfId="0" applyNumberFormat="1" applyFont="1" applyFill="1" applyBorder="1" applyAlignment="1" applyProtection="1">
      <alignment horizontal="right" vertical="center" wrapText="1"/>
      <protection locked="0"/>
    </xf>
    <xf numFmtId="177" fontId="36" fillId="0" borderId="4" xfId="0" applyNumberFormat="1" applyFont="1" applyFill="1" applyBorder="1" applyAlignment="1" applyProtection="1">
      <alignment horizontal="right" vertical="center" wrapText="1"/>
      <protection locked="0"/>
    </xf>
    <xf numFmtId="169" fontId="18" fillId="0" borderId="4" xfId="1" applyNumberFormat="1" applyFont="1" applyFill="1" applyBorder="1" applyAlignment="1">
      <alignment horizontal="right" vertical="center" wrapText="1"/>
    </xf>
    <xf numFmtId="0" fontId="18" fillId="0" borderId="4" xfId="0" applyFont="1" applyFill="1" applyBorder="1" applyAlignment="1">
      <alignment horizontal="left" vertical="center" wrapText="1"/>
    </xf>
    <xf numFmtId="9" fontId="2" fillId="0" borderId="0" xfId="0" applyNumberFormat="1" applyFont="1" applyFill="1" applyAlignment="1">
      <alignment vertical="center"/>
    </xf>
    <xf numFmtId="14" fontId="2" fillId="0" borderId="0" xfId="0" applyNumberFormat="1" applyFont="1" applyFill="1" applyAlignment="1">
      <alignment vertical="center"/>
    </xf>
    <xf numFmtId="0" fontId="6" fillId="0" borderId="1" xfId="0" applyFont="1" applyFill="1" applyBorder="1" applyAlignment="1">
      <alignment horizontal="center" vertical="center" wrapText="1"/>
    </xf>
    <xf numFmtId="0" fontId="45" fillId="0" borderId="0" xfId="0" applyFont="1" applyFill="1" applyBorder="1" applyAlignment="1">
      <alignment horizontal="left" vertical="center"/>
    </xf>
    <xf numFmtId="9" fontId="45" fillId="0" borderId="0" xfId="0" applyNumberFormat="1" applyFont="1" applyFill="1" applyBorder="1" applyAlignment="1">
      <alignment horizontal="left" vertical="center"/>
    </xf>
    <xf numFmtId="14" fontId="45" fillId="0" borderId="0" xfId="0" applyNumberFormat="1" applyFont="1" applyFill="1" applyBorder="1" applyAlignment="1">
      <alignment horizontal="left" vertical="center"/>
    </xf>
    <xf numFmtId="1" fontId="45" fillId="0" borderId="0" xfId="0" applyNumberFormat="1" applyFont="1" applyFill="1" applyBorder="1" applyAlignment="1">
      <alignment horizontal="left" vertical="center"/>
    </xf>
    <xf numFmtId="41" fontId="45" fillId="0" borderId="0" xfId="7" applyFont="1" applyFill="1" applyBorder="1" applyAlignment="1">
      <alignment horizontal="left" vertical="center"/>
    </xf>
    <xf numFmtId="0" fontId="46" fillId="0" borderId="0" xfId="0" applyFont="1" applyFill="1" applyBorder="1" applyAlignment="1">
      <alignment horizontal="center" vertical="center" wrapText="1"/>
    </xf>
    <xf numFmtId="9" fontId="6" fillId="2" borderId="1" xfId="0" applyNumberFormat="1" applyFont="1" applyFill="1" applyBorder="1" applyAlignment="1">
      <alignment horizontal="center" wrapText="1"/>
    </xf>
    <xf numFmtId="14" fontId="6" fillId="2" borderId="1" xfId="0" applyNumberFormat="1" applyFont="1" applyFill="1" applyBorder="1" applyAlignment="1">
      <alignment horizontal="center" wrapText="1"/>
    </xf>
    <xf numFmtId="0" fontId="6" fillId="2" borderId="5" xfId="0" applyFont="1" applyFill="1" applyBorder="1" applyAlignment="1">
      <alignment horizontal="center" wrapText="1"/>
    </xf>
    <xf numFmtId="9" fontId="2" fillId="0" borderId="1" xfId="0" applyNumberFormat="1" applyFont="1" applyFill="1" applyBorder="1" applyAlignment="1">
      <alignment horizontal="center"/>
    </xf>
    <xf numFmtId="14" fontId="2" fillId="0" borderId="1" xfId="0" applyNumberFormat="1" applyFont="1" applyFill="1" applyBorder="1" applyAlignment="1"/>
    <xf numFmtId="9" fontId="2" fillId="0" borderId="1" xfId="0" applyNumberFormat="1" applyFont="1" applyBorder="1" applyAlignment="1">
      <alignment vertical="center"/>
    </xf>
    <xf numFmtId="14" fontId="2" fillId="0" borderId="1" xfId="0" applyNumberFormat="1" applyFont="1" applyBorder="1" applyAlignment="1">
      <alignment vertical="center"/>
    </xf>
    <xf numFmtId="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9" borderId="1" xfId="0" applyNumberFormat="1" applyFont="1" applyFill="1" applyBorder="1" applyAlignment="1">
      <alignment horizontal="left" wrapText="1"/>
    </xf>
    <xf numFmtId="14" fontId="2" fillId="0" borderId="1" xfId="0" applyNumberFormat="1" applyFont="1" applyBorder="1" applyAlignment="1">
      <alignment horizontal="center"/>
    </xf>
    <xf numFmtId="14" fontId="2" fillId="0" borderId="1" xfId="0" applyNumberFormat="1" applyFont="1" applyFill="1" applyBorder="1" applyAlignment="1">
      <alignment wrapText="1"/>
    </xf>
    <xf numFmtId="1" fontId="2" fillId="0" borderId="1" xfId="0" applyNumberFormat="1" applyFont="1" applyBorder="1" applyAlignment="1"/>
    <xf numFmtId="9" fontId="2" fillId="0" borderId="1" xfId="0" applyNumberFormat="1" applyFont="1" applyBorder="1" applyAlignment="1"/>
    <xf numFmtId="14" fontId="2" fillId="0" borderId="1" xfId="0" applyNumberFormat="1" applyFont="1" applyFill="1" applyBorder="1"/>
    <xf numFmtId="0" fontId="2" fillId="0" borderId="1" xfId="0" applyFont="1" applyBorder="1"/>
    <xf numFmtId="1" fontId="2" fillId="0" borderId="1" xfId="0" applyNumberFormat="1" applyFont="1" applyFill="1" applyBorder="1" applyAlignment="1"/>
    <xf numFmtId="177" fontId="2" fillId="0" borderId="1" xfId="0" applyNumberFormat="1" applyFont="1" applyBorder="1" applyAlignment="1">
      <alignment vertical="center"/>
    </xf>
    <xf numFmtId="1" fontId="6" fillId="2" borderId="0" xfId="0" applyNumberFormat="1" applyFont="1" applyFill="1" applyBorder="1" applyAlignment="1">
      <alignment horizontal="center" vertical="center" wrapText="1"/>
    </xf>
    <xf numFmtId="9" fontId="6" fillId="2" borderId="0" xfId="0" applyNumberFormat="1" applyFont="1" applyFill="1" applyBorder="1" applyAlignment="1">
      <alignment horizontal="center" vertical="center" wrapText="1"/>
    </xf>
    <xf numFmtId="14" fontId="6" fillId="2" borderId="0" xfId="0" applyNumberFormat="1" applyFont="1" applyFill="1" applyBorder="1" applyAlignment="1">
      <alignment horizontal="center" vertical="center" wrapText="1"/>
    </xf>
    <xf numFmtId="41" fontId="6" fillId="2" borderId="0" xfId="7" applyFont="1" applyFill="1" applyBorder="1" applyAlignment="1">
      <alignment horizontal="center" vertical="center" wrapText="1"/>
    </xf>
    <xf numFmtId="177" fontId="6" fillId="2" borderId="0" xfId="0" applyNumberFormat="1" applyFont="1" applyFill="1" applyBorder="1" applyAlignment="1">
      <alignment horizontal="center" vertical="center" wrapText="1"/>
    </xf>
    <xf numFmtId="1" fontId="2" fillId="0" borderId="0" xfId="0" applyNumberFormat="1" applyFont="1" applyFill="1" applyAlignment="1">
      <alignment horizontal="center" vertical="center"/>
    </xf>
    <xf numFmtId="14" fontId="2" fillId="0" borderId="0" xfId="0" applyNumberFormat="1" applyFont="1" applyFill="1" applyAlignment="1">
      <alignment horizontal="center" vertical="center"/>
    </xf>
    <xf numFmtId="177" fontId="2" fillId="0" borderId="0" xfId="0" applyNumberFormat="1" applyFont="1" applyFill="1" applyAlignment="1">
      <alignment horizontal="right" vertical="center"/>
    </xf>
    <xf numFmtId="9" fontId="18" fillId="0" borderId="1" xfId="0" applyNumberFormat="1" applyFont="1" applyFill="1" applyBorder="1" applyAlignment="1" applyProtection="1">
      <alignment horizontal="center" vertical="center" wrapText="1"/>
      <protection locked="0"/>
    </xf>
    <xf numFmtId="41" fontId="18" fillId="9" borderId="1" xfId="7" applyFont="1" applyFill="1" applyBorder="1" applyAlignment="1" applyProtection="1">
      <alignment horizontal="center" vertical="center" wrapText="1"/>
      <protection locked="0"/>
    </xf>
    <xf numFmtId="41" fontId="18" fillId="0" borderId="1" xfId="7" applyFont="1" applyFill="1" applyBorder="1" applyAlignment="1" applyProtection="1">
      <alignment vertical="center" wrapText="1"/>
      <protection locked="0"/>
    </xf>
    <xf numFmtId="1" fontId="36" fillId="0" borderId="1" xfId="0" applyNumberFormat="1" applyFont="1" applyFill="1" applyBorder="1" applyAlignment="1" applyProtection="1">
      <alignment horizontal="center" vertical="center" wrapText="1"/>
      <protection locked="0"/>
    </xf>
    <xf numFmtId="176" fontId="36" fillId="0" borderId="1" xfId="0" applyNumberFormat="1" applyFont="1" applyFill="1" applyBorder="1" applyAlignment="1" applyProtection="1">
      <alignment horizontal="center" vertical="center" wrapText="1"/>
      <protection locked="0"/>
    </xf>
    <xf numFmtId="41" fontId="36" fillId="0" borderId="1" xfId="7" applyFont="1" applyFill="1" applyBorder="1" applyAlignment="1" applyProtection="1">
      <alignment horizontal="center" vertical="center" wrapText="1"/>
      <protection locked="0"/>
    </xf>
    <xf numFmtId="177" fontId="36" fillId="0" borderId="1" xfId="0" applyNumberFormat="1" applyFont="1" applyFill="1" applyBorder="1" applyAlignment="1" applyProtection="1">
      <alignment horizontal="right" vertical="center" wrapText="1"/>
      <protection locked="0"/>
    </xf>
    <xf numFmtId="0" fontId="2" fillId="0" borderId="44"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Font="1" applyBorder="1" applyAlignment="1">
      <alignment horizontal="left"/>
    </xf>
    <xf numFmtId="0" fontId="0" fillId="9" borderId="1" xfId="0" applyFont="1" applyFill="1" applyBorder="1" applyAlignment="1">
      <alignment horizontal="center" wrapText="1"/>
    </xf>
    <xf numFmtId="0" fontId="0" fillId="0" borderId="1" xfId="0" applyFont="1" applyBorder="1" applyAlignment="1">
      <alignment horizontal="left" wrapText="1"/>
    </xf>
    <xf numFmtId="9" fontId="6" fillId="0" borderId="0" xfId="0" applyNumberFormat="1" applyFont="1" applyBorder="1" applyAlignment="1">
      <alignment horizontal="center" vertical="center"/>
    </xf>
    <xf numFmtId="168" fontId="25" fillId="0" borderId="0" xfId="0" applyNumberFormat="1" applyFont="1" applyBorder="1" applyAlignment="1">
      <alignment vertical="center" wrapText="1"/>
    </xf>
    <xf numFmtId="1" fontId="25" fillId="0" borderId="1" xfId="0" applyNumberFormat="1" applyFont="1" applyFill="1" applyBorder="1" applyAlignment="1">
      <alignment horizontal="center" vertical="center"/>
    </xf>
    <xf numFmtId="9" fontId="25" fillId="0" borderId="1" xfId="0" applyNumberFormat="1" applyFont="1" applyFill="1" applyBorder="1" applyAlignment="1">
      <alignment vertical="center"/>
    </xf>
    <xf numFmtId="14" fontId="25" fillId="0" borderId="1" xfId="0" applyNumberFormat="1" applyFont="1" applyFill="1" applyBorder="1" applyAlignment="1">
      <alignment vertical="center"/>
    </xf>
    <xf numFmtId="176" fontId="25" fillId="0" borderId="1" xfId="0" applyNumberFormat="1" applyFont="1" applyFill="1" applyBorder="1" applyAlignment="1">
      <alignment vertical="center"/>
    </xf>
    <xf numFmtId="41" fontId="25" fillId="0" borderId="1" xfId="7" applyFont="1" applyFill="1" applyBorder="1" applyAlignment="1">
      <alignment vertical="center"/>
    </xf>
    <xf numFmtId="177" fontId="25" fillId="0" borderId="1" xfId="0" applyNumberFormat="1" applyFont="1" applyFill="1" applyBorder="1" applyAlignment="1">
      <alignment vertical="center"/>
    </xf>
    <xf numFmtId="177" fontId="29" fillId="0" borderId="1" xfId="0" applyNumberFormat="1" applyFont="1" applyFill="1" applyBorder="1" applyAlignment="1" applyProtection="1">
      <alignment horizontal="right" vertical="center" wrapText="1"/>
      <protection locked="0"/>
    </xf>
    <xf numFmtId="0" fontId="31" fillId="0" borderId="1" xfId="0" applyFont="1" applyFill="1" applyBorder="1" applyAlignment="1">
      <alignment horizontal="center" vertical="center" wrapText="1"/>
    </xf>
    <xf numFmtId="0" fontId="31" fillId="2" borderId="43" xfId="0" applyFont="1" applyFill="1" applyBorder="1" applyAlignment="1">
      <alignment horizontal="center" vertical="center"/>
    </xf>
    <xf numFmtId="0" fontId="31" fillId="2" borderId="43" xfId="0" applyFont="1" applyFill="1" applyBorder="1" applyAlignment="1">
      <alignment horizontal="center" vertical="center" wrapText="1"/>
    </xf>
    <xf numFmtId="1" fontId="31" fillId="2" borderId="43" xfId="0" applyNumberFormat="1" applyFont="1" applyFill="1" applyBorder="1" applyAlignment="1">
      <alignment horizontal="center" vertical="center" wrapText="1"/>
    </xf>
    <xf numFmtId="0" fontId="25" fillId="0" borderId="44" xfId="0" applyFont="1" applyBorder="1" applyAlignment="1">
      <alignment horizontal="center" vertical="center"/>
    </xf>
    <xf numFmtId="0" fontId="25" fillId="0" borderId="44" xfId="0" applyFont="1" applyBorder="1" applyAlignment="1">
      <alignment horizontal="center" vertical="center" wrapText="1"/>
    </xf>
    <xf numFmtId="0" fontId="25" fillId="0" borderId="3" xfId="0" applyFont="1"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alignment horizontal="left" wrapText="1"/>
    </xf>
    <xf numFmtId="1" fontId="25" fillId="9" borderId="1" xfId="0" applyNumberFormat="1" applyFont="1" applyFill="1" applyBorder="1" applyAlignment="1">
      <alignment horizontal="center" vertical="center"/>
    </xf>
    <xf numFmtId="0" fontId="25" fillId="0" borderId="0" xfId="0" applyFont="1" applyAlignment="1">
      <alignment horizontal="right" vertical="center"/>
    </xf>
    <xf numFmtId="0" fontId="29" fillId="0" borderId="0" xfId="0" applyFont="1" applyFill="1" applyBorder="1" applyAlignment="1" applyProtection="1">
      <alignment horizontal="right" vertical="center"/>
      <protection locked="0"/>
    </xf>
    <xf numFmtId="167" fontId="25" fillId="0" borderId="0" xfId="0" applyNumberFormat="1" applyFont="1" applyFill="1" applyBorder="1" applyAlignment="1">
      <alignment horizontal="right" vertical="center"/>
    </xf>
    <xf numFmtId="0" fontId="25" fillId="0" borderId="0" xfId="0" applyFont="1" applyFill="1" applyBorder="1" applyAlignment="1">
      <alignment horizontal="right" vertical="center" wrapText="1"/>
    </xf>
    <xf numFmtId="0" fontId="31" fillId="0" borderId="0" xfId="0" applyFont="1" applyFill="1" applyBorder="1" applyAlignment="1">
      <alignment horizontal="right" vertical="center" wrapText="1"/>
    </xf>
    <xf numFmtId="0" fontId="25" fillId="0" borderId="0" xfId="0" applyFont="1" applyAlignment="1">
      <alignment horizontal="right"/>
    </xf>
    <xf numFmtId="0" fontId="30" fillId="0" borderId="0" xfId="0" applyFont="1" applyFill="1" applyBorder="1" applyAlignment="1">
      <alignment horizontal="center" vertical="center" wrapText="1"/>
    </xf>
    <xf numFmtId="14" fontId="30" fillId="0" borderId="1" xfId="0" applyNumberFormat="1" applyFont="1" applyFill="1" applyBorder="1" applyAlignment="1">
      <alignment horizontal="right" vertical="center" wrapText="1"/>
    </xf>
    <xf numFmtId="14" fontId="30" fillId="0" borderId="1" xfId="0" applyNumberFormat="1" applyFont="1" applyFill="1" applyBorder="1" applyAlignment="1">
      <alignment horizontal="left" vertical="center" wrapText="1"/>
    </xf>
    <xf numFmtId="0" fontId="30" fillId="9" borderId="0" xfId="0" applyFont="1" applyFill="1" applyBorder="1" applyAlignment="1">
      <alignment horizontal="center" vertical="center" wrapText="1"/>
    </xf>
    <xf numFmtId="49" fontId="30" fillId="9" borderId="1" xfId="0" applyNumberFormat="1" applyFont="1" applyFill="1" applyBorder="1" applyAlignment="1" applyProtection="1">
      <alignment horizontal="left" vertical="center" wrapText="1"/>
      <protection locked="0"/>
    </xf>
    <xf numFmtId="0" fontId="30" fillId="9" borderId="1" xfId="0" applyFont="1" applyFill="1" applyBorder="1" applyAlignment="1" applyProtection="1">
      <alignment horizontal="center" vertical="center" wrapText="1"/>
      <protection locked="0"/>
    </xf>
    <xf numFmtId="49" fontId="30" fillId="9" borderId="1" xfId="0" applyNumberFormat="1" applyFont="1" applyFill="1" applyBorder="1" applyAlignment="1" applyProtection="1">
      <alignment horizontal="center" vertical="center" wrapText="1"/>
      <protection locked="0"/>
    </xf>
    <xf numFmtId="1" fontId="30" fillId="9" borderId="1" xfId="0" applyNumberFormat="1" applyFont="1" applyFill="1" applyBorder="1" applyAlignment="1" applyProtection="1">
      <alignment horizontal="center" vertical="center" wrapText="1"/>
      <protection locked="0"/>
    </xf>
    <xf numFmtId="9" fontId="30" fillId="9" borderId="1" xfId="0" applyNumberFormat="1" applyFont="1" applyFill="1" applyBorder="1" applyAlignment="1" applyProtection="1">
      <alignment horizontal="center" vertical="center" wrapText="1"/>
      <protection locked="0"/>
    </xf>
    <xf numFmtId="14" fontId="30" fillId="9" borderId="1" xfId="0" applyNumberFormat="1" applyFont="1" applyFill="1" applyBorder="1" applyAlignment="1">
      <alignment horizontal="right" vertical="center" wrapText="1"/>
    </xf>
    <xf numFmtId="14" fontId="30" fillId="9" borderId="1" xfId="0" applyNumberFormat="1" applyFont="1" applyFill="1" applyBorder="1" applyAlignment="1">
      <alignment horizontal="left" vertical="center" wrapText="1"/>
    </xf>
    <xf numFmtId="0" fontId="30" fillId="9" borderId="1" xfId="0" applyFont="1" applyFill="1" applyBorder="1" applyAlignment="1">
      <alignment horizontal="left" vertical="center" wrapText="1"/>
    </xf>
    <xf numFmtId="176" fontId="30" fillId="9" borderId="1" xfId="0" applyNumberFormat="1" applyFont="1" applyFill="1" applyBorder="1" applyAlignment="1" applyProtection="1">
      <alignment horizontal="center" vertical="center" wrapText="1"/>
      <protection locked="0"/>
    </xf>
    <xf numFmtId="41" fontId="30" fillId="9" borderId="1" xfId="7" applyFont="1" applyFill="1" applyBorder="1" applyAlignment="1" applyProtection="1">
      <alignment horizontal="center" vertical="center" wrapText="1"/>
      <protection locked="0"/>
    </xf>
    <xf numFmtId="177" fontId="30" fillId="9" borderId="1" xfId="1" applyNumberFormat="1" applyFont="1" applyFill="1" applyBorder="1" applyAlignment="1">
      <alignment horizontal="right" vertical="center" wrapText="1"/>
    </xf>
    <xf numFmtId="169" fontId="30" fillId="9" borderId="1" xfId="1" applyNumberFormat="1" applyFont="1" applyFill="1" applyBorder="1" applyAlignment="1">
      <alignment horizontal="right" vertical="center" wrapText="1"/>
    </xf>
    <xf numFmtId="0" fontId="30" fillId="9" borderId="0" xfId="0" applyFont="1" applyFill="1" applyAlignment="1">
      <alignment horizontal="left" vertical="center" wrapText="1"/>
    </xf>
    <xf numFmtId="0" fontId="30" fillId="0" borderId="0" xfId="0" applyFont="1" applyFill="1" applyAlignment="1">
      <alignment horizontal="right" vertical="center" wrapText="1"/>
    </xf>
    <xf numFmtId="49" fontId="30" fillId="0" borderId="0" xfId="0" applyNumberFormat="1" applyFont="1" applyFill="1" applyBorder="1" applyAlignment="1" applyProtection="1">
      <alignment horizontal="left" vertical="center" wrapText="1"/>
      <protection locked="0"/>
    </xf>
    <xf numFmtId="0" fontId="30" fillId="0" borderId="0" xfId="0" applyFont="1" applyFill="1" applyBorder="1" applyAlignment="1" applyProtection="1">
      <alignment horizontal="center" vertical="center" wrapText="1"/>
      <protection locked="0"/>
    </xf>
    <xf numFmtId="49" fontId="30" fillId="0" borderId="0" xfId="0" applyNumberFormat="1" applyFont="1" applyFill="1" applyBorder="1" applyAlignment="1" applyProtection="1">
      <alignment horizontal="center" vertical="center" wrapText="1"/>
      <protection locked="0"/>
    </xf>
    <xf numFmtId="1" fontId="30" fillId="0" borderId="0" xfId="0" applyNumberFormat="1"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176" fontId="29" fillId="0" borderId="0" xfId="0" applyNumberFormat="1" applyFont="1" applyFill="1" applyBorder="1" applyAlignment="1" applyProtection="1">
      <alignment horizontal="center" vertical="center" wrapText="1"/>
      <protection locked="0"/>
    </xf>
    <xf numFmtId="41" fontId="29" fillId="0" borderId="0" xfId="7" applyFont="1" applyFill="1" applyBorder="1" applyAlignment="1" applyProtection="1">
      <alignment horizontal="center" vertical="center" wrapText="1"/>
      <protection locked="0"/>
    </xf>
    <xf numFmtId="49" fontId="29" fillId="0" borderId="0" xfId="0" applyNumberFormat="1" applyFont="1" applyFill="1" applyBorder="1" applyAlignment="1" applyProtection="1">
      <alignment horizontal="center" vertical="center" wrapText="1"/>
      <protection locked="0"/>
    </xf>
    <xf numFmtId="177" fontId="30" fillId="0" borderId="0" xfId="1" applyNumberFormat="1" applyFont="1" applyFill="1" applyBorder="1" applyAlignment="1">
      <alignment horizontal="right" vertical="center" wrapText="1"/>
    </xf>
    <xf numFmtId="169" fontId="30" fillId="0" borderId="0" xfId="1" applyNumberFormat="1" applyFont="1" applyFill="1" applyBorder="1" applyAlignment="1">
      <alignment horizontal="right" vertical="center" wrapText="1"/>
    </xf>
    <xf numFmtId="0" fontId="25" fillId="0" borderId="0" xfId="0" applyFont="1" applyFill="1" applyAlignment="1">
      <alignment horizontal="right" vertical="center"/>
    </xf>
    <xf numFmtId="0" fontId="33" fillId="0" borderId="0" xfId="0" applyFont="1" applyFill="1" applyBorder="1" applyAlignment="1">
      <alignment horizontal="right" vertical="center"/>
    </xf>
    <xf numFmtId="0" fontId="31" fillId="2" borderId="1" xfId="0" applyFont="1" applyFill="1" applyBorder="1" applyAlignment="1">
      <alignment horizontal="right" wrapText="1"/>
    </xf>
    <xf numFmtId="0" fontId="31" fillId="2" borderId="1" xfId="0" applyFont="1" applyFill="1" applyBorder="1" applyAlignment="1">
      <alignment horizontal="right" vertical="center" wrapText="1"/>
    </xf>
    <xf numFmtId="1" fontId="31" fillId="2" borderId="0" xfId="0" applyNumberFormat="1" applyFont="1" applyFill="1" applyBorder="1" applyAlignment="1">
      <alignment horizontal="center" vertical="center" wrapText="1"/>
    </xf>
    <xf numFmtId="0" fontId="31" fillId="2" borderId="0" xfId="0" applyFont="1" applyFill="1" applyBorder="1" applyAlignment="1">
      <alignment horizontal="right" vertical="center" wrapText="1"/>
    </xf>
    <xf numFmtId="14" fontId="31" fillId="2" borderId="0" xfId="0" applyNumberFormat="1" applyFont="1" applyFill="1" applyBorder="1" applyAlignment="1">
      <alignment horizontal="center" vertical="center" wrapText="1"/>
    </xf>
    <xf numFmtId="41" fontId="31" fillId="2" borderId="0" xfId="7" applyFont="1" applyFill="1" applyBorder="1" applyAlignment="1">
      <alignment horizontal="center" vertical="center" wrapText="1"/>
    </xf>
    <xf numFmtId="177" fontId="31" fillId="2" borderId="0" xfId="0" applyNumberFormat="1" applyFont="1" applyFill="1" applyBorder="1" applyAlignment="1">
      <alignment horizontal="center" vertical="center" wrapText="1"/>
    </xf>
    <xf numFmtId="14" fontId="25" fillId="0" borderId="1" xfId="0" applyNumberFormat="1" applyFont="1" applyBorder="1" applyAlignment="1">
      <alignment horizontal="right"/>
    </xf>
    <xf numFmtId="0" fontId="25" fillId="0" borderId="1" xfId="0" applyFont="1" applyBorder="1" applyAlignment="1">
      <alignment horizontal="right"/>
    </xf>
    <xf numFmtId="0" fontId="25" fillId="0" borderId="1" xfId="0" applyFont="1" applyBorder="1" applyAlignment="1">
      <alignment horizontal="right" wrapText="1"/>
    </xf>
    <xf numFmtId="14" fontId="30" fillId="0" borderId="1" xfId="0" applyNumberFormat="1" applyFont="1" applyFill="1" applyBorder="1" applyAlignment="1" applyProtection="1">
      <alignment horizontal="right" vertical="center" wrapText="1"/>
      <protection locked="0"/>
    </xf>
    <xf numFmtId="0" fontId="30" fillId="0" borderId="1" xfId="0" applyFont="1" applyFill="1" applyBorder="1" applyAlignment="1" applyProtection="1">
      <alignment horizontal="right" vertical="center" wrapText="1"/>
      <protection locked="0"/>
    </xf>
    <xf numFmtId="176" fontId="31" fillId="0" borderId="13" xfId="0" applyNumberFormat="1" applyFont="1" applyFill="1" applyBorder="1" applyAlignment="1"/>
    <xf numFmtId="14" fontId="25" fillId="0" borderId="1" xfId="0" applyNumberFormat="1" applyFont="1" applyBorder="1" applyAlignment="1">
      <alignment horizontal="right" vertical="center"/>
    </xf>
    <xf numFmtId="176" fontId="2" fillId="0" borderId="0" xfId="0" applyNumberFormat="1" applyFont="1" applyAlignment="1">
      <alignment vertical="center"/>
    </xf>
    <xf numFmtId="176" fontId="2" fillId="0" borderId="0" xfId="0" applyNumberFormat="1" applyFont="1" applyAlignment="1">
      <alignment horizontal="center" vertical="center"/>
    </xf>
    <xf numFmtId="176"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176" fontId="2" fillId="0" borderId="0" xfId="0" applyNumberFormat="1" applyFont="1" applyBorder="1" applyAlignment="1">
      <alignment vertical="center"/>
    </xf>
    <xf numFmtId="9" fontId="18" fillId="0" borderId="1" xfId="4" applyNumberFormat="1" applyFont="1" applyFill="1" applyBorder="1" applyAlignment="1" applyProtection="1">
      <alignment horizontal="center" vertical="center" wrapText="1"/>
      <protection locked="0"/>
    </xf>
    <xf numFmtId="176" fontId="18" fillId="0" borderId="1" xfId="0" applyNumberFormat="1" applyFont="1" applyFill="1" applyBorder="1" applyAlignment="1" applyProtection="1">
      <alignment horizontal="center" vertical="center" wrapText="1"/>
      <protection locked="0"/>
    </xf>
    <xf numFmtId="49" fontId="36" fillId="0" borderId="1" xfId="0" applyNumberFormat="1" applyFont="1" applyFill="1" applyBorder="1" applyAlignment="1" applyProtection="1">
      <alignment horizontal="center" vertical="center" wrapText="1"/>
      <protection locked="0"/>
    </xf>
    <xf numFmtId="176" fontId="2" fillId="0" borderId="0" xfId="0" applyNumberFormat="1" applyFont="1" applyFill="1" applyAlignment="1">
      <alignment vertical="center"/>
    </xf>
    <xf numFmtId="176" fontId="45" fillId="0" borderId="0" xfId="0" applyNumberFormat="1" applyFont="1" applyFill="1" applyBorder="1" applyAlignment="1">
      <alignment horizontal="left" vertical="center"/>
    </xf>
    <xf numFmtId="176" fontId="6" fillId="2" borderId="1" xfId="0" applyNumberFormat="1" applyFont="1" applyFill="1" applyBorder="1" applyAlignment="1">
      <alignment horizontal="center" wrapText="1"/>
    </xf>
    <xf numFmtId="14" fontId="2" fillId="0" borderId="1" xfId="0" applyNumberFormat="1" applyFont="1" applyFill="1" applyBorder="1" applyAlignment="1">
      <alignment horizontal="center"/>
    </xf>
    <xf numFmtId="176" fontId="2" fillId="0" borderId="1" xfId="0" applyNumberFormat="1" applyFont="1" applyBorder="1" applyAlignment="1">
      <alignment vertical="center"/>
    </xf>
    <xf numFmtId="0" fontId="2" fillId="0" borderId="4" xfId="0" applyFont="1" applyBorder="1" applyAlignment="1">
      <alignment vertical="center" wrapText="1"/>
    </xf>
    <xf numFmtId="14" fontId="0" fillId="0" borderId="1" xfId="0" applyNumberFormat="1" applyFont="1" applyBorder="1" applyAlignment="1"/>
    <xf numFmtId="0" fontId="0" fillId="0" borderId="1" xfId="0" applyFont="1" applyFill="1" applyBorder="1"/>
    <xf numFmtId="176" fontId="0" fillId="0" borderId="1" xfId="0" applyNumberFormat="1" applyFont="1" applyFill="1" applyBorder="1" applyAlignment="1">
      <alignment wrapText="1"/>
    </xf>
    <xf numFmtId="0" fontId="0" fillId="0" borderId="0" xfId="0" applyFont="1" applyAlignment="1">
      <alignment vertical="center"/>
    </xf>
    <xf numFmtId="176" fontId="0" fillId="0" borderId="0" xfId="0" applyNumberFormat="1" applyFont="1" applyAlignment="1">
      <alignment vertical="center"/>
    </xf>
    <xf numFmtId="2" fontId="18" fillId="0" borderId="1" xfId="0" applyNumberFormat="1" applyFont="1" applyFill="1" applyBorder="1" applyAlignment="1" applyProtection="1">
      <alignment horizontal="center" vertical="center" wrapText="1"/>
      <protection locked="0"/>
    </xf>
    <xf numFmtId="0" fontId="2" fillId="0" borderId="13" xfId="0" applyFont="1" applyBorder="1" applyAlignment="1">
      <alignment wrapText="1"/>
    </xf>
    <xf numFmtId="14" fontId="2" fillId="0" borderId="1" xfId="0" applyNumberFormat="1" applyFont="1" applyBorder="1" applyAlignment="1">
      <alignment horizontal="center" vertical="center"/>
    </xf>
    <xf numFmtId="176" fontId="2" fillId="0" borderId="1" xfId="0" applyNumberFormat="1" applyFont="1" applyBorder="1" applyAlignment="1">
      <alignment vertical="center" wrapText="1"/>
    </xf>
    <xf numFmtId="9" fontId="2" fillId="0" borderId="1" xfId="0" applyNumberFormat="1" applyFont="1" applyBorder="1" applyAlignment="1">
      <alignment vertical="center" wrapText="1"/>
    </xf>
    <xf numFmtId="177" fontId="29" fillId="0" borderId="1" xfId="0" applyNumberFormat="1" applyFont="1" applyFill="1" applyBorder="1" applyAlignment="1" applyProtection="1">
      <alignment horizontal="center" vertical="center" wrapText="1"/>
      <protection locked="0"/>
    </xf>
    <xf numFmtId="41" fontId="25" fillId="0" borderId="1" xfId="7" applyFont="1" applyFill="1" applyBorder="1" applyAlignment="1">
      <alignment horizontal="center" vertical="center"/>
    </xf>
    <xf numFmtId="0" fontId="47" fillId="0" borderId="1" xfId="0" applyFont="1" applyBorder="1" applyAlignment="1">
      <alignment horizontal="center" vertical="center" wrapText="1"/>
    </xf>
    <xf numFmtId="0" fontId="30" fillId="0" borderId="1" xfId="4" applyNumberFormat="1" applyFont="1" applyFill="1" applyBorder="1" applyAlignment="1" applyProtection="1">
      <alignment horizontal="center" vertical="center" wrapText="1"/>
      <protection locked="0"/>
    </xf>
    <xf numFmtId="0" fontId="25" fillId="0" borderId="1" xfId="0" applyFont="1" applyBorder="1" applyAlignment="1">
      <alignment horizontal="left"/>
    </xf>
    <xf numFmtId="0" fontId="25" fillId="0" borderId="1" xfId="0" applyFont="1" applyFill="1" applyBorder="1" applyAlignment="1">
      <alignment horizontal="left"/>
    </xf>
    <xf numFmtId="14" fontId="25" fillId="0" borderId="1" xfId="0" applyNumberFormat="1" applyFont="1" applyBorder="1" applyAlignment="1">
      <alignment horizontal="left"/>
    </xf>
    <xf numFmtId="0" fontId="25" fillId="0" borderId="1" xfId="0" applyFont="1" applyBorder="1" applyAlignment="1">
      <alignment horizontal="left" vertical="center"/>
    </xf>
    <xf numFmtId="14" fontId="25" fillId="0" borderId="1" xfId="0" applyNumberFormat="1" applyFont="1" applyBorder="1" applyAlignment="1">
      <alignment horizontal="left" vertical="center"/>
    </xf>
    <xf numFmtId="49" fontId="43" fillId="0" borderId="1" xfId="0" applyNumberFormat="1" applyFont="1" applyFill="1" applyBorder="1" applyAlignment="1" applyProtection="1">
      <alignment horizontal="left" vertical="center" wrapText="1"/>
      <protection locked="0"/>
    </xf>
    <xf numFmtId="0" fontId="43" fillId="0" borderId="1" xfId="0" applyFont="1" applyFill="1" applyBorder="1" applyAlignment="1" applyProtection="1">
      <alignment horizontal="center" vertical="center" wrapText="1"/>
      <protection locked="0"/>
    </xf>
    <xf numFmtId="49" fontId="43" fillId="0" borderId="1" xfId="0" applyNumberFormat="1" applyFont="1" applyFill="1" applyBorder="1" applyAlignment="1" applyProtection="1">
      <alignment horizontal="center" vertical="center" wrapText="1"/>
      <protection locked="0"/>
    </xf>
    <xf numFmtId="174" fontId="43" fillId="0" borderId="1" xfId="0" applyNumberFormat="1" applyFont="1" applyFill="1" applyBorder="1" applyAlignment="1" applyProtection="1">
      <alignment horizontal="center" vertical="center" wrapText="1"/>
      <protection locked="0"/>
    </xf>
    <xf numFmtId="9" fontId="43" fillId="0" borderId="1" xfId="4" applyFont="1" applyFill="1" applyBorder="1" applyAlignment="1" applyProtection="1">
      <alignment horizontal="center" vertical="center" wrapText="1"/>
      <protection locked="0"/>
    </xf>
    <xf numFmtId="14" fontId="43" fillId="0" borderId="1" xfId="0" applyNumberFormat="1" applyFont="1" applyFill="1" applyBorder="1" applyAlignment="1" applyProtection="1">
      <alignment horizontal="center" vertical="center" wrapText="1"/>
      <protection locked="0"/>
    </xf>
    <xf numFmtId="15" fontId="43" fillId="0" borderId="1" xfId="0" applyNumberFormat="1" applyFont="1" applyFill="1" applyBorder="1" applyAlignment="1" applyProtection="1">
      <alignment horizontal="center" vertical="center" wrapText="1"/>
      <protection locked="0"/>
    </xf>
    <xf numFmtId="2" fontId="43" fillId="0" borderId="1" xfId="0" applyNumberFormat="1" applyFont="1" applyFill="1" applyBorder="1" applyAlignment="1" applyProtection="1">
      <alignment horizontal="center" vertical="center" wrapText="1"/>
      <protection locked="0"/>
    </xf>
    <xf numFmtId="169" fontId="43" fillId="0" borderId="1" xfId="1" applyNumberFormat="1" applyFont="1" applyFill="1" applyBorder="1" applyAlignment="1">
      <alignment horizontal="right" vertical="center" wrapText="1"/>
    </xf>
    <xf numFmtId="0" fontId="43" fillId="0" borderId="1" xfId="0" applyFont="1" applyFill="1" applyBorder="1" applyAlignment="1">
      <alignment horizontal="left" vertical="center" wrapText="1"/>
    </xf>
    <xf numFmtId="0" fontId="14" fillId="0" borderId="1" xfId="0" applyFont="1" applyBorder="1" applyAlignment="1">
      <alignment vertical="center"/>
    </xf>
    <xf numFmtId="0" fontId="14" fillId="0" borderId="1" xfId="0" applyFont="1" applyFill="1" applyBorder="1" applyAlignment="1">
      <alignment wrapText="1"/>
    </xf>
    <xf numFmtId="0" fontId="25" fillId="9" borderId="1" xfId="0" applyFont="1" applyFill="1" applyBorder="1" applyAlignment="1">
      <alignment wrapText="1"/>
    </xf>
    <xf numFmtId="0" fontId="25" fillId="9" borderId="1" xfId="0" applyFont="1" applyFill="1" applyBorder="1"/>
    <xf numFmtId="0" fontId="0" fillId="9" borderId="1" xfId="0" applyFont="1" applyFill="1" applyBorder="1" applyAlignment="1">
      <alignment wrapText="1"/>
    </xf>
    <xf numFmtId="0" fontId="0" fillId="9" borderId="1" xfId="0" applyFont="1" applyFill="1" applyBorder="1" applyAlignment="1"/>
    <xf numFmtId="14" fontId="0" fillId="9" borderId="1" xfId="0" applyNumberFormat="1" applyFont="1" applyFill="1" applyBorder="1" applyAlignment="1"/>
    <xf numFmtId="0" fontId="30" fillId="9" borderId="1" xfId="0" applyFont="1" applyFill="1" applyBorder="1" applyAlignment="1">
      <alignment vertical="center" wrapText="1"/>
    </xf>
    <xf numFmtId="0" fontId="0" fillId="9" borderId="1" xfId="0" applyFill="1" applyBorder="1"/>
    <xf numFmtId="0" fontId="25" fillId="9" borderId="0" xfId="0" applyFont="1" applyFill="1"/>
    <xf numFmtId="0" fontId="25" fillId="9" borderId="0" xfId="0" applyFont="1" applyFill="1" applyAlignment="1">
      <alignment vertical="center"/>
    </xf>
    <xf numFmtId="180" fontId="25" fillId="3" borderId="1" xfId="3" applyNumberFormat="1" applyFont="1" applyFill="1" applyBorder="1" applyAlignment="1">
      <alignment horizontal="center" vertical="center"/>
    </xf>
    <xf numFmtId="49" fontId="25" fillId="9" borderId="1" xfId="0" applyNumberFormat="1" applyFont="1" applyFill="1" applyBorder="1" applyAlignment="1">
      <alignment horizontal="center" vertical="center"/>
    </xf>
    <xf numFmtId="0" fontId="36" fillId="0" borderId="0" xfId="0" applyFont="1" applyFill="1" applyBorder="1" applyAlignment="1">
      <alignment horizontal="left" vertical="center"/>
    </xf>
    <xf numFmtId="0" fontId="0" fillId="9" borderId="1" xfId="0" applyFont="1" applyFill="1" applyBorder="1" applyAlignment="1">
      <alignment horizontal="left" vertical="center" wrapText="1"/>
    </xf>
    <xf numFmtId="0" fontId="2" fillId="9" borderId="1" xfId="0" applyFont="1" applyFill="1" applyBorder="1" applyAlignment="1">
      <alignment vertical="center" wrapText="1"/>
    </xf>
    <xf numFmtId="0" fontId="25" fillId="9" borderId="1" xfId="0" applyFont="1" applyFill="1" applyBorder="1" applyAlignment="1">
      <alignment horizontal="center" wrapText="1"/>
    </xf>
    <xf numFmtId="14" fontId="25" fillId="9" borderId="1" xfId="0" applyNumberFormat="1" applyFont="1" applyFill="1" applyBorder="1" applyAlignment="1">
      <alignment wrapText="1"/>
    </xf>
    <xf numFmtId="181" fontId="18" fillId="0" borderId="1" xfId="7" applyNumberFormat="1" applyFont="1" applyFill="1" applyBorder="1" applyAlignment="1" applyProtection="1">
      <alignment horizontal="center" vertical="center" wrapText="1"/>
      <protection locked="0"/>
    </xf>
    <xf numFmtId="0" fontId="0" fillId="0" borderId="0" xfId="0" applyAlignment="1">
      <alignment horizontal="left"/>
    </xf>
    <xf numFmtId="0" fontId="23" fillId="0" borderId="0" xfId="0" applyFont="1" applyBorder="1" applyAlignment="1">
      <alignment horizontal="left" vertical="center" wrapText="1"/>
    </xf>
    <xf numFmtId="0" fontId="23" fillId="6" borderId="5" xfId="0" applyFont="1" applyFill="1" applyBorder="1" applyAlignment="1">
      <alignment horizontal="left" vertical="center" wrapText="1"/>
    </xf>
    <xf numFmtId="0" fontId="24" fillId="7" borderId="18" xfId="0" applyFont="1" applyFill="1" applyBorder="1" applyAlignment="1">
      <alignment horizontal="left" vertical="center" wrapText="1"/>
    </xf>
    <xf numFmtId="0" fontId="24" fillId="7" borderId="21" xfId="0" applyFont="1" applyFill="1" applyBorder="1" applyAlignment="1">
      <alignment horizontal="left" vertical="center" wrapText="1"/>
    </xf>
    <xf numFmtId="0" fontId="24" fillId="0" borderId="21" xfId="0" applyFont="1" applyBorder="1" applyAlignment="1">
      <alignment horizontal="left" vertical="center" wrapText="1"/>
    </xf>
    <xf numFmtId="4" fontId="0" fillId="0" borderId="0" xfId="0" applyNumberFormat="1"/>
    <xf numFmtId="16" fontId="24" fillId="7" borderId="18" xfId="0" applyNumberFormat="1" applyFont="1" applyFill="1" applyBorder="1" applyAlignment="1">
      <alignment horizontal="left" vertical="center" wrapText="1"/>
    </xf>
    <xf numFmtId="17" fontId="24" fillId="7" borderId="18" xfId="0" applyNumberFormat="1" applyFont="1" applyFill="1" applyBorder="1" applyAlignment="1">
      <alignment horizontal="left" vertical="center" wrapText="1"/>
    </xf>
    <xf numFmtId="16" fontId="24" fillId="7" borderId="21" xfId="0" applyNumberFormat="1" applyFont="1" applyFill="1" applyBorder="1" applyAlignment="1">
      <alignment horizontal="left" vertical="center" wrapText="1"/>
    </xf>
    <xf numFmtId="0" fontId="24" fillId="9" borderId="18" xfId="0" applyFont="1" applyFill="1" applyBorder="1" applyAlignment="1">
      <alignment horizontal="left" vertical="center" wrapText="1"/>
    </xf>
    <xf numFmtId="0" fontId="24" fillId="9" borderId="21" xfId="0" applyFont="1" applyFill="1" applyBorder="1" applyAlignment="1">
      <alignment horizontal="left" vertical="center" wrapText="1"/>
    </xf>
    <xf numFmtId="17" fontId="24" fillId="7" borderId="21" xfId="0" applyNumberFormat="1" applyFont="1" applyFill="1" applyBorder="1" applyAlignment="1">
      <alignment horizontal="left" vertical="center" wrapText="1"/>
    </xf>
    <xf numFmtId="0" fontId="23" fillId="6" borderId="1" xfId="0" applyFont="1" applyFill="1" applyBorder="1" applyAlignment="1">
      <alignment horizontal="center" vertical="center" wrapText="1"/>
    </xf>
    <xf numFmtId="0" fontId="21" fillId="0" borderId="0" xfId="0" applyFont="1" applyAlignment="1">
      <alignment horizontal="center" vertical="center"/>
    </xf>
    <xf numFmtId="0" fontId="0" fillId="0" borderId="1" xfId="0" applyBorder="1" applyAlignment="1">
      <alignment horizontal="center" vertical="center"/>
    </xf>
    <xf numFmtId="0" fontId="25" fillId="0" borderId="13" xfId="0" applyFont="1" applyBorder="1" applyAlignment="1">
      <alignment horizontal="center" vertical="center"/>
    </xf>
    <xf numFmtId="0" fontId="25" fillId="0" borderId="4" xfId="0" applyFont="1" applyBorder="1" applyAlignment="1">
      <alignment horizontal="center" vertical="center"/>
    </xf>
    <xf numFmtId="0" fontId="1" fillId="9" borderId="5"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25" fillId="0" borderId="1" xfId="0" applyFont="1" applyBorder="1" applyAlignment="1">
      <alignment horizontal="center" vertical="center"/>
    </xf>
    <xf numFmtId="0" fontId="29" fillId="2" borderId="10" xfId="0" applyFont="1" applyFill="1" applyBorder="1" applyAlignment="1">
      <alignment horizontal="center" vertical="center"/>
    </xf>
    <xf numFmtId="0" fontId="29" fillId="2" borderId="0" xfId="0" applyFont="1" applyFill="1" applyBorder="1" applyAlignment="1">
      <alignment horizontal="center" vertical="center"/>
    </xf>
    <xf numFmtId="0" fontId="30" fillId="0" borderId="1" xfId="0" applyFont="1" applyBorder="1" applyAlignment="1">
      <alignment horizontal="center" vertical="center" wrapText="1"/>
    </xf>
    <xf numFmtId="0" fontId="31" fillId="0" borderId="13" xfId="0" applyFont="1" applyBorder="1" applyAlignment="1">
      <alignment horizontal="center" vertical="center"/>
    </xf>
    <xf numFmtId="0" fontId="31" fillId="0" borderId="12" xfId="0" applyFont="1" applyBorder="1" applyAlignment="1">
      <alignment horizontal="center" vertical="center"/>
    </xf>
    <xf numFmtId="0" fontId="31" fillId="0" borderId="4" xfId="0" applyFont="1" applyBorder="1" applyAlignment="1">
      <alignment horizontal="center" vertical="center"/>
    </xf>
    <xf numFmtId="0" fontId="25" fillId="0" borderId="12" xfId="0" applyFont="1" applyBorder="1" applyAlignment="1">
      <alignment horizontal="center" vertical="center"/>
    </xf>
    <xf numFmtId="0" fontId="25" fillId="0" borderId="41" xfId="0" applyFont="1" applyBorder="1" applyAlignment="1">
      <alignment horizontal="center" vertical="center"/>
    </xf>
    <xf numFmtId="0" fontId="31" fillId="2" borderId="5"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41" fillId="9" borderId="5" xfId="0" applyFont="1" applyFill="1" applyBorder="1" applyAlignment="1">
      <alignment horizontal="center" vertical="center" wrapText="1"/>
    </xf>
    <xf numFmtId="0" fontId="41" fillId="9" borderId="14"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31" fillId="0" borderId="1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 xfId="0" applyFont="1" applyFill="1" applyBorder="1" applyAlignment="1">
      <alignment horizontal="center" vertical="center"/>
    </xf>
    <xf numFmtId="0" fontId="30" fillId="0" borderId="0" xfId="0" applyFont="1" applyFill="1" applyAlignment="1">
      <alignment horizontal="left" vertical="center" wrapText="1"/>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32" fillId="0" borderId="3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4" xfId="0" applyFont="1" applyBorder="1" applyAlignment="1">
      <alignment horizontal="center" vertical="center" wrapText="1"/>
    </xf>
    <xf numFmtId="0" fontId="25" fillId="9" borderId="1" xfId="0" applyFont="1" applyFill="1" applyBorder="1" applyAlignment="1">
      <alignment horizontal="center" vertical="center"/>
    </xf>
    <xf numFmtId="0" fontId="0" fillId="9" borderId="5" xfId="0" applyFont="1" applyFill="1" applyBorder="1" applyAlignment="1">
      <alignment horizontal="center" vertical="center" wrapText="1"/>
    </xf>
    <xf numFmtId="0" fontId="0" fillId="9" borderId="14" xfId="0" applyFont="1" applyFill="1" applyBorder="1" applyAlignment="1">
      <alignment horizontal="center" vertical="center" wrapText="1"/>
    </xf>
    <xf numFmtId="0" fontId="25" fillId="0" borderId="1" xfId="0" applyFont="1" applyBorder="1" applyAlignment="1">
      <alignment horizontal="center" vertical="center" wrapText="1"/>
    </xf>
    <xf numFmtId="0" fontId="31" fillId="2" borderId="13" xfId="0" applyFont="1" applyFill="1" applyBorder="1" applyAlignment="1">
      <alignment horizontal="center" vertical="center" wrapText="1"/>
    </xf>
    <xf numFmtId="0" fontId="40" fillId="9" borderId="5" xfId="0" applyFont="1" applyFill="1" applyBorder="1" applyAlignment="1">
      <alignment horizontal="center" vertical="center" wrapText="1"/>
    </xf>
    <xf numFmtId="0" fontId="40" fillId="9" borderId="14" xfId="0" applyFont="1" applyFill="1" applyBorder="1" applyAlignment="1">
      <alignment horizontal="center" vertical="center" wrapText="1"/>
    </xf>
    <xf numFmtId="0" fontId="0" fillId="0" borderId="1" xfId="0" applyFont="1" applyBorder="1" applyAlignment="1">
      <alignment horizontal="center" vertical="center"/>
    </xf>
    <xf numFmtId="165" fontId="25" fillId="0" borderId="0" xfId="1" applyFont="1" applyAlignment="1">
      <alignment vertical="center"/>
    </xf>
    <xf numFmtId="0" fontId="30" fillId="0" borderId="47" xfId="0" applyFont="1" applyFill="1" applyBorder="1" applyAlignment="1">
      <alignment vertical="center"/>
    </xf>
    <xf numFmtId="0" fontId="29" fillId="3" borderId="48" xfId="0" applyFont="1" applyFill="1" applyBorder="1" applyAlignment="1" applyProtection="1">
      <alignment horizontal="left" vertical="center"/>
      <protection locked="0"/>
    </xf>
    <xf numFmtId="0" fontId="29" fillId="3" borderId="49" xfId="0" applyFont="1" applyFill="1" applyBorder="1" applyAlignment="1" applyProtection="1">
      <alignment horizontal="left" vertical="center"/>
      <protection locked="0"/>
    </xf>
    <xf numFmtId="0" fontId="25" fillId="3" borderId="47" xfId="0" applyFont="1" applyFill="1" applyBorder="1" applyAlignment="1">
      <alignment horizontal="left" vertical="center"/>
    </xf>
    <xf numFmtId="0" fontId="25" fillId="3" borderId="50" xfId="0" applyFont="1" applyFill="1" applyBorder="1" applyAlignment="1">
      <alignment horizontal="left" vertical="center"/>
    </xf>
    <xf numFmtId="0" fontId="29" fillId="3" borderId="48" xfId="0" applyFont="1" applyFill="1" applyBorder="1" applyAlignment="1" applyProtection="1">
      <alignment vertical="center"/>
      <protection locked="0"/>
    </xf>
    <xf numFmtId="0" fontId="29" fillId="3" borderId="49" xfId="0" applyFont="1" applyFill="1" applyBorder="1" applyAlignment="1" applyProtection="1">
      <alignment vertical="center"/>
      <protection locked="0"/>
    </xf>
    <xf numFmtId="0" fontId="30" fillId="0" borderId="50" xfId="0" applyFont="1" applyFill="1" applyBorder="1" applyAlignment="1">
      <alignment vertical="center"/>
    </xf>
    <xf numFmtId="15" fontId="25" fillId="0" borderId="50" xfId="0" applyNumberFormat="1" applyFont="1" applyFill="1" applyBorder="1" applyAlignment="1" applyProtection="1">
      <alignment horizontal="left" vertical="center"/>
      <protection locked="0"/>
    </xf>
    <xf numFmtId="0" fontId="29" fillId="0" borderId="48" xfId="0" applyFont="1" applyFill="1" applyBorder="1" applyAlignment="1" applyProtection="1">
      <alignment horizontal="left" vertical="center"/>
      <protection locked="0"/>
    </xf>
    <xf numFmtId="0" fontId="29" fillId="0" borderId="49" xfId="0" applyFont="1" applyFill="1" applyBorder="1" applyAlignment="1" applyProtection="1">
      <alignment horizontal="left" vertical="center"/>
      <protection locked="0"/>
    </xf>
    <xf numFmtId="0" fontId="25" fillId="0" borderId="50" xfId="0" applyFont="1" applyBorder="1" applyAlignment="1">
      <alignment vertical="center"/>
    </xf>
    <xf numFmtId="0" fontId="25" fillId="0" borderId="50" xfId="0" applyFont="1" applyBorder="1" applyAlignment="1">
      <alignment horizontal="center" vertical="center" wrapText="1"/>
    </xf>
    <xf numFmtId="0" fontId="31" fillId="2" borderId="51" xfId="0" applyFont="1" applyFill="1" applyBorder="1" applyAlignment="1">
      <alignment horizontal="center" vertical="center" wrapText="1"/>
    </xf>
    <xf numFmtId="2" fontId="31" fillId="2" borderId="51" xfId="0" applyNumberFormat="1" applyFont="1" applyFill="1" applyBorder="1" applyAlignment="1">
      <alignment horizontal="center" vertical="center" wrapText="1"/>
    </xf>
    <xf numFmtId="14" fontId="30" fillId="9" borderId="1" xfId="0" applyNumberFormat="1" applyFont="1" applyFill="1" applyBorder="1" applyAlignment="1" applyProtection="1">
      <alignment horizontal="center" vertical="center" wrapText="1"/>
      <protection locked="0"/>
    </xf>
    <xf numFmtId="0" fontId="29" fillId="2" borderId="47" xfId="0" applyFont="1" applyFill="1" applyBorder="1" applyAlignment="1">
      <alignment horizontal="center" vertical="center"/>
    </xf>
    <xf numFmtId="0" fontId="29" fillId="2" borderId="50" xfId="0" applyFont="1" applyFill="1" applyBorder="1" applyAlignment="1">
      <alignment horizontal="center" vertical="center"/>
    </xf>
    <xf numFmtId="0" fontId="29" fillId="2" borderId="48" xfId="0" applyFont="1" applyFill="1" applyBorder="1" applyAlignment="1">
      <alignment horizontal="center" vertical="center"/>
    </xf>
    <xf numFmtId="0" fontId="29" fillId="2" borderId="49" xfId="0" applyFont="1" applyFill="1" applyBorder="1" applyAlignment="1">
      <alignment horizontal="center" vertical="center"/>
    </xf>
    <xf numFmtId="0" fontId="1" fillId="0" borderId="13" xfId="0" applyFont="1" applyBorder="1" applyAlignment="1">
      <alignment vertical="center" wrapText="1"/>
    </xf>
    <xf numFmtId="0" fontId="1" fillId="9" borderId="13" xfId="0" applyFont="1" applyFill="1" applyBorder="1" applyAlignment="1">
      <alignment vertical="center" wrapText="1"/>
    </xf>
    <xf numFmtId="0" fontId="1" fillId="9" borderId="1" xfId="0" applyFont="1" applyFill="1" applyBorder="1" applyAlignment="1">
      <alignment horizontal="left" vertical="center" wrapText="1"/>
    </xf>
    <xf numFmtId="179" fontId="1" fillId="9" borderId="1" xfId="1"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1" xfId="0" applyFont="1" applyBorder="1" applyAlignment="1">
      <alignment horizontal="left" wrapText="1"/>
    </xf>
    <xf numFmtId="179" fontId="1" fillId="0" borderId="1" xfId="1" applyNumberFormat="1" applyFont="1" applyBorder="1" applyAlignment="1"/>
    <xf numFmtId="0" fontId="1"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xf numFmtId="0" fontId="1" fillId="0" borderId="1" xfId="0" applyFont="1" applyFill="1" applyBorder="1"/>
    <xf numFmtId="0" fontId="1" fillId="0" borderId="1" xfId="0" applyFont="1" applyFill="1" applyBorder="1" applyAlignment="1">
      <alignment wrapText="1"/>
    </xf>
    <xf numFmtId="0" fontId="1" fillId="0" borderId="1" xfId="0" applyFont="1" applyBorder="1" applyAlignment="1">
      <alignment horizontal="center" vertical="center"/>
    </xf>
    <xf numFmtId="0" fontId="25" fillId="0" borderId="0" xfId="0" applyFont="1" applyAlignment="1">
      <alignment horizontal="left" vertical="center"/>
    </xf>
    <xf numFmtId="179" fontId="1" fillId="0" borderId="1" xfId="1" applyNumberFormat="1" applyFont="1" applyBorder="1" applyAlignment="1">
      <alignment horizontal="center" wrapText="1"/>
    </xf>
    <xf numFmtId="0" fontId="1" fillId="0" borderId="1" xfId="0" applyFont="1" applyBorder="1" applyAlignment="1">
      <alignment horizontal="center" wrapText="1"/>
    </xf>
    <xf numFmtId="0" fontId="1" fillId="0" borderId="1" xfId="0" applyFont="1" applyBorder="1"/>
    <xf numFmtId="0" fontId="1" fillId="0" borderId="1" xfId="0" applyFont="1" applyFill="1" applyBorder="1" applyAlignment="1">
      <alignment horizontal="right"/>
    </xf>
    <xf numFmtId="0" fontId="39" fillId="0" borderId="13" xfId="0" applyFont="1" applyBorder="1" applyAlignment="1">
      <alignment vertical="center" wrapText="1"/>
    </xf>
    <xf numFmtId="0" fontId="41" fillId="0" borderId="1" xfId="0" applyFont="1" applyBorder="1" applyAlignment="1">
      <alignment horizontal="left" wrapText="1"/>
    </xf>
    <xf numFmtId="179" fontId="41" fillId="0" borderId="1" xfId="1" applyNumberFormat="1" applyFont="1" applyBorder="1" applyAlignment="1">
      <alignment horizontal="right" wrapText="1"/>
    </xf>
    <xf numFmtId="0" fontId="41" fillId="0" borderId="1" xfId="0" applyFont="1" applyBorder="1" applyAlignment="1">
      <alignment wrapText="1"/>
    </xf>
    <xf numFmtId="14" fontId="41" fillId="0" borderId="1" xfId="0" applyNumberFormat="1" applyFont="1" applyBorder="1" applyAlignment="1">
      <alignment wrapText="1"/>
    </xf>
    <xf numFmtId="0" fontId="41" fillId="0" borderId="1" xfId="0" applyFont="1" applyFill="1" applyBorder="1" applyAlignment="1">
      <alignment wrapText="1"/>
    </xf>
    <xf numFmtId="0" fontId="41" fillId="0" borderId="1" xfId="0" applyFont="1" applyBorder="1" applyAlignment="1">
      <alignment horizontal="center" vertical="center" wrapText="1"/>
    </xf>
    <xf numFmtId="0" fontId="43" fillId="0" borderId="0" xfId="0" applyFont="1" applyAlignment="1">
      <alignment vertical="center"/>
    </xf>
    <xf numFmtId="0" fontId="1" fillId="0" borderId="1" xfId="0" applyFont="1" applyBorder="1" applyAlignment="1">
      <alignment vertical="center" wrapText="1"/>
    </xf>
    <xf numFmtId="0" fontId="1" fillId="0" borderId="0" xfId="0" applyFont="1" applyBorder="1" applyAlignment="1">
      <alignment vertical="center" wrapText="1"/>
    </xf>
    <xf numFmtId="14" fontId="1" fillId="0" borderId="1" xfId="0" applyNumberFormat="1" applyFont="1" applyBorder="1" applyAlignment="1"/>
    <xf numFmtId="0" fontId="0" fillId="0" borderId="0" xfId="0" applyBorder="1" applyAlignment="1">
      <alignment vertical="center" wrapText="1"/>
    </xf>
    <xf numFmtId="0" fontId="1" fillId="0" borderId="0" xfId="0" applyFont="1" applyBorder="1" applyAlignment="1">
      <alignment horizontal="left" wrapText="1"/>
    </xf>
    <xf numFmtId="179" fontId="1" fillId="0" borderId="0" xfId="1" applyNumberFormat="1" applyFont="1" applyBorder="1" applyAlignment="1">
      <alignment horizontal="center" wrapText="1"/>
    </xf>
    <xf numFmtId="0" fontId="1" fillId="0" borderId="0" xfId="0" applyFont="1" applyBorder="1" applyAlignment="1">
      <alignment horizontal="center" wrapText="1"/>
    </xf>
    <xf numFmtId="0" fontId="1" fillId="0" borderId="0" xfId="0" applyFont="1" applyBorder="1" applyAlignment="1">
      <alignment wrapText="1"/>
    </xf>
    <xf numFmtId="0" fontId="1" fillId="0" borderId="0" xfId="0" applyFont="1" applyBorder="1" applyAlignment="1"/>
    <xf numFmtId="0" fontId="1" fillId="0" borderId="0" xfId="0" applyFont="1" applyFill="1" applyBorder="1"/>
    <xf numFmtId="0" fontId="0" fillId="0" borderId="0" xfId="0" applyBorder="1"/>
    <xf numFmtId="0" fontId="1" fillId="0" borderId="0" xfId="0" applyFont="1" applyFill="1" applyBorder="1" applyAlignment="1">
      <alignment wrapText="1"/>
    </xf>
    <xf numFmtId="0" fontId="31" fillId="2" borderId="52" xfId="0" applyFont="1" applyFill="1" applyBorder="1" applyAlignment="1">
      <alignment horizontal="center" vertical="center"/>
    </xf>
    <xf numFmtId="0" fontId="31" fillId="2" borderId="52" xfId="0" applyFont="1" applyFill="1" applyBorder="1" applyAlignment="1">
      <alignment horizontal="center" vertical="center" wrapText="1"/>
    </xf>
    <xf numFmtId="0" fontId="25" fillId="0" borderId="53" xfId="0" applyFont="1" applyBorder="1" applyAlignment="1">
      <alignment horizontal="center" vertical="center"/>
    </xf>
    <xf numFmtId="0" fontId="25" fillId="0" borderId="52" xfId="0" applyFont="1" applyBorder="1" applyAlignment="1">
      <alignment horizontal="center" vertical="center"/>
    </xf>
    <xf numFmtId="179" fontId="5" fillId="0" borderId="1" xfId="1" applyNumberFormat="1" applyFont="1" applyBorder="1" applyAlignment="1">
      <alignment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0" fillId="0" borderId="1" xfId="0" applyFont="1" applyFill="1" applyBorder="1" applyAlignment="1"/>
    <xf numFmtId="0" fontId="0" fillId="0" borderId="1" xfId="0" applyFont="1" applyFill="1" applyBorder="1" applyAlignment="1">
      <alignment horizontal="center" wrapText="1"/>
    </xf>
    <xf numFmtId="0" fontId="0" fillId="0" borderId="1" xfId="0" applyFont="1" applyFill="1" applyBorder="1" applyAlignment="1">
      <alignment horizontal="right" wrapText="1"/>
    </xf>
    <xf numFmtId="179" fontId="5" fillId="0" borderId="1" xfId="1" applyNumberFormat="1" applyFont="1" applyBorder="1" applyAlignment="1">
      <alignment horizontal="right" wrapText="1"/>
    </xf>
    <xf numFmtId="0" fontId="14" fillId="0" borderId="1" xfId="0" applyFont="1" applyBorder="1" applyAlignment="1">
      <alignment horizontal="left" wrapText="1"/>
    </xf>
    <xf numFmtId="179" fontId="14" fillId="0" borderId="1" xfId="1" applyNumberFormat="1" applyFont="1" applyBorder="1" applyAlignment="1">
      <alignment horizontal="center" wrapText="1"/>
    </xf>
    <xf numFmtId="0" fontId="14" fillId="0" borderId="1" xfId="0" applyFont="1" applyBorder="1" applyAlignment="1">
      <alignment horizontal="center" wrapText="1"/>
    </xf>
    <xf numFmtId="179" fontId="5" fillId="0" borderId="1" xfId="1" applyNumberFormat="1" applyFont="1" applyBorder="1" applyAlignment="1">
      <alignment horizontal="right"/>
    </xf>
    <xf numFmtId="0" fontId="42" fillId="0" borderId="1" xfId="0" applyFont="1" applyBorder="1" applyAlignment="1">
      <alignment wrapText="1"/>
    </xf>
    <xf numFmtId="9" fontId="29" fillId="3" borderId="48" xfId="0" applyNumberFormat="1" applyFont="1" applyFill="1" applyBorder="1" applyAlignment="1" applyProtection="1">
      <alignment vertical="center"/>
      <protection locked="0"/>
    </xf>
    <xf numFmtId="14" fontId="29" fillId="3" borderId="48" xfId="0" applyNumberFormat="1" applyFont="1" applyFill="1" applyBorder="1" applyAlignment="1" applyProtection="1">
      <alignment vertical="center"/>
      <protection locked="0"/>
    </xf>
    <xf numFmtId="176" fontId="29" fillId="3" borderId="48" xfId="0" applyNumberFormat="1" applyFont="1" applyFill="1" applyBorder="1" applyAlignment="1" applyProtection="1">
      <alignment vertical="center"/>
      <protection locked="0"/>
    </xf>
    <xf numFmtId="1" fontId="29" fillId="3" borderId="48" xfId="0" applyNumberFormat="1" applyFont="1" applyFill="1" applyBorder="1" applyAlignment="1" applyProtection="1">
      <alignment vertical="center"/>
      <protection locked="0"/>
    </xf>
    <xf numFmtId="41" fontId="29" fillId="3" borderId="48" xfId="7" applyFont="1" applyFill="1" applyBorder="1" applyAlignment="1" applyProtection="1">
      <alignment vertical="center"/>
      <protection locked="0"/>
    </xf>
    <xf numFmtId="14" fontId="25" fillId="0" borderId="50" xfId="0" applyNumberFormat="1" applyFont="1" applyFill="1" applyBorder="1" applyAlignment="1" applyProtection="1">
      <alignment horizontal="left" vertical="center"/>
      <protection locked="0"/>
    </xf>
    <xf numFmtId="1" fontId="29" fillId="0" borderId="48" xfId="0" applyNumberFormat="1" applyFont="1" applyFill="1" applyBorder="1" applyAlignment="1" applyProtection="1">
      <alignment horizontal="left" vertical="center"/>
      <protection locked="0"/>
    </xf>
    <xf numFmtId="9" fontId="29" fillId="0" borderId="48" xfId="0" applyNumberFormat="1" applyFont="1" applyFill="1" applyBorder="1" applyAlignment="1" applyProtection="1">
      <alignment horizontal="left" vertical="center"/>
      <protection locked="0"/>
    </xf>
    <xf numFmtId="14" fontId="29" fillId="0" borderId="48" xfId="0" applyNumberFormat="1" applyFont="1" applyFill="1" applyBorder="1" applyAlignment="1" applyProtection="1">
      <alignment horizontal="left" vertical="center"/>
      <protection locked="0"/>
    </xf>
    <xf numFmtId="176" fontId="29" fillId="0" borderId="48" xfId="0" applyNumberFormat="1" applyFont="1" applyFill="1" applyBorder="1" applyAlignment="1" applyProtection="1">
      <alignment horizontal="left" vertical="center"/>
      <protection locked="0"/>
    </xf>
    <xf numFmtId="41" fontId="29" fillId="0" borderId="48" xfId="7" applyFont="1" applyFill="1" applyBorder="1" applyAlignment="1" applyProtection="1">
      <alignment horizontal="left" vertical="center"/>
      <protection locked="0"/>
    </xf>
    <xf numFmtId="1" fontId="31" fillId="2" borderId="51" xfId="0" applyNumberFormat="1" applyFont="1" applyFill="1" applyBorder="1" applyAlignment="1">
      <alignment horizontal="center" vertical="center" wrapText="1"/>
    </xf>
    <xf numFmtId="9" fontId="31" fillId="2" borderId="51" xfId="0" applyNumberFormat="1" applyFont="1" applyFill="1" applyBorder="1" applyAlignment="1">
      <alignment horizontal="center" vertical="center" wrapText="1"/>
    </xf>
    <xf numFmtId="14" fontId="31" fillId="2" borderId="51" xfId="0" applyNumberFormat="1" applyFont="1" applyFill="1" applyBorder="1" applyAlignment="1">
      <alignment horizontal="center" vertical="center" wrapText="1"/>
    </xf>
    <xf numFmtId="176" fontId="31" fillId="2" borderId="51" xfId="0" applyNumberFormat="1" applyFont="1" applyFill="1" applyBorder="1" applyAlignment="1">
      <alignment horizontal="center" vertical="center" wrapText="1"/>
    </xf>
    <xf numFmtId="41" fontId="31" fillId="2" borderId="51" xfId="7" applyFont="1" applyFill="1" applyBorder="1" applyAlignment="1">
      <alignment horizontal="center" vertical="center" wrapText="1"/>
    </xf>
    <xf numFmtId="178" fontId="31" fillId="2" borderId="51" xfId="0" applyNumberFormat="1" applyFont="1" applyFill="1" applyBorder="1" applyAlignment="1">
      <alignment horizontal="center" vertical="center" wrapText="1"/>
    </xf>
    <xf numFmtId="177" fontId="31" fillId="2" borderId="51" xfId="0" applyNumberFormat="1" applyFont="1" applyFill="1" applyBorder="1" applyAlignment="1">
      <alignment horizontal="center" vertical="center" wrapText="1"/>
    </xf>
    <xf numFmtId="0" fontId="18" fillId="0" borderId="47" xfId="0" applyFont="1" applyFill="1" applyBorder="1" applyAlignment="1">
      <alignment vertical="center"/>
    </xf>
    <xf numFmtId="0" fontId="36" fillId="3" borderId="48" xfId="0" applyFont="1" applyFill="1" applyBorder="1" applyAlignment="1" applyProtection="1">
      <alignment horizontal="left" vertical="center" wrapText="1"/>
      <protection locked="0"/>
    </xf>
    <xf numFmtId="1" fontId="36" fillId="3" borderId="48" xfId="0" applyNumberFormat="1" applyFont="1" applyFill="1" applyBorder="1" applyAlignment="1" applyProtection="1">
      <alignment horizontal="left" vertical="center"/>
      <protection locked="0"/>
    </xf>
    <xf numFmtId="0" fontId="36" fillId="3" borderId="48" xfId="0" applyFont="1" applyFill="1" applyBorder="1" applyAlignment="1" applyProtection="1">
      <alignment vertical="center"/>
      <protection locked="0"/>
    </xf>
    <xf numFmtId="9" fontId="36" fillId="3" borderId="48" xfId="0" applyNumberFormat="1" applyFont="1" applyFill="1" applyBorder="1" applyAlignment="1" applyProtection="1">
      <alignment vertical="center"/>
      <protection locked="0"/>
    </xf>
    <xf numFmtId="14" fontId="36" fillId="3" borderId="48" xfId="0" applyNumberFormat="1" applyFont="1" applyFill="1" applyBorder="1" applyAlignment="1" applyProtection="1">
      <alignment vertical="center"/>
      <protection locked="0"/>
    </xf>
    <xf numFmtId="1" fontId="36" fillId="3" borderId="48" xfId="0" applyNumberFormat="1" applyFont="1" applyFill="1" applyBorder="1" applyAlignment="1" applyProtection="1">
      <alignment vertical="center"/>
      <protection locked="0"/>
    </xf>
    <xf numFmtId="41" fontId="36" fillId="3" borderId="48" xfId="7" applyFont="1" applyFill="1" applyBorder="1" applyAlignment="1" applyProtection="1">
      <alignment vertical="center"/>
      <protection locked="0"/>
    </xf>
    <xf numFmtId="0" fontId="36" fillId="3" borderId="49" xfId="0" applyFont="1" applyFill="1" applyBorder="1" applyAlignment="1" applyProtection="1">
      <alignment vertical="center"/>
      <protection locked="0"/>
    </xf>
    <xf numFmtId="0" fontId="18" fillId="0" borderId="50" xfId="0" applyFont="1" applyFill="1" applyBorder="1" applyAlignment="1">
      <alignment vertical="center"/>
    </xf>
    <xf numFmtId="14" fontId="2" fillId="0" borderId="50" xfId="0" applyNumberFormat="1" applyFont="1" applyFill="1" applyBorder="1" applyAlignment="1" applyProtection="1">
      <alignment horizontal="left" vertical="center"/>
      <protection locked="0"/>
    </xf>
    <xf numFmtId="0" fontId="36" fillId="0" borderId="48" xfId="0" applyFont="1" applyFill="1" applyBorder="1" applyAlignment="1" applyProtection="1">
      <alignment horizontal="left" vertical="center" wrapText="1"/>
      <protection locked="0"/>
    </xf>
    <xf numFmtId="1" fontId="36" fillId="0" borderId="48" xfId="0" applyNumberFormat="1" applyFont="1" applyFill="1" applyBorder="1" applyAlignment="1" applyProtection="1">
      <alignment horizontal="left" vertical="center"/>
      <protection locked="0"/>
    </xf>
    <xf numFmtId="0" fontId="36" fillId="0" borderId="48" xfId="0" applyFont="1" applyFill="1" applyBorder="1" applyAlignment="1" applyProtection="1">
      <alignment horizontal="left" vertical="center"/>
      <protection locked="0"/>
    </xf>
    <xf numFmtId="9" fontId="36" fillId="0" borderId="48" xfId="0" applyNumberFormat="1" applyFont="1" applyFill="1" applyBorder="1" applyAlignment="1" applyProtection="1">
      <alignment horizontal="left" vertical="center"/>
      <protection locked="0"/>
    </xf>
    <xf numFmtId="14" fontId="36" fillId="0" borderId="48" xfId="0" applyNumberFormat="1" applyFont="1" applyFill="1" applyBorder="1" applyAlignment="1" applyProtection="1">
      <alignment horizontal="left" vertical="center"/>
      <protection locked="0"/>
    </xf>
    <xf numFmtId="41" fontId="36" fillId="0" borderId="48" xfId="7" applyFont="1" applyFill="1" applyBorder="1" applyAlignment="1" applyProtection="1">
      <alignment horizontal="left" vertical="center"/>
      <protection locked="0"/>
    </xf>
    <xf numFmtId="0" fontId="36" fillId="0" borderId="49" xfId="0" applyFont="1" applyFill="1" applyBorder="1" applyAlignment="1" applyProtection="1">
      <alignment horizontal="left" vertical="center"/>
      <protection locked="0"/>
    </xf>
    <xf numFmtId="0" fontId="2" fillId="0" borderId="50" xfId="0" applyFont="1" applyBorder="1" applyAlignment="1">
      <alignment vertical="center"/>
    </xf>
    <xf numFmtId="0" fontId="2" fillId="0" borderId="50" xfId="0" applyFont="1" applyBorder="1" applyAlignment="1">
      <alignment horizontal="center" vertical="center" wrapText="1"/>
    </xf>
    <xf numFmtId="0" fontId="6" fillId="2" borderId="51" xfId="0" applyFont="1" applyFill="1" applyBorder="1" applyAlignment="1">
      <alignment horizontal="center" vertical="center" wrapText="1"/>
    </xf>
    <xf numFmtId="1" fontId="6" fillId="2" borderId="51" xfId="0" applyNumberFormat="1" applyFont="1" applyFill="1" applyBorder="1" applyAlignment="1">
      <alignment horizontal="center" vertical="center" wrapText="1"/>
    </xf>
    <xf numFmtId="9" fontId="6" fillId="2" borderId="51" xfId="0" applyNumberFormat="1" applyFont="1" applyFill="1" applyBorder="1" applyAlignment="1">
      <alignment horizontal="center" vertical="center" wrapText="1"/>
    </xf>
    <xf numFmtId="14" fontId="6" fillId="2" borderId="51" xfId="0" applyNumberFormat="1" applyFont="1" applyFill="1" applyBorder="1" applyAlignment="1">
      <alignment horizontal="center" vertical="center" wrapText="1"/>
    </xf>
    <xf numFmtId="41" fontId="6" fillId="2" borderId="51" xfId="7" applyFont="1" applyFill="1" applyBorder="1" applyAlignment="1">
      <alignment horizontal="center" vertical="center" wrapText="1"/>
    </xf>
    <xf numFmtId="177" fontId="6" fillId="2" borderId="51" xfId="0" applyNumberFormat="1" applyFont="1" applyFill="1" applyBorder="1" applyAlignment="1">
      <alignment horizontal="center" vertical="center" wrapText="1"/>
    </xf>
    <xf numFmtId="2" fontId="2" fillId="0" borderId="0" xfId="0" applyNumberFormat="1" applyFont="1" applyFill="1" applyAlignment="1">
      <alignment horizontal="center" vertical="center"/>
    </xf>
    <xf numFmtId="2" fontId="36" fillId="0" borderId="1" xfId="0" applyNumberFormat="1" applyFont="1" applyFill="1" applyBorder="1" applyAlignment="1" applyProtection="1">
      <alignment horizontal="center" vertical="center" wrapText="1"/>
      <protection locked="0"/>
    </xf>
    <xf numFmtId="0" fontId="0" fillId="0" borderId="1" xfId="0" applyBorder="1" applyAlignment="1">
      <alignment wrapText="1"/>
    </xf>
    <xf numFmtId="0" fontId="30" fillId="0" borderId="0" xfId="0" applyFont="1" applyFill="1" applyAlignment="1">
      <alignment horizontal="left" vertical="center" wrapText="1"/>
    </xf>
    <xf numFmtId="0" fontId="31" fillId="2" borderId="5"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41" fillId="9" borderId="5" xfId="0" applyFont="1" applyFill="1" applyBorder="1" applyAlignment="1">
      <alignment horizontal="center" vertical="center" wrapText="1"/>
    </xf>
    <xf numFmtId="0" fontId="41" fillId="9" borderId="14" xfId="0" applyFont="1" applyFill="1" applyBorder="1" applyAlignment="1">
      <alignment horizontal="center" vertical="center" wrapText="1"/>
    </xf>
    <xf numFmtId="0" fontId="25" fillId="0" borderId="1" xfId="0" applyFont="1" applyBorder="1" applyAlignment="1">
      <alignment horizontal="center" vertical="center"/>
    </xf>
    <xf numFmtId="0" fontId="1" fillId="9" borderId="5"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30" fillId="0" borderId="1" xfId="0" applyFont="1" applyBorder="1" applyAlignment="1">
      <alignment horizontal="center" vertical="center" wrapText="1"/>
    </xf>
    <xf numFmtId="0" fontId="25" fillId="9" borderId="5"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1" xfId="0" applyFont="1" applyFill="1" applyBorder="1" applyAlignment="1">
      <alignment horizontal="center" vertical="center"/>
    </xf>
    <xf numFmtId="0" fontId="25" fillId="9"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31" fillId="2" borderId="13" xfId="0" applyFont="1" applyFill="1" applyBorder="1" applyAlignment="1">
      <alignment horizontal="center" vertical="center" wrapText="1"/>
    </xf>
    <xf numFmtId="0" fontId="29" fillId="3" borderId="48" xfId="0" applyFont="1" applyFill="1" applyBorder="1" applyAlignment="1" applyProtection="1">
      <alignment horizontal="left" vertical="center"/>
      <protection locked="0"/>
    </xf>
    <xf numFmtId="0" fontId="29" fillId="3" borderId="49" xfId="0"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6" fillId="0" borderId="13" xfId="0" applyFont="1" applyBorder="1" applyAlignment="1">
      <alignment horizontal="center" vertical="center" wrapText="1"/>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18" fillId="0" borderId="0" xfId="0" applyFont="1" applyFill="1" applyAlignment="1">
      <alignment horizontal="left" vertical="center" wrapText="1"/>
    </xf>
    <xf numFmtId="0" fontId="36" fillId="3" borderId="48" xfId="0" applyFont="1" applyFill="1" applyBorder="1" applyAlignment="1" applyProtection="1">
      <alignment horizontal="left" vertical="center"/>
      <protection locked="0"/>
    </xf>
    <xf numFmtId="0" fontId="36" fillId="3" borderId="49" xfId="0" applyFont="1" applyFill="1" applyBorder="1" applyAlignment="1" applyProtection="1">
      <alignment horizontal="left" vertical="center"/>
      <protection locked="0"/>
    </xf>
    <xf numFmtId="0" fontId="36" fillId="2" borderId="1"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0" fillId="0" borderId="1" xfId="0" applyBorder="1" applyAlignment="1">
      <alignment horizontal="center"/>
    </xf>
    <xf numFmtId="0" fontId="27" fillId="0" borderId="0" xfId="0" applyFont="1" applyAlignment="1">
      <alignment horizontal="center" vertical="center"/>
    </xf>
    <xf numFmtId="0" fontId="24" fillId="0" borderId="21" xfId="0" applyFont="1" applyBorder="1" applyAlignment="1">
      <alignment horizontal="left" vertical="justify" wrapText="1"/>
    </xf>
    <xf numFmtId="0" fontId="24" fillId="0" borderId="22" xfId="0" applyFont="1" applyBorder="1" applyAlignment="1">
      <alignment horizontal="left" vertical="justify" wrapText="1"/>
    </xf>
    <xf numFmtId="0" fontId="24" fillId="0" borderId="23" xfId="0" applyFont="1" applyBorder="1" applyAlignment="1">
      <alignment horizontal="left" vertical="justify" wrapText="1"/>
    </xf>
    <xf numFmtId="0" fontId="0" fillId="0" borderId="5" xfId="0" applyBorder="1" applyAlignment="1">
      <alignment horizontal="center"/>
    </xf>
    <xf numFmtId="0" fontId="0" fillId="0" borderId="24" xfId="0" applyBorder="1" applyAlignment="1">
      <alignment horizontal="center"/>
    </xf>
    <xf numFmtId="0" fontId="0" fillId="0" borderId="14" xfId="0" applyBorder="1" applyAlignment="1">
      <alignment horizontal="center"/>
    </xf>
    <xf numFmtId="0" fontId="24" fillId="7" borderId="21" xfId="0" applyFont="1" applyFill="1" applyBorder="1" applyAlignment="1">
      <alignment horizontal="left" vertical="justify" wrapText="1"/>
    </xf>
    <xf numFmtId="0" fontId="24" fillId="7" borderId="22" xfId="0" applyFont="1" applyFill="1" applyBorder="1" applyAlignment="1">
      <alignment horizontal="left" vertical="justify" wrapText="1"/>
    </xf>
    <xf numFmtId="0" fontId="24" fillId="7" borderId="23" xfId="0" applyFont="1" applyFill="1" applyBorder="1" applyAlignment="1">
      <alignment horizontal="left" vertical="justify" wrapText="1"/>
    </xf>
    <xf numFmtId="0" fontId="23" fillId="6" borderId="1" xfId="0" applyFont="1" applyFill="1" applyBorder="1" applyAlignment="1">
      <alignment horizontal="center" vertical="center" wrapText="1"/>
    </xf>
    <xf numFmtId="0" fontId="24" fillId="7" borderId="18" xfId="0" applyFont="1" applyFill="1" applyBorder="1" applyAlignment="1">
      <alignment horizontal="left" vertical="justify" wrapText="1"/>
    </xf>
    <xf numFmtId="0" fontId="24" fillId="7" borderId="19" xfId="0" applyFont="1" applyFill="1" applyBorder="1" applyAlignment="1">
      <alignment horizontal="left" vertical="justify" wrapText="1"/>
    </xf>
    <xf numFmtId="0" fontId="24" fillId="7" borderId="20" xfId="0" applyFont="1" applyFill="1" applyBorder="1" applyAlignment="1">
      <alignment horizontal="left" vertical="justify" wrapText="1"/>
    </xf>
    <xf numFmtId="0" fontId="28" fillId="8" borderId="0" xfId="0" applyFont="1" applyFill="1" applyAlignment="1">
      <alignment horizontal="center"/>
    </xf>
    <xf numFmtId="0" fontId="21" fillId="0" borderId="0" xfId="0" applyFont="1" applyAlignment="1">
      <alignment horizontal="center" vertical="center"/>
    </xf>
    <xf numFmtId="0" fontId="22" fillId="0" borderId="0" xfId="0" applyFont="1" applyAlignment="1">
      <alignment horizontal="justify" vertical="center" wrapText="1"/>
    </xf>
    <xf numFmtId="0" fontId="23" fillId="5" borderId="1" xfId="0" applyFont="1" applyFill="1" applyBorder="1" applyAlignment="1">
      <alignment horizontal="center" vertical="center" wrapText="1"/>
    </xf>
    <xf numFmtId="0" fontId="0" fillId="0" borderId="1" xfId="0" applyBorder="1" applyAlignment="1">
      <alignment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24" fillId="7" borderId="21" xfId="0" applyFont="1" applyFill="1" applyBorder="1" applyAlignment="1">
      <alignment horizontal="center" vertical="justify" wrapText="1"/>
    </xf>
    <xf numFmtId="0" fontId="24" fillId="7" borderId="22" xfId="0" applyFont="1" applyFill="1" applyBorder="1" applyAlignment="1">
      <alignment horizontal="center" vertical="justify" wrapText="1"/>
    </xf>
    <xf numFmtId="0" fontId="24" fillId="7" borderId="23" xfId="0" applyFont="1" applyFill="1" applyBorder="1" applyAlignment="1">
      <alignment horizontal="center" vertical="justify" wrapText="1"/>
    </xf>
    <xf numFmtId="0" fontId="24" fillId="9" borderId="21" xfId="0" applyFont="1" applyFill="1" applyBorder="1" applyAlignment="1">
      <alignment horizontal="left" vertical="justify" wrapText="1"/>
    </xf>
    <xf numFmtId="0" fontId="24" fillId="9" borderId="22" xfId="0" applyFont="1" applyFill="1" applyBorder="1" applyAlignment="1">
      <alignment horizontal="left" vertical="justify" wrapText="1"/>
    </xf>
    <xf numFmtId="0" fontId="24" fillId="9" borderId="23" xfId="0" applyFont="1" applyFill="1" applyBorder="1" applyAlignment="1">
      <alignment horizontal="left" vertical="justify" wrapText="1"/>
    </xf>
    <xf numFmtId="0" fontId="24" fillId="9" borderId="18" xfId="0" applyFont="1" applyFill="1" applyBorder="1" applyAlignment="1">
      <alignment horizontal="left" vertical="justify" wrapText="1"/>
    </xf>
    <xf numFmtId="0" fontId="24" fillId="9" borderId="19" xfId="0" applyFont="1" applyFill="1" applyBorder="1" applyAlignment="1">
      <alignment horizontal="left" vertical="justify" wrapText="1"/>
    </xf>
    <xf numFmtId="0" fontId="24" fillId="9" borderId="20" xfId="0" applyFont="1" applyFill="1" applyBorder="1" applyAlignment="1">
      <alignment horizontal="left" vertical="justify" wrapText="1"/>
    </xf>
    <xf numFmtId="0" fontId="24" fillId="9" borderId="21" xfId="0" applyFont="1" applyFill="1" applyBorder="1" applyAlignment="1">
      <alignment horizontal="center" vertical="justify" wrapText="1"/>
    </xf>
    <xf numFmtId="0" fontId="24" fillId="9" borderId="22" xfId="0" applyFont="1" applyFill="1" applyBorder="1" applyAlignment="1">
      <alignment horizontal="center" vertical="justify" wrapText="1"/>
    </xf>
    <xf numFmtId="0" fontId="24" fillId="9" borderId="23" xfId="0" applyFont="1" applyFill="1" applyBorder="1" applyAlignment="1">
      <alignment horizontal="center" vertical="justify" wrapText="1"/>
    </xf>
    <xf numFmtId="0" fontId="25" fillId="0" borderId="13" xfId="0" applyFont="1" applyBorder="1" applyAlignment="1">
      <alignment horizontal="center" vertical="center"/>
    </xf>
    <xf numFmtId="0" fontId="25" fillId="0" borderId="4" xfId="0" applyFont="1" applyBorder="1" applyAlignment="1">
      <alignment horizontal="center" vertical="center"/>
    </xf>
    <xf numFmtId="0" fontId="25" fillId="9" borderId="5"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25" fillId="0" borderId="1" xfId="0" applyFont="1" applyBorder="1" applyAlignment="1">
      <alignment horizontal="center" vertical="center"/>
    </xf>
    <xf numFmtId="0" fontId="29" fillId="2" borderId="10" xfId="0" applyFont="1" applyFill="1" applyBorder="1" applyAlignment="1">
      <alignment horizontal="center" vertical="center"/>
    </xf>
    <xf numFmtId="0" fontId="29" fillId="2" borderId="0" xfId="0" applyFont="1" applyFill="1" applyBorder="1" applyAlignment="1">
      <alignment horizontal="center" vertical="center"/>
    </xf>
    <xf numFmtId="0" fontId="30" fillId="0" borderId="1" xfId="0" applyFont="1" applyBorder="1" applyAlignment="1">
      <alignment horizontal="center" vertical="center" wrapText="1"/>
    </xf>
    <xf numFmtId="0" fontId="31" fillId="0" borderId="13" xfId="0" applyFont="1" applyBorder="1" applyAlignment="1">
      <alignment horizontal="center" vertical="center"/>
    </xf>
    <xf numFmtId="0" fontId="31" fillId="0" borderId="12" xfId="0" applyFont="1" applyBorder="1" applyAlignment="1">
      <alignment horizontal="center" vertical="center"/>
    </xf>
    <xf numFmtId="0" fontId="31" fillId="0" borderId="4" xfId="0" applyFont="1" applyBorder="1" applyAlignment="1">
      <alignment horizontal="center" vertical="center"/>
    </xf>
    <xf numFmtId="0" fontId="25" fillId="0" borderId="52" xfId="0" applyFont="1" applyBorder="1" applyAlignment="1">
      <alignment horizontal="center" vertical="center"/>
    </xf>
    <xf numFmtId="0" fontId="25" fillId="0" borderId="12" xfId="0" applyFont="1" applyBorder="1" applyAlignment="1">
      <alignment horizontal="center" vertical="center"/>
    </xf>
    <xf numFmtId="0" fontId="25" fillId="0" borderId="41" xfId="0" applyFont="1" applyBorder="1" applyAlignment="1">
      <alignment horizontal="center" vertical="center"/>
    </xf>
    <xf numFmtId="0" fontId="29" fillId="2" borderId="50" xfId="0" applyFont="1" applyFill="1" applyBorder="1" applyAlignment="1">
      <alignment horizontal="center" vertical="center"/>
    </xf>
    <xf numFmtId="0" fontId="29" fillId="2" borderId="48" xfId="0" applyFont="1" applyFill="1" applyBorder="1" applyAlignment="1">
      <alignment horizontal="center" vertical="center"/>
    </xf>
    <xf numFmtId="0" fontId="29" fillId="2" borderId="49" xfId="0" applyFont="1" applyFill="1" applyBorder="1" applyAlignment="1">
      <alignment horizontal="center" vertical="center"/>
    </xf>
    <xf numFmtId="0" fontId="31" fillId="2" borderId="5"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41" fillId="9" borderId="5" xfId="0" applyFont="1" applyFill="1" applyBorder="1" applyAlignment="1">
      <alignment horizontal="center" vertical="center" wrapText="1"/>
    </xf>
    <xf numFmtId="0" fontId="41" fillId="9" borderId="14" xfId="0" applyFont="1" applyFill="1" applyBorder="1" applyAlignment="1">
      <alignment horizontal="center" vertical="center" wrapText="1"/>
    </xf>
    <xf numFmtId="0" fontId="25" fillId="3" borderId="50" xfId="0" applyFont="1" applyFill="1" applyBorder="1" applyAlignment="1">
      <alignment horizontal="left" vertical="center"/>
    </xf>
    <xf numFmtId="0" fontId="25" fillId="3" borderId="48" xfId="0" applyFont="1" applyFill="1" applyBorder="1" applyAlignment="1">
      <alignment horizontal="left" vertical="center"/>
    </xf>
    <xf numFmtId="0" fontId="29" fillId="2" borderId="1"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31" fillId="0" borderId="1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 xfId="0" applyFont="1" applyFill="1" applyBorder="1" applyAlignment="1">
      <alignment horizontal="center" vertical="center"/>
    </xf>
    <xf numFmtId="0" fontId="30" fillId="0" borderId="0" xfId="0" applyFont="1" applyFill="1" applyAlignment="1">
      <alignment horizontal="left" vertical="center" wrapText="1"/>
    </xf>
    <xf numFmtId="0" fontId="29" fillId="2" borderId="47" xfId="0" applyFont="1" applyFill="1" applyBorder="1" applyAlignment="1">
      <alignment horizontal="center" vertical="center"/>
    </xf>
    <xf numFmtId="0" fontId="29" fillId="3" borderId="48" xfId="0" applyFont="1" applyFill="1" applyBorder="1" applyAlignment="1" applyProtection="1">
      <alignment horizontal="left" vertical="center"/>
      <protection locked="0"/>
    </xf>
    <xf numFmtId="0" fontId="29" fillId="3" borderId="49" xfId="0" applyFont="1" applyFill="1" applyBorder="1" applyAlignment="1" applyProtection="1">
      <alignment horizontal="left" vertical="center"/>
      <protection locked="0"/>
    </xf>
    <xf numFmtId="0" fontId="29" fillId="2" borderId="36"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35" xfId="0" applyFont="1" applyFill="1" applyBorder="1" applyAlignment="1">
      <alignment horizontal="center" vertical="center"/>
    </xf>
    <xf numFmtId="0" fontId="32" fillId="0" borderId="37" xfId="0" applyFont="1" applyBorder="1" applyAlignment="1">
      <alignment horizontal="center" vertical="center" wrapText="1"/>
    </xf>
    <xf numFmtId="0" fontId="25" fillId="0" borderId="39" xfId="0" applyFont="1" applyBorder="1" applyAlignment="1">
      <alignment horizontal="center" vertical="center"/>
    </xf>
    <xf numFmtId="0" fontId="29" fillId="2" borderId="33" xfId="0" applyFont="1" applyFill="1" applyBorder="1" applyAlignment="1">
      <alignment horizontal="center" vertical="center"/>
    </xf>
    <xf numFmtId="0" fontId="25" fillId="3" borderId="36" xfId="0" applyFont="1" applyFill="1" applyBorder="1" applyAlignment="1">
      <alignment horizontal="left" vertical="center"/>
    </xf>
    <xf numFmtId="0" fontId="25" fillId="3" borderId="34" xfId="0" applyFont="1" applyFill="1" applyBorder="1" applyAlignment="1">
      <alignment horizontal="left" vertical="center"/>
    </xf>
    <xf numFmtId="0" fontId="29" fillId="3" borderId="34" xfId="0" applyFont="1" applyFill="1" applyBorder="1" applyAlignment="1" applyProtection="1">
      <alignment horizontal="left" vertical="center"/>
      <protection locked="0"/>
    </xf>
    <xf numFmtId="0" fontId="29" fillId="3" borderId="35" xfId="0" applyFont="1" applyFill="1" applyBorder="1" applyAlignment="1" applyProtection="1">
      <alignment horizontal="left" vertical="center"/>
      <protection locked="0"/>
    </xf>
    <xf numFmtId="0" fontId="25" fillId="0" borderId="5" xfId="0" applyFont="1" applyBorder="1" applyAlignment="1">
      <alignment horizontal="center" vertical="center" wrapText="1"/>
    </xf>
    <xf numFmtId="0" fontId="25" fillId="0" borderId="14" xfId="0" applyFont="1" applyBorder="1" applyAlignment="1">
      <alignment horizontal="center" vertical="center"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center" vertical="center"/>
    </xf>
    <xf numFmtId="0" fontId="0" fillId="9" borderId="5" xfId="0" applyFont="1" applyFill="1" applyBorder="1" applyAlignment="1">
      <alignment horizontal="center" vertical="center" wrapText="1"/>
    </xf>
    <xf numFmtId="0" fontId="0" fillId="9" borderId="14" xfId="0" applyFont="1" applyFill="1" applyBorder="1" applyAlignment="1">
      <alignment horizontal="center" vertical="center" wrapText="1"/>
    </xf>
    <xf numFmtId="0" fontId="25" fillId="3" borderId="33" xfId="0" applyFont="1" applyFill="1" applyBorder="1" applyAlignment="1">
      <alignment horizontal="left" vertical="center"/>
    </xf>
    <xf numFmtId="0" fontId="25" fillId="0" borderId="1" xfId="0" applyFont="1" applyBorder="1" applyAlignment="1">
      <alignment horizontal="center" vertical="center" wrapText="1"/>
    </xf>
    <xf numFmtId="0" fontId="31" fillId="0" borderId="5" xfId="0" applyFont="1" applyFill="1" applyBorder="1" applyAlignment="1">
      <alignment horizontal="center" vertical="center"/>
    </xf>
    <xf numFmtId="0" fontId="31" fillId="0" borderId="1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9" xfId="0" applyFont="1" applyFill="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9" fillId="2" borderId="42" xfId="0" applyFont="1" applyFill="1" applyBorder="1" applyAlignment="1">
      <alignment horizontal="center" vertical="center"/>
    </xf>
    <xf numFmtId="0" fontId="29" fillId="2" borderId="37" xfId="0" applyFont="1" applyFill="1" applyBorder="1" applyAlignment="1">
      <alignment horizontal="center" vertical="center"/>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31" fillId="2" borderId="28"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9" fillId="2" borderId="6" xfId="0" applyFont="1" applyFill="1" applyBorder="1" applyAlignment="1">
      <alignment horizontal="center" vertical="center"/>
    </xf>
    <xf numFmtId="0" fontId="25" fillId="3" borderId="6" xfId="0" applyFont="1" applyFill="1" applyBorder="1" applyAlignment="1">
      <alignment horizontal="left" vertical="center"/>
    </xf>
    <xf numFmtId="0" fontId="25" fillId="3" borderId="7" xfId="0" applyFont="1" applyFill="1" applyBorder="1" applyAlignment="1">
      <alignment horizontal="left" vertical="center"/>
    </xf>
    <xf numFmtId="0" fontId="29" fillId="3" borderId="8" xfId="0" applyFont="1" applyFill="1" applyBorder="1" applyAlignment="1" applyProtection="1">
      <alignment horizontal="left" vertical="center"/>
      <protection locked="0"/>
    </xf>
    <xf numFmtId="0" fontId="29" fillId="3" borderId="9" xfId="0" applyFont="1" applyFill="1" applyBorder="1" applyAlignment="1" applyProtection="1">
      <alignment horizontal="left" vertical="center"/>
      <protection locked="0"/>
    </xf>
    <xf numFmtId="0" fontId="25" fillId="4" borderId="5" xfId="0" applyFont="1" applyFill="1" applyBorder="1" applyAlignment="1">
      <alignment horizontal="center" vertical="center"/>
    </xf>
    <xf numFmtId="0" fontId="25" fillId="4" borderId="14" xfId="0" applyFont="1" applyFill="1" applyBorder="1" applyAlignment="1">
      <alignment horizontal="center" vertical="center"/>
    </xf>
    <xf numFmtId="14" fontId="25" fillId="0" borderId="13" xfId="0" applyNumberFormat="1" applyFont="1" applyBorder="1" applyAlignment="1">
      <alignment horizontal="center" vertical="center"/>
    </xf>
    <xf numFmtId="14" fontId="25" fillId="0" borderId="4" xfId="0" applyNumberFormat="1" applyFont="1" applyBorder="1" applyAlignment="1">
      <alignment horizontal="center" vertical="center"/>
    </xf>
    <xf numFmtId="0" fontId="25"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25" fillId="9" borderId="4" xfId="0" applyFont="1" applyFill="1" applyBorder="1" applyAlignment="1">
      <alignment horizontal="center" vertical="center"/>
    </xf>
    <xf numFmtId="0" fontId="25"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5" fillId="9" borderId="13"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7" fillId="2" borderId="36"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xf>
    <xf numFmtId="0" fontId="1" fillId="2" borderId="24" xfId="0" applyFont="1" applyFill="1" applyBorder="1" applyAlignment="1">
      <alignment horizontal="center" vertical="center" wrapText="1"/>
    </xf>
    <xf numFmtId="0" fontId="7" fillId="2" borderId="33" xfId="0" applyFont="1" applyFill="1" applyBorder="1" applyAlignment="1">
      <alignment horizontal="center" vertical="center"/>
    </xf>
    <xf numFmtId="0" fontId="39" fillId="9" borderId="5"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0" fillId="3" borderId="33" xfId="0" applyFont="1" applyFill="1" applyBorder="1" applyAlignment="1">
      <alignment horizontal="left" vertical="center"/>
    </xf>
    <xf numFmtId="0" fontId="0" fillId="3" borderId="36" xfId="0" applyFont="1" applyFill="1" applyBorder="1" applyAlignment="1">
      <alignment horizontal="left" vertic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9" fillId="3" borderId="34" xfId="0" applyFont="1" applyFill="1" applyBorder="1" applyAlignment="1" applyProtection="1">
      <alignment horizontal="left" vertical="center"/>
      <protection locked="0"/>
    </xf>
    <xf numFmtId="0" fontId="9" fillId="3" borderId="35" xfId="0" applyFont="1" applyFill="1" applyBorder="1" applyAlignment="1" applyProtection="1">
      <alignment horizontal="left" vertical="center"/>
      <protection locked="0"/>
    </xf>
    <xf numFmtId="0" fontId="25" fillId="0" borderId="45" xfId="0" applyFont="1" applyBorder="1" applyAlignment="1">
      <alignment horizontal="center" vertical="center" wrapText="1"/>
    </xf>
    <xf numFmtId="0" fontId="14" fillId="9" borderId="5"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40" fillId="9" borderId="5" xfId="0" applyFont="1" applyFill="1" applyBorder="1" applyAlignment="1">
      <alignment horizontal="center" vertical="center" wrapText="1"/>
    </xf>
    <xf numFmtId="0" fontId="40" fillId="9" borderId="14" xfId="0" applyFont="1" applyFill="1" applyBorder="1" applyAlignment="1">
      <alignment horizontal="center" vertical="center" wrapText="1"/>
    </xf>
    <xf numFmtId="0" fontId="0" fillId="0" borderId="1" xfId="0" applyFont="1" applyBorder="1" applyAlignment="1">
      <alignment horizontal="center" vertical="center"/>
    </xf>
    <xf numFmtId="0" fontId="25" fillId="3" borderId="47" xfId="0" applyFont="1" applyFill="1" applyBorder="1" applyAlignment="1">
      <alignment horizontal="left" vertical="center"/>
    </xf>
    <xf numFmtId="0" fontId="1" fillId="0" borderId="5" xfId="0" applyFont="1" applyBorder="1" applyAlignment="1">
      <alignment horizontal="center" vertical="center"/>
    </xf>
    <xf numFmtId="0" fontId="1" fillId="0" borderId="14" xfId="0" applyFont="1" applyBorder="1" applyAlignment="1">
      <alignment horizontal="center" vertical="center"/>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left" wrapText="1"/>
    </xf>
    <xf numFmtId="0" fontId="25" fillId="0" borderId="4" xfId="0" applyFont="1" applyBorder="1" applyAlignment="1">
      <alignment horizontal="left" wrapText="1"/>
    </xf>
    <xf numFmtId="14" fontId="25" fillId="0" borderId="13" xfId="0" applyNumberFormat="1" applyFont="1" applyBorder="1" applyAlignment="1">
      <alignment horizontal="left" wrapText="1"/>
    </xf>
    <xf numFmtId="14" fontId="25" fillId="0" borderId="4" xfId="0" applyNumberFormat="1" applyFont="1" applyBorder="1" applyAlignment="1">
      <alignment horizontal="left" wrapText="1"/>
    </xf>
    <xf numFmtId="0" fontId="25" fillId="0" borderId="1" xfId="0" applyFont="1" applyFill="1" applyBorder="1" applyAlignment="1">
      <alignment horizontal="left"/>
    </xf>
    <xf numFmtId="0" fontId="25" fillId="0" borderId="12" xfId="0" applyFont="1" applyBorder="1" applyAlignment="1">
      <alignment horizontal="center" vertical="center" wrapText="1"/>
    </xf>
    <xf numFmtId="0" fontId="25" fillId="0" borderId="1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3"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4" xfId="0" applyFont="1" applyFill="1" applyBorder="1" applyAlignment="1">
      <alignment horizontal="center" vertical="center" wrapText="1"/>
    </xf>
    <xf numFmtId="14" fontId="25" fillId="0" borderId="12" xfId="0" applyNumberFormat="1" applyFont="1" applyBorder="1" applyAlignment="1">
      <alignment horizontal="center" vertical="center"/>
    </xf>
    <xf numFmtId="0" fontId="30" fillId="0" borderId="13"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4" xfId="0" applyFont="1" applyBorder="1" applyAlignment="1">
      <alignment horizontal="center" vertical="center" wrapText="1"/>
    </xf>
    <xf numFmtId="0" fontId="29" fillId="2" borderId="25"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2" borderId="45"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9" fillId="2" borderId="28" xfId="0" applyFont="1" applyFill="1" applyBorder="1" applyAlignment="1">
      <alignment horizontal="center" vertical="center" wrapText="1"/>
    </xf>
    <xf numFmtId="0" fontId="29" fillId="3" borderId="36" xfId="0" applyFont="1" applyFill="1" applyBorder="1" applyAlignment="1" applyProtection="1">
      <alignment horizontal="left" vertical="center"/>
      <protection locked="0"/>
    </xf>
    <xf numFmtId="0" fontId="31" fillId="2" borderId="30"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25" fillId="0" borderId="13" xfId="0" applyFont="1" applyBorder="1" applyAlignment="1">
      <alignment horizontal="center"/>
    </xf>
    <xf numFmtId="0" fontId="25" fillId="0" borderId="4" xfId="0" applyFont="1" applyBorder="1" applyAlignment="1">
      <alignment horizont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18" fillId="0" borderId="0" xfId="0" applyFont="1" applyFill="1" applyAlignment="1">
      <alignment horizontal="left" vertical="center" wrapText="1"/>
    </xf>
    <xf numFmtId="0" fontId="6" fillId="2" borderId="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0" borderId="1" xfId="0" applyFont="1" applyBorder="1" applyAlignment="1">
      <alignment horizontal="center" vertical="center"/>
    </xf>
    <xf numFmtId="0" fontId="18"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1" fontId="2" fillId="0" borderId="13"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43" xfId="0" applyNumberFormat="1" applyFont="1" applyBorder="1" applyAlignment="1">
      <alignment horizontal="center" vertical="center"/>
    </xf>
    <xf numFmtId="1" fontId="2" fillId="0" borderId="12" xfId="0" applyNumberFormat="1" applyFont="1" applyBorder="1" applyAlignment="1">
      <alignment horizontal="center" vertical="center"/>
    </xf>
    <xf numFmtId="1" fontId="2" fillId="0" borderId="32" xfId="0" applyNumberFormat="1" applyFont="1" applyBorder="1" applyAlignment="1">
      <alignment horizontal="center" vertical="center"/>
    </xf>
    <xf numFmtId="1" fontId="25" fillId="0" borderId="13" xfId="0" applyNumberFormat="1" applyFont="1" applyBorder="1" applyAlignment="1">
      <alignment horizontal="center" vertical="center"/>
    </xf>
    <xf numFmtId="1" fontId="25" fillId="0" borderId="4" xfId="0" applyNumberFormat="1" applyFont="1" applyBorder="1" applyAlignment="1">
      <alignment horizontal="center" vertical="center"/>
    </xf>
    <xf numFmtId="1" fontId="25" fillId="0" borderId="43" xfId="0" applyNumberFormat="1" applyFont="1" applyBorder="1" applyAlignment="1">
      <alignment horizontal="center" vertical="center"/>
    </xf>
    <xf numFmtId="1" fontId="25" fillId="0" borderId="12" xfId="0" applyNumberFormat="1" applyFont="1" applyBorder="1" applyAlignment="1">
      <alignment horizontal="center" vertical="center"/>
    </xf>
    <xf numFmtId="1" fontId="25" fillId="0" borderId="32" xfId="0" applyNumberFormat="1" applyFont="1" applyBorder="1" applyAlignment="1">
      <alignment horizontal="center" vertical="center"/>
    </xf>
    <xf numFmtId="0" fontId="36" fillId="2" borderId="50" xfId="0" applyFont="1" applyFill="1" applyBorder="1" applyAlignment="1">
      <alignment horizontal="center" vertical="center"/>
    </xf>
    <xf numFmtId="0" fontId="36" fillId="2" borderId="48" xfId="0" applyFont="1" applyFill="1" applyBorder="1" applyAlignment="1">
      <alignment horizontal="center" vertical="center"/>
    </xf>
    <xf numFmtId="0" fontId="36" fillId="2" borderId="49" xfId="0" applyFont="1" applyFill="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36" fillId="2" borderId="10" xfId="0" applyFont="1" applyFill="1" applyBorder="1" applyAlignment="1">
      <alignment horizontal="center" vertical="center"/>
    </xf>
    <xf numFmtId="0" fontId="36" fillId="2" borderId="0" xfId="0" applyFont="1" applyFill="1" applyBorder="1" applyAlignment="1">
      <alignment horizontal="center" vertical="center"/>
    </xf>
    <xf numFmtId="0" fontId="36" fillId="2" borderId="47" xfId="0" applyFont="1" applyFill="1" applyBorder="1" applyAlignment="1">
      <alignment horizontal="center" vertical="center"/>
    </xf>
    <xf numFmtId="0" fontId="36" fillId="3" borderId="48" xfId="0" applyFont="1" applyFill="1" applyBorder="1" applyAlignment="1" applyProtection="1">
      <alignment horizontal="left" vertical="center"/>
      <protection locked="0"/>
    </xf>
    <xf numFmtId="0" fontId="36" fillId="3" borderId="49" xfId="0" applyFont="1" applyFill="1" applyBorder="1" applyAlignment="1" applyProtection="1">
      <alignment horizontal="left" vertical="center"/>
      <protection locked="0"/>
    </xf>
    <xf numFmtId="0" fontId="2" fillId="3" borderId="47" xfId="0" applyFont="1" applyFill="1" applyBorder="1" applyAlignment="1">
      <alignment horizontal="left" vertical="center"/>
    </xf>
    <xf numFmtId="0" fontId="2" fillId="3" borderId="50" xfId="0" applyFont="1" applyFill="1" applyBorder="1" applyAlignment="1">
      <alignment horizontal="left" vertical="center"/>
    </xf>
    <xf numFmtId="0" fontId="36" fillId="2" borderId="1"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44" fillId="0" borderId="37" xfId="0" applyFont="1" applyBorder="1" applyAlignment="1">
      <alignment horizontal="center" vertical="center" wrapText="1"/>
    </xf>
    <xf numFmtId="0" fontId="6" fillId="9" borderId="5"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9" fillId="3" borderId="50" xfId="0" applyFont="1" applyFill="1" applyBorder="1" applyAlignment="1" applyProtection="1">
      <alignment horizontal="left" vertical="center"/>
      <protection locked="0"/>
    </xf>
    <xf numFmtId="0" fontId="14" fillId="0" borderId="13" xfId="0" applyFont="1" applyBorder="1" applyAlignment="1">
      <alignment vertical="center" wrapText="1"/>
    </xf>
    <xf numFmtId="0" fontId="36" fillId="3" borderId="48" xfId="0" applyFont="1" applyFill="1" applyBorder="1" applyAlignment="1" applyProtection="1">
      <alignment vertical="center" wrapText="1"/>
      <protection locked="0"/>
    </xf>
    <xf numFmtId="1" fontId="36" fillId="3" borderId="48" xfId="0" applyNumberFormat="1" applyFont="1" applyFill="1" applyBorder="1" applyAlignment="1" applyProtection="1">
      <alignment vertical="center" wrapText="1"/>
      <protection locked="0"/>
    </xf>
    <xf numFmtId="41" fontId="36" fillId="3" borderId="49" xfId="7" applyFont="1" applyFill="1" applyBorder="1" applyAlignment="1" applyProtection="1">
      <alignment vertical="center"/>
      <protection locked="0"/>
    </xf>
    <xf numFmtId="15" fontId="2" fillId="0" borderId="50" xfId="0" applyNumberFormat="1" applyFont="1" applyFill="1" applyBorder="1" applyAlignment="1" applyProtection="1">
      <alignment horizontal="center" vertical="center"/>
      <protection locked="0"/>
    </xf>
    <xf numFmtId="1" fontId="36" fillId="0" borderId="48" xfId="0" applyNumberFormat="1" applyFont="1" applyFill="1" applyBorder="1" applyAlignment="1" applyProtection="1">
      <alignment horizontal="left" vertical="center" wrapText="1"/>
      <protection locked="0"/>
    </xf>
    <xf numFmtId="41" fontId="36" fillId="0" borderId="49" xfId="7" applyFont="1" applyFill="1" applyBorder="1" applyAlignment="1" applyProtection="1">
      <alignment horizontal="left" vertical="center"/>
      <protection locked="0"/>
    </xf>
    <xf numFmtId="41" fontId="36" fillId="0" borderId="0" xfId="7" applyFont="1" applyFill="1" applyBorder="1" applyAlignment="1" applyProtection="1">
      <alignment horizontal="left" vertical="center"/>
      <protection locked="0"/>
    </xf>
    <xf numFmtId="1" fontId="36" fillId="2" borderId="1" xfId="0" applyNumberFormat="1" applyFont="1" applyFill="1" applyBorder="1" applyAlignment="1">
      <alignment horizontal="center" vertical="center" wrapText="1"/>
    </xf>
    <xf numFmtId="0" fontId="36" fillId="2" borderId="0" xfId="0" applyFont="1" applyFill="1" applyBorder="1" applyAlignment="1">
      <alignment horizontal="center" vertical="center" wrapText="1"/>
    </xf>
    <xf numFmtId="0" fontId="45" fillId="0" borderId="0" xfId="0" applyFont="1" applyFill="1" applyBorder="1" applyAlignment="1">
      <alignment horizontal="left" vertical="center" wrapText="1"/>
    </xf>
    <xf numFmtId="1" fontId="45" fillId="0" borderId="0" xfId="0" applyNumberFormat="1" applyFont="1" applyFill="1" applyBorder="1" applyAlignment="1">
      <alignment horizontal="left" vertical="center" wrapText="1"/>
    </xf>
    <xf numFmtId="0" fontId="47" fillId="0" borderId="1" xfId="0" applyFont="1" applyBorder="1" applyAlignment="1">
      <alignment vertical="center" wrapText="1"/>
    </xf>
    <xf numFmtId="1" fontId="47" fillId="0" borderId="14" xfId="0" applyNumberFormat="1" applyFont="1" applyBorder="1" applyAlignment="1">
      <alignment vertical="center" wrapText="1"/>
    </xf>
    <xf numFmtId="0" fontId="47" fillId="0" borderId="14" xfId="0" applyFont="1" applyBorder="1" applyAlignment="1">
      <alignment vertical="center" wrapText="1"/>
    </xf>
    <xf numFmtId="14" fontId="47" fillId="0" borderId="14" xfId="0" applyNumberFormat="1" applyFont="1" applyBorder="1" applyAlignment="1">
      <alignment vertical="center" wrapText="1"/>
    </xf>
    <xf numFmtId="181" fontId="36" fillId="0" borderId="1" xfId="7" applyNumberFormat="1" applyFont="1" applyFill="1" applyBorder="1" applyAlignment="1" applyProtection="1">
      <alignment horizontal="center" vertical="center" wrapText="1"/>
      <protection locked="0"/>
    </xf>
    <xf numFmtId="177" fontId="36" fillId="0" borderId="1" xfId="7" applyNumberFormat="1" applyFont="1" applyFill="1" applyBorder="1" applyAlignment="1" applyProtection="1">
      <alignment horizontal="center" vertical="center" wrapText="1"/>
      <protection locked="0"/>
    </xf>
    <xf numFmtId="0" fontId="29" fillId="3" borderId="48" xfId="0" applyFont="1" applyFill="1" applyBorder="1" applyAlignment="1" applyProtection="1">
      <alignment horizontal="left" vertical="center" wrapText="1"/>
      <protection locked="0"/>
    </xf>
    <xf numFmtId="0" fontId="29" fillId="3" borderId="48" xfId="0" applyFont="1" applyFill="1" applyBorder="1" applyAlignment="1" applyProtection="1">
      <alignment horizontal="right" vertical="center"/>
      <protection locked="0"/>
    </xf>
    <xf numFmtId="176" fontId="29" fillId="3" borderId="48" xfId="0" applyNumberFormat="1" applyFont="1" applyFill="1" applyBorder="1" applyAlignment="1" applyProtection="1">
      <alignment horizontal="left" vertical="center"/>
      <protection locked="0"/>
    </xf>
    <xf numFmtId="0" fontId="29" fillId="0" borderId="48" xfId="0" applyFont="1" applyFill="1" applyBorder="1" applyAlignment="1" applyProtection="1">
      <alignment horizontal="left" vertical="center" wrapText="1"/>
      <protection locked="0"/>
    </xf>
    <xf numFmtId="0" fontId="29" fillId="0" borderId="48" xfId="0" applyFont="1" applyFill="1" applyBorder="1" applyAlignment="1" applyProtection="1">
      <alignment horizontal="right" vertical="center"/>
      <protection locked="0"/>
    </xf>
    <xf numFmtId="0" fontId="36" fillId="0" borderId="4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43" fillId="0" borderId="1" xfId="0" applyFont="1" applyBorder="1" applyAlignment="1">
      <alignment horizontal="center" vertical="center"/>
    </xf>
    <xf numFmtId="0" fontId="43" fillId="0" borderId="0" xfId="0" applyFont="1"/>
    <xf numFmtId="1" fontId="43" fillId="0" borderId="13" xfId="0" applyNumberFormat="1" applyFont="1" applyBorder="1" applyAlignment="1">
      <alignment horizontal="center" vertical="center"/>
    </xf>
    <xf numFmtId="0" fontId="43" fillId="9" borderId="1" xfId="0" applyFont="1" applyFill="1" applyBorder="1" applyAlignment="1">
      <alignment horizontal="center" vertical="center" wrapText="1"/>
    </xf>
    <xf numFmtId="1" fontId="43" fillId="0" borderId="4" xfId="0" applyNumberFormat="1" applyFont="1" applyBorder="1" applyAlignment="1">
      <alignment horizontal="center" vertical="center"/>
    </xf>
    <xf numFmtId="0" fontId="31" fillId="2" borderId="51" xfId="0" applyFont="1" applyFill="1" applyBorder="1" applyAlignment="1">
      <alignment horizontal="right" vertical="center" wrapText="1"/>
    </xf>
    <xf numFmtId="2" fontId="30" fillId="9" borderId="1" xfId="0" applyNumberFormat="1" applyFont="1" applyFill="1" applyBorder="1" applyAlignment="1" applyProtection="1">
      <alignment horizontal="center" vertical="center" wrapText="1"/>
      <protection locked="0"/>
    </xf>
    <xf numFmtId="0" fontId="47" fillId="10" borderId="1" xfId="0" applyFont="1" applyFill="1" applyBorder="1" applyAlignment="1">
      <alignment horizontal="center" wrapText="1"/>
    </xf>
    <xf numFmtId="0" fontId="48" fillId="0" borderId="14" xfId="0" applyFont="1" applyBorder="1"/>
    <xf numFmtId="0" fontId="48" fillId="0" borderId="14" xfId="0" applyFont="1" applyBorder="1" applyAlignment="1">
      <alignment wrapText="1"/>
    </xf>
    <xf numFmtId="14" fontId="48" fillId="0" borderId="14" xfId="0" applyNumberFormat="1" applyFont="1" applyBorder="1" applyAlignment="1">
      <alignment horizontal="right"/>
    </xf>
    <xf numFmtId="0" fontId="47" fillId="0" borderId="0" xfId="0" applyFont="1" applyAlignment="1">
      <alignment vertical="center" wrapText="1"/>
    </xf>
    <xf numFmtId="0" fontId="49" fillId="0" borderId="13" xfId="0" applyFont="1" applyBorder="1" applyAlignment="1">
      <alignment horizontal="center" vertical="center"/>
    </xf>
    <xf numFmtId="0" fontId="49" fillId="0" borderId="12" xfId="0" applyFont="1" applyBorder="1" applyAlignment="1">
      <alignment horizontal="center" vertical="center"/>
    </xf>
    <xf numFmtId="0" fontId="49" fillId="0" borderId="4" xfId="0" applyFont="1" applyBorder="1" applyAlignment="1">
      <alignment horizontal="center" vertical="center"/>
    </xf>
    <xf numFmtId="0" fontId="43" fillId="0" borderId="1" xfId="0" applyFont="1" applyBorder="1" applyAlignment="1">
      <alignment horizontal="center" vertical="center" wrapText="1"/>
    </xf>
    <xf numFmtId="2" fontId="25" fillId="9" borderId="1" xfId="0" applyNumberFormat="1" applyFont="1" applyFill="1" applyBorder="1" applyAlignment="1">
      <alignment vertical="center"/>
    </xf>
    <xf numFmtId="0" fontId="30" fillId="0" borderId="1" xfId="0" applyFont="1" applyFill="1" applyBorder="1" applyAlignment="1" applyProtection="1">
      <alignment horizontal="left" vertical="center" wrapText="1"/>
      <protection locked="0"/>
    </xf>
    <xf numFmtId="2" fontId="25" fillId="0" borderId="1" xfId="0" applyNumberFormat="1" applyFont="1" applyFill="1" applyBorder="1" applyAlignment="1">
      <alignment vertical="center"/>
    </xf>
    <xf numFmtId="9" fontId="25" fillId="0" borderId="0" xfId="0" applyNumberFormat="1" applyFont="1" applyAlignment="1">
      <alignment vertical="center" wrapText="1"/>
    </xf>
    <xf numFmtId="1" fontId="25" fillId="0" borderId="0" xfId="0" applyNumberFormat="1" applyFont="1" applyAlignment="1">
      <alignment vertical="center" wrapText="1"/>
    </xf>
    <xf numFmtId="0" fontId="2" fillId="0" borderId="0" xfId="0" applyFont="1" applyBorder="1" applyAlignment="1">
      <alignment wrapText="1"/>
    </xf>
    <xf numFmtId="14" fontId="2" fillId="0" borderId="0" xfId="0" applyNumberFormat="1" applyFont="1" applyBorder="1" applyAlignment="1">
      <alignment wrapText="1"/>
    </xf>
    <xf numFmtId="0" fontId="2" fillId="0" borderId="0" xfId="0" applyFont="1" applyFill="1" applyBorder="1" applyAlignment="1">
      <alignment wrapText="1"/>
    </xf>
    <xf numFmtId="0" fontId="2" fillId="0" borderId="0" xfId="0" applyFont="1" applyBorder="1" applyAlignment="1">
      <alignment horizontal="center" vertical="center"/>
    </xf>
    <xf numFmtId="1" fontId="50" fillId="0" borderId="13" xfId="0" applyNumberFormat="1" applyFont="1" applyBorder="1" applyAlignment="1">
      <alignment horizontal="center" vertical="center"/>
    </xf>
    <xf numFmtId="1" fontId="50" fillId="0" borderId="4" xfId="0" applyNumberFormat="1" applyFont="1" applyBorder="1" applyAlignment="1">
      <alignment horizontal="center" vertical="center"/>
    </xf>
    <xf numFmtId="2" fontId="2" fillId="9" borderId="1" xfId="0" applyNumberFormat="1" applyFont="1" applyFill="1" applyBorder="1" applyAlignment="1">
      <alignment horizontal="center" vertical="center"/>
    </xf>
    <xf numFmtId="2" fontId="36" fillId="9" borderId="4" xfId="0" applyNumberFormat="1" applyFont="1" applyFill="1" applyBorder="1" applyAlignment="1" applyProtection="1">
      <alignment horizontal="center" vertical="center" wrapText="1"/>
      <protection locked="0"/>
    </xf>
    <xf numFmtId="9" fontId="2" fillId="0" borderId="1" xfId="0" applyNumberFormat="1" applyFont="1" applyBorder="1" applyAlignment="1">
      <alignment wrapText="1"/>
    </xf>
    <xf numFmtId="0" fontId="47" fillId="0" borderId="1" xfId="0" applyFont="1" applyBorder="1" applyAlignment="1">
      <alignment wrapText="1"/>
    </xf>
    <xf numFmtId="1" fontId="47" fillId="0" borderId="14" xfId="0" applyNumberFormat="1" applyFont="1" applyBorder="1"/>
    <xf numFmtId="0" fontId="47" fillId="0" borderId="14" xfId="0" applyFont="1" applyBorder="1"/>
    <xf numFmtId="9" fontId="47" fillId="0" borderId="14" xfId="0" applyNumberFormat="1" applyFont="1" applyBorder="1" applyAlignment="1">
      <alignment wrapText="1"/>
    </xf>
    <xf numFmtId="14" fontId="47" fillId="0" borderId="14" xfId="0" applyNumberFormat="1" applyFont="1" applyBorder="1"/>
    <xf numFmtId="0" fontId="36" fillId="9" borderId="5"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5" xfId="0" applyFont="1" applyFill="1" applyBorder="1" applyAlignment="1">
      <alignment horizontal="center" vertical="center" wrapText="1"/>
    </xf>
    <xf numFmtId="0" fontId="36" fillId="9" borderId="14" xfId="0" applyFont="1" applyFill="1" applyBorder="1" applyAlignment="1">
      <alignment horizontal="center" vertical="center" wrapText="1"/>
    </xf>
    <xf numFmtId="176" fontId="36" fillId="3" borderId="48" xfId="0" applyNumberFormat="1" applyFont="1" applyFill="1" applyBorder="1" applyAlignment="1" applyProtection="1">
      <alignment vertical="center"/>
      <protection locked="0"/>
    </xf>
    <xf numFmtId="176" fontId="36" fillId="0" borderId="48" xfId="0" applyNumberFormat="1" applyFont="1" applyFill="1" applyBorder="1" applyAlignment="1" applyProtection="1">
      <alignment horizontal="left" vertical="center"/>
      <protection locked="0"/>
    </xf>
    <xf numFmtId="176" fontId="6" fillId="2" borderId="51" xfId="0" applyNumberFormat="1" applyFont="1" applyFill="1" applyBorder="1" applyAlignment="1">
      <alignment horizontal="center" vertical="center" wrapText="1"/>
    </xf>
    <xf numFmtId="14" fontId="18" fillId="9" borderId="1" xfId="0" applyNumberFormat="1" applyFont="1" applyFill="1" applyBorder="1" applyAlignment="1" applyProtection="1">
      <alignment horizontal="center" vertical="center" wrapText="1"/>
      <protection locked="0"/>
    </xf>
    <xf numFmtId="2" fontId="18" fillId="9" borderId="1" xfId="0" applyNumberFormat="1" applyFont="1" applyFill="1" applyBorder="1" applyAlignment="1" applyProtection="1">
      <alignment horizontal="center" vertical="center" wrapText="1"/>
      <protection locked="0"/>
    </xf>
  </cellXfs>
  <cellStyles count="8">
    <cellStyle name="Millares" xfId="1" builtinId="3"/>
    <cellStyle name="Millares [0]" xfId="7" builtinId="6"/>
    <cellStyle name="Millares 2" xfId="5"/>
    <cellStyle name="Moneda" xfId="3" builtinId="4"/>
    <cellStyle name="Moneda 2" xfId="6"/>
    <cellStyle name="Normal" xfId="0" builtinId="0"/>
    <cellStyle name="Normal 5"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9"/>
  <sheetViews>
    <sheetView workbookViewId="0">
      <selection activeCell="A8" sqref="A8:L9"/>
    </sheetView>
  </sheetViews>
  <sheetFormatPr baseColWidth="10" defaultRowHeight="15" x14ac:dyDescent="0.25"/>
  <cols>
    <col min="1" max="1" width="11.42578125" style="59"/>
    <col min="2" max="2" width="13.85546875" style="59" customWidth="1"/>
    <col min="3" max="3" width="13.7109375" style="59" customWidth="1"/>
    <col min="4" max="4" width="15.5703125" style="59" customWidth="1"/>
    <col min="5" max="5" width="11.42578125" style="878"/>
    <col min="6" max="6" width="9.85546875" style="62" customWidth="1"/>
    <col min="7" max="7" width="9.42578125" style="59" customWidth="1"/>
    <col min="8" max="11" width="11.42578125" style="59"/>
    <col min="12" max="12" width="62.28515625" style="59" customWidth="1"/>
    <col min="13" max="16384" width="11.42578125" style="59"/>
  </cols>
  <sheetData>
    <row r="2" spans="1:12" ht="39.75" customHeight="1" x14ac:dyDescent="0.35">
      <c r="A2" s="1103" t="s">
        <v>78</v>
      </c>
      <c r="B2" s="1103"/>
      <c r="C2" s="1103"/>
      <c r="D2" s="1103"/>
      <c r="E2" s="1103"/>
      <c r="F2" s="1103"/>
      <c r="G2" s="1103"/>
      <c r="H2" s="1103"/>
      <c r="I2" s="1103"/>
      <c r="J2" s="1103"/>
      <c r="K2" s="1103"/>
      <c r="L2" s="1103"/>
    </row>
    <row r="4" spans="1:12" ht="16.5" x14ac:dyDescent="0.25">
      <c r="A4" s="1104" t="s">
        <v>65</v>
      </c>
      <c r="B4" s="1104"/>
      <c r="C4" s="1104"/>
      <c r="D4" s="1104"/>
      <c r="E4" s="1104"/>
      <c r="F4" s="1104"/>
      <c r="G4" s="1104"/>
      <c r="H4" s="1104"/>
      <c r="I4" s="1104"/>
      <c r="J4" s="1104"/>
      <c r="K4" s="1104"/>
      <c r="L4" s="1104"/>
    </row>
    <row r="5" spans="1:12" ht="16.5" x14ac:dyDescent="0.25">
      <c r="A5" s="892"/>
    </row>
    <row r="6" spans="1:12" ht="16.5" x14ac:dyDescent="0.25">
      <c r="A6" s="1104" t="s">
        <v>1768</v>
      </c>
      <c r="B6" s="1104"/>
      <c r="C6" s="1104"/>
      <c r="D6" s="1104"/>
      <c r="E6" s="1104"/>
      <c r="F6" s="1104"/>
      <c r="G6" s="1104"/>
      <c r="H6" s="1104"/>
      <c r="I6" s="1104"/>
      <c r="J6" s="1104"/>
      <c r="K6" s="1104"/>
      <c r="L6" s="1104"/>
    </row>
    <row r="7" spans="1:12" ht="16.5" x14ac:dyDescent="0.25">
      <c r="A7" s="43"/>
    </row>
    <row r="8" spans="1:12" ht="109.5" customHeight="1" x14ac:dyDescent="0.25">
      <c r="A8" s="1105" t="s">
        <v>1875</v>
      </c>
      <c r="B8" s="1105"/>
      <c r="C8" s="1105"/>
      <c r="D8" s="1105"/>
      <c r="E8" s="1105"/>
      <c r="F8" s="1105"/>
      <c r="G8" s="1105"/>
      <c r="H8" s="1105"/>
      <c r="I8" s="1105"/>
      <c r="J8" s="1105"/>
      <c r="K8" s="1105"/>
      <c r="L8" s="1105"/>
    </row>
    <row r="9" spans="1:12" ht="45.75" customHeight="1" x14ac:dyDescent="0.25">
      <c r="A9" s="1105"/>
      <c r="B9" s="1105"/>
      <c r="C9" s="1105"/>
      <c r="D9" s="1105"/>
      <c r="E9" s="1105"/>
      <c r="F9" s="1105"/>
      <c r="G9" s="1105"/>
      <c r="H9" s="1105"/>
      <c r="I9" s="1105"/>
      <c r="J9" s="1105"/>
      <c r="K9" s="1105"/>
      <c r="L9" s="1105"/>
    </row>
    <row r="10" spans="1:12" ht="28.5" customHeight="1" x14ac:dyDescent="0.25">
      <c r="A10" s="1105" t="s">
        <v>80</v>
      </c>
      <c r="B10" s="1105"/>
      <c r="C10" s="1105"/>
      <c r="D10" s="1105"/>
      <c r="E10" s="1105"/>
      <c r="F10" s="1105"/>
      <c r="G10" s="1105"/>
      <c r="H10" s="1105"/>
      <c r="I10" s="1105"/>
      <c r="J10" s="1105"/>
      <c r="K10" s="1105"/>
      <c r="L10" s="1105"/>
    </row>
    <row r="11" spans="1:12" ht="28.5" customHeight="1" x14ac:dyDescent="0.25">
      <c r="A11" s="1105"/>
      <c r="B11" s="1105"/>
      <c r="C11" s="1105"/>
      <c r="D11" s="1105"/>
      <c r="E11" s="1105"/>
      <c r="F11" s="1105"/>
      <c r="G11" s="1105"/>
      <c r="H11" s="1105"/>
      <c r="I11" s="1105"/>
      <c r="J11" s="1105"/>
      <c r="K11" s="1105"/>
      <c r="L11" s="1105"/>
    </row>
    <row r="12" spans="1:12" ht="15.75" thickBot="1" x14ac:dyDescent="0.3"/>
    <row r="13" spans="1:12" ht="15.75" thickBot="1" x14ac:dyDescent="0.3">
      <c r="A13" s="44" t="s">
        <v>66</v>
      </c>
      <c r="B13" s="1106" t="s">
        <v>77</v>
      </c>
      <c r="C13" s="1107"/>
      <c r="D13" s="1107"/>
      <c r="E13" s="1107"/>
      <c r="F13" s="1107"/>
      <c r="G13" s="1107"/>
      <c r="H13" s="1107"/>
      <c r="I13" s="1107"/>
      <c r="J13" s="1107"/>
      <c r="K13" s="1107"/>
      <c r="L13" s="1107"/>
    </row>
    <row r="14" spans="1:12" ht="15.75" customHeight="1" thickBot="1" x14ac:dyDescent="0.3">
      <c r="A14" s="45">
        <v>1</v>
      </c>
      <c r="B14" s="1109" t="s">
        <v>1769</v>
      </c>
      <c r="C14" s="1109"/>
      <c r="D14" s="1109"/>
      <c r="E14" s="1109"/>
      <c r="F14" s="1109"/>
      <c r="G14" s="1109"/>
      <c r="H14" s="1109"/>
      <c r="I14" s="1109"/>
      <c r="J14" s="1109"/>
      <c r="K14" s="1109"/>
      <c r="L14" s="1109"/>
    </row>
    <row r="15" spans="1:12" ht="15.75" customHeight="1" thickBot="1" x14ac:dyDescent="0.3">
      <c r="A15" s="45">
        <v>2</v>
      </c>
      <c r="B15" s="1108" t="s">
        <v>1770</v>
      </c>
      <c r="C15" s="1108"/>
      <c r="D15" s="1108"/>
      <c r="E15" s="1108"/>
      <c r="F15" s="1108"/>
      <c r="G15" s="1108"/>
      <c r="H15" s="1108"/>
      <c r="I15" s="1108"/>
      <c r="J15" s="1108"/>
      <c r="K15" s="1108"/>
      <c r="L15" s="1108"/>
    </row>
    <row r="16" spans="1:12" ht="15.75" customHeight="1" thickBot="1" x14ac:dyDescent="0.3">
      <c r="A16" s="45">
        <v>3</v>
      </c>
      <c r="B16" s="1108" t="s">
        <v>1771</v>
      </c>
      <c r="C16" s="1108"/>
      <c r="D16" s="1108"/>
      <c r="E16" s="1108"/>
      <c r="F16" s="1108"/>
      <c r="G16" s="1108"/>
      <c r="H16" s="1108"/>
      <c r="I16" s="1108"/>
      <c r="J16" s="1108"/>
      <c r="K16" s="1108"/>
      <c r="L16" s="1108"/>
    </row>
    <row r="17" spans="1:12" ht="15.75" customHeight="1" thickBot="1" x14ac:dyDescent="0.3">
      <c r="A17" s="45">
        <v>4</v>
      </c>
      <c r="B17" s="1108" t="s">
        <v>146</v>
      </c>
      <c r="C17" s="1108"/>
      <c r="D17" s="1108"/>
      <c r="E17" s="1108"/>
      <c r="F17" s="1108"/>
      <c r="G17" s="1108"/>
      <c r="H17" s="1108"/>
      <c r="I17" s="1108"/>
      <c r="J17" s="1108"/>
      <c r="K17" s="1108"/>
      <c r="L17" s="1108"/>
    </row>
    <row r="18" spans="1:12" ht="15.75" customHeight="1" thickBot="1" x14ac:dyDescent="0.3">
      <c r="A18" s="45">
        <v>5</v>
      </c>
      <c r="B18" s="1108" t="s">
        <v>1772</v>
      </c>
      <c r="C18" s="1108"/>
      <c r="D18" s="1108"/>
      <c r="E18" s="1108"/>
      <c r="F18" s="1108"/>
      <c r="G18" s="1108"/>
      <c r="H18" s="1108"/>
      <c r="I18" s="1108"/>
      <c r="J18" s="1108"/>
      <c r="K18" s="1108"/>
      <c r="L18" s="1108"/>
    </row>
    <row r="19" spans="1:12" ht="15.75" customHeight="1" thickBot="1" x14ac:dyDescent="0.3">
      <c r="A19" s="45">
        <v>6</v>
      </c>
      <c r="B19" s="1108" t="s">
        <v>1773</v>
      </c>
      <c r="C19" s="1108"/>
      <c r="D19" s="1108"/>
      <c r="E19" s="1108"/>
      <c r="F19" s="1108"/>
      <c r="G19" s="1108"/>
      <c r="H19" s="1108"/>
      <c r="I19" s="1108"/>
      <c r="J19" s="1108"/>
      <c r="K19" s="1108"/>
      <c r="L19" s="1108"/>
    </row>
    <row r="20" spans="1:12" ht="15.75" customHeight="1" thickBot="1" x14ac:dyDescent="0.3">
      <c r="A20" s="45">
        <v>7</v>
      </c>
      <c r="B20" s="1108" t="s">
        <v>1774</v>
      </c>
      <c r="C20" s="1108"/>
      <c r="D20" s="1108"/>
      <c r="E20" s="1108"/>
      <c r="F20" s="1108"/>
      <c r="G20" s="1108"/>
      <c r="H20" s="1108"/>
      <c r="I20" s="1108"/>
      <c r="J20" s="1108"/>
      <c r="K20" s="1108"/>
      <c r="L20" s="1108"/>
    </row>
    <row r="21" spans="1:12" ht="15.75" customHeight="1" thickBot="1" x14ac:dyDescent="0.3">
      <c r="A21" s="45">
        <v>8</v>
      </c>
      <c r="B21" s="1108" t="s">
        <v>1775</v>
      </c>
      <c r="C21" s="1108"/>
      <c r="D21" s="1108"/>
      <c r="E21" s="1108"/>
      <c r="F21" s="1108"/>
      <c r="G21" s="1108"/>
      <c r="H21" s="1108"/>
      <c r="I21" s="1108"/>
      <c r="J21" s="1108"/>
      <c r="K21" s="1108"/>
      <c r="L21" s="1108"/>
    </row>
    <row r="22" spans="1:12" ht="15.75" customHeight="1" thickBot="1" x14ac:dyDescent="0.3">
      <c r="A22" s="45">
        <v>9</v>
      </c>
      <c r="B22" s="1108" t="s">
        <v>1776</v>
      </c>
      <c r="C22" s="1108"/>
      <c r="D22" s="1108"/>
      <c r="E22" s="1108"/>
      <c r="F22" s="1108"/>
      <c r="G22" s="1108"/>
      <c r="H22" s="1108"/>
      <c r="I22" s="1108"/>
      <c r="J22" s="1108"/>
      <c r="K22" s="1108"/>
      <c r="L22" s="1108"/>
    </row>
    <row r="23" spans="1:12" ht="27" customHeight="1" thickBot="1" x14ac:dyDescent="0.3">
      <c r="A23" s="45">
        <v>10</v>
      </c>
      <c r="B23" s="1108" t="s">
        <v>1777</v>
      </c>
      <c r="C23" s="1108"/>
      <c r="D23" s="1108"/>
      <c r="E23" s="1108"/>
      <c r="F23" s="1108"/>
      <c r="G23" s="1108"/>
      <c r="H23" s="1108"/>
      <c r="I23" s="1108"/>
      <c r="J23" s="1108"/>
      <c r="K23" s="1108"/>
      <c r="L23" s="1108"/>
    </row>
    <row r="24" spans="1:12" ht="30.75" customHeight="1" thickBot="1" x14ac:dyDescent="0.3">
      <c r="A24" s="45">
        <v>11</v>
      </c>
      <c r="B24" s="1108" t="s">
        <v>1778</v>
      </c>
      <c r="C24" s="1108"/>
      <c r="D24" s="1108"/>
      <c r="E24" s="1108"/>
      <c r="F24" s="1108"/>
      <c r="G24" s="1108"/>
      <c r="H24" s="1108"/>
      <c r="I24" s="1108"/>
      <c r="J24" s="1108"/>
      <c r="K24" s="1108"/>
      <c r="L24" s="1108"/>
    </row>
    <row r="25" spans="1:12" ht="35.25" customHeight="1" thickBot="1" x14ac:dyDescent="0.3">
      <c r="A25" s="45">
        <v>12</v>
      </c>
      <c r="B25" s="1108" t="s">
        <v>1779</v>
      </c>
      <c r="C25" s="1108"/>
      <c r="D25" s="1108"/>
      <c r="E25" s="1108"/>
      <c r="F25" s="1108"/>
      <c r="G25" s="1108"/>
      <c r="H25" s="1108"/>
      <c r="I25" s="1108"/>
      <c r="J25" s="1108"/>
      <c r="K25" s="1108"/>
      <c r="L25" s="1108"/>
    </row>
    <row r="26" spans="1:12" ht="24.75" customHeight="1" thickBot="1" x14ac:dyDescent="0.3">
      <c r="A26" s="45">
        <v>13</v>
      </c>
      <c r="B26" s="1108" t="s">
        <v>1780</v>
      </c>
      <c r="C26" s="1108"/>
      <c r="D26" s="1108"/>
      <c r="E26" s="1108"/>
      <c r="F26" s="1108"/>
      <c r="G26" s="1108"/>
      <c r="H26" s="1108"/>
      <c r="I26" s="1108"/>
      <c r="J26" s="1108"/>
      <c r="K26" s="1108"/>
      <c r="L26" s="1108"/>
    </row>
    <row r="27" spans="1:12" ht="27" customHeight="1" thickBot="1" x14ac:dyDescent="0.3">
      <c r="A27" s="45">
        <v>14</v>
      </c>
      <c r="B27" s="1108" t="s">
        <v>1781</v>
      </c>
      <c r="C27" s="1108"/>
      <c r="D27" s="1108"/>
      <c r="E27" s="1108"/>
      <c r="F27" s="1108"/>
      <c r="G27" s="1108"/>
      <c r="H27" s="1108"/>
      <c r="I27" s="1108"/>
      <c r="J27" s="1108"/>
      <c r="K27" s="1108"/>
      <c r="L27" s="1108"/>
    </row>
    <row r="28" spans="1:12" ht="20.25" customHeight="1" x14ac:dyDescent="0.25">
      <c r="A28" s="46"/>
      <c r="B28" s="46"/>
      <c r="C28" s="46"/>
      <c r="D28" s="46"/>
      <c r="E28" s="879"/>
      <c r="F28" s="46"/>
      <c r="G28" s="46"/>
      <c r="H28" s="46"/>
      <c r="I28" s="46"/>
      <c r="J28" s="46"/>
      <c r="K28" s="46"/>
      <c r="L28" s="46"/>
    </row>
    <row r="29" spans="1:12" ht="28.5" customHeight="1" x14ac:dyDescent="0.25">
      <c r="A29" s="47"/>
      <c r="B29" s="46"/>
      <c r="C29" s="46"/>
      <c r="D29" s="46"/>
      <c r="E29" s="879"/>
      <c r="F29" s="46"/>
      <c r="G29" s="46"/>
      <c r="H29" s="46"/>
      <c r="I29" s="46"/>
      <c r="J29" s="46"/>
      <c r="K29" s="46"/>
      <c r="L29" s="46"/>
    </row>
    <row r="30" spans="1:12" ht="28.5" customHeight="1" x14ac:dyDescent="0.25">
      <c r="A30" s="1089" t="s">
        <v>1782</v>
      </c>
      <c r="B30" s="1089"/>
      <c r="C30" s="1089"/>
      <c r="D30" s="1089"/>
      <c r="E30" s="1089"/>
      <c r="F30" s="1089"/>
      <c r="G30" s="1089"/>
      <c r="H30" s="1089"/>
      <c r="I30" s="1089"/>
      <c r="J30" s="1089"/>
      <c r="K30" s="1089"/>
      <c r="L30" s="1089"/>
    </row>
    <row r="31" spans="1:12" ht="15.75" customHeight="1" x14ac:dyDescent="0.25"/>
    <row r="32" spans="1:12" ht="19.5" customHeight="1" x14ac:dyDescent="0.25">
      <c r="A32" s="1099" t="s">
        <v>67</v>
      </c>
      <c r="B32" s="1099"/>
      <c r="C32" s="1099"/>
      <c r="D32" s="1099"/>
      <c r="E32" s="880" t="s">
        <v>68</v>
      </c>
      <c r="F32" s="891" t="s">
        <v>69</v>
      </c>
      <c r="G32" s="891" t="s">
        <v>70</v>
      </c>
      <c r="H32" s="1099" t="s">
        <v>3</v>
      </c>
      <c r="I32" s="1099"/>
      <c r="J32" s="1099"/>
      <c r="K32" s="1099"/>
      <c r="L32" s="1099"/>
    </row>
    <row r="33" spans="1:12" ht="27.75" customHeight="1" x14ac:dyDescent="0.25">
      <c r="A33" s="1100" t="s">
        <v>83</v>
      </c>
      <c r="B33" s="1101"/>
      <c r="C33" s="1101"/>
      <c r="D33" s="1102"/>
      <c r="E33" s="881" t="s">
        <v>1783</v>
      </c>
      <c r="F33" s="893" t="s">
        <v>292</v>
      </c>
      <c r="G33" s="1"/>
      <c r="H33" s="1088"/>
      <c r="I33" s="1088"/>
      <c r="J33" s="1088"/>
      <c r="K33" s="1088"/>
      <c r="L33" s="1088"/>
    </row>
    <row r="34" spans="1:12" ht="61.5" customHeight="1" x14ac:dyDescent="0.25">
      <c r="A34" s="1096" t="s">
        <v>84</v>
      </c>
      <c r="B34" s="1097"/>
      <c r="C34" s="1097"/>
      <c r="D34" s="1098"/>
      <c r="E34" s="882">
        <v>405</v>
      </c>
      <c r="F34" s="893" t="s">
        <v>292</v>
      </c>
      <c r="G34" s="1"/>
      <c r="H34" s="1088"/>
      <c r="I34" s="1088"/>
      <c r="J34" s="1088"/>
      <c r="K34" s="1088"/>
      <c r="L34" s="1088"/>
    </row>
    <row r="35" spans="1:12" ht="17.25" customHeight="1" x14ac:dyDescent="0.25">
      <c r="A35" s="1096" t="s">
        <v>122</v>
      </c>
      <c r="B35" s="1097"/>
      <c r="C35" s="1097"/>
      <c r="D35" s="1098"/>
      <c r="E35" s="882" t="s">
        <v>1784</v>
      </c>
      <c r="F35" s="893" t="s">
        <v>292</v>
      </c>
      <c r="G35" s="1"/>
      <c r="H35" s="1088"/>
      <c r="I35" s="1088"/>
      <c r="J35" s="1088"/>
      <c r="K35" s="1088"/>
      <c r="L35" s="1088"/>
    </row>
    <row r="36" spans="1:12" ht="24" customHeight="1" x14ac:dyDescent="0.25">
      <c r="A36" s="1090" t="s">
        <v>71</v>
      </c>
      <c r="B36" s="1091"/>
      <c r="C36" s="1091"/>
      <c r="D36" s="1092"/>
      <c r="E36" s="883" t="s">
        <v>1785</v>
      </c>
      <c r="F36" s="893" t="s">
        <v>292</v>
      </c>
      <c r="G36" s="1"/>
      <c r="H36" s="1088"/>
      <c r="I36" s="1088"/>
      <c r="J36" s="1088"/>
      <c r="K36" s="1088"/>
      <c r="L36" s="1088"/>
    </row>
    <row r="37" spans="1:12" ht="24" customHeight="1" x14ac:dyDescent="0.25">
      <c r="A37" s="1090" t="s">
        <v>79</v>
      </c>
      <c r="B37" s="1091"/>
      <c r="C37" s="1091"/>
      <c r="D37" s="1092"/>
      <c r="E37" s="883" t="s">
        <v>474</v>
      </c>
      <c r="F37" s="893" t="s">
        <v>292</v>
      </c>
      <c r="G37" s="1"/>
      <c r="H37" s="1093"/>
      <c r="I37" s="1094"/>
      <c r="J37" s="1094"/>
      <c r="K37" s="1094"/>
      <c r="L37" s="1095"/>
    </row>
    <row r="38" spans="1:12" ht="28.5" customHeight="1" x14ac:dyDescent="0.25">
      <c r="A38" s="1090" t="s">
        <v>123</v>
      </c>
      <c r="B38" s="1091"/>
      <c r="C38" s="1091"/>
      <c r="D38" s="1092"/>
      <c r="E38" s="883">
        <v>400</v>
      </c>
      <c r="F38" s="893" t="s">
        <v>292</v>
      </c>
      <c r="G38" s="1"/>
      <c r="H38" s="1088"/>
      <c r="I38" s="1088"/>
      <c r="J38" s="1088"/>
      <c r="K38" s="1088"/>
      <c r="L38" s="1088"/>
    </row>
    <row r="39" spans="1:12" ht="15" customHeight="1" x14ac:dyDescent="0.25">
      <c r="A39" s="1090" t="s">
        <v>82</v>
      </c>
      <c r="B39" s="1091"/>
      <c r="C39" s="1091"/>
      <c r="D39" s="1092"/>
      <c r="E39" s="883" t="s">
        <v>474</v>
      </c>
      <c r="F39" s="893"/>
      <c r="G39" s="1"/>
      <c r="H39" s="1093"/>
      <c r="I39" s="1094"/>
      <c r="J39" s="1094"/>
      <c r="K39" s="1094"/>
      <c r="L39" s="1095"/>
    </row>
    <row r="40" spans="1:12" ht="15" customHeight="1" x14ac:dyDescent="0.25">
      <c r="A40" s="1096" t="s">
        <v>72</v>
      </c>
      <c r="B40" s="1097"/>
      <c r="C40" s="1097"/>
      <c r="D40" s="1098"/>
      <c r="E40" s="883">
        <v>411</v>
      </c>
      <c r="F40" s="893" t="s">
        <v>292</v>
      </c>
      <c r="G40" s="1"/>
      <c r="H40" s="1088"/>
      <c r="I40" s="1088"/>
      <c r="J40" s="1088"/>
      <c r="K40" s="1088"/>
      <c r="L40" s="1088"/>
    </row>
    <row r="41" spans="1:12" ht="15" customHeight="1" x14ac:dyDescent="0.25">
      <c r="A41" s="1096" t="s">
        <v>73</v>
      </c>
      <c r="B41" s="1097"/>
      <c r="C41" s="1097"/>
      <c r="D41" s="1098"/>
      <c r="E41" s="882">
        <v>401</v>
      </c>
      <c r="F41" s="893" t="s">
        <v>292</v>
      </c>
      <c r="G41" s="1"/>
      <c r="H41" s="1088"/>
      <c r="I41" s="1088"/>
      <c r="J41" s="1088"/>
      <c r="K41" s="1088"/>
      <c r="L41" s="1088"/>
    </row>
    <row r="42" spans="1:12" ht="15" customHeight="1" x14ac:dyDescent="0.25">
      <c r="A42" s="1096" t="s">
        <v>74</v>
      </c>
      <c r="B42" s="1097"/>
      <c r="C42" s="1097"/>
      <c r="D42" s="1098"/>
      <c r="E42" s="882" t="s">
        <v>1786</v>
      </c>
      <c r="F42" s="893" t="s">
        <v>292</v>
      </c>
      <c r="G42" s="1"/>
      <c r="H42" s="1088"/>
      <c r="I42" s="1088"/>
      <c r="J42" s="1088"/>
      <c r="K42" s="1088"/>
      <c r="L42" s="1088"/>
    </row>
    <row r="43" spans="1:12" ht="15" customHeight="1" x14ac:dyDescent="0.25">
      <c r="A43" s="1096" t="s">
        <v>75</v>
      </c>
      <c r="B43" s="1097"/>
      <c r="C43" s="1097"/>
      <c r="D43" s="1098"/>
      <c r="E43" s="882" t="s">
        <v>1787</v>
      </c>
      <c r="F43" s="893" t="s">
        <v>292</v>
      </c>
      <c r="G43" s="1"/>
      <c r="H43" s="1088"/>
      <c r="I43" s="1088"/>
      <c r="J43" s="1088"/>
      <c r="K43" s="1088"/>
      <c r="L43" s="1088"/>
    </row>
    <row r="44" spans="1:12" ht="30" customHeight="1" x14ac:dyDescent="0.25">
      <c r="A44" s="1096" t="s">
        <v>76</v>
      </c>
      <c r="B44" s="1097"/>
      <c r="C44" s="1097"/>
      <c r="D44" s="1098"/>
      <c r="E44" s="882">
        <v>406</v>
      </c>
      <c r="F44" s="893" t="s">
        <v>292</v>
      </c>
      <c r="G44" s="1"/>
      <c r="H44" s="1088"/>
      <c r="I44" s="1088"/>
      <c r="J44" s="1088"/>
      <c r="K44" s="1088"/>
      <c r="L44" s="1088"/>
    </row>
    <row r="45" spans="1:12" ht="15" customHeight="1" x14ac:dyDescent="0.25">
      <c r="A45" s="1110" t="s">
        <v>81</v>
      </c>
      <c r="B45" s="1111"/>
      <c r="C45" s="1111"/>
      <c r="D45" s="1112"/>
      <c r="E45" s="882" t="s">
        <v>1788</v>
      </c>
      <c r="F45" s="893"/>
      <c r="G45" s="1"/>
      <c r="H45" s="1093" t="s">
        <v>1789</v>
      </c>
      <c r="I45" s="1094"/>
      <c r="J45" s="1094"/>
      <c r="K45" s="1094"/>
      <c r="L45" s="1095"/>
    </row>
    <row r="46" spans="1:12" ht="15" customHeight="1" x14ac:dyDescent="0.25">
      <c r="A46" s="1096" t="s">
        <v>85</v>
      </c>
      <c r="B46" s="1097"/>
      <c r="C46" s="1097"/>
      <c r="D46" s="1098"/>
      <c r="E46" s="882" t="s">
        <v>1790</v>
      </c>
      <c r="F46" s="893" t="s">
        <v>292</v>
      </c>
      <c r="G46" s="1"/>
      <c r="H46" s="1093"/>
      <c r="I46" s="1094"/>
      <c r="J46" s="1094"/>
      <c r="K46" s="1094"/>
      <c r="L46" s="1095"/>
    </row>
    <row r="47" spans="1:12" ht="15" customHeight="1" x14ac:dyDescent="0.25">
      <c r="A47" s="1096" t="s">
        <v>86</v>
      </c>
      <c r="B47" s="1097"/>
      <c r="C47" s="1097"/>
      <c r="D47" s="1098"/>
      <c r="E47" s="882" t="s">
        <v>474</v>
      </c>
      <c r="F47" s="893"/>
      <c r="G47" s="1"/>
      <c r="H47" s="1088"/>
      <c r="I47" s="1088"/>
      <c r="J47" s="1088"/>
      <c r="K47" s="1088"/>
      <c r="L47" s="1088"/>
    </row>
    <row r="48" spans="1:12" ht="15" customHeight="1" x14ac:dyDescent="0.25"/>
    <row r="50" spans="1:14" x14ac:dyDescent="0.25">
      <c r="A50" s="1089" t="s">
        <v>1791</v>
      </c>
      <c r="B50" s="1089"/>
      <c r="C50" s="1089"/>
      <c r="D50" s="1089"/>
      <c r="E50" s="1089"/>
      <c r="F50" s="1089"/>
      <c r="G50" s="1089"/>
      <c r="H50" s="1089"/>
      <c r="I50" s="1089"/>
      <c r="J50" s="1089"/>
      <c r="K50" s="1089"/>
      <c r="L50" s="1089"/>
    </row>
    <row r="52" spans="1:14" ht="15" customHeight="1" x14ac:dyDescent="0.25">
      <c r="A52" s="1099" t="s">
        <v>67</v>
      </c>
      <c r="B52" s="1099"/>
      <c r="C52" s="1099"/>
      <c r="D52" s="1099"/>
      <c r="E52" s="880" t="s">
        <v>68</v>
      </c>
      <c r="F52" s="891" t="s">
        <v>69</v>
      </c>
      <c r="G52" s="891" t="s">
        <v>70</v>
      </c>
      <c r="H52" s="1099" t="s">
        <v>3</v>
      </c>
      <c r="I52" s="1099"/>
      <c r="J52" s="1099"/>
      <c r="K52" s="1099"/>
      <c r="L52" s="1099"/>
    </row>
    <row r="53" spans="1:14" ht="30" customHeight="1" x14ac:dyDescent="0.25">
      <c r="A53" s="1100" t="s">
        <v>83</v>
      </c>
      <c r="B53" s="1101"/>
      <c r="C53" s="1101"/>
      <c r="D53" s="1102"/>
      <c r="E53" s="881">
        <v>13</v>
      </c>
      <c r="F53" s="893" t="s">
        <v>292</v>
      </c>
      <c r="G53" s="1"/>
      <c r="H53" s="1088"/>
      <c r="I53" s="1088"/>
      <c r="J53" s="1088"/>
      <c r="K53" s="1088"/>
      <c r="L53" s="1088"/>
      <c r="N53" s="884"/>
    </row>
    <row r="54" spans="1:14" ht="27" customHeight="1" x14ac:dyDescent="0.25">
      <c r="A54" s="1096" t="s">
        <v>84</v>
      </c>
      <c r="B54" s="1097"/>
      <c r="C54" s="1097"/>
      <c r="D54" s="1098"/>
      <c r="E54" s="882">
        <v>20</v>
      </c>
      <c r="F54" s="893" t="s">
        <v>292</v>
      </c>
      <c r="G54" s="1"/>
      <c r="H54" s="1088"/>
      <c r="I54" s="1088"/>
      <c r="J54" s="1088"/>
      <c r="K54" s="1088"/>
      <c r="L54" s="1088"/>
    </row>
    <row r="55" spans="1:14" ht="15" customHeight="1" x14ac:dyDescent="0.25">
      <c r="A55" s="1096" t="s">
        <v>122</v>
      </c>
      <c r="B55" s="1097"/>
      <c r="C55" s="1097"/>
      <c r="D55" s="1098"/>
      <c r="E55" s="882" t="s">
        <v>1792</v>
      </c>
      <c r="F55" s="893" t="s">
        <v>292</v>
      </c>
      <c r="G55" s="1"/>
      <c r="H55" s="1088"/>
      <c r="I55" s="1088"/>
      <c r="J55" s="1088"/>
      <c r="K55" s="1088"/>
      <c r="L55" s="1088"/>
    </row>
    <row r="56" spans="1:14" ht="15" customHeight="1" x14ac:dyDescent="0.25">
      <c r="A56" s="1090" t="s">
        <v>71</v>
      </c>
      <c r="B56" s="1091"/>
      <c r="C56" s="1091"/>
      <c r="D56" s="1092"/>
      <c r="E56" s="883">
        <v>13</v>
      </c>
      <c r="F56" s="893" t="s">
        <v>292</v>
      </c>
      <c r="G56" s="1"/>
      <c r="H56" s="1088"/>
      <c r="I56" s="1088"/>
      <c r="J56" s="1088"/>
      <c r="K56" s="1088"/>
      <c r="L56" s="1088"/>
    </row>
    <row r="57" spans="1:14" ht="15" customHeight="1" x14ac:dyDescent="0.25">
      <c r="A57" s="1090" t="s">
        <v>79</v>
      </c>
      <c r="B57" s="1091"/>
      <c r="C57" s="1091"/>
      <c r="D57" s="1092"/>
      <c r="E57" s="883" t="s">
        <v>474</v>
      </c>
      <c r="F57" s="893"/>
      <c r="G57" s="1"/>
      <c r="H57" s="1093"/>
      <c r="I57" s="1094"/>
      <c r="J57" s="1094"/>
      <c r="K57" s="1094"/>
      <c r="L57" s="1095"/>
    </row>
    <row r="58" spans="1:14" ht="37.5" customHeight="1" x14ac:dyDescent="0.25">
      <c r="A58" s="1090" t="s">
        <v>123</v>
      </c>
      <c r="B58" s="1091"/>
      <c r="C58" s="1091"/>
      <c r="D58" s="1092"/>
      <c r="E58" s="882" t="s">
        <v>1793</v>
      </c>
      <c r="F58" s="893" t="s">
        <v>458</v>
      </c>
      <c r="G58" s="1"/>
      <c r="H58" s="1088"/>
      <c r="I58" s="1088"/>
      <c r="J58" s="1088"/>
      <c r="K58" s="1088"/>
      <c r="L58" s="1088"/>
    </row>
    <row r="59" spans="1:14" ht="15" customHeight="1" x14ac:dyDescent="0.25">
      <c r="A59" s="1090" t="s">
        <v>82</v>
      </c>
      <c r="B59" s="1091"/>
      <c r="C59" s="1091"/>
      <c r="D59" s="1092"/>
      <c r="E59" s="883" t="s">
        <v>474</v>
      </c>
      <c r="F59" s="893"/>
      <c r="G59" s="1"/>
      <c r="H59" s="1093"/>
      <c r="I59" s="1094"/>
      <c r="J59" s="1094"/>
      <c r="K59" s="1094"/>
      <c r="L59" s="1095"/>
    </row>
    <row r="60" spans="1:14" ht="15" customHeight="1" x14ac:dyDescent="0.25">
      <c r="A60" s="1096" t="s">
        <v>72</v>
      </c>
      <c r="B60" s="1097"/>
      <c r="C60" s="1097"/>
      <c r="D60" s="1098"/>
      <c r="E60" s="883" t="s">
        <v>1794</v>
      </c>
      <c r="F60" s="893" t="s">
        <v>292</v>
      </c>
      <c r="G60" s="1"/>
      <c r="H60" s="1088"/>
      <c r="I60" s="1088"/>
      <c r="J60" s="1088"/>
      <c r="K60" s="1088"/>
      <c r="L60" s="1088"/>
    </row>
    <row r="61" spans="1:14" ht="15" customHeight="1" x14ac:dyDescent="0.25">
      <c r="A61" s="1096" t="s">
        <v>73</v>
      </c>
      <c r="B61" s="1097"/>
      <c r="C61" s="1097"/>
      <c r="D61" s="1098"/>
      <c r="E61" s="882">
        <v>18</v>
      </c>
      <c r="F61" s="893" t="s">
        <v>292</v>
      </c>
      <c r="G61" s="1"/>
      <c r="H61" s="1088"/>
      <c r="I61" s="1088"/>
      <c r="J61" s="1088"/>
      <c r="K61" s="1088"/>
      <c r="L61" s="1088"/>
    </row>
    <row r="62" spans="1:14" ht="15" customHeight="1" x14ac:dyDescent="0.25">
      <c r="A62" s="1096" t="s">
        <v>74</v>
      </c>
      <c r="B62" s="1097"/>
      <c r="C62" s="1097"/>
      <c r="D62" s="1098"/>
      <c r="E62" s="882" t="s">
        <v>1795</v>
      </c>
      <c r="F62" s="893" t="s">
        <v>292</v>
      </c>
      <c r="G62" s="1"/>
      <c r="H62" s="1088"/>
      <c r="I62" s="1088"/>
      <c r="J62" s="1088"/>
      <c r="K62" s="1088"/>
      <c r="L62" s="1088"/>
    </row>
    <row r="63" spans="1:14" ht="15" customHeight="1" x14ac:dyDescent="0.25">
      <c r="A63" s="1096" t="s">
        <v>75</v>
      </c>
      <c r="B63" s="1097"/>
      <c r="C63" s="1097"/>
      <c r="D63" s="1098"/>
      <c r="E63" s="882" t="s">
        <v>1796</v>
      </c>
      <c r="F63" s="893" t="s">
        <v>292</v>
      </c>
      <c r="G63" s="1"/>
      <c r="H63" s="1088"/>
      <c r="I63" s="1088"/>
      <c r="J63" s="1088"/>
      <c r="K63" s="1088"/>
      <c r="L63" s="1088"/>
    </row>
    <row r="64" spans="1:14" ht="15" customHeight="1" x14ac:dyDescent="0.25">
      <c r="A64" s="1096" t="s">
        <v>76</v>
      </c>
      <c r="B64" s="1097"/>
      <c r="C64" s="1097"/>
      <c r="D64" s="1098"/>
      <c r="E64" s="882">
        <v>33</v>
      </c>
      <c r="F64" s="893" t="s">
        <v>292</v>
      </c>
      <c r="G64" s="1"/>
      <c r="H64" s="1088"/>
      <c r="I64" s="1088"/>
      <c r="J64" s="1088"/>
      <c r="K64" s="1088"/>
      <c r="L64" s="1088"/>
    </row>
    <row r="65" spans="1:12" ht="15" customHeight="1" x14ac:dyDescent="0.25">
      <c r="A65" s="1110" t="s">
        <v>81</v>
      </c>
      <c r="B65" s="1111"/>
      <c r="C65" s="1111"/>
      <c r="D65" s="1112"/>
      <c r="E65" s="882" t="s">
        <v>1797</v>
      </c>
      <c r="F65" s="893" t="s">
        <v>292</v>
      </c>
      <c r="G65" s="1"/>
      <c r="H65" s="1093"/>
      <c r="I65" s="1094"/>
      <c r="J65" s="1094"/>
      <c r="K65" s="1094"/>
      <c r="L65" s="1095"/>
    </row>
    <row r="66" spans="1:12" ht="15" customHeight="1" x14ac:dyDescent="0.25">
      <c r="A66" s="1096" t="s">
        <v>85</v>
      </c>
      <c r="B66" s="1097"/>
      <c r="C66" s="1097"/>
      <c r="D66" s="1098"/>
      <c r="E66" s="882" t="s">
        <v>1798</v>
      </c>
      <c r="F66" s="893" t="s">
        <v>292</v>
      </c>
      <c r="G66" s="1"/>
      <c r="H66" s="1093"/>
      <c r="I66" s="1094"/>
      <c r="J66" s="1094"/>
      <c r="K66" s="1094"/>
      <c r="L66" s="1095"/>
    </row>
    <row r="67" spans="1:12" ht="15" customHeight="1" x14ac:dyDescent="0.25">
      <c r="A67" s="1096" t="s">
        <v>86</v>
      </c>
      <c r="B67" s="1097"/>
      <c r="C67" s="1097"/>
      <c r="D67" s="1098"/>
      <c r="E67" s="882" t="s">
        <v>474</v>
      </c>
      <c r="F67" s="893"/>
      <c r="G67" s="1"/>
      <c r="H67" s="1088"/>
      <c r="I67" s="1088"/>
      <c r="J67" s="1088"/>
      <c r="K67" s="1088"/>
      <c r="L67" s="1088"/>
    </row>
    <row r="71" spans="1:12" x14ac:dyDescent="0.25">
      <c r="A71" s="1089" t="s">
        <v>1799</v>
      </c>
      <c r="B71" s="1089"/>
      <c r="C71" s="1089"/>
      <c r="D71" s="1089"/>
      <c r="E71" s="1089"/>
      <c r="F71" s="1089"/>
      <c r="G71" s="1089"/>
      <c r="H71" s="1089"/>
      <c r="I71" s="1089"/>
      <c r="J71" s="1089"/>
      <c r="K71" s="1089"/>
      <c r="L71" s="1089"/>
    </row>
    <row r="73" spans="1:12" ht="15" customHeight="1" x14ac:dyDescent="0.25">
      <c r="A73" s="1099" t="s">
        <v>67</v>
      </c>
      <c r="B73" s="1099"/>
      <c r="C73" s="1099"/>
      <c r="D73" s="1099"/>
      <c r="E73" s="880" t="s">
        <v>68</v>
      </c>
      <c r="F73" s="891" t="s">
        <v>69</v>
      </c>
      <c r="G73" s="891" t="s">
        <v>70</v>
      </c>
      <c r="H73" s="1099" t="s">
        <v>3</v>
      </c>
      <c r="I73" s="1099"/>
      <c r="J73" s="1099"/>
      <c r="K73" s="1099"/>
      <c r="L73" s="1099"/>
    </row>
    <row r="74" spans="1:12" ht="15" customHeight="1" x14ac:dyDescent="0.25">
      <c r="A74" s="1100" t="s">
        <v>83</v>
      </c>
      <c r="B74" s="1101"/>
      <c r="C74" s="1101"/>
      <c r="D74" s="1102"/>
      <c r="E74" s="885" t="s">
        <v>1800</v>
      </c>
      <c r="F74" s="893" t="s">
        <v>292</v>
      </c>
      <c r="G74" s="1"/>
      <c r="H74" s="1088"/>
      <c r="I74" s="1088"/>
      <c r="J74" s="1088"/>
      <c r="K74" s="1088"/>
      <c r="L74" s="1088"/>
    </row>
    <row r="75" spans="1:12" ht="15" customHeight="1" x14ac:dyDescent="0.25">
      <c r="A75" s="1096" t="s">
        <v>84</v>
      </c>
      <c r="B75" s="1097"/>
      <c r="C75" s="1097"/>
      <c r="D75" s="1098"/>
      <c r="E75" s="882">
        <v>11</v>
      </c>
      <c r="F75" s="893" t="s">
        <v>292</v>
      </c>
      <c r="G75" s="1"/>
      <c r="H75" s="1088"/>
      <c r="I75" s="1088"/>
      <c r="J75" s="1088"/>
      <c r="K75" s="1088"/>
      <c r="L75" s="1088"/>
    </row>
    <row r="76" spans="1:12" ht="15" customHeight="1" x14ac:dyDescent="0.25">
      <c r="A76" s="1096" t="s">
        <v>122</v>
      </c>
      <c r="B76" s="1097"/>
      <c r="C76" s="1097"/>
      <c r="D76" s="1098"/>
      <c r="E76" s="882" t="s">
        <v>1801</v>
      </c>
      <c r="F76" s="893" t="s">
        <v>292</v>
      </c>
      <c r="G76" s="1"/>
      <c r="H76" s="1088"/>
      <c r="I76" s="1088"/>
      <c r="J76" s="1088"/>
      <c r="K76" s="1088"/>
      <c r="L76" s="1088"/>
    </row>
    <row r="77" spans="1:12" ht="15" customHeight="1" x14ac:dyDescent="0.25">
      <c r="A77" s="1090" t="s">
        <v>71</v>
      </c>
      <c r="B77" s="1091"/>
      <c r="C77" s="1091"/>
      <c r="D77" s="1092"/>
      <c r="E77" s="883" t="s">
        <v>1802</v>
      </c>
      <c r="F77" s="893" t="s">
        <v>292</v>
      </c>
      <c r="G77" s="1"/>
      <c r="H77" s="1088"/>
      <c r="I77" s="1088"/>
      <c r="J77" s="1088"/>
      <c r="K77" s="1088"/>
      <c r="L77" s="1088"/>
    </row>
    <row r="78" spans="1:12" ht="15" customHeight="1" x14ac:dyDescent="0.25">
      <c r="A78" s="1090" t="s">
        <v>79</v>
      </c>
      <c r="B78" s="1091"/>
      <c r="C78" s="1091"/>
      <c r="D78" s="1092"/>
      <c r="E78" s="883" t="s">
        <v>474</v>
      </c>
      <c r="F78" s="893"/>
      <c r="G78" s="1"/>
      <c r="H78" s="1093"/>
      <c r="I78" s="1094"/>
      <c r="J78" s="1094"/>
      <c r="K78" s="1094"/>
      <c r="L78" s="1095"/>
    </row>
    <row r="79" spans="1:12" ht="15" customHeight="1" x14ac:dyDescent="0.25">
      <c r="A79" s="1090" t="s">
        <v>123</v>
      </c>
      <c r="B79" s="1091"/>
      <c r="C79" s="1091"/>
      <c r="D79" s="1092"/>
      <c r="E79" s="883" t="s">
        <v>1802</v>
      </c>
      <c r="F79" s="893" t="s">
        <v>292</v>
      </c>
      <c r="G79" s="1"/>
      <c r="H79" s="1088"/>
      <c r="I79" s="1088"/>
      <c r="J79" s="1088"/>
      <c r="K79" s="1088"/>
      <c r="L79" s="1088"/>
    </row>
    <row r="80" spans="1:12" ht="15" customHeight="1" x14ac:dyDescent="0.25">
      <c r="A80" s="1090" t="s">
        <v>82</v>
      </c>
      <c r="B80" s="1091"/>
      <c r="C80" s="1091"/>
      <c r="D80" s="1092"/>
      <c r="E80" s="883" t="s">
        <v>474</v>
      </c>
      <c r="F80" s="893"/>
      <c r="G80" s="1"/>
      <c r="H80" s="1093"/>
      <c r="I80" s="1094"/>
      <c r="J80" s="1094"/>
      <c r="K80" s="1094"/>
      <c r="L80" s="1095"/>
    </row>
    <row r="81" spans="1:12" ht="15" customHeight="1" x14ac:dyDescent="0.25">
      <c r="A81" s="1096" t="s">
        <v>72</v>
      </c>
      <c r="B81" s="1097"/>
      <c r="C81" s="1097"/>
      <c r="D81" s="1098"/>
      <c r="E81" s="883">
        <v>18</v>
      </c>
      <c r="F81" s="893" t="s">
        <v>292</v>
      </c>
      <c r="G81" s="1"/>
      <c r="H81" s="1088"/>
      <c r="I81" s="1088"/>
      <c r="J81" s="1088"/>
      <c r="K81" s="1088"/>
      <c r="L81" s="1088"/>
    </row>
    <row r="82" spans="1:12" ht="15" customHeight="1" x14ac:dyDescent="0.25">
      <c r="A82" s="1096" t="s">
        <v>73</v>
      </c>
      <c r="B82" s="1097"/>
      <c r="C82" s="1097"/>
      <c r="D82" s="1098"/>
      <c r="E82" s="882">
        <v>10</v>
      </c>
      <c r="F82" s="893" t="s">
        <v>292</v>
      </c>
      <c r="G82" s="1"/>
      <c r="H82" s="1088"/>
      <c r="I82" s="1088"/>
      <c r="J82" s="1088"/>
      <c r="K82" s="1088"/>
      <c r="L82" s="1088"/>
    </row>
    <row r="83" spans="1:12" ht="15" customHeight="1" x14ac:dyDescent="0.25">
      <c r="A83" s="1096" t="s">
        <v>74</v>
      </c>
      <c r="B83" s="1097"/>
      <c r="C83" s="1097"/>
      <c r="D83" s="1098"/>
      <c r="E83" s="882">
        <v>14</v>
      </c>
      <c r="F83" s="893" t="s">
        <v>292</v>
      </c>
      <c r="G83" s="1"/>
      <c r="H83" s="1088"/>
      <c r="I83" s="1088"/>
      <c r="J83" s="1088"/>
      <c r="K83" s="1088"/>
      <c r="L83" s="1088"/>
    </row>
    <row r="84" spans="1:12" ht="15" customHeight="1" x14ac:dyDescent="0.25">
      <c r="A84" s="1096" t="s">
        <v>75</v>
      </c>
      <c r="B84" s="1097"/>
      <c r="C84" s="1097"/>
      <c r="D84" s="1098"/>
      <c r="E84" s="882" t="s">
        <v>1803</v>
      </c>
      <c r="F84" s="893" t="s">
        <v>292</v>
      </c>
      <c r="G84" s="1"/>
      <c r="H84" s="1088"/>
      <c r="I84" s="1088"/>
      <c r="J84" s="1088"/>
      <c r="K84" s="1088"/>
      <c r="L84" s="1088"/>
    </row>
    <row r="85" spans="1:12" ht="15" customHeight="1" x14ac:dyDescent="0.25">
      <c r="A85" s="1096" t="s">
        <v>76</v>
      </c>
      <c r="B85" s="1097"/>
      <c r="C85" s="1097"/>
      <c r="D85" s="1098"/>
      <c r="E85" s="882">
        <v>17</v>
      </c>
      <c r="F85" s="893" t="s">
        <v>292</v>
      </c>
      <c r="G85" s="1"/>
      <c r="H85" s="1088"/>
      <c r="I85" s="1088"/>
      <c r="J85" s="1088"/>
      <c r="K85" s="1088"/>
      <c r="L85" s="1088"/>
    </row>
    <row r="86" spans="1:12" ht="15" customHeight="1" x14ac:dyDescent="0.25">
      <c r="A86" s="1110" t="s">
        <v>81</v>
      </c>
      <c r="B86" s="1111"/>
      <c r="C86" s="1111"/>
      <c r="D86" s="1112"/>
      <c r="E86" s="882" t="s">
        <v>1804</v>
      </c>
      <c r="F86" s="893" t="s">
        <v>292</v>
      </c>
      <c r="G86" s="1"/>
      <c r="H86" s="1093"/>
      <c r="I86" s="1094"/>
      <c r="J86" s="1094"/>
      <c r="K86" s="1094"/>
      <c r="L86" s="1095"/>
    </row>
    <row r="87" spans="1:12" ht="15" customHeight="1" x14ac:dyDescent="0.25">
      <c r="A87" s="1096" t="s">
        <v>85</v>
      </c>
      <c r="B87" s="1097"/>
      <c r="C87" s="1097"/>
      <c r="D87" s="1098"/>
      <c r="E87" s="882" t="s">
        <v>1805</v>
      </c>
      <c r="F87" s="893" t="s">
        <v>292</v>
      </c>
      <c r="G87" s="1"/>
      <c r="H87" s="1093"/>
      <c r="I87" s="1094"/>
      <c r="J87" s="1094"/>
      <c r="K87" s="1094"/>
      <c r="L87" s="1095"/>
    </row>
    <row r="88" spans="1:12" ht="15" customHeight="1" x14ac:dyDescent="0.25">
      <c r="A88" s="1096" t="s">
        <v>86</v>
      </c>
      <c r="B88" s="1097"/>
      <c r="C88" s="1097"/>
      <c r="D88" s="1098"/>
      <c r="E88" s="882" t="s">
        <v>474</v>
      </c>
      <c r="F88" s="893"/>
      <c r="G88" s="1"/>
      <c r="H88" s="1088"/>
      <c r="I88" s="1088"/>
      <c r="J88" s="1088"/>
      <c r="K88" s="1088"/>
      <c r="L88" s="1088"/>
    </row>
    <row r="92" spans="1:12" x14ac:dyDescent="0.25">
      <c r="A92" s="1089" t="s">
        <v>1806</v>
      </c>
      <c r="B92" s="1089"/>
      <c r="C92" s="1089"/>
      <c r="D92" s="1089"/>
      <c r="E92" s="1089"/>
      <c r="F92" s="1089"/>
      <c r="G92" s="1089"/>
      <c r="H92" s="1089"/>
      <c r="I92" s="1089"/>
      <c r="J92" s="1089"/>
      <c r="K92" s="1089"/>
      <c r="L92" s="1089"/>
    </row>
    <row r="94" spans="1:12" ht="15" customHeight="1" x14ac:dyDescent="0.25">
      <c r="A94" s="1099" t="s">
        <v>67</v>
      </c>
      <c r="B94" s="1099"/>
      <c r="C94" s="1099"/>
      <c r="D94" s="1099"/>
      <c r="E94" s="880" t="s">
        <v>68</v>
      </c>
      <c r="F94" s="891" t="s">
        <v>69</v>
      </c>
      <c r="G94" s="891" t="s">
        <v>70</v>
      </c>
      <c r="H94" s="1099" t="s">
        <v>3</v>
      </c>
      <c r="I94" s="1099"/>
      <c r="J94" s="1099"/>
      <c r="K94" s="1099"/>
      <c r="L94" s="1099"/>
    </row>
    <row r="95" spans="1:12" ht="15" customHeight="1" x14ac:dyDescent="0.25">
      <c r="A95" s="1100" t="s">
        <v>83</v>
      </c>
      <c r="B95" s="1101"/>
      <c r="C95" s="1101"/>
      <c r="D95" s="1102"/>
      <c r="E95" s="881" t="s">
        <v>1807</v>
      </c>
      <c r="F95" s="893" t="s">
        <v>292</v>
      </c>
      <c r="G95" s="1"/>
      <c r="H95" s="1088"/>
      <c r="I95" s="1088"/>
      <c r="J95" s="1088"/>
      <c r="K95" s="1088"/>
      <c r="L95" s="1088"/>
    </row>
    <row r="96" spans="1:12" ht="15" customHeight="1" x14ac:dyDescent="0.25">
      <c r="A96" s="1096" t="s">
        <v>84</v>
      </c>
      <c r="B96" s="1097"/>
      <c r="C96" s="1097"/>
      <c r="D96" s="1098"/>
      <c r="E96" s="882">
        <v>19</v>
      </c>
      <c r="F96" s="893" t="s">
        <v>292</v>
      </c>
      <c r="G96" s="1"/>
      <c r="H96" s="1088"/>
      <c r="I96" s="1088"/>
      <c r="J96" s="1088"/>
      <c r="K96" s="1088"/>
      <c r="L96" s="1088"/>
    </row>
    <row r="97" spans="1:12" ht="15" customHeight="1" x14ac:dyDescent="0.25">
      <c r="A97" s="1096" t="s">
        <v>122</v>
      </c>
      <c r="B97" s="1097"/>
      <c r="C97" s="1097"/>
      <c r="D97" s="1098"/>
      <c r="E97" s="882" t="s">
        <v>1808</v>
      </c>
      <c r="F97" s="893" t="s">
        <v>292</v>
      </c>
      <c r="G97" s="1"/>
      <c r="H97" s="1088"/>
      <c r="I97" s="1088"/>
      <c r="J97" s="1088"/>
      <c r="K97" s="1088"/>
      <c r="L97" s="1088"/>
    </row>
    <row r="98" spans="1:12" ht="15" customHeight="1" x14ac:dyDescent="0.25">
      <c r="A98" s="1090" t="s">
        <v>71</v>
      </c>
      <c r="B98" s="1091"/>
      <c r="C98" s="1091"/>
      <c r="D98" s="1092"/>
      <c r="E98" s="883" t="s">
        <v>1809</v>
      </c>
      <c r="F98" s="893" t="s">
        <v>292</v>
      </c>
      <c r="G98" s="1"/>
      <c r="H98" s="1088"/>
      <c r="I98" s="1088"/>
      <c r="J98" s="1088"/>
      <c r="K98" s="1088"/>
      <c r="L98" s="1088"/>
    </row>
    <row r="99" spans="1:12" ht="15" customHeight="1" x14ac:dyDescent="0.25">
      <c r="A99" s="1090" t="s">
        <v>79</v>
      </c>
      <c r="B99" s="1091"/>
      <c r="C99" s="1091"/>
      <c r="D99" s="1092"/>
      <c r="E99" s="883" t="s">
        <v>474</v>
      </c>
      <c r="F99" s="893"/>
      <c r="G99" s="1"/>
      <c r="H99" s="1093"/>
      <c r="I99" s="1094"/>
      <c r="J99" s="1094"/>
      <c r="K99" s="1094"/>
      <c r="L99" s="1095"/>
    </row>
    <row r="100" spans="1:12" ht="15" customHeight="1" x14ac:dyDescent="0.25">
      <c r="A100" s="1090" t="s">
        <v>123</v>
      </c>
      <c r="B100" s="1091"/>
      <c r="C100" s="1091"/>
      <c r="D100" s="1092"/>
      <c r="E100" s="883" t="s">
        <v>1809</v>
      </c>
      <c r="F100" s="893" t="s">
        <v>292</v>
      </c>
      <c r="G100" s="1"/>
      <c r="H100" s="1088"/>
      <c r="I100" s="1088"/>
      <c r="J100" s="1088"/>
      <c r="K100" s="1088"/>
      <c r="L100" s="1088"/>
    </row>
    <row r="101" spans="1:12" ht="15" customHeight="1" x14ac:dyDescent="0.25">
      <c r="A101" s="1090" t="s">
        <v>82</v>
      </c>
      <c r="B101" s="1091"/>
      <c r="C101" s="1091"/>
      <c r="D101" s="1092"/>
      <c r="E101" s="883" t="s">
        <v>474</v>
      </c>
      <c r="F101" s="893"/>
      <c r="G101" s="1"/>
      <c r="H101" s="1093"/>
      <c r="I101" s="1094"/>
      <c r="J101" s="1094"/>
      <c r="K101" s="1094"/>
      <c r="L101" s="1095"/>
    </row>
    <row r="102" spans="1:12" ht="15" customHeight="1" x14ac:dyDescent="0.25">
      <c r="A102" s="1096" t="s">
        <v>72</v>
      </c>
      <c r="B102" s="1097"/>
      <c r="C102" s="1097"/>
      <c r="D102" s="1098"/>
      <c r="E102" s="883">
        <v>13</v>
      </c>
      <c r="F102" s="893" t="s">
        <v>292</v>
      </c>
      <c r="G102" s="1"/>
      <c r="H102" s="1088"/>
      <c r="I102" s="1088"/>
      <c r="J102" s="1088"/>
      <c r="K102" s="1088"/>
      <c r="L102" s="1088"/>
    </row>
    <row r="103" spans="1:12" ht="15" customHeight="1" x14ac:dyDescent="0.25">
      <c r="A103" s="1096" t="s">
        <v>73</v>
      </c>
      <c r="B103" s="1097"/>
      <c r="C103" s="1097"/>
      <c r="D103" s="1098"/>
      <c r="E103" s="882">
        <v>20</v>
      </c>
      <c r="F103" s="893" t="s">
        <v>292</v>
      </c>
      <c r="G103" s="1"/>
      <c r="H103" s="1088"/>
      <c r="I103" s="1088"/>
      <c r="J103" s="1088"/>
      <c r="K103" s="1088"/>
      <c r="L103" s="1088"/>
    </row>
    <row r="104" spans="1:12" ht="15" customHeight="1" x14ac:dyDescent="0.25">
      <c r="A104" s="1096" t="s">
        <v>74</v>
      </c>
      <c r="B104" s="1097"/>
      <c r="C104" s="1097"/>
      <c r="D104" s="1098"/>
      <c r="E104" s="882" t="s">
        <v>1810</v>
      </c>
      <c r="F104" s="893" t="s">
        <v>292</v>
      </c>
      <c r="G104" s="1"/>
      <c r="H104" s="1088"/>
      <c r="I104" s="1088"/>
      <c r="J104" s="1088"/>
      <c r="K104" s="1088"/>
      <c r="L104" s="1088"/>
    </row>
    <row r="105" spans="1:12" ht="15" customHeight="1" x14ac:dyDescent="0.25">
      <c r="A105" s="1096" t="s">
        <v>75</v>
      </c>
      <c r="B105" s="1097"/>
      <c r="C105" s="1097"/>
      <c r="D105" s="1098"/>
      <c r="E105" s="882" t="s">
        <v>1803</v>
      </c>
      <c r="F105" s="893" t="s">
        <v>292</v>
      </c>
      <c r="G105" s="1"/>
      <c r="H105" s="1088"/>
      <c r="I105" s="1088"/>
      <c r="J105" s="1088"/>
      <c r="K105" s="1088"/>
      <c r="L105" s="1088"/>
    </row>
    <row r="106" spans="1:12" ht="15" customHeight="1" x14ac:dyDescent="0.25">
      <c r="A106" s="1096" t="s">
        <v>76</v>
      </c>
      <c r="B106" s="1097"/>
      <c r="C106" s="1097"/>
      <c r="D106" s="1098"/>
      <c r="E106" s="882">
        <v>14</v>
      </c>
      <c r="F106" s="893" t="s">
        <v>292</v>
      </c>
      <c r="G106" s="1"/>
      <c r="H106" s="1088"/>
      <c r="I106" s="1088"/>
      <c r="J106" s="1088"/>
      <c r="K106" s="1088"/>
      <c r="L106" s="1088"/>
    </row>
    <row r="107" spans="1:12" ht="15" customHeight="1" x14ac:dyDescent="0.25">
      <c r="A107" s="1110" t="s">
        <v>81</v>
      </c>
      <c r="B107" s="1111"/>
      <c r="C107" s="1111"/>
      <c r="D107" s="1112"/>
      <c r="E107" s="882" t="s">
        <v>1811</v>
      </c>
      <c r="F107" s="893" t="s">
        <v>292</v>
      </c>
      <c r="G107" s="1"/>
      <c r="H107" s="1093"/>
      <c r="I107" s="1094"/>
      <c r="J107" s="1094"/>
      <c r="K107" s="1094"/>
      <c r="L107" s="1095"/>
    </row>
    <row r="108" spans="1:12" ht="15" customHeight="1" x14ac:dyDescent="0.25">
      <c r="A108" s="1096" t="s">
        <v>85</v>
      </c>
      <c r="B108" s="1097"/>
      <c r="C108" s="1097"/>
      <c r="D108" s="1098"/>
      <c r="E108" s="882" t="s">
        <v>1812</v>
      </c>
      <c r="F108" s="893" t="s">
        <v>292</v>
      </c>
      <c r="G108" s="1"/>
      <c r="H108" s="1093"/>
      <c r="I108" s="1094"/>
      <c r="J108" s="1094"/>
      <c r="K108" s="1094"/>
      <c r="L108" s="1095"/>
    </row>
    <row r="109" spans="1:12" ht="15" customHeight="1" x14ac:dyDescent="0.25">
      <c r="A109" s="1096" t="s">
        <v>86</v>
      </c>
      <c r="B109" s="1097"/>
      <c r="C109" s="1097"/>
      <c r="D109" s="1098"/>
      <c r="E109" s="882" t="s">
        <v>474</v>
      </c>
      <c r="F109" s="893"/>
      <c r="G109" s="1"/>
      <c r="H109" s="1088"/>
      <c r="I109" s="1088"/>
      <c r="J109" s="1088"/>
      <c r="K109" s="1088"/>
      <c r="L109" s="1088"/>
    </row>
    <row r="113" spans="1:12" x14ac:dyDescent="0.25">
      <c r="A113" s="1089" t="s">
        <v>1813</v>
      </c>
      <c r="B113" s="1089"/>
      <c r="C113" s="1089"/>
      <c r="D113" s="1089"/>
      <c r="E113" s="1089"/>
      <c r="F113" s="1089"/>
      <c r="G113" s="1089"/>
      <c r="H113" s="1089"/>
      <c r="I113" s="1089"/>
      <c r="J113" s="1089"/>
      <c r="K113" s="1089"/>
      <c r="L113" s="1089"/>
    </row>
    <row r="115" spans="1:12" ht="15" customHeight="1" x14ac:dyDescent="0.25">
      <c r="A115" s="1099" t="s">
        <v>67</v>
      </c>
      <c r="B115" s="1099"/>
      <c r="C115" s="1099"/>
      <c r="D115" s="1099"/>
      <c r="E115" s="880" t="s">
        <v>68</v>
      </c>
      <c r="F115" s="891" t="s">
        <v>69</v>
      </c>
      <c r="G115" s="891" t="s">
        <v>70</v>
      </c>
      <c r="H115" s="1099" t="s">
        <v>3</v>
      </c>
      <c r="I115" s="1099"/>
      <c r="J115" s="1099"/>
      <c r="K115" s="1099"/>
      <c r="L115" s="1099"/>
    </row>
    <row r="116" spans="1:12" ht="15" customHeight="1" x14ac:dyDescent="0.25">
      <c r="A116" s="1100" t="s">
        <v>83</v>
      </c>
      <c r="B116" s="1101"/>
      <c r="C116" s="1101"/>
      <c r="D116" s="1102"/>
      <c r="E116" s="881" t="s">
        <v>1807</v>
      </c>
      <c r="F116" s="893" t="s">
        <v>292</v>
      </c>
      <c r="G116" s="1"/>
      <c r="H116" s="1088"/>
      <c r="I116" s="1088"/>
      <c r="J116" s="1088"/>
      <c r="K116" s="1088"/>
      <c r="L116" s="1088"/>
    </row>
    <row r="117" spans="1:12" ht="15" customHeight="1" x14ac:dyDescent="0.25">
      <c r="A117" s="1096" t="s">
        <v>84</v>
      </c>
      <c r="B117" s="1097"/>
      <c r="C117" s="1097"/>
      <c r="D117" s="1098"/>
      <c r="E117" s="882">
        <v>14</v>
      </c>
      <c r="F117" s="893" t="s">
        <v>292</v>
      </c>
      <c r="G117" s="1"/>
      <c r="H117" s="1088"/>
      <c r="I117" s="1088"/>
      <c r="J117" s="1088"/>
      <c r="K117" s="1088"/>
      <c r="L117" s="1088"/>
    </row>
    <row r="118" spans="1:12" ht="15" customHeight="1" x14ac:dyDescent="0.25">
      <c r="A118" s="1096" t="s">
        <v>122</v>
      </c>
      <c r="B118" s="1097"/>
      <c r="C118" s="1097"/>
      <c r="D118" s="1098"/>
      <c r="E118" s="882">
        <v>24</v>
      </c>
      <c r="F118" s="893" t="s">
        <v>292</v>
      </c>
      <c r="G118" s="1"/>
      <c r="H118" s="1088"/>
      <c r="I118" s="1088"/>
      <c r="J118" s="1088"/>
      <c r="K118" s="1088"/>
      <c r="L118" s="1088"/>
    </row>
    <row r="119" spans="1:12" ht="15" customHeight="1" x14ac:dyDescent="0.25">
      <c r="A119" s="1090" t="s">
        <v>71</v>
      </c>
      <c r="B119" s="1091"/>
      <c r="C119" s="1091"/>
      <c r="D119" s="1092"/>
      <c r="E119" s="883" t="s">
        <v>1802</v>
      </c>
      <c r="F119" s="893" t="s">
        <v>292</v>
      </c>
      <c r="G119" s="1"/>
      <c r="H119" s="1088"/>
      <c r="I119" s="1088"/>
      <c r="J119" s="1088"/>
      <c r="K119" s="1088"/>
      <c r="L119" s="1088"/>
    </row>
    <row r="120" spans="1:12" ht="15" customHeight="1" x14ac:dyDescent="0.25">
      <c r="A120" s="1090" t="s">
        <v>79</v>
      </c>
      <c r="B120" s="1091"/>
      <c r="C120" s="1091"/>
      <c r="D120" s="1092"/>
      <c r="E120" s="883" t="s">
        <v>474</v>
      </c>
      <c r="F120" s="893"/>
      <c r="G120" s="1"/>
      <c r="H120" s="1093"/>
      <c r="I120" s="1094"/>
      <c r="J120" s="1094"/>
      <c r="K120" s="1094"/>
      <c r="L120" s="1095"/>
    </row>
    <row r="121" spans="1:12" ht="15" customHeight="1" x14ac:dyDescent="0.25">
      <c r="A121" s="1090" t="s">
        <v>123</v>
      </c>
      <c r="B121" s="1091"/>
      <c r="C121" s="1091"/>
      <c r="D121" s="1092"/>
      <c r="E121" s="883" t="s">
        <v>1802</v>
      </c>
      <c r="F121" s="893" t="s">
        <v>292</v>
      </c>
      <c r="G121" s="1"/>
      <c r="H121" s="1088"/>
      <c r="I121" s="1088"/>
      <c r="J121" s="1088"/>
      <c r="K121" s="1088"/>
      <c r="L121" s="1088"/>
    </row>
    <row r="122" spans="1:12" ht="15" customHeight="1" x14ac:dyDescent="0.25">
      <c r="A122" s="1090" t="s">
        <v>82</v>
      </c>
      <c r="B122" s="1091"/>
      <c r="C122" s="1091"/>
      <c r="D122" s="1092"/>
      <c r="E122" s="883" t="s">
        <v>474</v>
      </c>
      <c r="F122" s="893"/>
      <c r="G122" s="1"/>
      <c r="H122" s="1093"/>
      <c r="I122" s="1094"/>
      <c r="J122" s="1094"/>
      <c r="K122" s="1094"/>
      <c r="L122" s="1095"/>
    </row>
    <row r="123" spans="1:12" ht="15" customHeight="1" x14ac:dyDescent="0.25">
      <c r="A123" s="1096" t="s">
        <v>72</v>
      </c>
      <c r="B123" s="1097"/>
      <c r="C123" s="1097"/>
      <c r="D123" s="1098"/>
      <c r="E123" s="883">
        <v>8</v>
      </c>
      <c r="F123" s="893" t="s">
        <v>292</v>
      </c>
      <c r="G123" s="1"/>
      <c r="H123" s="1088"/>
      <c r="I123" s="1088"/>
      <c r="J123" s="1088"/>
      <c r="K123" s="1088"/>
      <c r="L123" s="1088"/>
    </row>
    <row r="124" spans="1:12" ht="15" customHeight="1" x14ac:dyDescent="0.25">
      <c r="A124" s="1096" t="s">
        <v>73</v>
      </c>
      <c r="B124" s="1097"/>
      <c r="C124" s="1097"/>
      <c r="D124" s="1098"/>
      <c r="E124" s="882">
        <v>15</v>
      </c>
      <c r="F124" s="893" t="s">
        <v>292</v>
      </c>
      <c r="G124" s="1"/>
      <c r="H124" s="1088"/>
      <c r="I124" s="1088"/>
      <c r="J124" s="1088"/>
      <c r="K124" s="1088"/>
      <c r="L124" s="1088"/>
    </row>
    <row r="125" spans="1:12" ht="15" customHeight="1" x14ac:dyDescent="0.25">
      <c r="A125" s="1096" t="s">
        <v>74</v>
      </c>
      <c r="B125" s="1097"/>
      <c r="C125" s="1097"/>
      <c r="D125" s="1098"/>
      <c r="E125" s="882" t="s">
        <v>1805</v>
      </c>
      <c r="F125" s="893" t="s">
        <v>292</v>
      </c>
      <c r="G125" s="1"/>
      <c r="H125" s="1088"/>
      <c r="I125" s="1088"/>
      <c r="J125" s="1088"/>
      <c r="K125" s="1088"/>
      <c r="L125" s="1088"/>
    </row>
    <row r="126" spans="1:12" ht="15" customHeight="1" x14ac:dyDescent="0.25">
      <c r="A126" s="1096" t="s">
        <v>75</v>
      </c>
      <c r="B126" s="1097"/>
      <c r="C126" s="1097"/>
      <c r="D126" s="1098"/>
      <c r="E126" s="882" t="s">
        <v>1814</v>
      </c>
      <c r="F126" s="893" t="s">
        <v>292</v>
      </c>
      <c r="G126" s="1"/>
      <c r="H126" s="1088"/>
      <c r="I126" s="1088"/>
      <c r="J126" s="1088"/>
      <c r="K126" s="1088"/>
      <c r="L126" s="1088"/>
    </row>
    <row r="127" spans="1:12" ht="15" customHeight="1" x14ac:dyDescent="0.25">
      <c r="A127" s="1096" t="s">
        <v>76</v>
      </c>
      <c r="B127" s="1097"/>
      <c r="C127" s="1097"/>
      <c r="D127" s="1098"/>
      <c r="E127" s="882">
        <v>9</v>
      </c>
      <c r="F127" s="893" t="s">
        <v>292</v>
      </c>
      <c r="G127" s="1"/>
      <c r="H127" s="1088"/>
      <c r="I127" s="1088"/>
      <c r="J127" s="1088"/>
      <c r="K127" s="1088"/>
      <c r="L127" s="1088"/>
    </row>
    <row r="128" spans="1:12" ht="15" customHeight="1" x14ac:dyDescent="0.25">
      <c r="A128" s="1110" t="s">
        <v>81</v>
      </c>
      <c r="B128" s="1111"/>
      <c r="C128" s="1111"/>
      <c r="D128" s="1112"/>
      <c r="E128" s="882" t="s">
        <v>1815</v>
      </c>
      <c r="F128" s="893" t="s">
        <v>292</v>
      </c>
      <c r="G128" s="1"/>
      <c r="H128" s="1093"/>
      <c r="I128" s="1094"/>
      <c r="J128" s="1094"/>
      <c r="K128" s="1094"/>
      <c r="L128" s="1095"/>
    </row>
    <row r="129" spans="1:12" ht="15" customHeight="1" x14ac:dyDescent="0.25">
      <c r="A129" s="1096" t="s">
        <v>85</v>
      </c>
      <c r="B129" s="1097"/>
      <c r="C129" s="1097"/>
      <c r="D129" s="1098"/>
      <c r="E129" s="882">
        <v>22</v>
      </c>
      <c r="F129" s="893" t="s">
        <v>292</v>
      </c>
      <c r="G129" s="1"/>
      <c r="H129" s="1093"/>
      <c r="I129" s="1094"/>
      <c r="J129" s="1094"/>
      <c r="K129" s="1094"/>
      <c r="L129" s="1095"/>
    </row>
    <row r="130" spans="1:12" ht="15" customHeight="1" x14ac:dyDescent="0.25">
      <c r="A130" s="1096" t="s">
        <v>86</v>
      </c>
      <c r="B130" s="1097"/>
      <c r="C130" s="1097"/>
      <c r="D130" s="1098"/>
      <c r="E130" s="882" t="s">
        <v>474</v>
      </c>
      <c r="F130" s="893"/>
      <c r="G130" s="1"/>
      <c r="H130" s="1088"/>
      <c r="I130" s="1088"/>
      <c r="J130" s="1088"/>
      <c r="K130" s="1088"/>
      <c r="L130" s="1088"/>
    </row>
    <row r="134" spans="1:12" x14ac:dyDescent="0.25">
      <c r="A134" s="1089" t="s">
        <v>1816</v>
      </c>
      <c r="B134" s="1089"/>
      <c r="C134" s="1089"/>
      <c r="D134" s="1089"/>
      <c r="E134" s="1089"/>
      <c r="F134" s="1089"/>
      <c r="G134" s="1089"/>
      <c r="H134" s="1089"/>
      <c r="I134" s="1089"/>
      <c r="J134" s="1089"/>
      <c r="K134" s="1089"/>
      <c r="L134" s="1089"/>
    </row>
    <row r="136" spans="1:12" ht="15" customHeight="1" x14ac:dyDescent="0.25">
      <c r="A136" s="1099" t="s">
        <v>67</v>
      </c>
      <c r="B136" s="1099"/>
      <c r="C136" s="1099"/>
      <c r="D136" s="1099"/>
      <c r="E136" s="880" t="s">
        <v>68</v>
      </c>
      <c r="F136" s="891" t="s">
        <v>69</v>
      </c>
      <c r="G136" s="891" t="s">
        <v>70</v>
      </c>
      <c r="H136" s="1099" t="s">
        <v>3</v>
      </c>
      <c r="I136" s="1099"/>
      <c r="J136" s="1099"/>
      <c r="K136" s="1099"/>
      <c r="L136" s="1099"/>
    </row>
    <row r="137" spans="1:12" ht="15" customHeight="1" x14ac:dyDescent="0.25">
      <c r="A137" s="1100" t="s">
        <v>83</v>
      </c>
      <c r="B137" s="1101"/>
      <c r="C137" s="1101"/>
      <c r="D137" s="1102"/>
      <c r="E137" s="881" t="s">
        <v>1800</v>
      </c>
      <c r="F137" s="893" t="s">
        <v>292</v>
      </c>
      <c r="G137" s="1"/>
      <c r="H137" s="1088"/>
      <c r="I137" s="1088"/>
      <c r="J137" s="1088"/>
      <c r="K137" s="1088"/>
      <c r="L137" s="1088"/>
    </row>
    <row r="138" spans="1:12" ht="15" customHeight="1" x14ac:dyDescent="0.25">
      <c r="A138" s="1096" t="s">
        <v>84</v>
      </c>
      <c r="B138" s="1097"/>
      <c r="C138" s="1097"/>
      <c r="D138" s="1098"/>
      <c r="E138" s="882">
        <v>36</v>
      </c>
      <c r="F138" s="893" t="s">
        <v>292</v>
      </c>
      <c r="G138" s="1"/>
      <c r="H138" s="1088"/>
      <c r="I138" s="1088"/>
      <c r="J138" s="1088"/>
      <c r="K138" s="1088"/>
      <c r="L138" s="1088"/>
    </row>
    <row r="139" spans="1:12" ht="15" customHeight="1" x14ac:dyDescent="0.25">
      <c r="A139" s="1096" t="s">
        <v>122</v>
      </c>
      <c r="B139" s="1097"/>
      <c r="C139" s="1097"/>
      <c r="D139" s="1098"/>
      <c r="E139" s="882" t="s">
        <v>1817</v>
      </c>
      <c r="F139" s="893" t="s">
        <v>292</v>
      </c>
      <c r="G139" s="1"/>
      <c r="H139" s="1088"/>
      <c r="I139" s="1088"/>
      <c r="J139" s="1088"/>
      <c r="K139" s="1088"/>
      <c r="L139" s="1088"/>
    </row>
    <row r="140" spans="1:12" ht="15" customHeight="1" x14ac:dyDescent="0.25">
      <c r="A140" s="1090" t="s">
        <v>71</v>
      </c>
      <c r="B140" s="1091"/>
      <c r="C140" s="1091"/>
      <c r="D140" s="1092"/>
      <c r="E140" s="883" t="s">
        <v>1818</v>
      </c>
      <c r="F140" s="893" t="s">
        <v>292</v>
      </c>
      <c r="G140" s="1"/>
      <c r="H140" s="1088"/>
      <c r="I140" s="1088"/>
      <c r="J140" s="1088"/>
      <c r="K140" s="1088"/>
      <c r="L140" s="1088"/>
    </row>
    <row r="141" spans="1:12" ht="15" customHeight="1" x14ac:dyDescent="0.25">
      <c r="A141" s="1090" t="s">
        <v>79</v>
      </c>
      <c r="B141" s="1091"/>
      <c r="C141" s="1091"/>
      <c r="D141" s="1092"/>
      <c r="E141" s="883" t="s">
        <v>474</v>
      </c>
      <c r="F141" s="893"/>
      <c r="G141" s="1"/>
      <c r="H141" s="1093"/>
      <c r="I141" s="1094"/>
      <c r="J141" s="1094"/>
      <c r="K141" s="1094"/>
      <c r="L141" s="1095"/>
    </row>
    <row r="142" spans="1:12" ht="15" customHeight="1" x14ac:dyDescent="0.25">
      <c r="A142" s="1090" t="s">
        <v>123</v>
      </c>
      <c r="B142" s="1091"/>
      <c r="C142" s="1091"/>
      <c r="D142" s="1092"/>
      <c r="E142" s="883" t="s">
        <v>1818</v>
      </c>
      <c r="F142" s="893" t="s">
        <v>292</v>
      </c>
      <c r="G142" s="1"/>
      <c r="H142" s="1088"/>
      <c r="I142" s="1088"/>
      <c r="J142" s="1088"/>
      <c r="K142" s="1088"/>
      <c r="L142" s="1088"/>
    </row>
    <row r="143" spans="1:12" ht="15" customHeight="1" x14ac:dyDescent="0.25">
      <c r="A143" s="1090" t="s">
        <v>82</v>
      </c>
      <c r="B143" s="1091"/>
      <c r="C143" s="1091"/>
      <c r="D143" s="1092"/>
      <c r="E143" s="883" t="s">
        <v>474</v>
      </c>
      <c r="F143" s="893"/>
      <c r="G143" s="1"/>
      <c r="H143" s="1093"/>
      <c r="I143" s="1094"/>
      <c r="J143" s="1094"/>
      <c r="K143" s="1094"/>
      <c r="L143" s="1095"/>
    </row>
    <row r="144" spans="1:12" ht="15" customHeight="1" x14ac:dyDescent="0.25">
      <c r="A144" s="1096" t="s">
        <v>72</v>
      </c>
      <c r="B144" s="1097"/>
      <c r="C144" s="1097"/>
      <c r="D144" s="1098"/>
      <c r="E144" s="883">
        <v>26</v>
      </c>
      <c r="F144" s="893" t="s">
        <v>292</v>
      </c>
      <c r="G144" s="1"/>
      <c r="H144" s="1088"/>
      <c r="I144" s="1088"/>
      <c r="J144" s="1088"/>
      <c r="K144" s="1088"/>
      <c r="L144" s="1088"/>
    </row>
    <row r="145" spans="1:12" ht="15" customHeight="1" x14ac:dyDescent="0.25">
      <c r="A145" s="1096" t="s">
        <v>73</v>
      </c>
      <c r="B145" s="1097"/>
      <c r="C145" s="1097"/>
      <c r="D145" s="1098"/>
      <c r="E145" s="882">
        <v>41</v>
      </c>
      <c r="F145" s="893" t="s">
        <v>292</v>
      </c>
      <c r="G145" s="1"/>
      <c r="H145" s="1088"/>
      <c r="I145" s="1088"/>
      <c r="J145" s="1088"/>
      <c r="K145" s="1088"/>
      <c r="L145" s="1088"/>
    </row>
    <row r="146" spans="1:12" ht="15" customHeight="1" x14ac:dyDescent="0.25">
      <c r="A146" s="1096" t="s">
        <v>74</v>
      </c>
      <c r="B146" s="1097"/>
      <c r="C146" s="1097"/>
      <c r="D146" s="1098"/>
      <c r="E146" s="882" t="s">
        <v>1819</v>
      </c>
      <c r="F146" s="893" t="s">
        <v>292</v>
      </c>
      <c r="G146" s="1"/>
      <c r="H146" s="1088"/>
      <c r="I146" s="1088"/>
      <c r="J146" s="1088"/>
      <c r="K146" s="1088"/>
      <c r="L146" s="1088"/>
    </row>
    <row r="147" spans="1:12" ht="15" customHeight="1" x14ac:dyDescent="0.25">
      <c r="A147" s="1096" t="s">
        <v>75</v>
      </c>
      <c r="B147" s="1097"/>
      <c r="C147" s="1097"/>
      <c r="D147" s="1098"/>
      <c r="E147" s="882" t="s">
        <v>1820</v>
      </c>
      <c r="F147" s="893" t="s">
        <v>292</v>
      </c>
      <c r="G147" s="1"/>
      <c r="H147" s="1088"/>
      <c r="I147" s="1088"/>
      <c r="J147" s="1088"/>
      <c r="K147" s="1088"/>
      <c r="L147" s="1088"/>
    </row>
    <row r="148" spans="1:12" ht="15" customHeight="1" x14ac:dyDescent="0.25">
      <c r="A148" s="1096" t="s">
        <v>76</v>
      </c>
      <c r="B148" s="1097"/>
      <c r="C148" s="1097"/>
      <c r="D148" s="1098"/>
      <c r="E148" s="882">
        <v>28</v>
      </c>
      <c r="F148" s="893" t="s">
        <v>292</v>
      </c>
      <c r="G148" s="1"/>
      <c r="H148" s="1088"/>
      <c r="I148" s="1088"/>
      <c r="J148" s="1088"/>
      <c r="K148" s="1088"/>
      <c r="L148" s="1088"/>
    </row>
    <row r="149" spans="1:12" ht="15" customHeight="1" x14ac:dyDescent="0.25">
      <c r="A149" s="1110" t="s">
        <v>81</v>
      </c>
      <c r="B149" s="1111"/>
      <c r="C149" s="1111"/>
      <c r="D149" s="1112"/>
      <c r="E149" s="882" t="s">
        <v>1821</v>
      </c>
      <c r="F149" s="893" t="s">
        <v>292</v>
      </c>
      <c r="G149" s="1"/>
      <c r="H149" s="1093"/>
      <c r="I149" s="1094"/>
      <c r="J149" s="1094"/>
      <c r="K149" s="1094"/>
      <c r="L149" s="1095"/>
    </row>
    <row r="150" spans="1:12" ht="15" customHeight="1" x14ac:dyDescent="0.25">
      <c r="A150" s="1096" t="s">
        <v>85</v>
      </c>
      <c r="B150" s="1097"/>
      <c r="C150" s="1097"/>
      <c r="D150" s="1098"/>
      <c r="E150" s="882" t="s">
        <v>1822</v>
      </c>
      <c r="F150" s="893" t="s">
        <v>292</v>
      </c>
      <c r="G150" s="1"/>
      <c r="H150" s="1093"/>
      <c r="I150" s="1094"/>
      <c r="J150" s="1094"/>
      <c r="K150" s="1094"/>
      <c r="L150" s="1095"/>
    </row>
    <row r="151" spans="1:12" ht="15" customHeight="1" x14ac:dyDescent="0.25">
      <c r="A151" s="1096" t="s">
        <v>86</v>
      </c>
      <c r="B151" s="1097"/>
      <c r="C151" s="1097"/>
      <c r="D151" s="1098"/>
      <c r="E151" s="882" t="s">
        <v>474</v>
      </c>
      <c r="F151" s="893"/>
      <c r="G151" s="1"/>
      <c r="H151" s="1088"/>
      <c r="I151" s="1088"/>
      <c r="J151" s="1088"/>
      <c r="K151" s="1088"/>
      <c r="L151" s="1088"/>
    </row>
    <row r="155" spans="1:12" x14ac:dyDescent="0.25">
      <c r="A155" s="1089" t="s">
        <v>1823</v>
      </c>
      <c r="B155" s="1089"/>
      <c r="C155" s="1089"/>
      <c r="D155" s="1089"/>
      <c r="E155" s="1089"/>
      <c r="F155" s="1089"/>
      <c r="G155" s="1089"/>
      <c r="H155" s="1089"/>
      <c r="I155" s="1089"/>
      <c r="J155" s="1089"/>
      <c r="K155" s="1089"/>
      <c r="L155" s="1089"/>
    </row>
    <row r="157" spans="1:12" ht="15" customHeight="1" x14ac:dyDescent="0.25">
      <c r="A157" s="1099" t="s">
        <v>67</v>
      </c>
      <c r="B157" s="1099"/>
      <c r="C157" s="1099"/>
      <c r="D157" s="1099"/>
      <c r="E157" s="880" t="s">
        <v>68</v>
      </c>
      <c r="F157" s="891" t="s">
        <v>69</v>
      </c>
      <c r="G157" s="891" t="s">
        <v>70</v>
      </c>
      <c r="H157" s="1099" t="s">
        <v>3</v>
      </c>
      <c r="I157" s="1099"/>
      <c r="J157" s="1099"/>
      <c r="K157" s="1099"/>
      <c r="L157" s="1099"/>
    </row>
    <row r="158" spans="1:12" ht="15" customHeight="1" x14ac:dyDescent="0.25">
      <c r="A158" s="1100" t="s">
        <v>83</v>
      </c>
      <c r="B158" s="1101"/>
      <c r="C158" s="1101"/>
      <c r="D158" s="1102"/>
      <c r="E158" s="881" t="s">
        <v>1800</v>
      </c>
      <c r="F158" s="893" t="s">
        <v>292</v>
      </c>
      <c r="G158" s="1"/>
      <c r="H158" s="1088"/>
      <c r="I158" s="1088"/>
      <c r="J158" s="1088"/>
      <c r="K158" s="1088"/>
      <c r="L158" s="1088"/>
    </row>
    <row r="159" spans="1:12" ht="15" customHeight="1" x14ac:dyDescent="0.25">
      <c r="A159" s="1096" t="s">
        <v>84</v>
      </c>
      <c r="B159" s="1097"/>
      <c r="C159" s="1097"/>
      <c r="D159" s="1098"/>
      <c r="E159" s="882">
        <v>21</v>
      </c>
      <c r="F159" s="893" t="s">
        <v>292</v>
      </c>
      <c r="G159" s="1"/>
      <c r="H159" s="1088"/>
      <c r="I159" s="1088"/>
      <c r="J159" s="1088"/>
      <c r="K159" s="1088"/>
      <c r="L159" s="1088"/>
    </row>
    <row r="160" spans="1:12" ht="15" customHeight="1" x14ac:dyDescent="0.25">
      <c r="A160" s="1096" t="s">
        <v>122</v>
      </c>
      <c r="B160" s="1097"/>
      <c r="C160" s="1097"/>
      <c r="D160" s="1098"/>
      <c r="E160" s="882" t="s">
        <v>1824</v>
      </c>
      <c r="F160" s="893" t="s">
        <v>292</v>
      </c>
      <c r="G160" s="1"/>
      <c r="H160" s="1088" t="s">
        <v>1825</v>
      </c>
      <c r="I160" s="1088"/>
      <c r="J160" s="1088"/>
      <c r="K160" s="1088"/>
      <c r="L160" s="1088"/>
    </row>
    <row r="161" spans="1:12" ht="15" customHeight="1" x14ac:dyDescent="0.25">
      <c r="A161" s="1090" t="s">
        <v>71</v>
      </c>
      <c r="B161" s="1091"/>
      <c r="C161" s="1091"/>
      <c r="D161" s="1092"/>
      <c r="E161" s="883" t="s">
        <v>1826</v>
      </c>
      <c r="F161" s="893" t="s">
        <v>292</v>
      </c>
      <c r="G161" s="1"/>
      <c r="H161" s="1088"/>
      <c r="I161" s="1088"/>
      <c r="J161" s="1088"/>
      <c r="K161" s="1088"/>
      <c r="L161" s="1088"/>
    </row>
    <row r="162" spans="1:12" ht="15" customHeight="1" x14ac:dyDescent="0.25">
      <c r="A162" s="1090" t="s">
        <v>79</v>
      </c>
      <c r="B162" s="1091"/>
      <c r="C162" s="1091"/>
      <c r="D162" s="1092"/>
      <c r="E162" s="883" t="s">
        <v>474</v>
      </c>
      <c r="F162" s="893"/>
      <c r="G162" s="1"/>
      <c r="H162" s="1093"/>
      <c r="I162" s="1094"/>
      <c r="J162" s="1094"/>
      <c r="K162" s="1094"/>
      <c r="L162" s="1095"/>
    </row>
    <row r="163" spans="1:12" ht="15" customHeight="1" x14ac:dyDescent="0.25">
      <c r="A163" s="1090" t="s">
        <v>123</v>
      </c>
      <c r="B163" s="1091"/>
      <c r="C163" s="1091"/>
      <c r="D163" s="1092"/>
      <c r="E163" s="883" t="s">
        <v>1826</v>
      </c>
      <c r="F163" s="893" t="s">
        <v>292</v>
      </c>
      <c r="G163" s="1"/>
      <c r="H163" s="1088"/>
      <c r="I163" s="1088"/>
      <c r="J163" s="1088"/>
      <c r="K163" s="1088"/>
      <c r="L163" s="1088"/>
    </row>
    <row r="164" spans="1:12" ht="15" customHeight="1" x14ac:dyDescent="0.25">
      <c r="A164" s="1090" t="s">
        <v>82</v>
      </c>
      <c r="B164" s="1091"/>
      <c r="C164" s="1091"/>
      <c r="D164" s="1092"/>
      <c r="E164" s="883" t="s">
        <v>474</v>
      </c>
      <c r="F164" s="893"/>
      <c r="G164" s="1"/>
      <c r="H164" s="1093"/>
      <c r="I164" s="1094"/>
      <c r="J164" s="1094"/>
      <c r="K164" s="1094"/>
      <c r="L164" s="1095"/>
    </row>
    <row r="165" spans="1:12" ht="15" customHeight="1" x14ac:dyDescent="0.25">
      <c r="A165" s="1096" t="s">
        <v>72</v>
      </c>
      <c r="B165" s="1097"/>
      <c r="C165" s="1097"/>
      <c r="D165" s="1098"/>
      <c r="E165" s="883" t="s">
        <v>1827</v>
      </c>
      <c r="F165" s="893" t="s">
        <v>292</v>
      </c>
      <c r="G165" s="1"/>
      <c r="H165" s="1088"/>
      <c r="I165" s="1088"/>
      <c r="J165" s="1088"/>
      <c r="K165" s="1088"/>
      <c r="L165" s="1088"/>
    </row>
    <row r="166" spans="1:12" ht="15" customHeight="1" x14ac:dyDescent="0.25">
      <c r="A166" s="1096" t="s">
        <v>73</v>
      </c>
      <c r="B166" s="1097"/>
      <c r="C166" s="1097"/>
      <c r="D166" s="1098"/>
      <c r="E166" s="882">
        <v>19</v>
      </c>
      <c r="F166" s="893" t="s">
        <v>292</v>
      </c>
      <c r="G166" s="1"/>
      <c r="H166" s="1088"/>
      <c r="I166" s="1088"/>
      <c r="J166" s="1088"/>
      <c r="K166" s="1088"/>
      <c r="L166" s="1088"/>
    </row>
    <row r="167" spans="1:12" ht="15" customHeight="1" x14ac:dyDescent="0.25">
      <c r="A167" s="1096" t="s">
        <v>74</v>
      </c>
      <c r="B167" s="1097"/>
      <c r="C167" s="1097"/>
      <c r="D167" s="1098"/>
      <c r="E167" s="882" t="s">
        <v>1812</v>
      </c>
      <c r="F167" s="893" t="s">
        <v>292</v>
      </c>
      <c r="G167" s="1"/>
      <c r="H167" s="1088"/>
      <c r="I167" s="1088"/>
      <c r="J167" s="1088"/>
      <c r="K167" s="1088"/>
      <c r="L167" s="1088"/>
    </row>
    <row r="168" spans="1:12" ht="15" customHeight="1" x14ac:dyDescent="0.25">
      <c r="A168" s="1096" t="s">
        <v>75</v>
      </c>
      <c r="B168" s="1097"/>
      <c r="C168" s="1097"/>
      <c r="D168" s="1098"/>
      <c r="E168" s="882" t="s">
        <v>1820</v>
      </c>
      <c r="F168" s="893" t="s">
        <v>292</v>
      </c>
      <c r="G168" s="1"/>
      <c r="H168" s="1088"/>
      <c r="I168" s="1088"/>
      <c r="J168" s="1088"/>
      <c r="K168" s="1088"/>
      <c r="L168" s="1088"/>
    </row>
    <row r="169" spans="1:12" ht="15" customHeight="1" x14ac:dyDescent="0.25">
      <c r="A169" s="1096" t="s">
        <v>76</v>
      </c>
      <c r="B169" s="1097"/>
      <c r="C169" s="1097"/>
      <c r="D169" s="1098"/>
      <c r="E169" s="882">
        <v>34</v>
      </c>
      <c r="F169" s="893" t="s">
        <v>292</v>
      </c>
      <c r="G169" s="1"/>
      <c r="H169" s="1088"/>
      <c r="I169" s="1088"/>
      <c r="J169" s="1088"/>
      <c r="K169" s="1088"/>
      <c r="L169" s="1088"/>
    </row>
    <row r="170" spans="1:12" ht="15" customHeight="1" x14ac:dyDescent="0.25">
      <c r="A170" s="1110" t="s">
        <v>81</v>
      </c>
      <c r="B170" s="1111"/>
      <c r="C170" s="1111"/>
      <c r="D170" s="1112"/>
      <c r="E170" s="882" t="s">
        <v>1828</v>
      </c>
      <c r="F170" s="893" t="s">
        <v>292</v>
      </c>
      <c r="G170" s="1"/>
      <c r="H170" s="1093"/>
      <c r="I170" s="1094"/>
      <c r="J170" s="1094"/>
      <c r="K170" s="1094"/>
      <c r="L170" s="1095"/>
    </row>
    <row r="171" spans="1:12" ht="15" customHeight="1" x14ac:dyDescent="0.25">
      <c r="A171" s="1096" t="s">
        <v>85</v>
      </c>
      <c r="B171" s="1097"/>
      <c r="C171" s="1097"/>
      <c r="D171" s="1098"/>
      <c r="E171" s="882" t="s">
        <v>1829</v>
      </c>
      <c r="F171" s="893" t="s">
        <v>292</v>
      </c>
      <c r="G171" s="1"/>
      <c r="H171" s="1093"/>
      <c r="I171" s="1094"/>
      <c r="J171" s="1094"/>
      <c r="K171" s="1094"/>
      <c r="L171" s="1095"/>
    </row>
    <row r="172" spans="1:12" ht="15" customHeight="1" x14ac:dyDescent="0.25">
      <c r="A172" s="1096" t="s">
        <v>86</v>
      </c>
      <c r="B172" s="1097"/>
      <c r="C172" s="1097"/>
      <c r="D172" s="1098"/>
      <c r="E172" s="882" t="s">
        <v>474</v>
      </c>
      <c r="F172" s="893"/>
      <c r="G172" s="1"/>
      <c r="H172" s="1088"/>
      <c r="I172" s="1088"/>
      <c r="J172" s="1088"/>
      <c r="K172" s="1088"/>
      <c r="L172" s="1088"/>
    </row>
    <row r="176" spans="1:12" x14ac:dyDescent="0.25">
      <c r="A176" s="1089" t="s">
        <v>1830</v>
      </c>
      <c r="B176" s="1089"/>
      <c r="C176" s="1089"/>
      <c r="D176" s="1089"/>
      <c r="E176" s="1089"/>
      <c r="F176" s="1089"/>
      <c r="G176" s="1089"/>
      <c r="H176" s="1089"/>
      <c r="I176" s="1089"/>
      <c r="J176" s="1089"/>
      <c r="K176" s="1089"/>
      <c r="L176" s="1089"/>
    </row>
    <row r="178" spans="1:12" ht="15" customHeight="1" x14ac:dyDescent="0.25">
      <c r="A178" s="1099" t="s">
        <v>67</v>
      </c>
      <c r="B178" s="1099"/>
      <c r="C178" s="1099"/>
      <c r="D178" s="1099"/>
      <c r="E178" s="880" t="s">
        <v>68</v>
      </c>
      <c r="F178" s="891" t="s">
        <v>69</v>
      </c>
      <c r="G178" s="891" t="s">
        <v>70</v>
      </c>
      <c r="H178" s="1099" t="s">
        <v>3</v>
      </c>
      <c r="I178" s="1099"/>
      <c r="J178" s="1099"/>
      <c r="K178" s="1099"/>
      <c r="L178" s="1099"/>
    </row>
    <row r="179" spans="1:12" ht="15" customHeight="1" x14ac:dyDescent="0.25">
      <c r="A179" s="1100" t="s">
        <v>83</v>
      </c>
      <c r="B179" s="1101"/>
      <c r="C179" s="1101"/>
      <c r="D179" s="1102"/>
      <c r="E179" s="881" t="s">
        <v>1802</v>
      </c>
      <c r="F179" s="893" t="s">
        <v>292</v>
      </c>
      <c r="G179" s="1"/>
      <c r="H179" s="1088"/>
      <c r="I179" s="1088"/>
      <c r="J179" s="1088"/>
      <c r="K179" s="1088"/>
      <c r="L179" s="1088"/>
    </row>
    <row r="180" spans="1:12" ht="15" customHeight="1" x14ac:dyDescent="0.25">
      <c r="A180" s="1096" t="s">
        <v>84</v>
      </c>
      <c r="B180" s="1097"/>
      <c r="C180" s="1097"/>
      <c r="D180" s="1098"/>
      <c r="E180" s="882">
        <v>21</v>
      </c>
      <c r="F180" s="893" t="s">
        <v>292</v>
      </c>
      <c r="G180" s="1"/>
      <c r="H180" s="1088"/>
      <c r="I180" s="1088"/>
      <c r="J180" s="1088"/>
      <c r="K180" s="1088"/>
      <c r="L180" s="1088"/>
    </row>
    <row r="181" spans="1:12" ht="15" customHeight="1" x14ac:dyDescent="0.25">
      <c r="A181" s="1096" t="s">
        <v>122</v>
      </c>
      <c r="B181" s="1097"/>
      <c r="C181" s="1097"/>
      <c r="D181" s="1098"/>
      <c r="E181" s="882" t="s">
        <v>1831</v>
      </c>
      <c r="F181" s="893" t="s">
        <v>292</v>
      </c>
      <c r="G181" s="1"/>
      <c r="H181" s="1088"/>
      <c r="I181" s="1088"/>
      <c r="J181" s="1088"/>
      <c r="K181" s="1088"/>
      <c r="L181" s="1088"/>
    </row>
    <row r="182" spans="1:12" ht="15" customHeight="1" x14ac:dyDescent="0.25">
      <c r="A182" s="1090" t="s">
        <v>71</v>
      </c>
      <c r="B182" s="1091"/>
      <c r="C182" s="1091"/>
      <c r="D182" s="1092"/>
      <c r="E182" s="883" t="s">
        <v>1832</v>
      </c>
      <c r="F182" s="893" t="s">
        <v>292</v>
      </c>
      <c r="G182" s="1"/>
      <c r="H182" s="1088"/>
      <c r="I182" s="1088"/>
      <c r="J182" s="1088"/>
      <c r="K182" s="1088"/>
      <c r="L182" s="1088"/>
    </row>
    <row r="183" spans="1:12" ht="15" customHeight="1" x14ac:dyDescent="0.25">
      <c r="A183" s="1090" t="s">
        <v>79</v>
      </c>
      <c r="B183" s="1091"/>
      <c r="C183" s="1091"/>
      <c r="D183" s="1092"/>
      <c r="E183" s="883" t="s">
        <v>474</v>
      </c>
      <c r="F183" s="893"/>
      <c r="G183" s="1"/>
      <c r="H183" s="1093"/>
      <c r="I183" s="1094"/>
      <c r="J183" s="1094"/>
      <c r="K183" s="1094"/>
      <c r="L183" s="1095"/>
    </row>
    <row r="184" spans="1:12" ht="15" customHeight="1" x14ac:dyDescent="0.25">
      <c r="A184" s="1090" t="s">
        <v>123</v>
      </c>
      <c r="B184" s="1091"/>
      <c r="C184" s="1091"/>
      <c r="D184" s="1092"/>
      <c r="E184" s="883" t="s">
        <v>1832</v>
      </c>
      <c r="F184" s="893" t="s">
        <v>292</v>
      </c>
      <c r="G184" s="1"/>
      <c r="H184" s="1088"/>
      <c r="I184" s="1088"/>
      <c r="J184" s="1088"/>
      <c r="K184" s="1088"/>
      <c r="L184" s="1088"/>
    </row>
    <row r="185" spans="1:12" ht="15" customHeight="1" x14ac:dyDescent="0.25">
      <c r="A185" s="1090" t="s">
        <v>82</v>
      </c>
      <c r="B185" s="1091"/>
      <c r="C185" s="1091"/>
      <c r="D185" s="1092"/>
      <c r="E185" s="883" t="s">
        <v>474</v>
      </c>
      <c r="F185" s="893"/>
      <c r="G185" s="1"/>
      <c r="H185" s="1093"/>
      <c r="I185" s="1094"/>
      <c r="J185" s="1094"/>
      <c r="K185" s="1094"/>
      <c r="L185" s="1095"/>
    </row>
    <row r="186" spans="1:12" ht="15" customHeight="1" x14ac:dyDescent="0.25">
      <c r="A186" s="1096" t="s">
        <v>72</v>
      </c>
      <c r="B186" s="1097"/>
      <c r="C186" s="1097"/>
      <c r="D186" s="1098"/>
      <c r="E186" s="883">
        <v>15</v>
      </c>
      <c r="F186" s="893" t="s">
        <v>292</v>
      </c>
      <c r="G186" s="1"/>
      <c r="H186" s="1088"/>
      <c r="I186" s="1088"/>
      <c r="J186" s="1088"/>
      <c r="K186" s="1088"/>
      <c r="L186" s="1088"/>
    </row>
    <row r="187" spans="1:12" ht="15" customHeight="1" x14ac:dyDescent="0.25">
      <c r="A187" s="1096" t="s">
        <v>73</v>
      </c>
      <c r="B187" s="1097"/>
      <c r="C187" s="1097"/>
      <c r="D187" s="1098"/>
      <c r="E187" s="882">
        <v>22</v>
      </c>
      <c r="F187" s="893" t="s">
        <v>292</v>
      </c>
      <c r="G187" s="1"/>
      <c r="H187" s="1088"/>
      <c r="I187" s="1088"/>
      <c r="J187" s="1088"/>
      <c r="K187" s="1088"/>
      <c r="L187" s="1088"/>
    </row>
    <row r="188" spans="1:12" ht="15" customHeight="1" x14ac:dyDescent="0.25">
      <c r="A188" s="1096" t="s">
        <v>74</v>
      </c>
      <c r="B188" s="1097"/>
      <c r="C188" s="1097"/>
      <c r="D188" s="1098"/>
      <c r="E188" s="882">
        <v>20</v>
      </c>
      <c r="F188" s="893" t="s">
        <v>292</v>
      </c>
      <c r="G188" s="1"/>
      <c r="H188" s="1088"/>
      <c r="I188" s="1088"/>
      <c r="J188" s="1088"/>
      <c r="K188" s="1088"/>
      <c r="L188" s="1088"/>
    </row>
    <row r="189" spans="1:12" ht="15" customHeight="1" x14ac:dyDescent="0.25">
      <c r="A189" s="1096" t="s">
        <v>75</v>
      </c>
      <c r="B189" s="1097"/>
      <c r="C189" s="1097"/>
      <c r="D189" s="1098"/>
      <c r="E189" s="882" t="s">
        <v>1833</v>
      </c>
      <c r="F189" s="893" t="s">
        <v>292</v>
      </c>
      <c r="G189" s="1"/>
      <c r="H189" s="1088"/>
      <c r="I189" s="1088"/>
      <c r="J189" s="1088"/>
      <c r="K189" s="1088"/>
      <c r="L189" s="1088"/>
    </row>
    <row r="190" spans="1:12" ht="15" customHeight="1" x14ac:dyDescent="0.25">
      <c r="A190" s="1096" t="s">
        <v>76</v>
      </c>
      <c r="B190" s="1097"/>
      <c r="C190" s="1097"/>
      <c r="D190" s="1098"/>
      <c r="E190" s="882">
        <v>16</v>
      </c>
      <c r="F190" s="893" t="s">
        <v>292</v>
      </c>
      <c r="G190" s="1"/>
      <c r="H190" s="1088"/>
      <c r="I190" s="1088"/>
      <c r="J190" s="1088"/>
      <c r="K190" s="1088"/>
      <c r="L190" s="1088"/>
    </row>
    <row r="191" spans="1:12" ht="15" customHeight="1" x14ac:dyDescent="0.25">
      <c r="A191" s="1110" t="s">
        <v>81</v>
      </c>
      <c r="B191" s="1111"/>
      <c r="C191" s="1111"/>
      <c r="D191" s="1112"/>
      <c r="E191" s="882" t="s">
        <v>1795</v>
      </c>
      <c r="F191" s="893" t="s">
        <v>292</v>
      </c>
      <c r="G191" s="1"/>
      <c r="H191" s="1093"/>
      <c r="I191" s="1094"/>
      <c r="J191" s="1094"/>
      <c r="K191" s="1094"/>
      <c r="L191" s="1095"/>
    </row>
    <row r="192" spans="1:12" ht="15" customHeight="1" x14ac:dyDescent="0.25">
      <c r="A192" s="1096" t="s">
        <v>85</v>
      </c>
      <c r="B192" s="1097"/>
      <c r="C192" s="1097"/>
      <c r="D192" s="1098"/>
      <c r="E192" s="882" t="s">
        <v>1834</v>
      </c>
      <c r="F192" s="893" t="s">
        <v>292</v>
      </c>
      <c r="G192" s="1"/>
      <c r="H192" s="1093"/>
      <c r="I192" s="1094"/>
      <c r="J192" s="1094"/>
      <c r="K192" s="1094"/>
      <c r="L192" s="1095"/>
    </row>
    <row r="193" spans="1:12" ht="15" customHeight="1" x14ac:dyDescent="0.25">
      <c r="A193" s="1096" t="s">
        <v>86</v>
      </c>
      <c r="B193" s="1097"/>
      <c r="C193" s="1097"/>
      <c r="D193" s="1098"/>
      <c r="E193" s="882" t="s">
        <v>474</v>
      </c>
      <c r="F193" s="893"/>
      <c r="G193" s="1"/>
      <c r="H193" s="1088"/>
      <c r="I193" s="1088"/>
      <c r="J193" s="1088"/>
      <c r="K193" s="1088"/>
      <c r="L193" s="1088"/>
    </row>
    <row r="197" spans="1:12" x14ac:dyDescent="0.25">
      <c r="A197" s="1089" t="s">
        <v>1835</v>
      </c>
      <c r="B197" s="1089"/>
      <c r="C197" s="1089"/>
      <c r="D197" s="1089"/>
      <c r="E197" s="1089"/>
      <c r="F197" s="1089"/>
      <c r="G197" s="1089"/>
      <c r="H197" s="1089"/>
      <c r="I197" s="1089"/>
      <c r="J197" s="1089"/>
      <c r="K197" s="1089"/>
      <c r="L197" s="1089"/>
    </row>
    <row r="199" spans="1:12" ht="15" customHeight="1" x14ac:dyDescent="0.25">
      <c r="A199" s="1099" t="s">
        <v>67</v>
      </c>
      <c r="B199" s="1099"/>
      <c r="C199" s="1099"/>
      <c r="D199" s="1099"/>
      <c r="E199" s="880" t="s">
        <v>68</v>
      </c>
      <c r="F199" s="891" t="s">
        <v>69</v>
      </c>
      <c r="G199" s="891" t="s">
        <v>70</v>
      </c>
      <c r="H199" s="1099" t="s">
        <v>3</v>
      </c>
      <c r="I199" s="1099"/>
      <c r="J199" s="1099"/>
      <c r="K199" s="1099"/>
      <c r="L199" s="1099"/>
    </row>
    <row r="200" spans="1:12" ht="15" customHeight="1" x14ac:dyDescent="0.25">
      <c r="A200" s="1100" t="s">
        <v>83</v>
      </c>
      <c r="B200" s="1101"/>
      <c r="C200" s="1101"/>
      <c r="D200" s="1102"/>
      <c r="E200" s="886" t="s">
        <v>1836</v>
      </c>
      <c r="F200" s="893" t="s">
        <v>292</v>
      </c>
      <c r="G200" s="1"/>
      <c r="H200" s="1088"/>
      <c r="I200" s="1088"/>
      <c r="J200" s="1088"/>
      <c r="K200" s="1088"/>
      <c r="L200" s="1088"/>
    </row>
    <row r="201" spans="1:12" ht="15" customHeight="1" x14ac:dyDescent="0.25">
      <c r="A201" s="1096" t="s">
        <v>84</v>
      </c>
      <c r="B201" s="1097"/>
      <c r="C201" s="1097"/>
      <c r="D201" s="1098"/>
      <c r="E201" s="882">
        <v>29</v>
      </c>
      <c r="F201" s="893" t="s">
        <v>292</v>
      </c>
      <c r="G201" s="1"/>
      <c r="H201" s="1088"/>
      <c r="I201" s="1088"/>
      <c r="J201" s="1088"/>
      <c r="K201" s="1088"/>
      <c r="L201" s="1088"/>
    </row>
    <row r="202" spans="1:12" ht="15" customHeight="1" x14ac:dyDescent="0.25">
      <c r="A202" s="1096" t="s">
        <v>122</v>
      </c>
      <c r="B202" s="1097"/>
      <c r="C202" s="1097"/>
      <c r="D202" s="1098"/>
      <c r="E202" s="882">
        <v>8</v>
      </c>
      <c r="F202" s="893" t="s">
        <v>292</v>
      </c>
      <c r="G202" s="1"/>
      <c r="H202" s="1088"/>
      <c r="I202" s="1088"/>
      <c r="J202" s="1088"/>
      <c r="K202" s="1088"/>
      <c r="L202" s="1088"/>
    </row>
    <row r="203" spans="1:12" ht="15" customHeight="1" x14ac:dyDescent="0.25">
      <c r="A203" s="1090" t="s">
        <v>71</v>
      </c>
      <c r="B203" s="1091"/>
      <c r="C203" s="1091"/>
      <c r="D203" s="1092"/>
      <c r="E203" s="883" t="s">
        <v>1837</v>
      </c>
      <c r="F203" s="893" t="s">
        <v>292</v>
      </c>
      <c r="G203" s="1"/>
      <c r="H203" s="1088"/>
      <c r="I203" s="1088"/>
      <c r="J203" s="1088"/>
      <c r="K203" s="1088"/>
      <c r="L203" s="1088"/>
    </row>
    <row r="204" spans="1:12" ht="15" customHeight="1" x14ac:dyDescent="0.25">
      <c r="A204" s="1090" t="s">
        <v>79</v>
      </c>
      <c r="B204" s="1091"/>
      <c r="C204" s="1091"/>
      <c r="D204" s="1092"/>
      <c r="E204" s="883" t="s">
        <v>474</v>
      </c>
      <c r="F204" s="893"/>
      <c r="G204" s="1"/>
      <c r="H204" s="1093"/>
      <c r="I204" s="1094"/>
      <c r="J204" s="1094"/>
      <c r="K204" s="1094"/>
      <c r="L204" s="1095"/>
    </row>
    <row r="205" spans="1:12" ht="15" customHeight="1" x14ac:dyDescent="0.25">
      <c r="A205" s="1090" t="s">
        <v>123</v>
      </c>
      <c r="B205" s="1091"/>
      <c r="C205" s="1091"/>
      <c r="D205" s="1092"/>
      <c r="E205" s="883" t="s">
        <v>1837</v>
      </c>
      <c r="F205" s="893"/>
      <c r="G205" s="1"/>
      <c r="H205" s="1088"/>
      <c r="I205" s="1088"/>
      <c r="J205" s="1088"/>
      <c r="K205" s="1088"/>
      <c r="L205" s="1088"/>
    </row>
    <row r="206" spans="1:12" ht="15" customHeight="1" x14ac:dyDescent="0.25">
      <c r="A206" s="1090" t="s">
        <v>82</v>
      </c>
      <c r="B206" s="1091"/>
      <c r="C206" s="1091"/>
      <c r="D206" s="1092"/>
      <c r="E206" s="883" t="s">
        <v>474</v>
      </c>
      <c r="F206" s="893"/>
      <c r="G206" s="1"/>
      <c r="H206" s="1093"/>
      <c r="I206" s="1094"/>
      <c r="J206" s="1094"/>
      <c r="K206" s="1094"/>
      <c r="L206" s="1095"/>
    </row>
    <row r="207" spans="1:12" ht="15" customHeight="1" x14ac:dyDescent="0.25">
      <c r="A207" s="1096" t="s">
        <v>72</v>
      </c>
      <c r="B207" s="1097"/>
      <c r="C207" s="1097"/>
      <c r="D207" s="1098"/>
      <c r="E207" s="882">
        <v>23</v>
      </c>
      <c r="F207" s="893" t="s">
        <v>292</v>
      </c>
      <c r="G207" s="1"/>
      <c r="H207" s="1088"/>
      <c r="I207" s="1088"/>
      <c r="J207" s="1088"/>
      <c r="K207" s="1088"/>
      <c r="L207" s="1088"/>
    </row>
    <row r="208" spans="1:12" ht="15" customHeight="1" x14ac:dyDescent="0.25">
      <c r="A208" s="1096" t="s">
        <v>73</v>
      </c>
      <c r="B208" s="1097"/>
      <c r="C208" s="1097"/>
      <c r="D208" s="1098"/>
      <c r="E208" s="882">
        <v>48</v>
      </c>
      <c r="F208" s="893" t="s">
        <v>292</v>
      </c>
      <c r="G208" s="1"/>
      <c r="H208" s="1088"/>
      <c r="I208" s="1088"/>
      <c r="J208" s="1088"/>
      <c r="K208" s="1088"/>
      <c r="L208" s="1088"/>
    </row>
    <row r="209" spans="1:12" ht="15" customHeight="1" x14ac:dyDescent="0.25">
      <c r="A209" s="1096" t="s">
        <v>74</v>
      </c>
      <c r="B209" s="1097"/>
      <c r="C209" s="1097"/>
      <c r="D209" s="1098"/>
      <c r="E209" s="882">
        <v>47</v>
      </c>
      <c r="F209" s="893" t="s">
        <v>292</v>
      </c>
      <c r="G209" s="1"/>
      <c r="H209" s="1088"/>
      <c r="I209" s="1088"/>
      <c r="J209" s="1088"/>
      <c r="K209" s="1088"/>
      <c r="L209" s="1088"/>
    </row>
    <row r="210" spans="1:12" ht="15" customHeight="1" x14ac:dyDescent="0.25">
      <c r="A210" s="1096" t="s">
        <v>75</v>
      </c>
      <c r="B210" s="1097"/>
      <c r="C210" s="1097"/>
      <c r="D210" s="1098"/>
      <c r="E210" s="882" t="s">
        <v>1838</v>
      </c>
      <c r="F210" s="893" t="s">
        <v>292</v>
      </c>
      <c r="G210" s="1"/>
      <c r="H210" s="1088"/>
      <c r="I210" s="1088"/>
      <c r="J210" s="1088"/>
      <c r="K210" s="1088"/>
      <c r="L210" s="1088"/>
    </row>
    <row r="211" spans="1:12" ht="15" customHeight="1" x14ac:dyDescent="0.25">
      <c r="A211" s="1096" t="s">
        <v>76</v>
      </c>
      <c r="B211" s="1097"/>
      <c r="C211" s="1097"/>
      <c r="D211" s="1098"/>
      <c r="E211" s="882">
        <v>44</v>
      </c>
      <c r="F211" s="893" t="s">
        <v>292</v>
      </c>
      <c r="G211" s="1"/>
      <c r="H211" s="1088"/>
      <c r="I211" s="1088"/>
      <c r="J211" s="1088"/>
      <c r="K211" s="1088"/>
      <c r="L211" s="1088"/>
    </row>
    <row r="212" spans="1:12" ht="15" customHeight="1" x14ac:dyDescent="0.25">
      <c r="A212" s="1110" t="s">
        <v>81</v>
      </c>
      <c r="B212" s="1111"/>
      <c r="C212" s="1111"/>
      <c r="D212" s="1112"/>
      <c r="E212" s="882" t="s">
        <v>1839</v>
      </c>
      <c r="F212" s="893" t="s">
        <v>292</v>
      </c>
      <c r="G212" s="1"/>
      <c r="H212" s="1093"/>
      <c r="I212" s="1094"/>
      <c r="J212" s="1094"/>
      <c r="K212" s="1094"/>
      <c r="L212" s="1095"/>
    </row>
    <row r="213" spans="1:12" ht="15" customHeight="1" x14ac:dyDescent="0.25">
      <c r="A213" s="1096" t="s">
        <v>85</v>
      </c>
      <c r="B213" s="1097"/>
      <c r="C213" s="1097"/>
      <c r="D213" s="1098"/>
      <c r="E213" s="882" t="s">
        <v>474</v>
      </c>
      <c r="F213" s="893"/>
      <c r="G213" s="1"/>
      <c r="H213" s="1093"/>
      <c r="I213" s="1094"/>
      <c r="J213" s="1094"/>
      <c r="K213" s="1094"/>
      <c r="L213" s="1095"/>
    </row>
    <row r="214" spans="1:12" ht="15" customHeight="1" x14ac:dyDescent="0.25">
      <c r="A214" s="1096" t="s">
        <v>86</v>
      </c>
      <c r="B214" s="1097"/>
      <c r="C214" s="1097"/>
      <c r="D214" s="1098"/>
      <c r="E214" s="887" t="s">
        <v>1840</v>
      </c>
      <c r="F214" s="893" t="s">
        <v>292</v>
      </c>
      <c r="G214" s="1"/>
      <c r="H214" s="1088"/>
      <c r="I214" s="1088"/>
      <c r="J214" s="1088"/>
      <c r="K214" s="1088"/>
      <c r="L214" s="1088"/>
    </row>
    <row r="218" spans="1:12" x14ac:dyDescent="0.25">
      <c r="A218" s="1089" t="s">
        <v>1841</v>
      </c>
      <c r="B218" s="1089"/>
      <c r="C218" s="1089"/>
      <c r="D218" s="1089"/>
      <c r="E218" s="1089"/>
      <c r="F218" s="1089"/>
      <c r="G218" s="1089"/>
      <c r="H218" s="1089"/>
      <c r="I218" s="1089"/>
      <c r="J218" s="1089"/>
      <c r="K218" s="1089"/>
      <c r="L218" s="1089"/>
    </row>
    <row r="220" spans="1:12" ht="15" customHeight="1" x14ac:dyDescent="0.25">
      <c r="A220" s="1099" t="s">
        <v>67</v>
      </c>
      <c r="B220" s="1099"/>
      <c r="C220" s="1099"/>
      <c r="D220" s="1099"/>
      <c r="E220" s="880" t="s">
        <v>68</v>
      </c>
      <c r="F220" s="891" t="s">
        <v>69</v>
      </c>
      <c r="G220" s="891" t="s">
        <v>70</v>
      </c>
      <c r="H220" s="1099" t="s">
        <v>3</v>
      </c>
      <c r="I220" s="1099"/>
      <c r="J220" s="1099"/>
      <c r="K220" s="1099"/>
      <c r="L220" s="1099"/>
    </row>
    <row r="221" spans="1:12" ht="15" customHeight="1" x14ac:dyDescent="0.25">
      <c r="A221" s="1100" t="s">
        <v>83</v>
      </c>
      <c r="B221" s="1101"/>
      <c r="C221" s="1101"/>
      <c r="D221" s="1102"/>
      <c r="E221" s="881" t="s">
        <v>1807</v>
      </c>
      <c r="F221" s="893" t="s">
        <v>292</v>
      </c>
      <c r="G221" s="1"/>
      <c r="H221" s="1088"/>
      <c r="I221" s="1088"/>
      <c r="J221" s="1088"/>
      <c r="K221" s="1088"/>
      <c r="L221" s="1088"/>
    </row>
    <row r="222" spans="1:12" ht="15" customHeight="1" x14ac:dyDescent="0.25">
      <c r="A222" s="1096" t="s">
        <v>84</v>
      </c>
      <c r="B222" s="1097"/>
      <c r="C222" s="1097"/>
      <c r="D222" s="1098"/>
      <c r="E222" s="882">
        <v>20</v>
      </c>
      <c r="F222" s="893" t="s">
        <v>292</v>
      </c>
      <c r="G222" s="1"/>
      <c r="H222" s="1088"/>
      <c r="I222" s="1088"/>
      <c r="J222" s="1088"/>
      <c r="K222" s="1088"/>
      <c r="L222" s="1088"/>
    </row>
    <row r="223" spans="1:12" ht="15" customHeight="1" x14ac:dyDescent="0.25">
      <c r="A223" s="1096" t="s">
        <v>122</v>
      </c>
      <c r="B223" s="1097"/>
      <c r="C223" s="1097"/>
      <c r="D223" s="1098"/>
      <c r="E223" s="882" t="s">
        <v>1842</v>
      </c>
      <c r="F223" s="893" t="s">
        <v>292</v>
      </c>
      <c r="G223" s="1"/>
      <c r="H223" s="1088"/>
      <c r="I223" s="1088"/>
      <c r="J223" s="1088"/>
      <c r="K223" s="1088"/>
      <c r="L223" s="1088"/>
    </row>
    <row r="224" spans="1:12" ht="15" customHeight="1" x14ac:dyDescent="0.25">
      <c r="A224" s="1090" t="s">
        <v>71</v>
      </c>
      <c r="B224" s="1091"/>
      <c r="C224" s="1091"/>
      <c r="D224" s="1092"/>
      <c r="E224" s="883" t="s">
        <v>1843</v>
      </c>
      <c r="F224" s="893" t="s">
        <v>292</v>
      </c>
      <c r="G224" s="1"/>
      <c r="H224" s="1088"/>
      <c r="I224" s="1088"/>
      <c r="J224" s="1088"/>
      <c r="K224" s="1088"/>
      <c r="L224" s="1088"/>
    </row>
    <row r="225" spans="1:12" ht="15" customHeight="1" x14ac:dyDescent="0.25">
      <c r="A225" s="1090" t="s">
        <v>79</v>
      </c>
      <c r="B225" s="1091"/>
      <c r="C225" s="1091"/>
      <c r="D225" s="1092"/>
      <c r="E225" s="883" t="s">
        <v>474</v>
      </c>
      <c r="F225" s="893"/>
      <c r="G225" s="1"/>
      <c r="H225" s="1093"/>
      <c r="I225" s="1094"/>
      <c r="J225" s="1094"/>
      <c r="K225" s="1094"/>
      <c r="L225" s="1095"/>
    </row>
    <row r="226" spans="1:12" ht="15" customHeight="1" x14ac:dyDescent="0.25">
      <c r="A226" s="1090" t="s">
        <v>123</v>
      </c>
      <c r="B226" s="1091"/>
      <c r="C226" s="1091"/>
      <c r="D226" s="1092"/>
      <c r="E226" s="883" t="s">
        <v>1843</v>
      </c>
      <c r="F226" s="893" t="s">
        <v>292</v>
      </c>
      <c r="G226" s="1"/>
      <c r="H226" s="1088"/>
      <c r="I226" s="1088"/>
      <c r="J226" s="1088"/>
      <c r="K226" s="1088"/>
      <c r="L226" s="1088"/>
    </row>
    <row r="227" spans="1:12" ht="15" customHeight="1" x14ac:dyDescent="0.25">
      <c r="A227" s="1090" t="s">
        <v>82</v>
      </c>
      <c r="B227" s="1091"/>
      <c r="C227" s="1091"/>
      <c r="D227" s="1092"/>
      <c r="E227" s="883" t="s">
        <v>474</v>
      </c>
      <c r="F227" s="893"/>
      <c r="G227" s="1"/>
      <c r="H227" s="1093"/>
      <c r="I227" s="1094"/>
      <c r="J227" s="1094"/>
      <c r="K227" s="1094"/>
      <c r="L227" s="1095"/>
    </row>
    <row r="228" spans="1:12" ht="15" customHeight="1" x14ac:dyDescent="0.25">
      <c r="A228" s="1096" t="s">
        <v>72</v>
      </c>
      <c r="B228" s="1097"/>
      <c r="C228" s="1097"/>
      <c r="D228" s="1098"/>
      <c r="E228" s="882">
        <v>9</v>
      </c>
      <c r="F228" s="893" t="s">
        <v>292</v>
      </c>
      <c r="G228" s="1"/>
      <c r="H228" s="1088"/>
      <c r="I228" s="1088"/>
      <c r="J228" s="1088"/>
      <c r="K228" s="1088"/>
      <c r="L228" s="1088"/>
    </row>
    <row r="229" spans="1:12" ht="15" customHeight="1" x14ac:dyDescent="0.25">
      <c r="A229" s="1096" t="s">
        <v>73</v>
      </c>
      <c r="B229" s="1097"/>
      <c r="C229" s="1097"/>
      <c r="D229" s="1098"/>
      <c r="E229" s="882">
        <v>8</v>
      </c>
      <c r="F229" s="893" t="s">
        <v>292</v>
      </c>
      <c r="G229" s="1"/>
      <c r="H229" s="1088"/>
      <c r="I229" s="1088"/>
      <c r="J229" s="1088"/>
      <c r="K229" s="1088"/>
      <c r="L229" s="1088"/>
    </row>
    <row r="230" spans="1:12" ht="15" customHeight="1" x14ac:dyDescent="0.25">
      <c r="A230" s="1096" t="s">
        <v>74</v>
      </c>
      <c r="B230" s="1097"/>
      <c r="C230" s="1097"/>
      <c r="D230" s="1098"/>
      <c r="E230" s="882">
        <v>22</v>
      </c>
      <c r="F230" s="893" t="s">
        <v>292</v>
      </c>
      <c r="G230" s="1"/>
      <c r="H230" s="1088"/>
      <c r="I230" s="1088"/>
      <c r="J230" s="1088"/>
      <c r="K230" s="1088"/>
      <c r="L230" s="1088"/>
    </row>
    <row r="231" spans="1:12" ht="15" customHeight="1" x14ac:dyDescent="0.25">
      <c r="A231" s="1096" t="s">
        <v>75</v>
      </c>
      <c r="B231" s="1097"/>
      <c r="C231" s="1097"/>
      <c r="D231" s="1098"/>
      <c r="E231" s="882" t="s">
        <v>1844</v>
      </c>
      <c r="F231" s="893" t="s">
        <v>292</v>
      </c>
      <c r="G231" s="1"/>
      <c r="H231" s="1088"/>
      <c r="I231" s="1088"/>
      <c r="J231" s="1088"/>
      <c r="K231" s="1088"/>
      <c r="L231" s="1088"/>
    </row>
    <row r="232" spans="1:12" ht="15" customHeight="1" x14ac:dyDescent="0.25">
      <c r="A232" s="1096" t="s">
        <v>76</v>
      </c>
      <c r="B232" s="1097"/>
      <c r="C232" s="1097"/>
      <c r="D232" s="1098"/>
      <c r="E232" s="882">
        <v>21</v>
      </c>
      <c r="F232" s="893" t="s">
        <v>292</v>
      </c>
      <c r="G232" s="1"/>
      <c r="H232" s="1088"/>
      <c r="I232" s="1088"/>
      <c r="J232" s="1088"/>
      <c r="K232" s="1088"/>
      <c r="L232" s="1088"/>
    </row>
    <row r="233" spans="1:12" ht="15" customHeight="1" x14ac:dyDescent="0.25">
      <c r="A233" s="1110" t="s">
        <v>81</v>
      </c>
      <c r="B233" s="1111"/>
      <c r="C233" s="1111"/>
      <c r="D233" s="1112"/>
      <c r="E233" s="882" t="s">
        <v>1845</v>
      </c>
      <c r="F233" s="893" t="s">
        <v>292</v>
      </c>
      <c r="G233" s="1"/>
      <c r="H233" s="1093"/>
      <c r="I233" s="1094"/>
      <c r="J233" s="1094"/>
      <c r="K233" s="1094"/>
      <c r="L233" s="1095"/>
    </row>
    <row r="234" spans="1:12" ht="15" customHeight="1" x14ac:dyDescent="0.25">
      <c r="A234" s="1096" t="s">
        <v>85</v>
      </c>
      <c r="B234" s="1097"/>
      <c r="C234" s="1097"/>
      <c r="D234" s="1098"/>
      <c r="E234" s="882" t="s">
        <v>1846</v>
      </c>
      <c r="F234" s="893" t="s">
        <v>292</v>
      </c>
      <c r="G234" s="1"/>
      <c r="H234" s="1093"/>
      <c r="I234" s="1094"/>
      <c r="J234" s="1094"/>
      <c r="K234" s="1094"/>
      <c r="L234" s="1095"/>
    </row>
    <row r="235" spans="1:12" ht="15" customHeight="1" x14ac:dyDescent="0.25">
      <c r="A235" s="1096" t="s">
        <v>86</v>
      </c>
      <c r="B235" s="1097"/>
      <c r="C235" s="1097"/>
      <c r="D235" s="1098"/>
      <c r="E235" s="882" t="s">
        <v>474</v>
      </c>
      <c r="F235" s="893"/>
      <c r="G235" s="1"/>
      <c r="H235" s="1088"/>
      <c r="I235" s="1088"/>
      <c r="J235" s="1088"/>
      <c r="K235" s="1088"/>
      <c r="L235" s="1088"/>
    </row>
    <row r="239" spans="1:12" x14ac:dyDescent="0.25">
      <c r="A239" s="1089" t="s">
        <v>1847</v>
      </c>
      <c r="B239" s="1089"/>
      <c r="C239" s="1089"/>
      <c r="D239" s="1089"/>
      <c r="E239" s="1089"/>
      <c r="F239" s="1089"/>
      <c r="G239" s="1089"/>
      <c r="H239" s="1089"/>
      <c r="I239" s="1089"/>
      <c r="J239" s="1089"/>
      <c r="K239" s="1089"/>
      <c r="L239" s="1089"/>
    </row>
    <row r="241" spans="1:12" ht="15" customHeight="1" x14ac:dyDescent="0.25">
      <c r="A241" s="1099" t="s">
        <v>67</v>
      </c>
      <c r="B241" s="1099"/>
      <c r="C241" s="1099"/>
      <c r="D241" s="1099"/>
      <c r="E241" s="880" t="s">
        <v>68</v>
      </c>
      <c r="F241" s="891" t="s">
        <v>69</v>
      </c>
      <c r="G241" s="891" t="s">
        <v>70</v>
      </c>
      <c r="H241" s="1099" t="s">
        <v>3</v>
      </c>
      <c r="I241" s="1099"/>
      <c r="J241" s="1099"/>
      <c r="K241" s="1099"/>
      <c r="L241" s="1099"/>
    </row>
    <row r="242" spans="1:12" ht="15" customHeight="1" x14ac:dyDescent="0.25">
      <c r="A242" s="1116" t="s">
        <v>83</v>
      </c>
      <c r="B242" s="1117"/>
      <c r="C242" s="1117"/>
      <c r="D242" s="1118"/>
      <c r="E242" s="888" t="s">
        <v>1848</v>
      </c>
      <c r="F242" s="451" t="s">
        <v>292</v>
      </c>
      <c r="G242" s="1"/>
      <c r="H242" s="1088"/>
      <c r="I242" s="1088"/>
      <c r="J242" s="1088"/>
      <c r="K242" s="1088"/>
      <c r="L242" s="1088"/>
    </row>
    <row r="243" spans="1:12" ht="15" customHeight="1" x14ac:dyDescent="0.25">
      <c r="A243" s="1113" t="s">
        <v>84</v>
      </c>
      <c r="B243" s="1114"/>
      <c r="C243" s="1114"/>
      <c r="D243" s="1115"/>
      <c r="E243" s="889" t="s">
        <v>1849</v>
      </c>
      <c r="F243" s="451" t="s">
        <v>292</v>
      </c>
      <c r="G243" s="1"/>
      <c r="H243" s="1088"/>
      <c r="I243" s="1088"/>
      <c r="J243" s="1088"/>
      <c r="K243" s="1088"/>
      <c r="L243" s="1088"/>
    </row>
    <row r="244" spans="1:12" ht="15" customHeight="1" x14ac:dyDescent="0.25">
      <c r="A244" s="1113" t="s">
        <v>122</v>
      </c>
      <c r="B244" s="1114"/>
      <c r="C244" s="1114"/>
      <c r="D244" s="1115"/>
      <c r="E244" s="889" t="s">
        <v>1850</v>
      </c>
      <c r="F244" s="451" t="s">
        <v>292</v>
      </c>
      <c r="G244" s="1"/>
      <c r="H244" s="1088"/>
      <c r="I244" s="1088"/>
      <c r="J244" s="1088"/>
      <c r="K244" s="1088"/>
      <c r="L244" s="1088"/>
    </row>
    <row r="245" spans="1:12" ht="15" customHeight="1" x14ac:dyDescent="0.25">
      <c r="A245" s="1113" t="s">
        <v>71</v>
      </c>
      <c r="B245" s="1114"/>
      <c r="C245" s="1114"/>
      <c r="D245" s="1115"/>
      <c r="E245" s="889" t="s">
        <v>1849</v>
      </c>
      <c r="F245" s="451" t="s">
        <v>292</v>
      </c>
      <c r="G245" s="1"/>
      <c r="H245" s="1088"/>
      <c r="I245" s="1088"/>
      <c r="J245" s="1088"/>
      <c r="K245" s="1088"/>
      <c r="L245" s="1088"/>
    </row>
    <row r="246" spans="1:12" ht="15" customHeight="1" x14ac:dyDescent="0.25">
      <c r="A246" s="1113" t="s">
        <v>79</v>
      </c>
      <c r="B246" s="1114"/>
      <c r="C246" s="1114"/>
      <c r="D246" s="1115"/>
      <c r="E246" s="889" t="s">
        <v>474</v>
      </c>
      <c r="F246" s="451"/>
      <c r="G246" s="1"/>
      <c r="H246" s="1093"/>
      <c r="I246" s="1094"/>
      <c r="J246" s="1094"/>
      <c r="K246" s="1094"/>
      <c r="L246" s="1095"/>
    </row>
    <row r="247" spans="1:12" ht="15" customHeight="1" x14ac:dyDescent="0.25">
      <c r="A247" s="1113" t="s">
        <v>123</v>
      </c>
      <c r="B247" s="1114"/>
      <c r="C247" s="1114"/>
      <c r="D247" s="1115"/>
      <c r="E247" s="889">
        <v>41</v>
      </c>
      <c r="F247" s="451" t="s">
        <v>292</v>
      </c>
      <c r="G247" s="1"/>
      <c r="H247" s="1088"/>
      <c r="I247" s="1088"/>
      <c r="J247" s="1088"/>
      <c r="K247" s="1088"/>
      <c r="L247" s="1088"/>
    </row>
    <row r="248" spans="1:12" ht="15" customHeight="1" x14ac:dyDescent="0.25">
      <c r="A248" s="1113" t="s">
        <v>82</v>
      </c>
      <c r="B248" s="1114"/>
      <c r="C248" s="1114"/>
      <c r="D248" s="1115"/>
      <c r="E248" s="889" t="s">
        <v>474</v>
      </c>
      <c r="F248" s="451"/>
      <c r="G248" s="1"/>
      <c r="H248" s="1093"/>
      <c r="I248" s="1094"/>
      <c r="J248" s="1094"/>
      <c r="K248" s="1094"/>
      <c r="L248" s="1095"/>
    </row>
    <row r="249" spans="1:12" ht="15" customHeight="1" x14ac:dyDescent="0.25">
      <c r="A249" s="1113" t="s">
        <v>72</v>
      </c>
      <c r="B249" s="1114"/>
      <c r="C249" s="1114"/>
      <c r="D249" s="1115"/>
      <c r="E249" s="889" t="s">
        <v>1851</v>
      </c>
      <c r="F249" s="451" t="s">
        <v>292</v>
      </c>
      <c r="G249" s="1"/>
      <c r="H249" s="1088"/>
      <c r="I249" s="1088"/>
      <c r="J249" s="1088"/>
      <c r="K249" s="1088"/>
      <c r="L249" s="1088"/>
    </row>
    <row r="250" spans="1:12" ht="15" customHeight="1" x14ac:dyDescent="0.25">
      <c r="A250" s="1113" t="s">
        <v>73</v>
      </c>
      <c r="B250" s="1114"/>
      <c r="C250" s="1114"/>
      <c r="D250" s="1115"/>
      <c r="E250" s="889" t="s">
        <v>1852</v>
      </c>
      <c r="F250" s="451" t="s">
        <v>292</v>
      </c>
      <c r="G250" s="1"/>
      <c r="H250" s="1088"/>
      <c r="I250" s="1088"/>
      <c r="J250" s="1088"/>
      <c r="K250" s="1088"/>
      <c r="L250" s="1088"/>
    </row>
    <row r="251" spans="1:12" ht="15" customHeight="1" x14ac:dyDescent="0.25">
      <c r="A251" s="1113" t="s">
        <v>74</v>
      </c>
      <c r="B251" s="1114"/>
      <c r="C251" s="1114"/>
      <c r="D251" s="1115"/>
      <c r="E251" s="889" t="s">
        <v>1853</v>
      </c>
      <c r="F251" s="451" t="s">
        <v>292</v>
      </c>
      <c r="G251" s="1"/>
      <c r="H251" s="1088"/>
      <c r="I251" s="1088"/>
      <c r="J251" s="1088"/>
      <c r="K251" s="1088"/>
      <c r="L251" s="1088"/>
    </row>
    <row r="252" spans="1:12" ht="15" customHeight="1" x14ac:dyDescent="0.25">
      <c r="A252" s="1113" t="s">
        <v>75</v>
      </c>
      <c r="B252" s="1114"/>
      <c r="C252" s="1114"/>
      <c r="D252" s="1115"/>
      <c r="E252" s="889" t="s">
        <v>1854</v>
      </c>
      <c r="F252" s="451" t="s">
        <v>292</v>
      </c>
      <c r="G252" s="1"/>
      <c r="H252" s="1088"/>
      <c r="I252" s="1088"/>
      <c r="J252" s="1088"/>
      <c r="K252" s="1088"/>
      <c r="L252" s="1088"/>
    </row>
    <row r="253" spans="1:12" ht="15" customHeight="1" x14ac:dyDescent="0.25">
      <c r="A253" s="1113" t="s">
        <v>76</v>
      </c>
      <c r="B253" s="1114"/>
      <c r="C253" s="1114"/>
      <c r="D253" s="1115"/>
      <c r="E253" s="889" t="s">
        <v>1855</v>
      </c>
      <c r="F253" s="451" t="s">
        <v>292</v>
      </c>
      <c r="G253" s="1"/>
      <c r="H253" s="1088"/>
      <c r="I253" s="1088"/>
      <c r="J253" s="1088"/>
      <c r="K253" s="1088"/>
      <c r="L253" s="1088"/>
    </row>
    <row r="254" spans="1:12" ht="15" customHeight="1" x14ac:dyDescent="0.25">
      <c r="A254" s="1119" t="s">
        <v>81</v>
      </c>
      <c r="B254" s="1120"/>
      <c r="C254" s="1120"/>
      <c r="D254" s="1121"/>
      <c r="E254" s="889" t="s">
        <v>1856</v>
      </c>
      <c r="F254" s="451" t="s">
        <v>292</v>
      </c>
      <c r="G254" s="1"/>
      <c r="H254" s="1093"/>
      <c r="I254" s="1094"/>
      <c r="J254" s="1094"/>
      <c r="K254" s="1094"/>
      <c r="L254" s="1095"/>
    </row>
    <row r="255" spans="1:12" ht="15" customHeight="1" x14ac:dyDescent="0.25">
      <c r="A255" s="1113" t="s">
        <v>85</v>
      </c>
      <c r="B255" s="1114"/>
      <c r="C255" s="1114"/>
      <c r="D255" s="1115"/>
      <c r="E255" s="889" t="s">
        <v>474</v>
      </c>
      <c r="F255" s="451"/>
      <c r="G255" s="1"/>
      <c r="H255" s="1093"/>
      <c r="I255" s="1094"/>
      <c r="J255" s="1094"/>
      <c r="K255" s="1094"/>
      <c r="L255" s="1095"/>
    </row>
    <row r="256" spans="1:12" ht="15" customHeight="1" x14ac:dyDescent="0.25">
      <c r="A256" s="1113" t="s">
        <v>86</v>
      </c>
      <c r="B256" s="1114"/>
      <c r="C256" s="1114"/>
      <c r="D256" s="1115"/>
      <c r="E256" s="889" t="s">
        <v>1857</v>
      </c>
      <c r="F256" s="451" t="s">
        <v>458</v>
      </c>
      <c r="G256" s="1"/>
      <c r="H256" s="1088"/>
      <c r="I256" s="1088"/>
      <c r="J256" s="1088"/>
      <c r="K256" s="1088"/>
      <c r="L256" s="1088"/>
    </row>
    <row r="260" spans="1:12" x14ac:dyDescent="0.25">
      <c r="A260" s="1089" t="s">
        <v>1858</v>
      </c>
      <c r="B260" s="1089"/>
      <c r="C260" s="1089"/>
      <c r="D260" s="1089"/>
      <c r="E260" s="1089"/>
      <c r="F260" s="1089"/>
      <c r="G260" s="1089"/>
      <c r="H260" s="1089"/>
      <c r="I260" s="1089"/>
      <c r="J260" s="1089"/>
      <c r="K260" s="1089"/>
      <c r="L260" s="1089"/>
    </row>
    <row r="262" spans="1:12" ht="15" customHeight="1" x14ac:dyDescent="0.25">
      <c r="A262" s="1099" t="s">
        <v>67</v>
      </c>
      <c r="B262" s="1099"/>
      <c r="C262" s="1099"/>
      <c r="D262" s="1099"/>
      <c r="E262" s="880" t="s">
        <v>68</v>
      </c>
      <c r="F262" s="891" t="s">
        <v>69</v>
      </c>
      <c r="G262" s="891" t="s">
        <v>70</v>
      </c>
      <c r="H262" s="1099" t="s">
        <v>3</v>
      </c>
      <c r="I262" s="1099"/>
      <c r="J262" s="1099"/>
      <c r="K262" s="1099"/>
      <c r="L262" s="1099"/>
    </row>
    <row r="263" spans="1:12" ht="15" customHeight="1" x14ac:dyDescent="0.25">
      <c r="A263" s="1100" t="s">
        <v>83</v>
      </c>
      <c r="B263" s="1101"/>
      <c r="C263" s="1101"/>
      <c r="D263" s="1102"/>
      <c r="E263" s="881"/>
      <c r="F263" s="893" t="s">
        <v>292</v>
      </c>
      <c r="G263" s="1"/>
      <c r="H263" s="1088"/>
      <c r="I263" s="1088"/>
      <c r="J263" s="1088"/>
      <c r="K263" s="1088"/>
      <c r="L263" s="1088"/>
    </row>
    <row r="264" spans="1:12" ht="15" customHeight="1" x14ac:dyDescent="0.25">
      <c r="A264" s="1096" t="s">
        <v>84</v>
      </c>
      <c r="B264" s="1097"/>
      <c r="C264" s="1097"/>
      <c r="D264" s="1098"/>
      <c r="E264" s="882" t="s">
        <v>1859</v>
      </c>
      <c r="F264" s="893" t="s">
        <v>292</v>
      </c>
      <c r="G264" s="1"/>
      <c r="H264" s="1088"/>
      <c r="I264" s="1088"/>
      <c r="J264" s="1088"/>
      <c r="K264" s="1088"/>
      <c r="L264" s="1088"/>
    </row>
    <row r="265" spans="1:12" ht="15" customHeight="1" x14ac:dyDescent="0.25">
      <c r="A265" s="1096" t="s">
        <v>122</v>
      </c>
      <c r="B265" s="1097"/>
      <c r="C265" s="1097"/>
      <c r="D265" s="1098"/>
      <c r="E265" s="882" t="s">
        <v>1860</v>
      </c>
      <c r="F265" s="893" t="s">
        <v>292</v>
      </c>
      <c r="G265" s="1"/>
      <c r="H265" s="1088"/>
      <c r="I265" s="1088"/>
      <c r="J265" s="1088"/>
      <c r="K265" s="1088"/>
      <c r="L265" s="1088"/>
    </row>
    <row r="266" spans="1:12" ht="27" customHeight="1" x14ac:dyDescent="0.25">
      <c r="A266" s="1090" t="s">
        <v>71</v>
      </c>
      <c r="B266" s="1091"/>
      <c r="C266" s="1091"/>
      <c r="D266" s="1092"/>
      <c r="E266" s="883" t="s">
        <v>1861</v>
      </c>
      <c r="F266" s="893" t="s">
        <v>292</v>
      </c>
      <c r="G266" s="1"/>
      <c r="H266" s="1088"/>
      <c r="I266" s="1088"/>
      <c r="J266" s="1088"/>
      <c r="K266" s="1088"/>
      <c r="L266" s="1088"/>
    </row>
    <row r="267" spans="1:12" ht="15" customHeight="1" x14ac:dyDescent="0.25">
      <c r="A267" s="1090" t="s">
        <v>79</v>
      </c>
      <c r="B267" s="1091"/>
      <c r="C267" s="1091"/>
      <c r="D267" s="1092"/>
      <c r="E267" s="883" t="s">
        <v>474</v>
      </c>
      <c r="F267" s="893"/>
      <c r="G267" s="1"/>
      <c r="H267" s="1093"/>
      <c r="I267" s="1094"/>
      <c r="J267" s="1094"/>
      <c r="K267" s="1094"/>
      <c r="L267" s="1095"/>
    </row>
    <row r="268" spans="1:12" ht="15" customHeight="1" x14ac:dyDescent="0.25">
      <c r="A268" s="1090" t="s">
        <v>123</v>
      </c>
      <c r="B268" s="1091"/>
      <c r="C268" s="1091"/>
      <c r="D268" s="1092"/>
      <c r="E268" s="883">
        <v>5</v>
      </c>
      <c r="F268" s="893" t="s">
        <v>292</v>
      </c>
      <c r="G268" s="1"/>
      <c r="H268" s="1088"/>
      <c r="I268" s="1088"/>
      <c r="J268" s="1088"/>
      <c r="K268" s="1088"/>
      <c r="L268" s="1088"/>
    </row>
    <row r="269" spans="1:12" ht="15" customHeight="1" x14ac:dyDescent="0.25">
      <c r="A269" s="1090" t="s">
        <v>82</v>
      </c>
      <c r="B269" s="1091"/>
      <c r="C269" s="1091"/>
      <c r="D269" s="1092"/>
      <c r="E269" s="883" t="s">
        <v>474</v>
      </c>
      <c r="F269" s="893"/>
      <c r="G269" s="1"/>
      <c r="H269" s="1093"/>
      <c r="I269" s="1094"/>
      <c r="J269" s="1094"/>
      <c r="K269" s="1094"/>
      <c r="L269" s="1095"/>
    </row>
    <row r="270" spans="1:12" ht="15" customHeight="1" x14ac:dyDescent="0.25">
      <c r="A270" s="1096" t="s">
        <v>72</v>
      </c>
      <c r="B270" s="1097"/>
      <c r="C270" s="1097"/>
      <c r="D270" s="1098"/>
      <c r="E270" s="882" t="s">
        <v>1862</v>
      </c>
      <c r="F270" s="893" t="s">
        <v>292</v>
      </c>
      <c r="G270" s="1"/>
      <c r="H270" s="1088"/>
      <c r="I270" s="1088"/>
      <c r="J270" s="1088"/>
      <c r="K270" s="1088"/>
      <c r="L270" s="1088"/>
    </row>
    <row r="271" spans="1:12" ht="15" customHeight="1" x14ac:dyDescent="0.25">
      <c r="A271" s="1096" t="s">
        <v>73</v>
      </c>
      <c r="B271" s="1097"/>
      <c r="C271" s="1097"/>
      <c r="D271" s="1098"/>
      <c r="E271" s="882" t="s">
        <v>1863</v>
      </c>
      <c r="F271" s="893" t="s">
        <v>292</v>
      </c>
      <c r="G271" s="1"/>
      <c r="H271" s="1088"/>
      <c r="I271" s="1088"/>
      <c r="J271" s="1088"/>
      <c r="K271" s="1088"/>
      <c r="L271" s="1088"/>
    </row>
    <row r="272" spans="1:12" ht="15" customHeight="1" x14ac:dyDescent="0.25">
      <c r="A272" s="1096" t="s">
        <v>74</v>
      </c>
      <c r="B272" s="1097"/>
      <c r="C272" s="1097"/>
      <c r="D272" s="1098"/>
      <c r="E272" s="882" t="s">
        <v>1864</v>
      </c>
      <c r="F272" s="893" t="s">
        <v>292</v>
      </c>
      <c r="G272" s="1"/>
      <c r="H272" s="1088"/>
      <c r="I272" s="1088"/>
      <c r="J272" s="1088"/>
      <c r="K272" s="1088"/>
      <c r="L272" s="1088"/>
    </row>
    <row r="273" spans="1:12" ht="27" customHeight="1" x14ac:dyDescent="0.25">
      <c r="A273" s="1096" t="s">
        <v>75</v>
      </c>
      <c r="B273" s="1097"/>
      <c r="C273" s="1097"/>
      <c r="D273" s="1098"/>
      <c r="E273" s="882" t="s">
        <v>1865</v>
      </c>
      <c r="F273" s="893" t="s">
        <v>292</v>
      </c>
      <c r="G273" s="1"/>
      <c r="H273" s="1088"/>
      <c r="I273" s="1088"/>
      <c r="J273" s="1088"/>
      <c r="K273" s="1088"/>
      <c r="L273" s="1088"/>
    </row>
    <row r="274" spans="1:12" ht="15" customHeight="1" x14ac:dyDescent="0.25">
      <c r="A274" s="1096" t="s">
        <v>76</v>
      </c>
      <c r="B274" s="1097"/>
      <c r="C274" s="1097"/>
      <c r="D274" s="1098"/>
      <c r="E274" s="882" t="s">
        <v>1866</v>
      </c>
      <c r="F274" s="893" t="s">
        <v>292</v>
      </c>
      <c r="G274" s="1"/>
      <c r="H274" s="1088"/>
      <c r="I274" s="1088"/>
      <c r="J274" s="1088"/>
      <c r="K274" s="1088"/>
      <c r="L274" s="1088"/>
    </row>
    <row r="275" spans="1:12" ht="27" customHeight="1" x14ac:dyDescent="0.25">
      <c r="A275" s="1110" t="s">
        <v>81</v>
      </c>
      <c r="B275" s="1111"/>
      <c r="C275" s="1111"/>
      <c r="D275" s="1112"/>
      <c r="E275" s="882" t="s">
        <v>1867</v>
      </c>
      <c r="F275" s="893"/>
      <c r="G275" s="1"/>
      <c r="H275" s="1093"/>
      <c r="I275" s="1094"/>
      <c r="J275" s="1094"/>
      <c r="K275" s="1094"/>
      <c r="L275" s="1095"/>
    </row>
    <row r="276" spans="1:12" ht="15" customHeight="1" x14ac:dyDescent="0.25">
      <c r="A276" s="1096" t="s">
        <v>85</v>
      </c>
      <c r="B276" s="1097"/>
      <c r="C276" s="1097"/>
      <c r="D276" s="1098"/>
      <c r="E276" s="882" t="s">
        <v>474</v>
      </c>
      <c r="F276" s="893"/>
      <c r="G276" s="1"/>
      <c r="H276" s="1093"/>
      <c r="I276" s="1094"/>
      <c r="J276" s="1094"/>
      <c r="K276" s="1094"/>
      <c r="L276" s="1095"/>
    </row>
    <row r="277" spans="1:12" ht="15" customHeight="1" x14ac:dyDescent="0.25">
      <c r="A277" s="1096" t="s">
        <v>86</v>
      </c>
      <c r="B277" s="1097"/>
      <c r="C277" s="1097"/>
      <c r="D277" s="1098"/>
      <c r="E277" s="882" t="s">
        <v>1788</v>
      </c>
      <c r="F277" s="893"/>
      <c r="G277" s="1"/>
      <c r="H277" s="1088"/>
      <c r="I277" s="1088"/>
      <c r="J277" s="1088"/>
      <c r="K277" s="1088"/>
      <c r="L277" s="1088"/>
    </row>
    <row r="281" spans="1:12" x14ac:dyDescent="0.25">
      <c r="A281" s="1089" t="s">
        <v>1868</v>
      </c>
      <c r="B281" s="1089"/>
      <c r="C281" s="1089"/>
      <c r="D281" s="1089"/>
      <c r="E281" s="1089"/>
      <c r="F281" s="1089"/>
      <c r="G281" s="1089"/>
      <c r="H281" s="1089"/>
      <c r="I281" s="1089"/>
      <c r="J281" s="1089"/>
      <c r="K281" s="1089"/>
      <c r="L281" s="1089"/>
    </row>
    <row r="283" spans="1:12" ht="15" customHeight="1" x14ac:dyDescent="0.25">
      <c r="A283" s="1099" t="s">
        <v>67</v>
      </c>
      <c r="B283" s="1099"/>
      <c r="C283" s="1099"/>
      <c r="D283" s="1099"/>
      <c r="E283" s="880" t="s">
        <v>68</v>
      </c>
      <c r="F283" s="891" t="s">
        <v>69</v>
      </c>
      <c r="G283" s="891" t="s">
        <v>70</v>
      </c>
      <c r="H283" s="1099" t="s">
        <v>3</v>
      </c>
      <c r="I283" s="1099"/>
      <c r="J283" s="1099"/>
      <c r="K283" s="1099"/>
      <c r="L283" s="1099"/>
    </row>
    <row r="284" spans="1:12" ht="15" customHeight="1" x14ac:dyDescent="0.25">
      <c r="A284" s="1100" t="s">
        <v>83</v>
      </c>
      <c r="B284" s="1101"/>
      <c r="C284" s="1101"/>
      <c r="D284" s="1102"/>
      <c r="E284" s="881" t="s">
        <v>1802</v>
      </c>
      <c r="F284" s="893" t="s">
        <v>292</v>
      </c>
      <c r="G284" s="1"/>
      <c r="H284" s="1088"/>
      <c r="I284" s="1088"/>
      <c r="J284" s="1088"/>
      <c r="K284" s="1088"/>
      <c r="L284" s="1088"/>
    </row>
    <row r="285" spans="1:12" ht="15" customHeight="1" x14ac:dyDescent="0.25">
      <c r="A285" s="1096" t="s">
        <v>84</v>
      </c>
      <c r="B285" s="1097"/>
      <c r="C285" s="1097"/>
      <c r="D285" s="1098"/>
      <c r="E285" s="882">
        <v>44</v>
      </c>
      <c r="F285" s="893" t="s">
        <v>292</v>
      </c>
      <c r="G285" s="1"/>
      <c r="H285" s="1088"/>
      <c r="I285" s="1088"/>
      <c r="J285" s="1088"/>
      <c r="K285" s="1088"/>
      <c r="L285" s="1088"/>
    </row>
    <row r="286" spans="1:12" ht="15" customHeight="1" x14ac:dyDescent="0.25">
      <c r="A286" s="1096" t="s">
        <v>122</v>
      </c>
      <c r="B286" s="1097"/>
      <c r="C286" s="1097"/>
      <c r="D286" s="1098"/>
      <c r="E286" s="890" t="s">
        <v>1793</v>
      </c>
      <c r="F286" s="893" t="s">
        <v>292</v>
      </c>
      <c r="G286" s="1"/>
      <c r="H286" s="1088"/>
      <c r="I286" s="1088"/>
      <c r="J286" s="1088"/>
      <c r="K286" s="1088"/>
      <c r="L286" s="1088"/>
    </row>
    <row r="287" spans="1:12" ht="15" customHeight="1" x14ac:dyDescent="0.25">
      <c r="A287" s="1090" t="s">
        <v>71</v>
      </c>
      <c r="B287" s="1091"/>
      <c r="C287" s="1091"/>
      <c r="D287" s="1092"/>
      <c r="E287" s="883">
        <v>40</v>
      </c>
      <c r="F287" s="893" t="s">
        <v>292</v>
      </c>
      <c r="G287" s="1"/>
      <c r="H287" s="1088"/>
      <c r="I287" s="1088"/>
      <c r="J287" s="1088"/>
      <c r="K287" s="1088"/>
      <c r="L287" s="1088"/>
    </row>
    <row r="288" spans="1:12" ht="15" customHeight="1" x14ac:dyDescent="0.25">
      <c r="A288" s="1090" t="s">
        <v>79</v>
      </c>
      <c r="B288" s="1091"/>
      <c r="C288" s="1091"/>
      <c r="D288" s="1092"/>
      <c r="E288" s="883" t="s">
        <v>474</v>
      </c>
      <c r="F288" s="893"/>
      <c r="G288" s="1"/>
      <c r="H288" s="1093"/>
      <c r="I288" s="1094"/>
      <c r="J288" s="1094"/>
      <c r="K288" s="1094"/>
      <c r="L288" s="1095"/>
    </row>
    <row r="289" spans="1:12" ht="15" customHeight="1" x14ac:dyDescent="0.25">
      <c r="A289" s="1090" t="s">
        <v>123</v>
      </c>
      <c r="B289" s="1091"/>
      <c r="C289" s="1091"/>
      <c r="D289" s="1092"/>
      <c r="E289" s="883" t="s">
        <v>1869</v>
      </c>
      <c r="F289" s="893" t="s">
        <v>292</v>
      </c>
      <c r="G289" s="1"/>
      <c r="H289" s="1088"/>
      <c r="I289" s="1088"/>
      <c r="J289" s="1088"/>
      <c r="K289" s="1088"/>
      <c r="L289" s="1088"/>
    </row>
    <row r="290" spans="1:12" ht="15" customHeight="1" x14ac:dyDescent="0.25">
      <c r="A290" s="1090" t="s">
        <v>82</v>
      </c>
      <c r="B290" s="1091"/>
      <c r="C290" s="1091"/>
      <c r="D290" s="1092"/>
      <c r="E290" s="883" t="s">
        <v>474</v>
      </c>
      <c r="F290" s="893"/>
      <c r="G290" s="1"/>
      <c r="H290" s="1093"/>
      <c r="I290" s="1094"/>
      <c r="J290" s="1094"/>
      <c r="K290" s="1094"/>
      <c r="L290" s="1095"/>
    </row>
    <row r="291" spans="1:12" ht="15" customHeight="1" x14ac:dyDescent="0.25">
      <c r="A291" s="1096" t="s">
        <v>72</v>
      </c>
      <c r="B291" s="1097"/>
      <c r="C291" s="1097"/>
      <c r="D291" s="1098"/>
      <c r="E291" s="882">
        <v>42</v>
      </c>
      <c r="F291" s="893" t="s">
        <v>292</v>
      </c>
      <c r="G291" s="1"/>
      <c r="H291" s="1088"/>
      <c r="I291" s="1088"/>
      <c r="J291" s="1088"/>
      <c r="K291" s="1088"/>
      <c r="L291" s="1088"/>
    </row>
    <row r="292" spans="1:12" ht="15" customHeight="1" x14ac:dyDescent="0.25">
      <c r="A292" s="1096" t="s">
        <v>73</v>
      </c>
      <c r="B292" s="1097"/>
      <c r="C292" s="1097"/>
      <c r="D292" s="1098"/>
      <c r="E292" s="882">
        <v>20</v>
      </c>
      <c r="F292" s="893" t="s">
        <v>292</v>
      </c>
      <c r="G292" s="1"/>
      <c r="H292" s="1088"/>
      <c r="I292" s="1088"/>
      <c r="J292" s="1088"/>
      <c r="K292" s="1088"/>
      <c r="L292" s="1088"/>
    </row>
    <row r="293" spans="1:12" ht="15" customHeight="1" x14ac:dyDescent="0.25">
      <c r="A293" s="1096" t="s">
        <v>74</v>
      </c>
      <c r="B293" s="1097"/>
      <c r="C293" s="1097"/>
      <c r="D293" s="1098"/>
      <c r="E293" s="882">
        <v>22</v>
      </c>
      <c r="F293" s="893" t="s">
        <v>292</v>
      </c>
      <c r="G293" s="1"/>
      <c r="H293" s="1088"/>
      <c r="I293" s="1088"/>
      <c r="J293" s="1088"/>
      <c r="K293" s="1088"/>
      <c r="L293" s="1088"/>
    </row>
    <row r="294" spans="1:12" ht="15" customHeight="1" x14ac:dyDescent="0.25">
      <c r="A294" s="1096" t="s">
        <v>75</v>
      </c>
      <c r="B294" s="1097"/>
      <c r="C294" s="1097"/>
      <c r="D294" s="1098"/>
      <c r="E294" s="882">
        <v>24</v>
      </c>
      <c r="F294" s="893" t="s">
        <v>292</v>
      </c>
      <c r="G294" s="1"/>
      <c r="H294" s="1088"/>
      <c r="I294" s="1088"/>
      <c r="J294" s="1088"/>
      <c r="K294" s="1088"/>
      <c r="L294" s="1088"/>
    </row>
    <row r="295" spans="1:12" ht="15" customHeight="1" x14ac:dyDescent="0.25">
      <c r="A295" s="1096" t="s">
        <v>76</v>
      </c>
      <c r="B295" s="1097"/>
      <c r="C295" s="1097"/>
      <c r="D295" s="1098"/>
      <c r="E295" s="882">
        <v>26</v>
      </c>
      <c r="F295" s="893" t="s">
        <v>292</v>
      </c>
      <c r="G295" s="1"/>
      <c r="H295" s="1088"/>
      <c r="I295" s="1088"/>
      <c r="J295" s="1088"/>
      <c r="K295" s="1088"/>
      <c r="L295" s="1088"/>
    </row>
    <row r="296" spans="1:12" ht="15" customHeight="1" x14ac:dyDescent="0.25">
      <c r="A296" s="1110" t="s">
        <v>81</v>
      </c>
      <c r="B296" s="1111"/>
      <c r="C296" s="1111"/>
      <c r="D296" s="1112"/>
      <c r="E296" s="882" t="s">
        <v>1870</v>
      </c>
      <c r="F296" s="893" t="s">
        <v>292</v>
      </c>
      <c r="G296" s="1"/>
      <c r="H296" s="1093"/>
      <c r="I296" s="1094"/>
      <c r="J296" s="1094"/>
      <c r="K296" s="1094"/>
      <c r="L296" s="1095"/>
    </row>
    <row r="297" spans="1:12" ht="15" customHeight="1" x14ac:dyDescent="0.25">
      <c r="A297" s="1096" t="s">
        <v>85</v>
      </c>
      <c r="B297" s="1097"/>
      <c r="C297" s="1097"/>
      <c r="D297" s="1098"/>
      <c r="E297" s="882">
        <v>57</v>
      </c>
      <c r="F297" s="893" t="s">
        <v>292</v>
      </c>
      <c r="G297" s="1"/>
      <c r="H297" s="1093"/>
      <c r="I297" s="1094"/>
      <c r="J297" s="1094"/>
      <c r="K297" s="1094"/>
      <c r="L297" s="1095"/>
    </row>
    <row r="298" spans="1:12" ht="15" customHeight="1" x14ac:dyDescent="0.25">
      <c r="A298" s="1096" t="s">
        <v>86</v>
      </c>
      <c r="B298" s="1097"/>
      <c r="C298" s="1097"/>
      <c r="D298" s="1098"/>
      <c r="E298" s="882" t="s">
        <v>474</v>
      </c>
      <c r="F298" s="893"/>
      <c r="G298" s="1"/>
      <c r="H298" s="1088"/>
      <c r="I298" s="1088"/>
      <c r="J298" s="1088"/>
      <c r="K298" s="1088"/>
      <c r="L298" s="1088"/>
    </row>
    <row r="302" spans="1:12" x14ac:dyDescent="0.25">
      <c r="A302" s="1089" t="s">
        <v>1871</v>
      </c>
      <c r="B302" s="1089"/>
      <c r="C302" s="1089"/>
      <c r="D302" s="1089"/>
      <c r="E302" s="1089"/>
      <c r="F302" s="1089"/>
      <c r="G302" s="1089"/>
      <c r="H302" s="1089"/>
      <c r="I302" s="1089"/>
      <c r="J302" s="1089"/>
      <c r="K302" s="1089"/>
      <c r="L302" s="1089"/>
    </row>
    <row r="304" spans="1:12" ht="15" customHeight="1" x14ac:dyDescent="0.25">
      <c r="A304" s="1099" t="s">
        <v>67</v>
      </c>
      <c r="B304" s="1099"/>
      <c r="C304" s="1099"/>
      <c r="D304" s="1099"/>
      <c r="E304" s="880" t="s">
        <v>68</v>
      </c>
      <c r="F304" s="891" t="s">
        <v>69</v>
      </c>
      <c r="G304" s="891" t="s">
        <v>70</v>
      </c>
      <c r="H304" s="1099" t="s">
        <v>3</v>
      </c>
      <c r="I304" s="1099"/>
      <c r="J304" s="1099"/>
      <c r="K304" s="1099"/>
      <c r="L304" s="1099"/>
    </row>
    <row r="305" spans="1:12" ht="15" customHeight="1" x14ac:dyDescent="0.25">
      <c r="A305" s="1100" t="s">
        <v>83</v>
      </c>
      <c r="B305" s="1101"/>
      <c r="C305" s="1101"/>
      <c r="D305" s="1102"/>
      <c r="E305" s="881"/>
      <c r="F305" s="893" t="s">
        <v>292</v>
      </c>
      <c r="G305" s="1"/>
      <c r="H305" s="1088" t="s">
        <v>1872</v>
      </c>
      <c r="I305" s="1088"/>
      <c r="J305" s="1088"/>
      <c r="K305" s="1088"/>
      <c r="L305" s="1088"/>
    </row>
    <row r="306" spans="1:12" ht="15" customHeight="1" x14ac:dyDescent="0.25">
      <c r="A306" s="1096" t="s">
        <v>84</v>
      </c>
      <c r="B306" s="1097"/>
      <c r="C306" s="1097"/>
      <c r="D306" s="1098"/>
      <c r="E306" s="882">
        <v>11</v>
      </c>
      <c r="F306" s="893" t="s">
        <v>292</v>
      </c>
      <c r="G306" s="1"/>
      <c r="H306" s="1088"/>
      <c r="I306" s="1088"/>
      <c r="J306" s="1088"/>
      <c r="K306" s="1088"/>
      <c r="L306" s="1088"/>
    </row>
    <row r="307" spans="1:12" ht="15" customHeight="1" x14ac:dyDescent="0.25">
      <c r="A307" s="1096" t="s">
        <v>122</v>
      </c>
      <c r="B307" s="1097"/>
      <c r="C307" s="1097"/>
      <c r="D307" s="1098"/>
      <c r="E307" s="882" t="s">
        <v>1873</v>
      </c>
      <c r="F307" s="893" t="s">
        <v>292</v>
      </c>
      <c r="G307" s="1"/>
      <c r="H307" s="1088"/>
      <c r="I307" s="1088"/>
      <c r="J307" s="1088"/>
      <c r="K307" s="1088"/>
      <c r="L307" s="1088"/>
    </row>
    <row r="308" spans="1:12" ht="15" customHeight="1" x14ac:dyDescent="0.25">
      <c r="A308" s="1090" t="s">
        <v>71</v>
      </c>
      <c r="B308" s="1091"/>
      <c r="C308" s="1091"/>
      <c r="D308" s="1092"/>
      <c r="E308" s="883" t="s">
        <v>1800</v>
      </c>
      <c r="F308" s="893" t="s">
        <v>292</v>
      </c>
      <c r="G308" s="1"/>
      <c r="H308" s="1088"/>
      <c r="I308" s="1088"/>
      <c r="J308" s="1088"/>
      <c r="K308" s="1088"/>
      <c r="L308" s="1088"/>
    </row>
    <row r="309" spans="1:12" ht="15" customHeight="1" x14ac:dyDescent="0.25">
      <c r="A309" s="1090" t="s">
        <v>79</v>
      </c>
      <c r="B309" s="1091"/>
      <c r="C309" s="1091"/>
      <c r="D309" s="1092"/>
      <c r="E309" s="883" t="s">
        <v>474</v>
      </c>
      <c r="F309" s="893"/>
      <c r="G309" s="1"/>
      <c r="H309" s="1093"/>
      <c r="I309" s="1094"/>
      <c r="J309" s="1094"/>
      <c r="K309" s="1094"/>
      <c r="L309" s="1095"/>
    </row>
    <row r="310" spans="1:12" ht="15" customHeight="1" x14ac:dyDescent="0.25">
      <c r="A310" s="1090" t="s">
        <v>123</v>
      </c>
      <c r="B310" s="1091"/>
      <c r="C310" s="1091"/>
      <c r="D310" s="1092"/>
      <c r="E310" s="883">
        <v>11</v>
      </c>
      <c r="F310" s="893" t="s">
        <v>292</v>
      </c>
      <c r="G310" s="1"/>
      <c r="H310" s="1088"/>
      <c r="I310" s="1088"/>
      <c r="J310" s="1088"/>
      <c r="K310" s="1088"/>
      <c r="L310" s="1088"/>
    </row>
    <row r="311" spans="1:12" ht="15" customHeight="1" x14ac:dyDescent="0.25">
      <c r="A311" s="1090" t="s">
        <v>82</v>
      </c>
      <c r="B311" s="1091"/>
      <c r="C311" s="1091"/>
      <c r="D311" s="1092"/>
      <c r="E311" s="883" t="s">
        <v>474</v>
      </c>
      <c r="F311" s="893"/>
      <c r="G311" s="1"/>
      <c r="H311" s="1093"/>
      <c r="I311" s="1094"/>
      <c r="J311" s="1094"/>
      <c r="K311" s="1094"/>
      <c r="L311" s="1095"/>
    </row>
    <row r="312" spans="1:12" ht="15" customHeight="1" x14ac:dyDescent="0.25">
      <c r="A312" s="1096" t="s">
        <v>72</v>
      </c>
      <c r="B312" s="1097"/>
      <c r="C312" s="1097"/>
      <c r="D312" s="1098"/>
      <c r="E312" s="882">
        <v>5</v>
      </c>
      <c r="F312" s="893" t="s">
        <v>292</v>
      </c>
      <c r="G312" s="1"/>
      <c r="H312" s="1088"/>
      <c r="I312" s="1088"/>
      <c r="J312" s="1088"/>
      <c r="K312" s="1088"/>
      <c r="L312" s="1088"/>
    </row>
    <row r="313" spans="1:12" ht="15" customHeight="1" x14ac:dyDescent="0.25">
      <c r="A313" s="1096" t="s">
        <v>73</v>
      </c>
      <c r="B313" s="1097"/>
      <c r="C313" s="1097"/>
      <c r="D313" s="1098"/>
      <c r="E313" s="882">
        <v>15</v>
      </c>
      <c r="F313" s="893" t="s">
        <v>292</v>
      </c>
      <c r="G313" s="1"/>
      <c r="H313" s="1088"/>
      <c r="I313" s="1088"/>
      <c r="J313" s="1088"/>
      <c r="K313" s="1088"/>
      <c r="L313" s="1088"/>
    </row>
    <row r="314" spans="1:12" ht="15" customHeight="1" x14ac:dyDescent="0.25">
      <c r="A314" s="1096" t="s">
        <v>74</v>
      </c>
      <c r="B314" s="1097"/>
      <c r="C314" s="1097"/>
      <c r="D314" s="1098"/>
      <c r="E314" s="882" t="s">
        <v>1840</v>
      </c>
      <c r="F314" s="893" t="s">
        <v>292</v>
      </c>
      <c r="G314" s="1"/>
      <c r="H314" s="1088"/>
      <c r="I314" s="1088"/>
      <c r="J314" s="1088"/>
      <c r="K314" s="1088"/>
      <c r="L314" s="1088"/>
    </row>
    <row r="315" spans="1:12" ht="15" customHeight="1" x14ac:dyDescent="0.25">
      <c r="A315" s="1096" t="s">
        <v>75</v>
      </c>
      <c r="B315" s="1097"/>
      <c r="C315" s="1097"/>
      <c r="D315" s="1098"/>
      <c r="E315" s="882" t="s">
        <v>1874</v>
      </c>
      <c r="F315" s="893" t="s">
        <v>292</v>
      </c>
      <c r="G315" s="1"/>
      <c r="H315" s="1088"/>
      <c r="I315" s="1088"/>
      <c r="J315" s="1088"/>
      <c r="K315" s="1088"/>
      <c r="L315" s="1088"/>
    </row>
    <row r="316" spans="1:12" ht="15" customHeight="1" x14ac:dyDescent="0.25">
      <c r="A316" s="1096" t="s">
        <v>76</v>
      </c>
      <c r="B316" s="1097"/>
      <c r="C316" s="1097"/>
      <c r="D316" s="1098"/>
      <c r="E316" s="882">
        <v>6</v>
      </c>
      <c r="F316" s="893" t="s">
        <v>292</v>
      </c>
      <c r="G316" s="1"/>
      <c r="H316" s="1088"/>
      <c r="I316" s="1088"/>
      <c r="J316" s="1088"/>
      <c r="K316" s="1088"/>
      <c r="L316" s="1088"/>
    </row>
    <row r="317" spans="1:12" ht="15" customHeight="1" x14ac:dyDescent="0.25">
      <c r="A317" s="1110" t="s">
        <v>81</v>
      </c>
      <c r="B317" s="1111"/>
      <c r="C317" s="1111"/>
      <c r="D317" s="1112"/>
      <c r="E317" s="882" t="s">
        <v>1869</v>
      </c>
      <c r="F317" s="893" t="s">
        <v>292</v>
      </c>
      <c r="G317" s="1"/>
      <c r="H317" s="1093"/>
      <c r="I317" s="1094"/>
      <c r="J317" s="1094"/>
      <c r="K317" s="1094"/>
      <c r="L317" s="1095"/>
    </row>
    <row r="318" spans="1:12" ht="15" customHeight="1" x14ac:dyDescent="0.25">
      <c r="A318" s="1096" t="s">
        <v>85</v>
      </c>
      <c r="B318" s="1097"/>
      <c r="C318" s="1097"/>
      <c r="D318" s="1098"/>
      <c r="E318" s="882" t="s">
        <v>1788</v>
      </c>
      <c r="F318" s="893"/>
      <c r="G318" s="1"/>
      <c r="H318" s="1088" t="s">
        <v>1872</v>
      </c>
      <c r="I318" s="1088"/>
      <c r="J318" s="1088"/>
      <c r="K318" s="1088"/>
      <c r="L318" s="1088"/>
    </row>
    <row r="319" spans="1:12" ht="15" customHeight="1" x14ac:dyDescent="0.25">
      <c r="A319" s="1096" t="s">
        <v>86</v>
      </c>
      <c r="B319" s="1097"/>
      <c r="C319" s="1097"/>
      <c r="D319" s="1098"/>
      <c r="E319" s="882" t="s">
        <v>474</v>
      </c>
      <c r="F319" s="893"/>
      <c r="G319" s="1"/>
      <c r="H319" s="1088"/>
      <c r="I319" s="1088"/>
      <c r="J319" s="1088"/>
      <c r="K319" s="1088"/>
      <c r="L319" s="1088"/>
    </row>
  </sheetData>
  <mergeCells count="482">
    <mergeCell ref="A317:D317"/>
    <mergeCell ref="H317:L317"/>
    <mergeCell ref="A318:D318"/>
    <mergeCell ref="H318:L318"/>
    <mergeCell ref="A319:D319"/>
    <mergeCell ref="H319:L319"/>
    <mergeCell ref="A314:D314"/>
    <mergeCell ref="H314:L314"/>
    <mergeCell ref="A315:D315"/>
    <mergeCell ref="H315:L315"/>
    <mergeCell ref="A316:D316"/>
    <mergeCell ref="H316:L316"/>
    <mergeCell ref="A311:D311"/>
    <mergeCell ref="H311:L311"/>
    <mergeCell ref="A312:D312"/>
    <mergeCell ref="H312:L312"/>
    <mergeCell ref="A313:D313"/>
    <mergeCell ref="H313:L313"/>
    <mergeCell ref="A308:D308"/>
    <mergeCell ref="H308:L308"/>
    <mergeCell ref="A309:D309"/>
    <mergeCell ref="H309:L309"/>
    <mergeCell ref="A310:D310"/>
    <mergeCell ref="H310:L310"/>
    <mergeCell ref="A305:D305"/>
    <mergeCell ref="H305:L305"/>
    <mergeCell ref="A306:D306"/>
    <mergeCell ref="H306:L306"/>
    <mergeCell ref="A307:D307"/>
    <mergeCell ref="H307:L307"/>
    <mergeCell ref="A298:D298"/>
    <mergeCell ref="H298:L298"/>
    <mergeCell ref="A302:L302"/>
    <mergeCell ref="A304:D304"/>
    <mergeCell ref="H304:L304"/>
    <mergeCell ref="A295:D295"/>
    <mergeCell ref="H295:L295"/>
    <mergeCell ref="A296:D296"/>
    <mergeCell ref="H296:L296"/>
    <mergeCell ref="A297:D297"/>
    <mergeCell ref="H297:L297"/>
    <mergeCell ref="A292:D292"/>
    <mergeCell ref="H292:L292"/>
    <mergeCell ref="A293:D293"/>
    <mergeCell ref="H293:L293"/>
    <mergeCell ref="A294:D294"/>
    <mergeCell ref="H294:L294"/>
    <mergeCell ref="A289:D289"/>
    <mergeCell ref="H289:L289"/>
    <mergeCell ref="A290:D290"/>
    <mergeCell ref="H290:L290"/>
    <mergeCell ref="A291:D291"/>
    <mergeCell ref="H291:L291"/>
    <mergeCell ref="A286:D286"/>
    <mergeCell ref="H286:L286"/>
    <mergeCell ref="A287:D287"/>
    <mergeCell ref="H287:L287"/>
    <mergeCell ref="A288:D288"/>
    <mergeCell ref="H288:L288"/>
    <mergeCell ref="A283:D283"/>
    <mergeCell ref="H283:L283"/>
    <mergeCell ref="A284:D284"/>
    <mergeCell ref="H284:L284"/>
    <mergeCell ref="A285:D285"/>
    <mergeCell ref="H285:L285"/>
    <mergeCell ref="A276:D276"/>
    <mergeCell ref="H276:L276"/>
    <mergeCell ref="A277:D277"/>
    <mergeCell ref="H277:L277"/>
    <mergeCell ref="A281:L281"/>
    <mergeCell ref="A273:D273"/>
    <mergeCell ref="H273:L273"/>
    <mergeCell ref="A274:D274"/>
    <mergeCell ref="H274:L274"/>
    <mergeCell ref="A275:D275"/>
    <mergeCell ref="H275:L275"/>
    <mergeCell ref="A270:D270"/>
    <mergeCell ref="H270:L270"/>
    <mergeCell ref="A271:D271"/>
    <mergeCell ref="H271:L271"/>
    <mergeCell ref="A272:D272"/>
    <mergeCell ref="H272:L272"/>
    <mergeCell ref="A267:D267"/>
    <mergeCell ref="H267:L267"/>
    <mergeCell ref="A268:D268"/>
    <mergeCell ref="H268:L268"/>
    <mergeCell ref="A269:D269"/>
    <mergeCell ref="H269:L269"/>
    <mergeCell ref="A264:D264"/>
    <mergeCell ref="H264:L264"/>
    <mergeCell ref="A265:D265"/>
    <mergeCell ref="H265:L265"/>
    <mergeCell ref="A266:D266"/>
    <mergeCell ref="H266:L266"/>
    <mergeCell ref="A260:L260"/>
    <mergeCell ref="A262:D262"/>
    <mergeCell ref="H262:L262"/>
    <mergeCell ref="A263:D263"/>
    <mergeCell ref="H263:L263"/>
    <mergeCell ref="A254:D254"/>
    <mergeCell ref="H254:L254"/>
    <mergeCell ref="A255:D255"/>
    <mergeCell ref="H255:L255"/>
    <mergeCell ref="A256:D256"/>
    <mergeCell ref="H256:L256"/>
    <mergeCell ref="A251:D251"/>
    <mergeCell ref="H251:L251"/>
    <mergeCell ref="A252:D252"/>
    <mergeCell ref="H252:L252"/>
    <mergeCell ref="A253:D253"/>
    <mergeCell ref="H253:L253"/>
    <mergeCell ref="A248:D248"/>
    <mergeCell ref="H248:L248"/>
    <mergeCell ref="A249:D249"/>
    <mergeCell ref="H249:L249"/>
    <mergeCell ref="A250:D250"/>
    <mergeCell ref="H250:L250"/>
    <mergeCell ref="A245:D245"/>
    <mergeCell ref="H245:L245"/>
    <mergeCell ref="A246:D246"/>
    <mergeCell ref="H246:L246"/>
    <mergeCell ref="A247:D247"/>
    <mergeCell ref="H247:L247"/>
    <mergeCell ref="A242:D242"/>
    <mergeCell ref="H242:L242"/>
    <mergeCell ref="A243:D243"/>
    <mergeCell ref="H243:L243"/>
    <mergeCell ref="A244:D244"/>
    <mergeCell ref="H244:L244"/>
    <mergeCell ref="A235:D235"/>
    <mergeCell ref="H235:L235"/>
    <mergeCell ref="A239:L239"/>
    <mergeCell ref="A241:D241"/>
    <mergeCell ref="H241:L241"/>
    <mergeCell ref="A232:D232"/>
    <mergeCell ref="H232:L232"/>
    <mergeCell ref="A233:D233"/>
    <mergeCell ref="H233:L233"/>
    <mergeCell ref="A234:D234"/>
    <mergeCell ref="H234:L234"/>
    <mergeCell ref="A229:D229"/>
    <mergeCell ref="H229:L229"/>
    <mergeCell ref="A230:D230"/>
    <mergeCell ref="H230:L230"/>
    <mergeCell ref="A231:D231"/>
    <mergeCell ref="H231:L231"/>
    <mergeCell ref="A226:D226"/>
    <mergeCell ref="H226:L226"/>
    <mergeCell ref="A227:D227"/>
    <mergeCell ref="H227:L227"/>
    <mergeCell ref="A228:D228"/>
    <mergeCell ref="H228:L228"/>
    <mergeCell ref="A223:D223"/>
    <mergeCell ref="H223:L223"/>
    <mergeCell ref="A224:D224"/>
    <mergeCell ref="H224:L224"/>
    <mergeCell ref="A225:D225"/>
    <mergeCell ref="H225:L225"/>
    <mergeCell ref="A220:D220"/>
    <mergeCell ref="H220:L220"/>
    <mergeCell ref="A221:D221"/>
    <mergeCell ref="H221:L221"/>
    <mergeCell ref="A222:D222"/>
    <mergeCell ref="H222:L222"/>
    <mergeCell ref="A213:D213"/>
    <mergeCell ref="H213:L213"/>
    <mergeCell ref="A214:D214"/>
    <mergeCell ref="H214:L214"/>
    <mergeCell ref="A218:L218"/>
    <mergeCell ref="A210:D210"/>
    <mergeCell ref="H210:L210"/>
    <mergeCell ref="A211:D211"/>
    <mergeCell ref="H211:L211"/>
    <mergeCell ref="A212:D212"/>
    <mergeCell ref="H212:L212"/>
    <mergeCell ref="A207:D207"/>
    <mergeCell ref="H207:L207"/>
    <mergeCell ref="A208:D208"/>
    <mergeCell ref="H208:L208"/>
    <mergeCell ref="A209:D209"/>
    <mergeCell ref="H209:L209"/>
    <mergeCell ref="A204:D204"/>
    <mergeCell ref="H204:L204"/>
    <mergeCell ref="A205:D205"/>
    <mergeCell ref="H205:L205"/>
    <mergeCell ref="A206:D206"/>
    <mergeCell ref="H206:L206"/>
    <mergeCell ref="A201:D201"/>
    <mergeCell ref="H201:L201"/>
    <mergeCell ref="A202:D202"/>
    <mergeCell ref="H202:L202"/>
    <mergeCell ref="A203:D203"/>
    <mergeCell ref="H203:L203"/>
    <mergeCell ref="A197:L197"/>
    <mergeCell ref="A199:D199"/>
    <mergeCell ref="H199:L199"/>
    <mergeCell ref="A200:D200"/>
    <mergeCell ref="H200:L200"/>
    <mergeCell ref="A191:D191"/>
    <mergeCell ref="H191:L191"/>
    <mergeCell ref="A192:D192"/>
    <mergeCell ref="H192:L192"/>
    <mergeCell ref="A193:D193"/>
    <mergeCell ref="H193:L193"/>
    <mergeCell ref="A188:D188"/>
    <mergeCell ref="H188:L188"/>
    <mergeCell ref="A189:D189"/>
    <mergeCell ref="H189:L189"/>
    <mergeCell ref="A190:D190"/>
    <mergeCell ref="H190:L190"/>
    <mergeCell ref="A185:D185"/>
    <mergeCell ref="H185:L185"/>
    <mergeCell ref="A186:D186"/>
    <mergeCell ref="H186:L186"/>
    <mergeCell ref="A187:D187"/>
    <mergeCell ref="H187:L187"/>
    <mergeCell ref="A182:D182"/>
    <mergeCell ref="H182:L182"/>
    <mergeCell ref="A183:D183"/>
    <mergeCell ref="H183:L183"/>
    <mergeCell ref="A184:D184"/>
    <mergeCell ref="H184:L184"/>
    <mergeCell ref="A179:D179"/>
    <mergeCell ref="H179:L179"/>
    <mergeCell ref="A180:D180"/>
    <mergeCell ref="H180:L180"/>
    <mergeCell ref="A181:D181"/>
    <mergeCell ref="H181:L181"/>
    <mergeCell ref="A172:D172"/>
    <mergeCell ref="H172:L172"/>
    <mergeCell ref="A176:L176"/>
    <mergeCell ref="A178:D178"/>
    <mergeCell ref="H178:L178"/>
    <mergeCell ref="A169:D169"/>
    <mergeCell ref="H169:L169"/>
    <mergeCell ref="A170:D170"/>
    <mergeCell ref="H170:L170"/>
    <mergeCell ref="A171:D171"/>
    <mergeCell ref="H171:L171"/>
    <mergeCell ref="A166:D166"/>
    <mergeCell ref="H166:L166"/>
    <mergeCell ref="A167:D167"/>
    <mergeCell ref="H167:L167"/>
    <mergeCell ref="A168:D168"/>
    <mergeCell ref="H168:L168"/>
    <mergeCell ref="A163:D163"/>
    <mergeCell ref="H163:L163"/>
    <mergeCell ref="A164:D164"/>
    <mergeCell ref="H164:L164"/>
    <mergeCell ref="A165:D165"/>
    <mergeCell ref="H165:L165"/>
    <mergeCell ref="A160:D160"/>
    <mergeCell ref="H160:L160"/>
    <mergeCell ref="A161:D161"/>
    <mergeCell ref="H161:L161"/>
    <mergeCell ref="A162:D162"/>
    <mergeCell ref="H162:L162"/>
    <mergeCell ref="A157:D157"/>
    <mergeCell ref="H157:L157"/>
    <mergeCell ref="A158:D158"/>
    <mergeCell ref="H158:L158"/>
    <mergeCell ref="A159:D159"/>
    <mergeCell ref="H159:L159"/>
    <mergeCell ref="A150:D150"/>
    <mergeCell ref="H150:L150"/>
    <mergeCell ref="A151:D151"/>
    <mergeCell ref="H151:L151"/>
    <mergeCell ref="A155:L155"/>
    <mergeCell ref="A147:D147"/>
    <mergeCell ref="H147:L147"/>
    <mergeCell ref="A148:D148"/>
    <mergeCell ref="H148:L148"/>
    <mergeCell ref="A149:D149"/>
    <mergeCell ref="H149:L149"/>
    <mergeCell ref="A144:D144"/>
    <mergeCell ref="H144:L144"/>
    <mergeCell ref="A145:D145"/>
    <mergeCell ref="H145:L145"/>
    <mergeCell ref="A146:D146"/>
    <mergeCell ref="H146:L146"/>
    <mergeCell ref="A141:D141"/>
    <mergeCell ref="H141:L141"/>
    <mergeCell ref="A142:D142"/>
    <mergeCell ref="H142:L142"/>
    <mergeCell ref="A143:D143"/>
    <mergeCell ref="H143:L143"/>
    <mergeCell ref="A138:D138"/>
    <mergeCell ref="H138:L138"/>
    <mergeCell ref="A139:D139"/>
    <mergeCell ref="H139:L139"/>
    <mergeCell ref="A140:D140"/>
    <mergeCell ref="H140:L140"/>
    <mergeCell ref="A134:L134"/>
    <mergeCell ref="A136:D136"/>
    <mergeCell ref="H136:L136"/>
    <mergeCell ref="A137:D137"/>
    <mergeCell ref="H137:L137"/>
    <mergeCell ref="A128:D128"/>
    <mergeCell ref="H128:L128"/>
    <mergeCell ref="A129:D129"/>
    <mergeCell ref="H129:L129"/>
    <mergeCell ref="A130:D130"/>
    <mergeCell ref="H130:L130"/>
    <mergeCell ref="A125:D125"/>
    <mergeCell ref="H125:L125"/>
    <mergeCell ref="A126:D126"/>
    <mergeCell ref="H126:L126"/>
    <mergeCell ref="A127:D127"/>
    <mergeCell ref="H127:L127"/>
    <mergeCell ref="A122:D122"/>
    <mergeCell ref="H122:L122"/>
    <mergeCell ref="A123:D123"/>
    <mergeCell ref="H123:L123"/>
    <mergeCell ref="A124:D124"/>
    <mergeCell ref="H124:L124"/>
    <mergeCell ref="A119:D119"/>
    <mergeCell ref="H119:L119"/>
    <mergeCell ref="A120:D120"/>
    <mergeCell ref="H120:L120"/>
    <mergeCell ref="A121:D121"/>
    <mergeCell ref="H121:L121"/>
    <mergeCell ref="A116:D116"/>
    <mergeCell ref="H116:L116"/>
    <mergeCell ref="A117:D117"/>
    <mergeCell ref="H117:L117"/>
    <mergeCell ref="A118:D118"/>
    <mergeCell ref="H118:L118"/>
    <mergeCell ref="A109:D109"/>
    <mergeCell ref="H109:L109"/>
    <mergeCell ref="A113:L113"/>
    <mergeCell ref="A115:D115"/>
    <mergeCell ref="H115:L115"/>
    <mergeCell ref="A106:D106"/>
    <mergeCell ref="H106:L106"/>
    <mergeCell ref="A107:D107"/>
    <mergeCell ref="H107:L107"/>
    <mergeCell ref="A108:D108"/>
    <mergeCell ref="H108:L108"/>
    <mergeCell ref="A103:D103"/>
    <mergeCell ref="H103:L103"/>
    <mergeCell ref="A104:D104"/>
    <mergeCell ref="H104:L104"/>
    <mergeCell ref="A105:D105"/>
    <mergeCell ref="H105:L105"/>
    <mergeCell ref="A100:D100"/>
    <mergeCell ref="H100:L100"/>
    <mergeCell ref="A101:D101"/>
    <mergeCell ref="H101:L101"/>
    <mergeCell ref="A102:D102"/>
    <mergeCell ref="H102:L102"/>
    <mergeCell ref="A97:D97"/>
    <mergeCell ref="H97:L97"/>
    <mergeCell ref="A98:D98"/>
    <mergeCell ref="H98:L98"/>
    <mergeCell ref="A99:D99"/>
    <mergeCell ref="H99:L99"/>
    <mergeCell ref="A94:D94"/>
    <mergeCell ref="H94:L94"/>
    <mergeCell ref="A95:D95"/>
    <mergeCell ref="H95:L95"/>
    <mergeCell ref="A96:D96"/>
    <mergeCell ref="H96:L96"/>
    <mergeCell ref="A87:D87"/>
    <mergeCell ref="H87:L87"/>
    <mergeCell ref="A88:D88"/>
    <mergeCell ref="H88:L88"/>
    <mergeCell ref="A92:L92"/>
    <mergeCell ref="A84:D84"/>
    <mergeCell ref="H84:L84"/>
    <mergeCell ref="A85:D85"/>
    <mergeCell ref="H85:L85"/>
    <mergeCell ref="A86:D86"/>
    <mergeCell ref="H86:L86"/>
    <mergeCell ref="A81:D81"/>
    <mergeCell ref="H81:L81"/>
    <mergeCell ref="A82:D82"/>
    <mergeCell ref="H82:L82"/>
    <mergeCell ref="A83:D83"/>
    <mergeCell ref="H83:L83"/>
    <mergeCell ref="A78:D78"/>
    <mergeCell ref="H78:L78"/>
    <mergeCell ref="A79:D79"/>
    <mergeCell ref="H79:L79"/>
    <mergeCell ref="A80:D80"/>
    <mergeCell ref="H80:L80"/>
    <mergeCell ref="A75:D75"/>
    <mergeCell ref="H75:L75"/>
    <mergeCell ref="A76:D76"/>
    <mergeCell ref="H76:L76"/>
    <mergeCell ref="A77:D77"/>
    <mergeCell ref="H77:L77"/>
    <mergeCell ref="A71:L71"/>
    <mergeCell ref="A73:D73"/>
    <mergeCell ref="H73:L73"/>
    <mergeCell ref="A74:D74"/>
    <mergeCell ref="H74:L74"/>
    <mergeCell ref="A65:D65"/>
    <mergeCell ref="H65:L65"/>
    <mergeCell ref="A66:D66"/>
    <mergeCell ref="H66:L66"/>
    <mergeCell ref="A67:D67"/>
    <mergeCell ref="H67:L67"/>
    <mergeCell ref="A62:D62"/>
    <mergeCell ref="H62:L62"/>
    <mergeCell ref="A63:D63"/>
    <mergeCell ref="H63:L63"/>
    <mergeCell ref="A64:D64"/>
    <mergeCell ref="H64:L64"/>
    <mergeCell ref="A59:D59"/>
    <mergeCell ref="H59:L59"/>
    <mergeCell ref="A60:D60"/>
    <mergeCell ref="H60:L60"/>
    <mergeCell ref="A61:D61"/>
    <mergeCell ref="H61:L61"/>
    <mergeCell ref="A39:D39"/>
    <mergeCell ref="H39:L39"/>
    <mergeCell ref="A40:D40"/>
    <mergeCell ref="H40:L40"/>
    <mergeCell ref="A41:D41"/>
    <mergeCell ref="H41:L41"/>
    <mergeCell ref="A43:D43"/>
    <mergeCell ref="H43:L43"/>
    <mergeCell ref="A44:D44"/>
    <mergeCell ref="H44:L44"/>
    <mergeCell ref="A42:D42"/>
    <mergeCell ref="H42:L42"/>
    <mergeCell ref="A45:D45"/>
    <mergeCell ref="H45:L45"/>
    <mergeCell ref="A46:D46"/>
    <mergeCell ref="H46:L46"/>
    <mergeCell ref="A47:D47"/>
    <mergeCell ref="H47:L47"/>
    <mergeCell ref="H36:L36"/>
    <mergeCell ref="A36:D36"/>
    <mergeCell ref="A37:D37"/>
    <mergeCell ref="A30:L30"/>
    <mergeCell ref="B24:L24"/>
    <mergeCell ref="B25:L25"/>
    <mergeCell ref="B26:L26"/>
    <mergeCell ref="B27:L27"/>
    <mergeCell ref="B14:L14"/>
    <mergeCell ref="B15:L15"/>
    <mergeCell ref="B16:L16"/>
    <mergeCell ref="B17:L17"/>
    <mergeCell ref="B18:L18"/>
    <mergeCell ref="B19:L19"/>
    <mergeCell ref="B20:L20"/>
    <mergeCell ref="B21:L21"/>
    <mergeCell ref="B22:L22"/>
    <mergeCell ref="B23:L23"/>
    <mergeCell ref="A2:L2"/>
    <mergeCell ref="H32:L32"/>
    <mergeCell ref="H33:L33"/>
    <mergeCell ref="H34:L34"/>
    <mergeCell ref="H35:L35"/>
    <mergeCell ref="A32:D32"/>
    <mergeCell ref="A33:D33"/>
    <mergeCell ref="A34:D34"/>
    <mergeCell ref="A35:D35"/>
    <mergeCell ref="A4:L4"/>
    <mergeCell ref="A6:L6"/>
    <mergeCell ref="A8:L9"/>
    <mergeCell ref="A10:L11"/>
    <mergeCell ref="B13:L13"/>
    <mergeCell ref="H53:L53"/>
    <mergeCell ref="A50:L50"/>
    <mergeCell ref="A57:D57"/>
    <mergeCell ref="A58:D58"/>
    <mergeCell ref="H58:L58"/>
    <mergeCell ref="H57:L57"/>
    <mergeCell ref="H37:L37"/>
    <mergeCell ref="A54:D54"/>
    <mergeCell ref="H54:L54"/>
    <mergeCell ref="A55:D55"/>
    <mergeCell ref="H55:L55"/>
    <mergeCell ref="A56:D56"/>
    <mergeCell ref="H56:L56"/>
    <mergeCell ref="A52:D52"/>
    <mergeCell ref="H52:L52"/>
    <mergeCell ref="A53:D53"/>
    <mergeCell ref="H38:L38"/>
    <mergeCell ref="A38:D38"/>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7"/>
  <sheetViews>
    <sheetView topLeftCell="A19" zoomScale="60" zoomScaleNormal="60" workbookViewId="0">
      <selection activeCell="D19" sqref="D18:D19"/>
    </sheetView>
  </sheetViews>
  <sheetFormatPr baseColWidth="10" defaultRowHeight="15" x14ac:dyDescent="0.25"/>
  <cols>
    <col min="1" max="1" width="6.28515625" style="86" customWidth="1"/>
    <col min="2" max="2" width="65.42578125" style="86" customWidth="1"/>
    <col min="3" max="3" width="27.140625" style="86" customWidth="1"/>
    <col min="4" max="4" width="20.5703125" style="86" customWidth="1"/>
    <col min="5" max="5" width="19" style="86" customWidth="1"/>
    <col min="6" max="7" width="24.28515625" style="86" customWidth="1"/>
    <col min="8" max="9" width="20.7109375" style="86" customWidth="1"/>
    <col min="10" max="14" width="14.85546875" style="86" customWidth="1"/>
    <col min="15" max="15" width="17" style="86" customWidth="1"/>
    <col min="16" max="16" width="7" style="86" customWidth="1"/>
    <col min="17" max="17" width="8.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82" t="s">
        <v>4</v>
      </c>
      <c r="C6" s="1196" t="s">
        <v>144</v>
      </c>
      <c r="D6" s="1196"/>
      <c r="E6" s="1196"/>
      <c r="F6" s="1196"/>
      <c r="G6" s="1196"/>
      <c r="H6" s="1196"/>
      <c r="I6" s="1196"/>
      <c r="J6" s="1196"/>
      <c r="K6" s="1196"/>
      <c r="L6" s="1196"/>
      <c r="M6" s="1196"/>
      <c r="N6" s="1197"/>
    </row>
    <row r="7" spans="2:16" ht="16.5" thickBot="1" x14ac:dyDescent="0.3">
      <c r="B7" s="82" t="s">
        <v>5</v>
      </c>
      <c r="C7" s="1196"/>
      <c r="D7" s="1196"/>
      <c r="E7" s="1196"/>
      <c r="F7" s="1196"/>
      <c r="G7" s="1196"/>
      <c r="H7" s="1196"/>
      <c r="I7" s="1196"/>
      <c r="J7" s="1196"/>
      <c r="K7" s="1196"/>
      <c r="L7" s="1196"/>
      <c r="M7" s="1196"/>
      <c r="N7" s="1197"/>
    </row>
    <row r="8" spans="2:16" ht="16.5" thickBot="1" x14ac:dyDescent="0.3">
      <c r="B8" s="82" t="s">
        <v>6</v>
      </c>
      <c r="C8" s="1196"/>
      <c r="D8" s="1196"/>
      <c r="E8" s="1196"/>
      <c r="F8" s="1196"/>
      <c r="G8" s="1196"/>
      <c r="H8" s="1196"/>
      <c r="I8" s="1196"/>
      <c r="J8" s="1196"/>
      <c r="K8" s="1196"/>
      <c r="L8" s="1196"/>
      <c r="M8" s="1196"/>
      <c r="N8" s="1197"/>
    </row>
    <row r="9" spans="2:16" ht="16.5" thickBot="1" x14ac:dyDescent="0.3">
      <c r="B9" s="82" t="s">
        <v>7</v>
      </c>
      <c r="C9" s="1196"/>
      <c r="D9" s="1196"/>
      <c r="E9" s="1196"/>
      <c r="F9" s="1196"/>
      <c r="G9" s="1196"/>
      <c r="H9" s="1196"/>
      <c r="I9" s="1196"/>
      <c r="J9" s="1196"/>
      <c r="K9" s="1196"/>
      <c r="L9" s="1196"/>
      <c r="M9" s="1196"/>
      <c r="N9" s="1197"/>
    </row>
    <row r="10" spans="2:16" ht="16.5" thickBot="1" x14ac:dyDescent="0.3">
      <c r="B10" s="82" t="s">
        <v>8</v>
      </c>
      <c r="C10" s="1194" t="s">
        <v>153</v>
      </c>
      <c r="D10" s="1194"/>
      <c r="E10" s="1195"/>
      <c r="F10" s="87"/>
      <c r="G10" s="87"/>
      <c r="H10" s="87"/>
      <c r="I10" s="87"/>
      <c r="J10" s="87"/>
      <c r="K10" s="87"/>
      <c r="L10" s="87"/>
      <c r="M10" s="87"/>
      <c r="N10" s="88"/>
    </row>
    <row r="11" spans="2:16" ht="16.5" thickBot="1" x14ac:dyDescent="0.3">
      <c r="B11" s="83" t="s">
        <v>9</v>
      </c>
      <c r="C11" s="89">
        <v>41972</v>
      </c>
      <c r="D11" s="90"/>
      <c r="E11" s="90"/>
      <c r="F11" s="90"/>
      <c r="G11" s="90"/>
      <c r="H11" s="90"/>
      <c r="I11" s="90"/>
      <c r="J11" s="90"/>
      <c r="K11" s="90"/>
      <c r="L11" s="90"/>
      <c r="M11" s="90"/>
      <c r="N11" s="91"/>
    </row>
    <row r="12" spans="2:16" ht="15.75" x14ac:dyDescent="0.25">
      <c r="B12" s="84"/>
      <c r="C12" s="92"/>
      <c r="D12" s="85"/>
      <c r="E12" s="85"/>
      <c r="F12" s="85"/>
      <c r="G12" s="85"/>
      <c r="H12" s="85"/>
      <c r="I12" s="93"/>
      <c r="J12" s="93"/>
      <c r="K12" s="93"/>
      <c r="L12" s="93"/>
      <c r="M12" s="93"/>
      <c r="N12" s="85"/>
    </row>
    <row r="13" spans="2:16" ht="31.5" x14ac:dyDescent="0.25">
      <c r="B13" s="1150" t="s">
        <v>87</v>
      </c>
      <c r="C13" s="1150"/>
      <c r="D13" s="175" t="s">
        <v>12</v>
      </c>
      <c r="E13" s="175" t="s">
        <v>13</v>
      </c>
      <c r="F13" s="175" t="s">
        <v>29</v>
      </c>
      <c r="G13" s="95"/>
      <c r="I13" s="96"/>
      <c r="J13" s="96"/>
      <c r="K13" s="96"/>
      <c r="L13" s="96"/>
      <c r="M13" s="96"/>
      <c r="N13" s="94"/>
    </row>
    <row r="14" spans="2:16" ht="15.75" x14ac:dyDescent="0.25">
      <c r="B14" s="1150"/>
      <c r="C14" s="1150"/>
      <c r="D14" s="175">
        <v>9</v>
      </c>
      <c r="E14" s="169">
        <v>2169723959</v>
      </c>
      <c r="F14" s="170">
        <v>1039</v>
      </c>
      <c r="G14" s="97"/>
      <c r="I14" s="98"/>
      <c r="J14" s="98"/>
      <c r="K14" s="98"/>
      <c r="L14" s="98"/>
      <c r="M14" s="98"/>
      <c r="N14" s="94"/>
    </row>
    <row r="15" spans="2:16" ht="15.75" x14ac:dyDescent="0.25">
      <c r="B15" s="1150"/>
      <c r="C15" s="1150"/>
      <c r="D15" s="175"/>
      <c r="E15" s="168"/>
      <c r="F15" s="167"/>
      <c r="G15" s="97"/>
      <c r="I15" s="98"/>
      <c r="J15" s="98"/>
      <c r="K15" s="98"/>
      <c r="L15" s="98"/>
      <c r="M15" s="98"/>
      <c r="N15" s="94"/>
    </row>
    <row r="16" spans="2:16" ht="15.75" x14ac:dyDescent="0.25">
      <c r="B16" s="1150"/>
      <c r="C16" s="1150"/>
      <c r="D16" s="175"/>
      <c r="E16" s="168"/>
      <c r="F16" s="167"/>
      <c r="G16" s="97"/>
      <c r="I16" s="98"/>
      <c r="J16" s="98"/>
      <c r="K16" s="98"/>
      <c r="L16" s="98"/>
      <c r="M16" s="98"/>
      <c r="N16" s="94"/>
    </row>
    <row r="17" spans="1:14" ht="15.75" x14ac:dyDescent="0.25">
      <c r="B17" s="1150"/>
      <c r="C17" s="1150"/>
      <c r="D17" s="175"/>
      <c r="E17" s="169"/>
      <c r="F17" s="167"/>
      <c r="G17" s="97"/>
      <c r="H17" s="100"/>
      <c r="I17" s="98"/>
      <c r="J17" s="98"/>
      <c r="K17" s="98"/>
      <c r="L17" s="98"/>
      <c r="M17" s="98"/>
      <c r="N17" s="101"/>
    </row>
    <row r="18" spans="1:14" ht="16.5" thickBot="1" x14ac:dyDescent="0.3">
      <c r="B18" s="1151" t="s">
        <v>14</v>
      </c>
      <c r="C18" s="1152"/>
      <c r="D18" s="175"/>
      <c r="E18" s="103">
        <f>SUM(E14:E17)</f>
        <v>2169723959</v>
      </c>
      <c r="F18" s="167">
        <f>SUM(F14:F17)</f>
        <v>1039</v>
      </c>
      <c r="G18" s="97"/>
      <c r="H18" s="100"/>
      <c r="I18" s="93"/>
      <c r="J18" s="93"/>
      <c r="K18" s="93"/>
      <c r="L18" s="93"/>
      <c r="M18" s="93"/>
      <c r="N18" s="101"/>
    </row>
    <row r="19" spans="1:14" ht="40.5" customHeight="1" thickBot="1" x14ac:dyDescent="0.3">
      <c r="A19" s="104"/>
      <c r="B19" s="105" t="s">
        <v>15</v>
      </c>
      <c r="C19" s="105" t="s">
        <v>88</v>
      </c>
      <c r="E19" s="96"/>
      <c r="F19" s="96"/>
      <c r="G19" s="96"/>
      <c r="H19" s="96"/>
      <c r="I19" s="106"/>
      <c r="J19" s="106"/>
      <c r="K19" s="106"/>
      <c r="L19" s="106"/>
      <c r="M19" s="106"/>
    </row>
    <row r="20" spans="1:14" ht="16.5" thickBot="1" x14ac:dyDescent="0.3">
      <c r="A20" s="107">
        <v>1</v>
      </c>
      <c r="C20" s="108">
        <f>F18*80/100</f>
        <v>831.2</v>
      </c>
      <c r="D20" s="109"/>
      <c r="E20" s="110">
        <f>E18</f>
        <v>2169723959</v>
      </c>
      <c r="F20" s="111"/>
      <c r="G20" s="111"/>
      <c r="H20" s="111"/>
      <c r="I20" s="112"/>
      <c r="J20" s="112"/>
      <c r="K20" s="112"/>
      <c r="L20" s="112"/>
      <c r="M20" s="112"/>
    </row>
    <row r="21" spans="1:14" ht="15.75" x14ac:dyDescent="0.25">
      <c r="A21" s="113"/>
      <c r="C21" s="114"/>
      <c r="D21" s="98"/>
      <c r="E21" s="115"/>
      <c r="F21" s="111"/>
      <c r="G21" s="111"/>
      <c r="H21" s="111"/>
      <c r="I21" s="112"/>
      <c r="J21" s="112"/>
      <c r="K21" s="112"/>
      <c r="L21" s="112"/>
      <c r="M21" s="112"/>
    </row>
    <row r="22" spans="1:14" ht="15.75" x14ac:dyDescent="0.2">
      <c r="A22" s="113"/>
      <c r="B22" s="116" t="s">
        <v>124</v>
      </c>
      <c r="C22" s="78"/>
      <c r="D22" s="78"/>
      <c r="E22" s="78"/>
      <c r="F22" s="78"/>
      <c r="G22" s="78"/>
      <c r="H22" s="78"/>
      <c r="I22" s="93"/>
      <c r="J22" s="93"/>
      <c r="K22" s="93"/>
      <c r="L22" s="93"/>
      <c r="M22" s="93"/>
      <c r="N22" s="94"/>
    </row>
    <row r="23" spans="1:14" ht="15.75" x14ac:dyDescent="0.2">
      <c r="A23" s="113"/>
      <c r="B23" s="78"/>
      <c r="C23" s="78"/>
      <c r="D23" s="78"/>
      <c r="E23" s="78"/>
      <c r="F23" s="78"/>
      <c r="G23" s="78"/>
      <c r="H23" s="78"/>
      <c r="I23" s="93"/>
      <c r="J23" s="93"/>
      <c r="K23" s="93"/>
      <c r="L23" s="93"/>
      <c r="M23" s="93"/>
      <c r="N23" s="94"/>
    </row>
    <row r="24" spans="1:14" ht="15.75" x14ac:dyDescent="0.2">
      <c r="A24" s="113"/>
      <c r="B24" s="117" t="s">
        <v>33</v>
      </c>
      <c r="C24" s="117" t="s">
        <v>125</v>
      </c>
      <c r="D24" s="117" t="s">
        <v>126</v>
      </c>
      <c r="E24" s="78"/>
      <c r="F24" s="78"/>
      <c r="G24" s="78"/>
      <c r="H24" s="78"/>
      <c r="I24" s="93"/>
      <c r="J24" s="93"/>
      <c r="K24" s="93"/>
      <c r="L24" s="93"/>
      <c r="M24" s="93"/>
      <c r="N24" s="94"/>
    </row>
    <row r="25" spans="1:14" ht="15.75" x14ac:dyDescent="0.2">
      <c r="A25" s="113"/>
      <c r="B25" s="118" t="s">
        <v>127</v>
      </c>
      <c r="C25" s="118" t="s">
        <v>142</v>
      </c>
      <c r="D25" s="118"/>
      <c r="E25" s="78"/>
      <c r="F25" s="78"/>
      <c r="G25" s="78"/>
      <c r="H25" s="78"/>
      <c r="I25" s="93"/>
      <c r="J25" s="93"/>
      <c r="K25" s="93"/>
      <c r="L25" s="93"/>
      <c r="M25" s="93"/>
      <c r="N25" s="94"/>
    </row>
    <row r="26" spans="1:14" ht="15.75" x14ac:dyDescent="0.2">
      <c r="A26" s="113"/>
      <c r="B26" s="118" t="s">
        <v>128</v>
      </c>
      <c r="C26" s="118" t="s">
        <v>142</v>
      </c>
      <c r="D26" s="118"/>
      <c r="E26" s="78"/>
      <c r="F26" s="78"/>
      <c r="G26" s="78"/>
      <c r="H26" s="78"/>
      <c r="I26" s="93"/>
      <c r="J26" s="93"/>
      <c r="K26" s="93"/>
      <c r="L26" s="93"/>
      <c r="M26" s="93"/>
      <c r="N26" s="94"/>
    </row>
    <row r="27" spans="1:14" ht="15.75" x14ac:dyDescent="0.2">
      <c r="A27" s="113"/>
      <c r="B27" s="118" t="s">
        <v>129</v>
      </c>
      <c r="C27" s="118" t="s">
        <v>142</v>
      </c>
      <c r="D27" s="118"/>
      <c r="E27" s="78"/>
      <c r="F27" s="78"/>
      <c r="G27" s="78"/>
      <c r="H27" s="78"/>
      <c r="I27" s="93"/>
      <c r="J27" s="93"/>
      <c r="K27" s="93"/>
      <c r="L27" s="93"/>
      <c r="M27" s="93"/>
      <c r="N27" s="94"/>
    </row>
    <row r="28" spans="1:14" ht="15.75" x14ac:dyDescent="0.2">
      <c r="A28" s="113"/>
      <c r="B28" s="118" t="s">
        <v>130</v>
      </c>
      <c r="C28" s="118" t="s">
        <v>142</v>
      </c>
      <c r="D28" s="118"/>
      <c r="E28" s="78"/>
      <c r="F28" s="78"/>
      <c r="G28" s="78"/>
      <c r="H28" s="78"/>
      <c r="I28" s="93"/>
      <c r="J28" s="93"/>
      <c r="K28" s="93"/>
      <c r="L28" s="93"/>
      <c r="M28" s="93"/>
      <c r="N28" s="94"/>
    </row>
    <row r="29" spans="1:14" ht="15.75" x14ac:dyDescent="0.2">
      <c r="A29" s="113"/>
      <c r="B29" s="78"/>
      <c r="C29" s="78"/>
      <c r="D29" s="78"/>
      <c r="E29" s="78"/>
      <c r="F29" s="78"/>
      <c r="G29" s="78"/>
      <c r="H29" s="78"/>
      <c r="I29" s="93"/>
      <c r="J29" s="93"/>
      <c r="K29" s="93"/>
      <c r="L29" s="93"/>
      <c r="M29" s="93"/>
      <c r="N29" s="94"/>
    </row>
    <row r="30" spans="1:14" ht="15.75" x14ac:dyDescent="0.2">
      <c r="A30" s="113"/>
      <c r="B30" s="116" t="s">
        <v>131</v>
      </c>
      <c r="C30" s="78"/>
      <c r="D30" s="78"/>
      <c r="E30" s="78"/>
      <c r="F30" s="78"/>
      <c r="G30" s="78"/>
      <c r="H30" s="78"/>
      <c r="I30" s="93"/>
      <c r="J30" s="93"/>
      <c r="K30" s="93"/>
      <c r="L30" s="93"/>
      <c r="M30" s="93"/>
      <c r="N30" s="94"/>
    </row>
    <row r="31" spans="1:14" ht="15.75" x14ac:dyDescent="0.2">
      <c r="A31" s="113"/>
      <c r="B31" s="78"/>
      <c r="C31" s="78"/>
      <c r="D31" s="78"/>
      <c r="E31" s="78"/>
      <c r="F31" s="78"/>
      <c r="G31" s="78"/>
      <c r="H31" s="78"/>
      <c r="I31" s="93"/>
      <c r="J31" s="93"/>
      <c r="K31" s="93"/>
      <c r="L31" s="93"/>
      <c r="M31" s="93"/>
      <c r="N31" s="94"/>
    </row>
    <row r="32" spans="1:14" ht="15.75" x14ac:dyDescent="0.2">
      <c r="A32" s="113"/>
      <c r="B32" s="117" t="s">
        <v>33</v>
      </c>
      <c r="C32" s="117" t="s">
        <v>58</v>
      </c>
      <c r="D32" s="119" t="s">
        <v>51</v>
      </c>
      <c r="E32" s="119" t="s">
        <v>16</v>
      </c>
      <c r="F32" s="78"/>
      <c r="G32" s="78"/>
      <c r="H32" s="78"/>
      <c r="I32" s="93"/>
      <c r="J32" s="93"/>
      <c r="K32" s="93"/>
      <c r="L32" s="93"/>
      <c r="M32" s="93"/>
      <c r="N32" s="94"/>
    </row>
    <row r="33" spans="1:26" ht="30" x14ac:dyDescent="0.2">
      <c r="A33" s="113"/>
      <c r="B33" s="120" t="s">
        <v>132</v>
      </c>
      <c r="C33" s="121">
        <v>40</v>
      </c>
      <c r="D33" s="179">
        <v>40</v>
      </c>
      <c r="E33" s="1122">
        <f>+D33+D34</f>
        <v>50</v>
      </c>
      <c r="F33" s="78"/>
      <c r="G33" s="78"/>
      <c r="H33" s="78"/>
      <c r="I33" s="93"/>
      <c r="J33" s="93"/>
      <c r="K33" s="93"/>
      <c r="L33" s="93"/>
      <c r="M33" s="93"/>
      <c r="N33" s="94"/>
    </row>
    <row r="34" spans="1:26" ht="60" x14ac:dyDescent="0.2">
      <c r="A34" s="113"/>
      <c r="B34" s="120" t="s">
        <v>133</v>
      </c>
      <c r="C34" s="121">
        <v>60</v>
      </c>
      <c r="D34" s="179">
        <v>10</v>
      </c>
      <c r="E34" s="1123"/>
      <c r="F34" s="78"/>
      <c r="G34" s="78"/>
      <c r="H34" s="78"/>
      <c r="I34" s="93"/>
      <c r="J34" s="93"/>
      <c r="K34" s="93"/>
      <c r="L34" s="93"/>
      <c r="M34" s="93"/>
      <c r="N34" s="94"/>
    </row>
    <row r="35" spans="1:26" ht="15.75" x14ac:dyDescent="0.25">
      <c r="A35" s="113"/>
      <c r="C35" s="114"/>
      <c r="D35" s="98"/>
      <c r="E35" s="115"/>
      <c r="F35" s="111"/>
      <c r="G35" s="111"/>
      <c r="H35" s="111"/>
      <c r="I35" s="112"/>
      <c r="J35" s="112"/>
      <c r="K35" s="112"/>
      <c r="L35" s="112"/>
      <c r="M35" s="112"/>
    </row>
    <row r="36" spans="1:26" ht="15.75" x14ac:dyDescent="0.25">
      <c r="B36" s="116" t="s">
        <v>30</v>
      </c>
      <c r="M36" s="122"/>
      <c r="N36" s="122"/>
    </row>
    <row r="37" spans="1:26" ht="15.75" thickBot="1" x14ac:dyDescent="0.3">
      <c r="M37" s="122"/>
      <c r="N37" s="122"/>
    </row>
    <row r="38" spans="1:26" s="93" customFormat="1" ht="110.25" x14ac:dyDescent="0.25">
      <c r="B38" s="123" t="s">
        <v>134</v>
      </c>
      <c r="C38" s="123" t="s">
        <v>135</v>
      </c>
      <c r="D38" s="123" t="s">
        <v>136</v>
      </c>
      <c r="E38" s="123" t="s">
        <v>45</v>
      </c>
      <c r="F38" s="123" t="s">
        <v>22</v>
      </c>
      <c r="G38" s="123" t="s">
        <v>89</v>
      </c>
      <c r="H38" s="123" t="s">
        <v>17</v>
      </c>
      <c r="I38" s="123" t="s">
        <v>10</v>
      </c>
      <c r="J38" s="123" t="s">
        <v>31</v>
      </c>
      <c r="K38" s="123" t="s">
        <v>61</v>
      </c>
      <c r="L38" s="123" t="s">
        <v>20</v>
      </c>
      <c r="M38" s="124" t="s">
        <v>26</v>
      </c>
      <c r="N38" s="123" t="s">
        <v>137</v>
      </c>
      <c r="O38" s="123" t="s">
        <v>36</v>
      </c>
      <c r="P38" s="181" t="s">
        <v>11</v>
      </c>
      <c r="Q38" s="181" t="s">
        <v>19</v>
      </c>
    </row>
    <row r="39" spans="1:26" s="178" customFormat="1" ht="24" customHeight="1" x14ac:dyDescent="0.25">
      <c r="A39" s="125">
        <v>1</v>
      </c>
      <c r="B39" s="136" t="s">
        <v>144</v>
      </c>
      <c r="C39" s="127" t="s">
        <v>144</v>
      </c>
      <c r="D39" s="127" t="s">
        <v>160</v>
      </c>
      <c r="E39" s="128" t="s">
        <v>229</v>
      </c>
      <c r="F39" s="127" t="s">
        <v>125</v>
      </c>
      <c r="G39" s="129">
        <v>1</v>
      </c>
      <c r="H39" s="130">
        <v>40480</v>
      </c>
      <c r="I39" s="130">
        <v>40541</v>
      </c>
      <c r="J39" s="131" t="s">
        <v>126</v>
      </c>
      <c r="K39" s="172">
        <v>2</v>
      </c>
      <c r="L39" s="172">
        <v>0</v>
      </c>
      <c r="M39" s="132">
        <v>293</v>
      </c>
      <c r="N39" s="132">
        <f>+M39*G39</f>
        <v>293</v>
      </c>
      <c r="O39" s="515">
        <v>146850760</v>
      </c>
      <c r="P39" s="133">
        <v>72</v>
      </c>
      <c r="Q39" s="134"/>
      <c r="R39" s="135"/>
      <c r="S39" s="135"/>
      <c r="T39" s="135"/>
      <c r="U39" s="135"/>
      <c r="V39" s="135"/>
      <c r="W39" s="135"/>
      <c r="X39" s="135"/>
      <c r="Y39" s="135"/>
      <c r="Z39" s="135"/>
    </row>
    <row r="40" spans="1:26" s="178" customFormat="1" ht="24" customHeight="1" x14ac:dyDescent="0.25">
      <c r="A40" s="125">
        <f>+A39+1</f>
        <v>2</v>
      </c>
      <c r="B40" s="136" t="s">
        <v>144</v>
      </c>
      <c r="C40" s="127" t="s">
        <v>144</v>
      </c>
      <c r="D40" s="127" t="s">
        <v>160</v>
      </c>
      <c r="E40" s="128" t="s">
        <v>230</v>
      </c>
      <c r="F40" s="127" t="s">
        <v>125</v>
      </c>
      <c r="G40" s="129">
        <v>1</v>
      </c>
      <c r="H40" s="130">
        <v>40480</v>
      </c>
      <c r="I40" s="130">
        <v>40541</v>
      </c>
      <c r="J40" s="131" t="s">
        <v>126</v>
      </c>
      <c r="K40" s="172">
        <v>2</v>
      </c>
      <c r="L40" s="172">
        <v>0</v>
      </c>
      <c r="M40" s="132">
        <v>210</v>
      </c>
      <c r="N40" s="132">
        <f t="shared" ref="N40:N43" si="0">+M40*G40</f>
        <v>210</v>
      </c>
      <c r="O40" s="515">
        <v>41474097</v>
      </c>
      <c r="P40" s="133">
        <v>77</v>
      </c>
      <c r="Q40" s="134"/>
      <c r="R40" s="135"/>
      <c r="S40" s="135"/>
      <c r="T40" s="135"/>
      <c r="U40" s="135"/>
      <c r="V40" s="135"/>
      <c r="W40" s="135"/>
      <c r="X40" s="135"/>
      <c r="Y40" s="135"/>
      <c r="Z40" s="135"/>
    </row>
    <row r="41" spans="1:26" s="178" customFormat="1" ht="24" customHeight="1" x14ac:dyDescent="0.25">
      <c r="A41" s="125">
        <f t="shared" ref="A41:A43" si="1">+A40+1</f>
        <v>3</v>
      </c>
      <c r="B41" s="136" t="s">
        <v>144</v>
      </c>
      <c r="C41" s="127" t="s">
        <v>144</v>
      </c>
      <c r="D41" s="127" t="s">
        <v>160</v>
      </c>
      <c r="E41" s="128" t="s">
        <v>231</v>
      </c>
      <c r="F41" s="127" t="s">
        <v>125</v>
      </c>
      <c r="G41" s="129">
        <v>1</v>
      </c>
      <c r="H41" s="130">
        <v>40907</v>
      </c>
      <c r="I41" s="130" t="s">
        <v>232</v>
      </c>
      <c r="J41" s="131" t="s">
        <v>126</v>
      </c>
      <c r="K41" s="172">
        <v>33</v>
      </c>
      <c r="L41" s="172">
        <v>0</v>
      </c>
      <c r="M41" s="132">
        <v>210</v>
      </c>
      <c r="N41" s="132">
        <f t="shared" si="0"/>
        <v>210</v>
      </c>
      <c r="O41" s="515">
        <v>1987278373</v>
      </c>
      <c r="P41" s="133">
        <v>82</v>
      </c>
      <c r="Q41" s="134"/>
      <c r="R41" s="135"/>
      <c r="S41" s="135"/>
      <c r="T41" s="135"/>
      <c r="U41" s="135"/>
      <c r="V41" s="135"/>
      <c r="W41" s="135"/>
      <c r="X41" s="135"/>
      <c r="Y41" s="135"/>
      <c r="Z41" s="135"/>
    </row>
    <row r="42" spans="1:26" s="178" customFormat="1" ht="24" customHeight="1" x14ac:dyDescent="0.25">
      <c r="A42" s="125">
        <f t="shared" si="1"/>
        <v>4</v>
      </c>
      <c r="B42" s="136" t="s">
        <v>144</v>
      </c>
      <c r="C42" s="127" t="s">
        <v>144</v>
      </c>
      <c r="D42" s="127" t="s">
        <v>160</v>
      </c>
      <c r="E42" s="128" t="s">
        <v>233</v>
      </c>
      <c r="F42" s="127" t="s">
        <v>125</v>
      </c>
      <c r="G42" s="129">
        <v>1</v>
      </c>
      <c r="H42" s="130">
        <v>40787</v>
      </c>
      <c r="I42" s="130">
        <v>40906</v>
      </c>
      <c r="J42" s="131" t="s">
        <v>126</v>
      </c>
      <c r="K42" s="172">
        <v>4</v>
      </c>
      <c r="L42" s="172">
        <v>0</v>
      </c>
      <c r="M42" s="132">
        <v>160</v>
      </c>
      <c r="N42" s="132">
        <f t="shared" si="0"/>
        <v>160</v>
      </c>
      <c r="O42" s="515">
        <v>166594922</v>
      </c>
      <c r="P42" s="133">
        <v>86</v>
      </c>
      <c r="Q42" s="134"/>
      <c r="R42" s="135"/>
      <c r="S42" s="135"/>
      <c r="T42" s="135"/>
      <c r="U42" s="135"/>
      <c r="V42" s="135"/>
      <c r="W42" s="135"/>
      <c r="X42" s="135"/>
      <c r="Y42" s="135"/>
      <c r="Z42" s="135"/>
    </row>
    <row r="43" spans="1:26" s="178" customFormat="1" ht="24" customHeight="1" x14ac:dyDescent="0.25">
      <c r="A43" s="125">
        <f t="shared" si="1"/>
        <v>5</v>
      </c>
      <c r="B43" s="136" t="s">
        <v>144</v>
      </c>
      <c r="C43" s="127" t="s">
        <v>144</v>
      </c>
      <c r="D43" s="127" t="s">
        <v>160</v>
      </c>
      <c r="E43" s="128" t="s">
        <v>234</v>
      </c>
      <c r="F43" s="127" t="s">
        <v>125</v>
      </c>
      <c r="G43" s="129">
        <v>1</v>
      </c>
      <c r="H43" s="130">
        <v>41671</v>
      </c>
      <c r="I43" s="130">
        <v>41851</v>
      </c>
      <c r="J43" s="131" t="s">
        <v>126</v>
      </c>
      <c r="K43" s="172">
        <v>1</v>
      </c>
      <c r="L43" s="172">
        <v>0</v>
      </c>
      <c r="M43" s="132">
        <v>75</v>
      </c>
      <c r="N43" s="132">
        <f t="shared" si="0"/>
        <v>75</v>
      </c>
      <c r="O43" s="515">
        <v>77863421</v>
      </c>
      <c r="P43" s="133">
        <v>92</v>
      </c>
      <c r="Q43" s="134"/>
      <c r="R43" s="135"/>
      <c r="S43" s="135"/>
      <c r="T43" s="135"/>
      <c r="U43" s="135"/>
      <c r="V43" s="135"/>
      <c r="W43" s="135"/>
      <c r="X43" s="135"/>
      <c r="Y43" s="135"/>
      <c r="Z43" s="135"/>
    </row>
    <row r="44" spans="1:26" s="178" customFormat="1" ht="15.75" x14ac:dyDescent="0.25">
      <c r="A44" s="125"/>
      <c r="B44" s="136" t="s">
        <v>16</v>
      </c>
      <c r="C44" s="127"/>
      <c r="D44" s="126"/>
      <c r="E44" s="128"/>
      <c r="F44" s="127"/>
      <c r="G44" s="127"/>
      <c r="H44" s="127"/>
      <c r="I44" s="131"/>
      <c r="J44" s="131"/>
      <c r="K44" s="137">
        <f>SUM(K39:K43)</f>
        <v>42</v>
      </c>
      <c r="L44" s="137">
        <f>SUM(L39:L43)</f>
        <v>0</v>
      </c>
      <c r="M44" s="138">
        <f>SUM(M39:M43)</f>
        <v>948</v>
      </c>
      <c r="N44" s="137">
        <f>SUM(N39:N43)</f>
        <v>948</v>
      </c>
      <c r="O44" s="133"/>
      <c r="P44" s="133"/>
      <c r="Q44" s="134"/>
    </row>
    <row r="45" spans="1:26" s="139" customFormat="1" x14ac:dyDescent="0.25">
      <c r="E45" s="140"/>
    </row>
    <row r="46" spans="1:26" s="139" customFormat="1" ht="15.75" x14ac:dyDescent="0.25">
      <c r="B46" s="1153" t="s">
        <v>28</v>
      </c>
      <c r="C46" s="1153" t="s">
        <v>27</v>
      </c>
      <c r="D46" s="1155" t="s">
        <v>34</v>
      </c>
      <c r="E46" s="1155"/>
    </row>
    <row r="47" spans="1:26" s="139" customFormat="1" ht="15.75" x14ac:dyDescent="0.25">
      <c r="B47" s="1154"/>
      <c r="C47" s="1154"/>
      <c r="D47" s="177" t="s">
        <v>23</v>
      </c>
      <c r="E47" s="141" t="s">
        <v>24</v>
      </c>
    </row>
    <row r="48" spans="1:26" s="139" customFormat="1" ht="15.75" x14ac:dyDescent="0.25">
      <c r="B48" s="142" t="s">
        <v>21</v>
      </c>
      <c r="C48" s="143">
        <f>+K44</f>
        <v>42</v>
      </c>
      <c r="D48" s="161" t="s">
        <v>125</v>
      </c>
      <c r="E48" s="144"/>
      <c r="F48" s="145"/>
      <c r="G48" s="145"/>
      <c r="H48" s="145"/>
      <c r="I48" s="145"/>
      <c r="J48" s="145"/>
      <c r="K48" s="145"/>
      <c r="L48" s="145"/>
      <c r="M48" s="145"/>
    </row>
    <row r="49" spans="2:17" s="139" customFormat="1" ht="15.75" x14ac:dyDescent="0.25">
      <c r="B49" s="142" t="s">
        <v>25</v>
      </c>
      <c r="C49" s="143">
        <f>+M44</f>
        <v>948</v>
      </c>
      <c r="D49" s="161" t="s">
        <v>125</v>
      </c>
      <c r="E49" s="144"/>
    </row>
    <row r="50" spans="2:17" s="139" customFormat="1" x14ac:dyDescent="0.25">
      <c r="B50" s="146"/>
      <c r="C50" s="1156"/>
      <c r="D50" s="1156"/>
      <c r="E50" s="1156"/>
      <c r="F50" s="1156"/>
      <c r="G50" s="1156"/>
      <c r="H50" s="1156"/>
      <c r="I50" s="1156"/>
      <c r="J50" s="1156"/>
      <c r="K50" s="1156"/>
      <c r="L50" s="1156"/>
      <c r="M50" s="1156"/>
      <c r="N50" s="1156"/>
    </row>
    <row r="51" spans="2:17" s="139" customFormat="1" ht="15.75" thickBot="1" x14ac:dyDescent="0.3">
      <c r="B51" s="146"/>
      <c r="C51" s="242"/>
      <c r="D51" s="242"/>
      <c r="E51" s="242"/>
      <c r="F51" s="242"/>
      <c r="G51" s="242"/>
      <c r="H51" s="242"/>
      <c r="I51" s="242"/>
      <c r="J51" s="242"/>
      <c r="K51" s="242"/>
      <c r="L51" s="242"/>
      <c r="M51" s="242"/>
      <c r="N51" s="242"/>
    </row>
    <row r="52" spans="2:17" ht="16.5" thickBot="1" x14ac:dyDescent="0.3">
      <c r="B52" s="1193" t="s">
        <v>90</v>
      </c>
      <c r="C52" s="1193"/>
      <c r="D52" s="1193"/>
      <c r="E52" s="1193"/>
      <c r="F52" s="1193"/>
      <c r="G52" s="1193"/>
      <c r="H52" s="1193"/>
      <c r="I52" s="1193"/>
      <c r="J52" s="1193"/>
      <c r="K52" s="1193"/>
      <c r="L52" s="1193"/>
      <c r="M52" s="1193"/>
      <c r="N52" s="1193"/>
    </row>
    <row r="54" spans="2:17" ht="189" x14ac:dyDescent="0.25">
      <c r="B54" s="117" t="s">
        <v>138</v>
      </c>
      <c r="C54" s="147" t="s">
        <v>2</v>
      </c>
      <c r="D54" s="147" t="s">
        <v>92</v>
      </c>
      <c r="E54" s="147" t="s">
        <v>91</v>
      </c>
      <c r="F54" s="147" t="s">
        <v>93</v>
      </c>
      <c r="G54" s="147" t="s">
        <v>94</v>
      </c>
      <c r="H54" s="147" t="s">
        <v>95</v>
      </c>
      <c r="I54" s="147" t="s">
        <v>96</v>
      </c>
      <c r="J54" s="147" t="s">
        <v>97</v>
      </c>
      <c r="K54" s="147" t="s">
        <v>98</v>
      </c>
      <c r="L54" s="147" t="s">
        <v>99</v>
      </c>
      <c r="M54" s="148" t="s">
        <v>100</v>
      </c>
      <c r="N54" s="148" t="s">
        <v>101</v>
      </c>
      <c r="O54" s="1141" t="s">
        <v>3</v>
      </c>
      <c r="P54" s="1143"/>
      <c r="Q54" s="147" t="s">
        <v>18</v>
      </c>
    </row>
    <row r="55" spans="2:17" x14ac:dyDescent="0.2">
      <c r="B55" s="136" t="s">
        <v>235</v>
      </c>
      <c r="C55" s="149" t="s">
        <v>235</v>
      </c>
      <c r="D55" s="150" t="s">
        <v>236</v>
      </c>
      <c r="E55" s="150">
        <v>1039</v>
      </c>
      <c r="F55" s="183" t="s">
        <v>237</v>
      </c>
      <c r="G55" s="183" t="s">
        <v>237</v>
      </c>
      <c r="H55" s="183" t="s">
        <v>237</v>
      </c>
      <c r="I55" s="183" t="s">
        <v>125</v>
      </c>
      <c r="J55" s="183" t="s">
        <v>237</v>
      </c>
      <c r="K55" s="183" t="s">
        <v>237</v>
      </c>
      <c r="L55" s="183" t="s">
        <v>237</v>
      </c>
      <c r="M55" s="183" t="s">
        <v>237</v>
      </c>
      <c r="N55" s="118" t="s">
        <v>125</v>
      </c>
      <c r="O55" s="1144"/>
      <c r="P55" s="1145"/>
      <c r="Q55" s="118" t="s">
        <v>125</v>
      </c>
    </row>
    <row r="56" spans="2:17" x14ac:dyDescent="0.2">
      <c r="B56" s="149"/>
      <c r="C56" s="149"/>
      <c r="D56" s="150"/>
      <c r="E56" s="150"/>
      <c r="F56" s="183"/>
      <c r="G56" s="183"/>
      <c r="H56" s="183"/>
      <c r="I56" s="151"/>
      <c r="J56" s="151"/>
      <c r="K56" s="118"/>
      <c r="L56" s="118"/>
      <c r="M56" s="118"/>
      <c r="N56" s="118"/>
      <c r="O56" s="1144"/>
      <c r="P56" s="1145"/>
      <c r="Q56" s="118"/>
    </row>
    <row r="57" spans="2:17" x14ac:dyDescent="0.25">
      <c r="B57" s="86" t="s">
        <v>1</v>
      </c>
    </row>
    <row r="58" spans="2:17" x14ac:dyDescent="0.25">
      <c r="B58" s="86" t="s">
        <v>37</v>
      </c>
    </row>
    <row r="59" spans="2:17" x14ac:dyDescent="0.25">
      <c r="B59" s="86" t="s">
        <v>62</v>
      </c>
    </row>
    <row r="61" spans="2:17" ht="15.75" thickBot="1" x14ac:dyDescent="0.3"/>
    <row r="62" spans="2:17" ht="16.5" thickBot="1" x14ac:dyDescent="0.3">
      <c r="B62" s="1180" t="s">
        <v>38</v>
      </c>
      <c r="C62" s="1181"/>
      <c r="D62" s="1181"/>
      <c r="E62" s="1181"/>
      <c r="F62" s="1181"/>
      <c r="G62" s="1181"/>
      <c r="H62" s="1181"/>
      <c r="I62" s="1181"/>
      <c r="J62" s="1181"/>
      <c r="K62" s="1181"/>
      <c r="L62" s="1181"/>
      <c r="M62" s="1181"/>
      <c r="N62" s="1182"/>
    </row>
    <row r="64" spans="2:17" ht="15.75" x14ac:dyDescent="0.25">
      <c r="B64" s="1191" t="s">
        <v>0</v>
      </c>
      <c r="C64" s="1191" t="s">
        <v>39</v>
      </c>
      <c r="D64" s="1191" t="s">
        <v>40</v>
      </c>
      <c r="E64" s="1191" t="s">
        <v>102</v>
      </c>
      <c r="F64" s="1191" t="s">
        <v>104</v>
      </c>
      <c r="G64" s="1191" t="s">
        <v>105</v>
      </c>
      <c r="H64" s="1191" t="s">
        <v>106</v>
      </c>
      <c r="I64" s="1191" t="s">
        <v>103</v>
      </c>
      <c r="J64" s="1141" t="s">
        <v>107</v>
      </c>
      <c r="K64" s="1142"/>
      <c r="L64" s="1143"/>
      <c r="M64" s="1191" t="s">
        <v>111</v>
      </c>
      <c r="N64" s="1191" t="s">
        <v>139</v>
      </c>
      <c r="O64" s="1191" t="s">
        <v>140</v>
      </c>
      <c r="P64" s="1187" t="s">
        <v>3</v>
      </c>
      <c r="Q64" s="1188"/>
    </row>
    <row r="65" spans="2:17" ht="63" x14ac:dyDescent="0.25">
      <c r="B65" s="1192"/>
      <c r="C65" s="1192"/>
      <c r="D65" s="1192"/>
      <c r="E65" s="1192"/>
      <c r="F65" s="1192"/>
      <c r="G65" s="1192"/>
      <c r="H65" s="1192"/>
      <c r="I65" s="1192"/>
      <c r="J65" s="117" t="s">
        <v>108</v>
      </c>
      <c r="K65" s="117" t="s">
        <v>109</v>
      </c>
      <c r="L65" s="117" t="s">
        <v>110</v>
      </c>
      <c r="M65" s="1192"/>
      <c r="N65" s="1192"/>
      <c r="O65" s="1192"/>
      <c r="P65" s="1189"/>
      <c r="Q65" s="1190"/>
    </row>
    <row r="66" spans="2:17" ht="30" x14ac:dyDescent="0.2">
      <c r="B66" s="155" t="s">
        <v>43</v>
      </c>
      <c r="C66" s="155">
        <v>3.5</v>
      </c>
      <c r="D66" s="149" t="s">
        <v>1205</v>
      </c>
      <c r="E66" s="149">
        <v>40932474</v>
      </c>
      <c r="F66" s="223" t="s">
        <v>340</v>
      </c>
      <c r="G66" s="223" t="s">
        <v>403</v>
      </c>
      <c r="H66" s="224">
        <v>39640</v>
      </c>
      <c r="I66" s="150" t="s">
        <v>185</v>
      </c>
      <c r="J66" s="153" t="s">
        <v>404</v>
      </c>
      <c r="K66" s="154" t="s">
        <v>405</v>
      </c>
      <c r="L66" s="151" t="s">
        <v>406</v>
      </c>
      <c r="M66" s="118" t="s">
        <v>125</v>
      </c>
      <c r="N66" s="118" t="s">
        <v>125</v>
      </c>
      <c r="O66" s="118" t="s">
        <v>125</v>
      </c>
      <c r="P66" s="1128"/>
      <c r="Q66" s="1128"/>
    </row>
    <row r="67" spans="2:17" ht="30" x14ac:dyDescent="0.2">
      <c r="B67" s="155"/>
      <c r="C67" s="155"/>
      <c r="D67" s="225"/>
      <c r="E67" s="225"/>
      <c r="F67" s="226"/>
      <c r="G67" s="226"/>
      <c r="H67" s="227"/>
      <c r="I67" s="228"/>
      <c r="J67" s="153" t="s">
        <v>404</v>
      </c>
      <c r="K67" s="154" t="s">
        <v>408</v>
      </c>
      <c r="L67" s="151" t="s">
        <v>406</v>
      </c>
      <c r="M67" s="118" t="s">
        <v>125</v>
      </c>
      <c r="N67" s="118" t="s">
        <v>125</v>
      </c>
      <c r="O67" s="118" t="s">
        <v>125</v>
      </c>
      <c r="P67" s="216"/>
      <c r="Q67" s="217"/>
    </row>
    <row r="68" spans="2:17" ht="30" x14ac:dyDescent="0.2">
      <c r="B68" s="155"/>
      <c r="C68" s="155"/>
      <c r="D68" s="225"/>
      <c r="E68" s="225"/>
      <c r="F68" s="226"/>
      <c r="G68" s="226"/>
      <c r="H68" s="227"/>
      <c r="I68" s="228"/>
      <c r="J68" s="153" t="s">
        <v>404</v>
      </c>
      <c r="K68" s="154" t="s">
        <v>409</v>
      </c>
      <c r="L68" s="151" t="s">
        <v>406</v>
      </c>
      <c r="M68" s="118" t="s">
        <v>125</v>
      </c>
      <c r="N68" s="118" t="s">
        <v>125</v>
      </c>
      <c r="O68" s="118" t="s">
        <v>125</v>
      </c>
      <c r="P68" s="216"/>
      <c r="Q68" s="217"/>
    </row>
    <row r="69" spans="2:17" ht="30" x14ac:dyDescent="0.2">
      <c r="B69" s="155"/>
      <c r="C69" s="155"/>
      <c r="D69" s="225"/>
      <c r="E69" s="225"/>
      <c r="F69" s="226"/>
      <c r="G69" s="226"/>
      <c r="H69" s="227"/>
      <c r="I69" s="228"/>
      <c r="J69" s="153" t="s">
        <v>404</v>
      </c>
      <c r="K69" s="154" t="s">
        <v>407</v>
      </c>
      <c r="L69" s="151" t="s">
        <v>406</v>
      </c>
      <c r="M69" s="118" t="s">
        <v>125</v>
      </c>
      <c r="N69" s="118" t="s">
        <v>125</v>
      </c>
      <c r="O69" s="118" t="s">
        <v>125</v>
      </c>
      <c r="P69" s="216"/>
      <c r="Q69" s="217"/>
    </row>
    <row r="70" spans="2:17" ht="30" customHeight="1" x14ac:dyDescent="0.2">
      <c r="B70" s="155"/>
      <c r="C70" s="155"/>
      <c r="D70" s="155" t="s">
        <v>238</v>
      </c>
      <c r="E70" s="118">
        <v>1129516213</v>
      </c>
      <c r="F70" s="198" t="s">
        <v>239</v>
      </c>
      <c r="G70" s="198" t="s">
        <v>240</v>
      </c>
      <c r="H70" s="529">
        <v>39885</v>
      </c>
      <c r="I70" s="144">
        <v>1552611141</v>
      </c>
      <c r="J70" s="153" t="s">
        <v>241</v>
      </c>
      <c r="K70" s="154" t="s">
        <v>242</v>
      </c>
      <c r="L70" s="151" t="s">
        <v>243</v>
      </c>
      <c r="M70" s="1122" t="s">
        <v>125</v>
      </c>
      <c r="N70" s="1202" t="s">
        <v>125</v>
      </c>
      <c r="O70" s="1122" t="s">
        <v>125</v>
      </c>
      <c r="P70" s="1144"/>
      <c r="Q70" s="1145"/>
    </row>
    <row r="71" spans="2:17" ht="30" x14ac:dyDescent="0.2">
      <c r="B71" s="155"/>
      <c r="C71" s="155"/>
      <c r="D71" s="155"/>
      <c r="E71" s="118"/>
      <c r="F71" s="198"/>
      <c r="G71" s="198"/>
      <c r="H71" s="529"/>
      <c r="I71" s="144"/>
      <c r="J71" s="153" t="s">
        <v>244</v>
      </c>
      <c r="K71" s="154" t="s">
        <v>245</v>
      </c>
      <c r="L71" s="151" t="s">
        <v>243</v>
      </c>
      <c r="M71" s="1136"/>
      <c r="N71" s="1203"/>
      <c r="O71" s="1136"/>
      <c r="P71" s="173"/>
      <c r="Q71" s="174"/>
    </row>
    <row r="72" spans="2:17" ht="30" x14ac:dyDescent="0.2">
      <c r="B72" s="155"/>
      <c r="C72" s="155"/>
      <c r="D72" s="155"/>
      <c r="E72" s="118"/>
      <c r="F72" s="198"/>
      <c r="G72" s="198"/>
      <c r="H72" s="529"/>
      <c r="I72" s="144"/>
      <c r="J72" s="188" t="s">
        <v>246</v>
      </c>
      <c r="K72" s="154" t="s">
        <v>247</v>
      </c>
      <c r="L72" s="151" t="s">
        <v>243</v>
      </c>
      <c r="M72" s="1123"/>
      <c r="N72" s="1204"/>
      <c r="O72" s="1123"/>
      <c r="P72" s="173"/>
      <c r="Q72" s="174"/>
    </row>
    <row r="73" spans="2:17" ht="75" x14ac:dyDescent="0.2">
      <c r="B73" s="155"/>
      <c r="C73" s="155"/>
      <c r="D73" s="155" t="s">
        <v>248</v>
      </c>
      <c r="E73" s="118">
        <v>49689866</v>
      </c>
      <c r="F73" s="198" t="s">
        <v>239</v>
      </c>
      <c r="G73" s="198" t="s">
        <v>240</v>
      </c>
      <c r="H73" s="224">
        <v>35580</v>
      </c>
      <c r="I73" s="151" t="s">
        <v>249</v>
      </c>
      <c r="J73" s="188" t="s">
        <v>250</v>
      </c>
      <c r="K73" s="154" t="s">
        <v>251</v>
      </c>
      <c r="L73" s="151" t="s">
        <v>252</v>
      </c>
      <c r="M73" s="1122" t="s">
        <v>125</v>
      </c>
      <c r="N73" s="1202" t="s">
        <v>125</v>
      </c>
      <c r="O73" s="1122" t="s">
        <v>125</v>
      </c>
      <c r="P73" s="1144"/>
      <c r="Q73" s="1145"/>
    </row>
    <row r="74" spans="2:17" ht="75" x14ac:dyDescent="0.2">
      <c r="B74" s="155"/>
      <c r="C74" s="155"/>
      <c r="D74" s="155"/>
      <c r="E74" s="118"/>
      <c r="F74" s="198"/>
      <c r="G74" s="198"/>
      <c r="H74" s="224"/>
      <c r="I74" s="151"/>
      <c r="J74" s="188" t="s">
        <v>250</v>
      </c>
      <c r="K74" s="154" t="s">
        <v>253</v>
      </c>
      <c r="L74" s="151" t="s">
        <v>252</v>
      </c>
      <c r="M74" s="1123"/>
      <c r="N74" s="1204"/>
      <c r="O74" s="1123"/>
      <c r="P74" s="1144"/>
      <c r="Q74" s="1145"/>
    </row>
    <row r="75" spans="2:17" ht="60" x14ac:dyDescent="0.2">
      <c r="B75" s="155"/>
      <c r="C75" s="155"/>
      <c r="D75" s="121" t="s">
        <v>254</v>
      </c>
      <c r="E75" s="176">
        <v>19706224</v>
      </c>
      <c r="F75" s="191" t="s">
        <v>255</v>
      </c>
      <c r="G75" s="191" t="s">
        <v>256</v>
      </c>
      <c r="H75" s="192">
        <v>40718</v>
      </c>
      <c r="I75" s="183" t="s">
        <v>249</v>
      </c>
      <c r="J75" s="188" t="s">
        <v>257</v>
      </c>
      <c r="K75" s="154" t="s">
        <v>258</v>
      </c>
      <c r="L75" s="151" t="s">
        <v>259</v>
      </c>
      <c r="M75" s="176" t="s">
        <v>125</v>
      </c>
      <c r="N75" s="193" t="s">
        <v>125</v>
      </c>
      <c r="O75" s="176" t="s">
        <v>125</v>
      </c>
      <c r="P75" s="1144"/>
      <c r="Q75" s="1145"/>
    </row>
    <row r="76" spans="2:17" ht="90" x14ac:dyDescent="0.2">
      <c r="B76" s="155" t="s">
        <v>44</v>
      </c>
      <c r="C76" s="155">
        <v>7</v>
      </c>
      <c r="D76" s="121" t="s">
        <v>260</v>
      </c>
      <c r="E76" s="118">
        <v>49658471</v>
      </c>
      <c r="F76" s="118" t="s">
        <v>239</v>
      </c>
      <c r="G76" s="194" t="s">
        <v>240</v>
      </c>
      <c r="H76" s="184">
        <v>34685</v>
      </c>
      <c r="I76" s="118" t="s">
        <v>261</v>
      </c>
      <c r="J76" s="188" t="s">
        <v>160</v>
      </c>
      <c r="K76" s="154" t="s">
        <v>262</v>
      </c>
      <c r="L76" s="188" t="s">
        <v>263</v>
      </c>
      <c r="M76" s="179" t="s">
        <v>125</v>
      </c>
      <c r="N76" s="179" t="s">
        <v>125</v>
      </c>
      <c r="O76" s="179" t="s">
        <v>125</v>
      </c>
      <c r="P76" s="1144"/>
      <c r="Q76" s="1145"/>
    </row>
    <row r="77" spans="2:17" ht="60" x14ac:dyDescent="0.2">
      <c r="B77" s="155"/>
      <c r="C77" s="155"/>
      <c r="D77" s="121" t="s">
        <v>264</v>
      </c>
      <c r="E77" s="118">
        <v>49666896</v>
      </c>
      <c r="F77" s="118" t="s">
        <v>171</v>
      </c>
      <c r="G77" s="118" t="s">
        <v>167</v>
      </c>
      <c r="H77" s="184">
        <v>39535</v>
      </c>
      <c r="I77" s="183" t="s">
        <v>249</v>
      </c>
      <c r="J77" s="188" t="s">
        <v>265</v>
      </c>
      <c r="K77" s="154" t="s">
        <v>266</v>
      </c>
      <c r="L77" s="118" t="s">
        <v>166</v>
      </c>
      <c r="M77" s="179" t="s">
        <v>125</v>
      </c>
      <c r="N77" s="179" t="s">
        <v>125</v>
      </c>
      <c r="O77" s="179" t="s">
        <v>125</v>
      </c>
      <c r="P77" s="118"/>
      <c r="Q77" s="118"/>
    </row>
    <row r="78" spans="2:17" ht="60" x14ac:dyDescent="0.2">
      <c r="B78" s="155"/>
      <c r="C78" s="155"/>
      <c r="D78" s="1205" t="s">
        <v>267</v>
      </c>
      <c r="E78" s="1122">
        <v>49656861</v>
      </c>
      <c r="F78" s="1122" t="s">
        <v>239</v>
      </c>
      <c r="G78" s="1207" t="s">
        <v>240</v>
      </c>
      <c r="H78" s="1200">
        <v>35048</v>
      </c>
      <c r="I78" s="1122" t="s">
        <v>268</v>
      </c>
      <c r="J78" s="188" t="s">
        <v>269</v>
      </c>
      <c r="K78" s="154" t="s">
        <v>270</v>
      </c>
      <c r="L78" s="118" t="s">
        <v>239</v>
      </c>
      <c r="M78" s="179" t="s">
        <v>125</v>
      </c>
      <c r="N78" s="179" t="s">
        <v>125</v>
      </c>
      <c r="O78" s="179" t="s">
        <v>125</v>
      </c>
      <c r="P78" s="118"/>
      <c r="Q78" s="118"/>
    </row>
    <row r="79" spans="2:17" ht="60" x14ac:dyDescent="0.2">
      <c r="B79" s="155"/>
      <c r="C79" s="155"/>
      <c r="D79" s="1206"/>
      <c r="E79" s="1123"/>
      <c r="F79" s="1123"/>
      <c r="G79" s="1208"/>
      <c r="H79" s="1201"/>
      <c r="I79" s="1123"/>
      <c r="J79" s="188" t="s">
        <v>271</v>
      </c>
      <c r="K79" s="154" t="s">
        <v>272</v>
      </c>
      <c r="L79" s="118" t="s">
        <v>239</v>
      </c>
      <c r="M79" s="179" t="s">
        <v>125</v>
      </c>
      <c r="N79" s="179" t="s">
        <v>125</v>
      </c>
      <c r="O79" s="179" t="s">
        <v>125</v>
      </c>
      <c r="P79" s="118"/>
      <c r="Q79" s="118"/>
    </row>
    <row r="80" spans="2:17" ht="45" x14ac:dyDescent="0.2">
      <c r="B80" s="155"/>
      <c r="C80" s="155"/>
      <c r="D80" s="1205" t="s">
        <v>273</v>
      </c>
      <c r="E80" s="1122">
        <v>27852372</v>
      </c>
      <c r="F80" s="1122" t="s">
        <v>166</v>
      </c>
      <c r="G80" s="1202" t="s">
        <v>256</v>
      </c>
      <c r="H80" s="1200">
        <v>39437</v>
      </c>
      <c r="I80" s="1122">
        <v>105970</v>
      </c>
      <c r="J80" s="188" t="s">
        <v>274</v>
      </c>
      <c r="K80" s="154" t="s">
        <v>275</v>
      </c>
      <c r="L80" s="118" t="s">
        <v>166</v>
      </c>
      <c r="M80" s="179" t="s">
        <v>125</v>
      </c>
      <c r="N80" s="179" t="s">
        <v>125</v>
      </c>
      <c r="O80" s="179" t="s">
        <v>125</v>
      </c>
      <c r="P80" s="118"/>
      <c r="Q80" s="118"/>
    </row>
    <row r="81" spans="2:17" ht="45" x14ac:dyDescent="0.2">
      <c r="B81" s="155"/>
      <c r="C81" s="155"/>
      <c r="D81" s="1206"/>
      <c r="E81" s="1123"/>
      <c r="F81" s="1123"/>
      <c r="G81" s="1204"/>
      <c r="H81" s="1201"/>
      <c r="I81" s="1123"/>
      <c r="J81" s="188" t="s">
        <v>274</v>
      </c>
      <c r="K81" s="154" t="s">
        <v>276</v>
      </c>
      <c r="L81" s="118" t="s">
        <v>166</v>
      </c>
      <c r="M81" s="179" t="s">
        <v>125</v>
      </c>
      <c r="N81" s="179" t="s">
        <v>125</v>
      </c>
      <c r="O81" s="179" t="s">
        <v>125</v>
      </c>
      <c r="P81" s="118"/>
      <c r="Q81" s="118"/>
    </row>
    <row r="82" spans="2:17" ht="75" x14ac:dyDescent="0.2">
      <c r="B82" s="155"/>
      <c r="C82" s="155"/>
      <c r="D82" s="195" t="s">
        <v>277</v>
      </c>
      <c r="E82" s="176">
        <v>1066084350</v>
      </c>
      <c r="F82" s="176" t="s">
        <v>166</v>
      </c>
      <c r="G82" s="193" t="s">
        <v>256</v>
      </c>
      <c r="H82" s="196">
        <v>41621</v>
      </c>
      <c r="I82" s="183" t="s">
        <v>249</v>
      </c>
      <c r="J82" s="188" t="s">
        <v>278</v>
      </c>
      <c r="K82" s="154" t="s">
        <v>279</v>
      </c>
      <c r="L82" s="118" t="s">
        <v>166</v>
      </c>
      <c r="M82" s="179" t="s">
        <v>125</v>
      </c>
      <c r="N82" s="179" t="s">
        <v>125</v>
      </c>
      <c r="O82" s="179" t="s">
        <v>125</v>
      </c>
      <c r="P82" s="118"/>
      <c r="Q82" s="118"/>
    </row>
    <row r="83" spans="2:17" ht="60" x14ac:dyDescent="0.2">
      <c r="B83" s="155"/>
      <c r="C83" s="155"/>
      <c r="D83" s="195" t="s">
        <v>280</v>
      </c>
      <c r="E83" s="176">
        <v>49789319</v>
      </c>
      <c r="F83" s="176" t="s">
        <v>166</v>
      </c>
      <c r="G83" s="197" t="s">
        <v>281</v>
      </c>
      <c r="H83" s="196" t="s">
        <v>282</v>
      </c>
      <c r="I83" s="176">
        <v>117110</v>
      </c>
      <c r="J83" s="188" t="s">
        <v>283</v>
      </c>
      <c r="K83" s="154" t="s">
        <v>284</v>
      </c>
      <c r="L83" s="118" t="s">
        <v>166</v>
      </c>
      <c r="M83" s="179" t="s">
        <v>125</v>
      </c>
      <c r="N83" s="179" t="s">
        <v>125</v>
      </c>
      <c r="O83" s="179" t="s">
        <v>125</v>
      </c>
      <c r="P83" s="118"/>
      <c r="Q83" s="118"/>
    </row>
    <row r="84" spans="2:17" ht="45" x14ac:dyDescent="0.2">
      <c r="B84" s="155"/>
      <c r="C84" s="155"/>
      <c r="D84" s="195" t="s">
        <v>285</v>
      </c>
      <c r="E84" s="176">
        <v>49672332</v>
      </c>
      <c r="F84" s="176" t="s">
        <v>166</v>
      </c>
      <c r="G84" s="197" t="s">
        <v>167</v>
      </c>
      <c r="H84" s="196">
        <v>39346</v>
      </c>
      <c r="I84" s="176" t="s">
        <v>249</v>
      </c>
      <c r="J84" s="198" t="s">
        <v>286</v>
      </c>
      <c r="K84" s="154" t="s">
        <v>287</v>
      </c>
      <c r="L84" s="118" t="s">
        <v>166</v>
      </c>
      <c r="M84" s="179" t="s">
        <v>125</v>
      </c>
      <c r="N84" s="179" t="s">
        <v>125</v>
      </c>
      <c r="O84" s="179" t="s">
        <v>125</v>
      </c>
      <c r="P84" s="118"/>
      <c r="Q84" s="118"/>
    </row>
    <row r="85" spans="2:17" ht="15.75" thickBot="1" x14ac:dyDescent="0.3">
      <c r="G85" s="199"/>
    </row>
    <row r="86" spans="2:17" ht="16.5" thickBot="1" x14ac:dyDescent="0.3">
      <c r="B86" s="1180" t="s">
        <v>46</v>
      </c>
      <c r="C86" s="1181"/>
      <c r="D86" s="1181"/>
      <c r="E86" s="1181"/>
      <c r="F86" s="1181"/>
      <c r="G86" s="1181"/>
      <c r="H86" s="1181"/>
      <c r="I86" s="1181"/>
      <c r="J86" s="1181"/>
      <c r="K86" s="1181"/>
      <c r="L86" s="1181"/>
      <c r="M86" s="1181"/>
      <c r="N86" s="1182"/>
    </row>
    <row r="88" spans="2:17" ht="31.5" x14ac:dyDescent="0.25">
      <c r="B88" s="147" t="s">
        <v>33</v>
      </c>
      <c r="C88" s="147" t="s">
        <v>18</v>
      </c>
      <c r="D88" s="1141" t="s">
        <v>3</v>
      </c>
      <c r="E88" s="1143"/>
    </row>
    <row r="89" spans="2:17" ht="30" x14ac:dyDescent="0.25">
      <c r="B89" s="155" t="s">
        <v>112</v>
      </c>
      <c r="C89" s="530" t="s">
        <v>125</v>
      </c>
      <c r="D89" s="1128"/>
      <c r="E89" s="1128"/>
    </row>
    <row r="92" spans="2:17" ht="15.75" x14ac:dyDescent="0.25">
      <c r="B92" s="1129" t="s">
        <v>64</v>
      </c>
      <c r="C92" s="1130"/>
      <c r="D92" s="1130"/>
      <c r="E92" s="1130"/>
      <c r="F92" s="1130"/>
      <c r="G92" s="1130"/>
      <c r="H92" s="1130"/>
      <c r="I92" s="1130"/>
      <c r="J92" s="1130"/>
      <c r="K92" s="1130"/>
      <c r="L92" s="1130"/>
      <c r="M92" s="1130"/>
      <c r="N92" s="1130"/>
      <c r="O92" s="1130"/>
      <c r="P92" s="1130"/>
    </row>
    <row r="94" spans="2:17" ht="15.75" thickBot="1" x14ac:dyDescent="0.3"/>
    <row r="95" spans="2:17" ht="16.5" thickBot="1" x14ac:dyDescent="0.3">
      <c r="B95" s="1180" t="s">
        <v>54</v>
      </c>
      <c r="C95" s="1181"/>
      <c r="D95" s="1181"/>
      <c r="E95" s="1181"/>
      <c r="F95" s="1181"/>
      <c r="G95" s="1181"/>
      <c r="H95" s="1181"/>
      <c r="I95" s="1181"/>
      <c r="J95" s="1181"/>
      <c r="K95" s="1181"/>
      <c r="L95" s="1181"/>
      <c r="M95" s="1181"/>
      <c r="N95" s="1182"/>
    </row>
    <row r="96" spans="2:17" ht="15.75" thickBot="1" x14ac:dyDescent="0.3"/>
    <row r="97" spans="1:26" s="93" customFormat="1" ht="110.25" x14ac:dyDescent="0.25">
      <c r="B97" s="123" t="s">
        <v>134</v>
      </c>
      <c r="C97" s="123" t="s">
        <v>135</v>
      </c>
      <c r="D97" s="123" t="s">
        <v>136</v>
      </c>
      <c r="E97" s="123" t="s">
        <v>45</v>
      </c>
      <c r="F97" s="123" t="s">
        <v>22</v>
      </c>
      <c r="G97" s="123" t="s">
        <v>89</v>
      </c>
      <c r="H97" s="123" t="s">
        <v>17</v>
      </c>
      <c r="I97" s="123" t="s">
        <v>10</v>
      </c>
      <c r="J97" s="123" t="s">
        <v>31</v>
      </c>
      <c r="K97" s="123" t="s">
        <v>61</v>
      </c>
      <c r="L97" s="123" t="s">
        <v>20</v>
      </c>
      <c r="M97" s="124" t="s">
        <v>26</v>
      </c>
      <c r="N97" s="123" t="s">
        <v>137</v>
      </c>
      <c r="O97" s="123" t="s">
        <v>36</v>
      </c>
      <c r="P97" s="181" t="s">
        <v>11</v>
      </c>
      <c r="Q97" s="181" t="s">
        <v>19</v>
      </c>
    </row>
    <row r="98" spans="1:26" s="178" customFormat="1" ht="105" x14ac:dyDescent="0.25">
      <c r="A98" s="125">
        <v>1</v>
      </c>
      <c r="B98" s="200" t="s">
        <v>144</v>
      </c>
      <c r="C98" s="127" t="s">
        <v>410</v>
      </c>
      <c r="D98" s="126" t="s">
        <v>160</v>
      </c>
      <c r="E98" s="171">
        <v>381</v>
      </c>
      <c r="F98" s="127" t="s">
        <v>125</v>
      </c>
      <c r="G98" s="129"/>
      <c r="H98" s="130">
        <v>40542</v>
      </c>
      <c r="I98" s="131">
        <v>40785</v>
      </c>
      <c r="J98" s="131" t="s">
        <v>126</v>
      </c>
      <c r="K98" s="185">
        <v>8</v>
      </c>
      <c r="L98" s="131"/>
      <c r="M98" s="171">
        <v>139</v>
      </c>
      <c r="N98" s="132">
        <f>+M98*G98</f>
        <v>0</v>
      </c>
      <c r="O98" s="187">
        <v>261357975</v>
      </c>
      <c r="P98" s="133" t="s">
        <v>411</v>
      </c>
      <c r="Q98" s="134"/>
      <c r="R98" s="135"/>
      <c r="S98" s="135"/>
      <c r="T98" s="135"/>
      <c r="U98" s="135"/>
      <c r="V98" s="135"/>
      <c r="W98" s="135"/>
      <c r="X98" s="135"/>
      <c r="Y98" s="135"/>
      <c r="Z98" s="135"/>
    </row>
    <row r="99" spans="1:26" s="229" customFormat="1" ht="30" x14ac:dyDescent="0.25">
      <c r="A99" s="125"/>
      <c r="B99" s="200" t="s">
        <v>144</v>
      </c>
      <c r="C99" s="127" t="s">
        <v>410</v>
      </c>
      <c r="D99" s="126" t="s">
        <v>160</v>
      </c>
      <c r="E99" s="171">
        <v>412</v>
      </c>
      <c r="F99" s="127" t="s">
        <v>125</v>
      </c>
      <c r="G99" s="127"/>
      <c r="H99" s="130">
        <v>39783</v>
      </c>
      <c r="I99" s="131">
        <v>40482</v>
      </c>
      <c r="J99" s="131" t="s">
        <v>126</v>
      </c>
      <c r="K99" s="185">
        <v>13</v>
      </c>
      <c r="L99" s="131"/>
      <c r="M99" s="171">
        <v>293</v>
      </c>
      <c r="N99" s="132"/>
      <c r="O99" s="187"/>
      <c r="P99" s="133"/>
      <c r="Q99" s="134"/>
      <c r="R99" s="135"/>
      <c r="S99" s="135"/>
      <c r="T99" s="135"/>
      <c r="U99" s="135"/>
      <c r="V99" s="135"/>
      <c r="W99" s="135"/>
      <c r="X99" s="135"/>
      <c r="Y99" s="135"/>
      <c r="Z99" s="135"/>
    </row>
    <row r="100" spans="1:26" s="178" customFormat="1" ht="15.75" x14ac:dyDescent="0.25">
      <c r="A100" s="125"/>
      <c r="B100" s="136" t="s">
        <v>16</v>
      </c>
      <c r="C100" s="127"/>
      <c r="D100" s="126"/>
      <c r="E100" s="171"/>
      <c r="F100" s="127"/>
      <c r="G100" s="127"/>
      <c r="H100" s="127"/>
      <c r="I100" s="131"/>
      <c r="J100" s="131"/>
      <c r="K100" s="185">
        <f>SUM(K98:K99)</f>
        <v>21</v>
      </c>
      <c r="L100" s="137">
        <f>SUM(L98:L98)</f>
        <v>0</v>
      </c>
      <c r="M100" s="306">
        <f>SUM(M98:M99)</f>
        <v>432</v>
      </c>
      <c r="N100" s="137">
        <f>SUM(N98:N98)</f>
        <v>0</v>
      </c>
      <c r="O100" s="133"/>
      <c r="P100" s="133"/>
      <c r="Q100" s="134"/>
    </row>
    <row r="101" spans="1:26" x14ac:dyDescent="0.25">
      <c r="B101" s="139"/>
      <c r="C101" s="139"/>
      <c r="D101" s="139"/>
      <c r="E101" s="140"/>
      <c r="F101" s="139"/>
      <c r="G101" s="139"/>
      <c r="H101" s="139"/>
      <c r="I101" s="139"/>
      <c r="J101" s="139"/>
      <c r="K101" s="139"/>
      <c r="L101" s="139"/>
      <c r="M101" s="139"/>
      <c r="N101" s="139"/>
      <c r="O101" s="139"/>
      <c r="P101" s="139"/>
    </row>
    <row r="102" spans="1:26" ht="15.75" thickBot="1" x14ac:dyDescent="0.3">
      <c r="K102" s="514"/>
    </row>
    <row r="103" spans="1:26" ht="48" thickBot="1" x14ac:dyDescent="0.3">
      <c r="B103" s="157" t="s">
        <v>49</v>
      </c>
      <c r="C103" s="158" t="s">
        <v>50</v>
      </c>
      <c r="D103" s="157" t="s">
        <v>51</v>
      </c>
      <c r="E103" s="158" t="s">
        <v>55</v>
      </c>
    </row>
    <row r="104" spans="1:26" x14ac:dyDescent="0.25">
      <c r="B104" s="159" t="s">
        <v>113</v>
      </c>
      <c r="C104" s="160">
        <v>20</v>
      </c>
      <c r="D104" s="179">
        <v>0</v>
      </c>
      <c r="E104" s="1183">
        <f>+D104+D105+D106</f>
        <v>40</v>
      </c>
    </row>
    <row r="105" spans="1:26" x14ac:dyDescent="0.25">
      <c r="B105" s="159" t="s">
        <v>114</v>
      </c>
      <c r="C105" s="161">
        <v>30</v>
      </c>
      <c r="D105" s="179">
        <v>0</v>
      </c>
      <c r="E105" s="1136"/>
    </row>
    <row r="106" spans="1:26" ht="15.75" thickBot="1" x14ac:dyDescent="0.3">
      <c r="B106" s="159" t="s">
        <v>115</v>
      </c>
      <c r="C106" s="162">
        <v>40</v>
      </c>
      <c r="D106" s="162">
        <v>40</v>
      </c>
      <c r="E106" s="1184"/>
    </row>
    <row r="107" spans="1:26" ht="15.75" thickBot="1" x14ac:dyDescent="0.3"/>
    <row r="108" spans="1:26" ht="16.5" thickBot="1" x14ac:dyDescent="0.3">
      <c r="B108" s="1180" t="s">
        <v>52</v>
      </c>
      <c r="C108" s="1181"/>
      <c r="D108" s="1181"/>
      <c r="E108" s="1181"/>
      <c r="F108" s="1181"/>
      <c r="G108" s="1181"/>
      <c r="H108" s="1181"/>
      <c r="I108" s="1181"/>
      <c r="J108" s="1181"/>
      <c r="K108" s="1181"/>
      <c r="L108" s="1181"/>
      <c r="M108" s="1181"/>
      <c r="N108" s="1182"/>
    </row>
    <row r="110" spans="1:26" ht="110.25" x14ac:dyDescent="0.25">
      <c r="B110" s="117" t="s">
        <v>0</v>
      </c>
      <c r="C110" s="117" t="s">
        <v>39</v>
      </c>
      <c r="D110" s="117" t="s">
        <v>40</v>
      </c>
      <c r="E110" s="117" t="s">
        <v>102</v>
      </c>
      <c r="F110" s="117" t="s">
        <v>104</v>
      </c>
      <c r="G110" s="117" t="s">
        <v>105</v>
      </c>
      <c r="H110" s="117" t="s">
        <v>106</v>
      </c>
      <c r="I110" s="117" t="s">
        <v>103</v>
      </c>
      <c r="J110" s="1141" t="s">
        <v>107</v>
      </c>
      <c r="K110" s="1142"/>
      <c r="L110" s="1143"/>
      <c r="M110" s="117" t="s">
        <v>111</v>
      </c>
      <c r="N110" s="117" t="s">
        <v>139</v>
      </c>
      <c r="O110" s="117" t="s">
        <v>140</v>
      </c>
      <c r="P110" s="1141" t="s">
        <v>3</v>
      </c>
      <c r="Q110" s="1143"/>
    </row>
    <row r="111" spans="1:26" ht="60" x14ac:dyDescent="0.2">
      <c r="B111" s="152"/>
      <c r="C111" s="152"/>
      <c r="D111" s="149"/>
      <c r="E111" s="149"/>
      <c r="F111" s="149"/>
      <c r="G111" s="149"/>
      <c r="H111" s="149"/>
      <c r="I111" s="150"/>
      <c r="J111" s="153" t="s">
        <v>108</v>
      </c>
      <c r="K111" s="154" t="s">
        <v>109</v>
      </c>
      <c r="L111" s="151" t="s">
        <v>110</v>
      </c>
      <c r="M111" s="118"/>
      <c r="N111" s="118"/>
      <c r="O111" s="118"/>
      <c r="P111" s="1128"/>
      <c r="Q111" s="1128"/>
    </row>
    <row r="112" spans="1:26" ht="45" x14ac:dyDescent="0.2">
      <c r="B112" s="152" t="s">
        <v>119</v>
      </c>
      <c r="C112" s="152">
        <v>1</v>
      </c>
      <c r="D112" s="149" t="s">
        <v>1194</v>
      </c>
      <c r="E112" s="149">
        <v>36676495</v>
      </c>
      <c r="F112" s="149" t="s">
        <v>166</v>
      </c>
      <c r="G112" s="149" t="s">
        <v>1197</v>
      </c>
      <c r="H112" s="182">
        <v>37015</v>
      </c>
      <c r="I112" s="150" t="s">
        <v>1198</v>
      </c>
      <c r="J112" s="153" t="s">
        <v>256</v>
      </c>
      <c r="K112" s="154" t="s">
        <v>1199</v>
      </c>
      <c r="L112" s="151" t="s">
        <v>166</v>
      </c>
      <c r="M112" s="118" t="s">
        <v>125</v>
      </c>
      <c r="N112" s="118" t="s">
        <v>125</v>
      </c>
      <c r="O112" s="118" t="s">
        <v>125</v>
      </c>
      <c r="P112" s="118"/>
      <c r="Q112" s="234"/>
    </row>
    <row r="113" spans="2:17" ht="45" x14ac:dyDescent="0.2">
      <c r="B113" s="152" t="s">
        <v>119</v>
      </c>
      <c r="C113" s="152">
        <v>1</v>
      </c>
      <c r="D113" s="149" t="s">
        <v>1194</v>
      </c>
      <c r="E113" s="149">
        <v>36676495</v>
      </c>
      <c r="F113" s="149" t="s">
        <v>166</v>
      </c>
      <c r="G113" s="149" t="s">
        <v>1197</v>
      </c>
      <c r="H113" s="182">
        <v>37015</v>
      </c>
      <c r="I113" s="150" t="s">
        <v>1198</v>
      </c>
      <c r="J113" s="153" t="s">
        <v>410</v>
      </c>
      <c r="K113" s="154" t="s">
        <v>1200</v>
      </c>
      <c r="L113" s="151" t="s">
        <v>166</v>
      </c>
      <c r="M113" s="118" t="s">
        <v>125</v>
      </c>
      <c r="N113" s="118" t="s">
        <v>125</v>
      </c>
      <c r="O113" s="118" t="s">
        <v>125</v>
      </c>
      <c r="P113" s="234"/>
      <c r="Q113" s="234"/>
    </row>
    <row r="114" spans="2:17" ht="30" x14ac:dyDescent="0.2">
      <c r="B114" s="152" t="s">
        <v>120</v>
      </c>
      <c r="C114" s="152"/>
      <c r="D114" s="149" t="s">
        <v>1195</v>
      </c>
      <c r="E114" s="149">
        <v>1065893189</v>
      </c>
      <c r="F114" s="149" t="s">
        <v>1201</v>
      </c>
      <c r="G114" s="149" t="s">
        <v>198</v>
      </c>
      <c r="H114" s="182">
        <v>41754</v>
      </c>
      <c r="I114" s="150" t="s">
        <v>185</v>
      </c>
      <c r="J114" s="153" t="s">
        <v>218</v>
      </c>
      <c r="K114" s="154" t="s">
        <v>1202</v>
      </c>
      <c r="L114" s="151" t="s">
        <v>207</v>
      </c>
      <c r="M114" s="118" t="s">
        <v>125</v>
      </c>
      <c r="N114" s="118" t="s">
        <v>125</v>
      </c>
      <c r="O114" s="118" t="s">
        <v>125</v>
      </c>
      <c r="P114" s="179"/>
      <c r="Q114" s="179"/>
    </row>
    <row r="115" spans="2:17" ht="30" x14ac:dyDescent="0.2">
      <c r="B115" s="152" t="s">
        <v>121</v>
      </c>
      <c r="C115" s="152"/>
      <c r="D115" s="149" t="s">
        <v>1196</v>
      </c>
      <c r="E115" s="149">
        <v>49783557</v>
      </c>
      <c r="F115" s="149" t="s">
        <v>328</v>
      </c>
      <c r="G115" s="149" t="s">
        <v>583</v>
      </c>
      <c r="H115" s="182">
        <v>41570</v>
      </c>
      <c r="I115" s="150" t="s">
        <v>185</v>
      </c>
      <c r="J115" s="153" t="s">
        <v>1204</v>
      </c>
      <c r="K115" s="149" t="s">
        <v>1203</v>
      </c>
      <c r="L115" s="151"/>
      <c r="M115" s="118" t="s">
        <v>125</v>
      </c>
      <c r="N115" s="118" t="s">
        <v>125</v>
      </c>
      <c r="O115" s="118" t="s">
        <v>125</v>
      </c>
      <c r="P115" s="1128"/>
      <c r="Q115" s="1128"/>
    </row>
    <row r="116" spans="2:17" x14ac:dyDescent="0.2">
      <c r="B116" s="201"/>
      <c r="C116" s="201"/>
      <c r="D116" s="202"/>
      <c r="E116" s="202"/>
      <c r="F116" s="202"/>
      <c r="G116" s="202"/>
      <c r="H116" s="202"/>
      <c r="I116" s="204"/>
      <c r="J116" s="205"/>
      <c r="K116" s="206"/>
      <c r="L116" s="206"/>
      <c r="M116" s="106"/>
      <c r="N116" s="106"/>
      <c r="O116" s="106"/>
      <c r="P116" s="207"/>
      <c r="Q116" s="207"/>
    </row>
    <row r="117" spans="2:17" x14ac:dyDescent="0.2">
      <c r="B117" s="201"/>
      <c r="C117" s="201"/>
      <c r="D117" s="202"/>
      <c r="E117" s="202"/>
      <c r="F117" s="202"/>
      <c r="G117" s="202"/>
      <c r="H117" s="202"/>
      <c r="I117" s="204"/>
      <c r="J117" s="205"/>
      <c r="K117" s="206"/>
      <c r="L117" s="206"/>
      <c r="M117" s="106"/>
      <c r="N117" s="106"/>
      <c r="O117" s="106"/>
      <c r="P117" s="207"/>
      <c r="Q117" s="207"/>
    </row>
    <row r="118" spans="2:17" x14ac:dyDescent="0.2">
      <c r="B118" s="201"/>
      <c r="C118" s="201"/>
      <c r="D118" s="202"/>
      <c r="E118" s="202"/>
      <c r="F118" s="202"/>
      <c r="G118" s="202"/>
      <c r="H118" s="202"/>
      <c r="I118" s="204"/>
      <c r="J118" s="205"/>
      <c r="K118" s="206"/>
      <c r="L118" s="206"/>
      <c r="M118" s="106"/>
      <c r="N118" s="106"/>
      <c r="O118" s="106"/>
      <c r="P118" s="207"/>
      <c r="Q118" s="207"/>
    </row>
    <row r="119" spans="2:17" x14ac:dyDescent="0.2">
      <c r="B119" s="201"/>
      <c r="C119" s="201"/>
      <c r="D119" s="202"/>
      <c r="E119" s="202"/>
      <c r="F119" s="202"/>
      <c r="G119" s="202"/>
      <c r="H119" s="202"/>
      <c r="I119" s="204"/>
      <c r="J119" s="205"/>
      <c r="K119" s="206"/>
      <c r="L119" s="206"/>
      <c r="M119" s="106"/>
      <c r="N119" s="106"/>
      <c r="O119" s="106"/>
      <c r="P119" s="207"/>
      <c r="Q119" s="207"/>
    </row>
    <row r="120" spans="2:17" x14ac:dyDescent="0.2">
      <c r="B120" s="201"/>
      <c r="C120" s="201"/>
      <c r="D120" s="202"/>
      <c r="E120" s="202"/>
      <c r="F120" s="202"/>
      <c r="G120" s="202"/>
      <c r="H120" s="202"/>
      <c r="I120" s="204"/>
      <c r="J120" s="205"/>
      <c r="K120" s="206"/>
      <c r="L120" s="206"/>
      <c r="M120" s="106"/>
      <c r="N120" s="106"/>
      <c r="O120" s="106"/>
      <c r="P120" s="207"/>
      <c r="Q120" s="207"/>
    </row>
    <row r="124" spans="2:17" ht="15.75" thickBot="1" x14ac:dyDescent="0.3"/>
    <row r="125" spans="2:17" ht="31.5" x14ac:dyDescent="0.25">
      <c r="B125" s="119" t="s">
        <v>33</v>
      </c>
      <c r="C125" s="119" t="s">
        <v>49</v>
      </c>
      <c r="D125" s="117" t="s">
        <v>50</v>
      </c>
      <c r="E125" s="119" t="s">
        <v>51</v>
      </c>
      <c r="F125" s="158" t="s">
        <v>56</v>
      </c>
      <c r="G125" s="163"/>
    </row>
    <row r="126" spans="2:17" ht="225" x14ac:dyDescent="0.2">
      <c r="B126" s="1131" t="s">
        <v>53</v>
      </c>
      <c r="C126" s="164" t="s">
        <v>116</v>
      </c>
      <c r="D126" s="179">
        <v>25</v>
      </c>
      <c r="E126" s="179">
        <v>0</v>
      </c>
      <c r="F126" s="1132">
        <f>+E126+E127+E128</f>
        <v>10</v>
      </c>
      <c r="G126" s="165"/>
    </row>
    <row r="127" spans="2:17" ht="150" x14ac:dyDescent="0.2">
      <c r="B127" s="1131"/>
      <c r="C127" s="164" t="s">
        <v>117</v>
      </c>
      <c r="D127" s="121">
        <v>25</v>
      </c>
      <c r="E127" s="179">
        <v>0</v>
      </c>
      <c r="F127" s="1133"/>
      <c r="G127" s="165"/>
    </row>
    <row r="128" spans="2:17" ht="120" x14ac:dyDescent="0.2">
      <c r="B128" s="1131"/>
      <c r="C128" s="164" t="s">
        <v>118</v>
      </c>
      <c r="D128" s="179">
        <v>10</v>
      </c>
      <c r="E128" s="179">
        <v>10</v>
      </c>
      <c r="F128" s="1134"/>
      <c r="G128" s="165"/>
    </row>
    <row r="129" spans="2:5" x14ac:dyDescent="0.2">
      <c r="C129" s="78"/>
    </row>
    <row r="132" spans="2:5" ht="15.75" x14ac:dyDescent="0.25">
      <c r="B132" s="116" t="s">
        <v>57</v>
      </c>
    </row>
    <row r="135" spans="2:5" ht="31.5" x14ac:dyDescent="0.25">
      <c r="B135" s="117" t="s">
        <v>33</v>
      </c>
      <c r="C135" s="117" t="s">
        <v>58</v>
      </c>
      <c r="D135" s="117" t="s">
        <v>51</v>
      </c>
      <c r="E135" s="119" t="s">
        <v>16</v>
      </c>
    </row>
    <row r="136" spans="2:5" ht="30" x14ac:dyDescent="0.25">
      <c r="B136" s="120" t="s">
        <v>132</v>
      </c>
      <c r="C136" s="121">
        <v>40</v>
      </c>
      <c r="D136" s="179">
        <f>+E104</f>
        <v>40</v>
      </c>
      <c r="E136" s="1122">
        <f>+D136+D137</f>
        <v>50</v>
      </c>
    </row>
    <row r="137" spans="2:5" ht="60" x14ac:dyDescent="0.25">
      <c r="B137" s="120" t="s">
        <v>133</v>
      </c>
      <c r="C137" s="121">
        <v>60</v>
      </c>
      <c r="D137" s="179">
        <f>+F126</f>
        <v>10</v>
      </c>
      <c r="E137" s="1123"/>
    </row>
  </sheetData>
  <mergeCells count="70">
    <mergeCell ref="B126:B128"/>
    <mergeCell ref="F126:F128"/>
    <mergeCell ref="E136:E137"/>
    <mergeCell ref="B86:N86"/>
    <mergeCell ref="D88:E88"/>
    <mergeCell ref="D89:E89"/>
    <mergeCell ref="B95:N95"/>
    <mergeCell ref="E104:E106"/>
    <mergeCell ref="B108:N108"/>
    <mergeCell ref="J110:L110"/>
    <mergeCell ref="P111:Q111"/>
    <mergeCell ref="P115:Q115"/>
    <mergeCell ref="P75:Q75"/>
    <mergeCell ref="P76:Q76"/>
    <mergeCell ref="D78:D79"/>
    <mergeCell ref="E78:E79"/>
    <mergeCell ref="F78:F79"/>
    <mergeCell ref="G78:G79"/>
    <mergeCell ref="H78:H79"/>
    <mergeCell ref="I78:I79"/>
    <mergeCell ref="D80:D81"/>
    <mergeCell ref="E80:E81"/>
    <mergeCell ref="F80:F81"/>
    <mergeCell ref="G80:G81"/>
    <mergeCell ref="P110:Q110"/>
    <mergeCell ref="B92:P92"/>
    <mergeCell ref="P73:Q73"/>
    <mergeCell ref="O64:O65"/>
    <mergeCell ref="M70:M72"/>
    <mergeCell ref="N70:N72"/>
    <mergeCell ref="O70:O72"/>
    <mergeCell ref="P64:Q65"/>
    <mergeCell ref="P70:Q70"/>
    <mergeCell ref="P66:Q66"/>
    <mergeCell ref="M73:M74"/>
    <mergeCell ref="N73:N74"/>
    <mergeCell ref="O73:O74"/>
    <mergeCell ref="P74:Q74"/>
    <mergeCell ref="O55:P55"/>
    <mergeCell ref="C64:C65"/>
    <mergeCell ref="D64:D65"/>
    <mergeCell ref="E64:E65"/>
    <mergeCell ref="F64:F65"/>
    <mergeCell ref="G64:G65"/>
    <mergeCell ref="H64:H65"/>
    <mergeCell ref="I64:I65"/>
    <mergeCell ref="J64:L64"/>
    <mergeCell ref="M64:M65"/>
    <mergeCell ref="N64:N65"/>
    <mergeCell ref="C46:C47"/>
    <mergeCell ref="D46:E46"/>
    <mergeCell ref="C50:N50"/>
    <mergeCell ref="B52:N52"/>
    <mergeCell ref="O54:P54"/>
    <mergeCell ref="H80:H81"/>
    <mergeCell ref="I80:I81"/>
    <mergeCell ref="B2:P2"/>
    <mergeCell ref="B4:P4"/>
    <mergeCell ref="C6:N6"/>
    <mergeCell ref="C7:N7"/>
    <mergeCell ref="C8:N8"/>
    <mergeCell ref="O56:P56"/>
    <mergeCell ref="B62:N62"/>
    <mergeCell ref="B64:B65"/>
    <mergeCell ref="C9:N9"/>
    <mergeCell ref="C10:E10"/>
    <mergeCell ref="B13:C17"/>
    <mergeCell ref="B18:C18"/>
    <mergeCell ref="E33:E34"/>
    <mergeCell ref="B46:B47"/>
  </mergeCells>
  <dataValidations count="2">
    <dataValidation type="decimal" allowBlank="1" showInputMessage="1" showErrorMessage="1" sqref="WVH983053 WLL983053 C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C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C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C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C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C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C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C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C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C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C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C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C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C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C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VH20:WVH35 WLL20:WLL35 WBP20:WBP35 VRT20:VRT35 VHX20:VHX35 UYB20:UYB35 UOF20:UOF35 UEJ20:UEJ35 TUN20:TUN35 TKR20:TKR35 TAV20:TAV35 SQZ20:SQZ35 SHD20:SHD35 RXH20:RXH35 RNL20:RNL35 RDP20:RDP35 QTT20:QTT35 QJX20:QJX35 QAB20:QAB35 PQF20:PQF35 PGJ20:PGJ35 OWN20:OWN35 OMR20:OMR35 OCV20:OCV35 NSZ20:NSZ35 NJD20:NJD35 MZH20:MZH35 MPL20:MPL35 MFP20:MFP35 LVT20:LVT35 LLX20:LLX35 LCB20:LCB35 KSF20:KSF35 KIJ20:KIJ35 JYN20:JYN35 JOR20:JOR35 JEV20:JEV35 IUZ20:IUZ35 ILD20:ILD35 IBH20:IBH35 HRL20:HRL35 HHP20:HHP35 GXT20:GXT35 GNX20:GNX35 GEB20:GEB35 FUF20:FUF35 FKJ20:FKJ35 FAN20:FAN35 EQR20:EQR35 EGV20:EGV35 DWZ20:DWZ35 DND20:DND35 DDH20:DDH35 CTL20:CTL35 CJP20:CJP35 BZT20:BZT35 BPX20:BPX35 BGB20:BGB35 AWF20:AWF35 AMJ20:AMJ35 ACN20:ACN35 SR20:SR35 IV20:IV35">
      <formula1>0</formula1>
      <formula2>1</formula2>
    </dataValidation>
    <dataValidation type="list" allowBlank="1" showInputMessage="1" showErrorMessage="1" sqref="WVE983053 A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A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A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A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A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A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A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A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A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A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A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A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A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A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A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20:WVE35 WLI20:WLI35 WBM20:WBM35 VRQ20:VRQ35 VHU20:VHU35 UXY20:UXY35 UOC20:UOC35 UEG20:UEG35 TUK20:TUK35 TKO20:TKO35 TAS20:TAS35 SQW20:SQW35 SHA20:SHA35 RXE20:RXE35 RNI20:RNI35 RDM20:RDM35 QTQ20:QTQ35 QJU20:QJU35 PZY20:PZY35 PQC20:PQC35 PGG20:PGG35 OWK20:OWK35 OMO20:OMO35 OCS20:OCS35 NSW20:NSW35 NJA20:NJA35 MZE20:MZE35 MPI20:MPI35 MFM20:MFM35 LVQ20:LVQ35 LLU20:LLU35 LBY20:LBY35 KSC20:KSC35 KIG20:KIG35 JYK20:JYK35 JOO20:JOO35 JES20:JES35 IUW20:IUW35 ILA20:ILA35 IBE20:IBE35 HRI20:HRI35 HHM20:HHM35 GXQ20:GXQ35 GNU20:GNU35 GDY20:GDY35 FUC20:FUC35 FKG20:FKG35 FAK20:FAK35 EQO20:EQO35 EGS20:EGS35 DWW20:DWW35 DNA20:DNA35 DDE20:DDE35 CTI20:CTI35 CJM20:CJM35 BZQ20:BZQ35 BPU20:BPU35 BFY20:BFY35 AWC20:AWC35 AMG20:AMG35 ACK20:ACK35 SO20:SO35 IS20:IS35 A20:A35">
      <formula1>"1,2,3,4,5"</formula1>
    </dataValidation>
  </dataValidations>
  <printOptions horizontalCentered="1" verticalCentered="1"/>
  <pageMargins left="0.70866141732283472" right="0" top="0.74803149606299213" bottom="0.74803149606299213" header="0.31496062992125984" footer="0.31496062992125984"/>
  <pageSetup paperSize="5"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Z143"/>
  <sheetViews>
    <sheetView tabSelected="1" topLeftCell="A139" zoomScale="58" zoomScaleNormal="58" workbookViewId="0">
      <selection activeCell="F38" sqref="F38"/>
    </sheetView>
  </sheetViews>
  <sheetFormatPr baseColWidth="10" defaultRowHeight="15" x14ac:dyDescent="0.25"/>
  <cols>
    <col min="1" max="1" width="6.28515625" style="6" customWidth="1"/>
    <col min="2" max="2" width="65.42578125" style="6" customWidth="1"/>
    <col min="3" max="3" width="27.140625" style="6" customWidth="1"/>
    <col min="4" max="4" width="20.42578125" style="6" customWidth="1"/>
    <col min="5" max="5" width="19" style="6" customWidth="1"/>
    <col min="6" max="7" width="24.28515625" style="6" customWidth="1"/>
    <col min="8" max="9" width="20.7109375" style="6" customWidth="1"/>
    <col min="10" max="14" width="14.7109375" style="6" customWidth="1"/>
    <col min="15" max="15" width="17.42578125" style="6" customWidth="1"/>
    <col min="16" max="16" width="7" style="6" customWidth="1"/>
    <col min="17" max="17" width="70.42578125" style="6" customWidth="1"/>
    <col min="18" max="22" width="6.42578125" style="6" customWidth="1"/>
    <col min="23" max="251" width="11.42578125" style="6"/>
    <col min="252" max="252" width="1" style="6" customWidth="1"/>
    <col min="253" max="253" width="4.28515625" style="6" customWidth="1"/>
    <col min="254" max="254" width="34.7109375" style="6" customWidth="1"/>
    <col min="255" max="255" width="0" style="6" hidden="1" customWidth="1"/>
    <col min="256" max="256" width="20" style="6" customWidth="1"/>
    <col min="257" max="257" width="20.85546875" style="6" customWidth="1"/>
    <col min="258" max="258" width="25" style="6" customWidth="1"/>
    <col min="259" max="259" width="18.7109375" style="6" customWidth="1"/>
    <col min="260" max="260" width="29.7109375" style="6" customWidth="1"/>
    <col min="261" max="261" width="13.42578125" style="6" customWidth="1"/>
    <col min="262" max="262" width="13.85546875" style="6" customWidth="1"/>
    <col min="263" max="267" width="16.5703125" style="6" customWidth="1"/>
    <col min="268" max="268" width="20.5703125" style="6" customWidth="1"/>
    <col min="269" max="269" width="21.140625" style="6" customWidth="1"/>
    <col min="270" max="270" width="9.5703125" style="6" customWidth="1"/>
    <col min="271" max="271" width="0.42578125" style="6" customWidth="1"/>
    <col min="272" max="278" width="6.42578125" style="6" customWidth="1"/>
    <col min="279" max="507" width="11.42578125" style="6"/>
    <col min="508" max="508" width="1" style="6" customWidth="1"/>
    <col min="509" max="509" width="4.28515625" style="6" customWidth="1"/>
    <col min="510" max="510" width="34.7109375" style="6" customWidth="1"/>
    <col min="511" max="511" width="0" style="6" hidden="1" customWidth="1"/>
    <col min="512" max="512" width="20" style="6" customWidth="1"/>
    <col min="513" max="513" width="20.85546875" style="6" customWidth="1"/>
    <col min="514" max="514" width="25" style="6" customWidth="1"/>
    <col min="515" max="515" width="18.7109375" style="6" customWidth="1"/>
    <col min="516" max="516" width="29.7109375" style="6" customWidth="1"/>
    <col min="517" max="517" width="13.42578125" style="6" customWidth="1"/>
    <col min="518" max="518" width="13.85546875" style="6" customWidth="1"/>
    <col min="519" max="523" width="16.5703125" style="6" customWidth="1"/>
    <col min="524" max="524" width="20.5703125" style="6" customWidth="1"/>
    <col min="525" max="525" width="21.140625" style="6" customWidth="1"/>
    <col min="526" max="526" width="9.5703125" style="6" customWidth="1"/>
    <col min="527" max="527" width="0.42578125" style="6" customWidth="1"/>
    <col min="528" max="534" width="6.42578125" style="6" customWidth="1"/>
    <col min="535" max="763" width="11.42578125" style="6"/>
    <col min="764" max="764" width="1" style="6" customWidth="1"/>
    <col min="765" max="765" width="4.28515625" style="6" customWidth="1"/>
    <col min="766" max="766" width="34.7109375" style="6" customWidth="1"/>
    <col min="767" max="767" width="0" style="6" hidden="1" customWidth="1"/>
    <col min="768" max="768" width="20" style="6" customWidth="1"/>
    <col min="769" max="769" width="20.85546875" style="6" customWidth="1"/>
    <col min="770" max="770" width="25" style="6" customWidth="1"/>
    <col min="771" max="771" width="18.7109375" style="6" customWidth="1"/>
    <col min="772" max="772" width="29.7109375" style="6" customWidth="1"/>
    <col min="773" max="773" width="13.42578125" style="6" customWidth="1"/>
    <col min="774" max="774" width="13.85546875" style="6" customWidth="1"/>
    <col min="775" max="779" width="16.5703125" style="6" customWidth="1"/>
    <col min="780" max="780" width="20.5703125" style="6" customWidth="1"/>
    <col min="781" max="781" width="21.140625" style="6" customWidth="1"/>
    <col min="782" max="782" width="9.5703125" style="6" customWidth="1"/>
    <col min="783" max="783" width="0.42578125" style="6" customWidth="1"/>
    <col min="784" max="790" width="6.42578125" style="6" customWidth="1"/>
    <col min="791" max="1019" width="11.42578125" style="6"/>
    <col min="1020" max="1020" width="1" style="6" customWidth="1"/>
    <col min="1021" max="1021" width="4.28515625" style="6" customWidth="1"/>
    <col min="1022" max="1022" width="34.7109375" style="6" customWidth="1"/>
    <col min="1023" max="1023" width="0" style="6" hidden="1" customWidth="1"/>
    <col min="1024" max="1024" width="20" style="6" customWidth="1"/>
    <col min="1025" max="1025" width="20.85546875" style="6" customWidth="1"/>
    <col min="1026" max="1026" width="25" style="6" customWidth="1"/>
    <col min="1027" max="1027" width="18.7109375" style="6" customWidth="1"/>
    <col min="1028" max="1028" width="29.7109375" style="6" customWidth="1"/>
    <col min="1029" max="1029" width="13.42578125" style="6" customWidth="1"/>
    <col min="1030" max="1030" width="13.85546875" style="6" customWidth="1"/>
    <col min="1031" max="1035" width="16.5703125" style="6" customWidth="1"/>
    <col min="1036" max="1036" width="20.5703125" style="6" customWidth="1"/>
    <col min="1037" max="1037" width="21.140625" style="6" customWidth="1"/>
    <col min="1038" max="1038" width="9.5703125" style="6" customWidth="1"/>
    <col min="1039" max="1039" width="0.42578125" style="6" customWidth="1"/>
    <col min="1040" max="1046" width="6.42578125" style="6" customWidth="1"/>
    <col min="1047" max="1275" width="11.42578125" style="6"/>
    <col min="1276" max="1276" width="1" style="6" customWidth="1"/>
    <col min="1277" max="1277" width="4.28515625" style="6" customWidth="1"/>
    <col min="1278" max="1278" width="34.7109375" style="6" customWidth="1"/>
    <col min="1279" max="1279" width="0" style="6" hidden="1" customWidth="1"/>
    <col min="1280" max="1280" width="20" style="6" customWidth="1"/>
    <col min="1281" max="1281" width="20.85546875" style="6" customWidth="1"/>
    <col min="1282" max="1282" width="25" style="6" customWidth="1"/>
    <col min="1283" max="1283" width="18.7109375" style="6" customWidth="1"/>
    <col min="1284" max="1284" width="29.7109375" style="6" customWidth="1"/>
    <col min="1285" max="1285" width="13.42578125" style="6" customWidth="1"/>
    <col min="1286" max="1286" width="13.85546875" style="6" customWidth="1"/>
    <col min="1287" max="1291" width="16.5703125" style="6" customWidth="1"/>
    <col min="1292" max="1292" width="20.5703125" style="6" customWidth="1"/>
    <col min="1293" max="1293" width="21.140625" style="6" customWidth="1"/>
    <col min="1294" max="1294" width="9.5703125" style="6" customWidth="1"/>
    <col min="1295" max="1295" width="0.42578125" style="6" customWidth="1"/>
    <col min="1296" max="1302" width="6.42578125" style="6" customWidth="1"/>
    <col min="1303" max="1531" width="11.42578125" style="6"/>
    <col min="1532" max="1532" width="1" style="6" customWidth="1"/>
    <col min="1533" max="1533" width="4.28515625" style="6" customWidth="1"/>
    <col min="1534" max="1534" width="34.7109375" style="6" customWidth="1"/>
    <col min="1535" max="1535" width="0" style="6" hidden="1" customWidth="1"/>
    <col min="1536" max="1536" width="20" style="6" customWidth="1"/>
    <col min="1537" max="1537" width="20.85546875" style="6" customWidth="1"/>
    <col min="1538" max="1538" width="25" style="6" customWidth="1"/>
    <col min="1539" max="1539" width="18.7109375" style="6" customWidth="1"/>
    <col min="1540" max="1540" width="29.7109375" style="6" customWidth="1"/>
    <col min="1541" max="1541" width="13.42578125" style="6" customWidth="1"/>
    <col min="1542" max="1542" width="13.85546875" style="6" customWidth="1"/>
    <col min="1543" max="1547" width="16.5703125" style="6" customWidth="1"/>
    <col min="1548" max="1548" width="20.5703125" style="6" customWidth="1"/>
    <col min="1549" max="1549" width="21.140625" style="6" customWidth="1"/>
    <col min="1550" max="1550" width="9.5703125" style="6" customWidth="1"/>
    <col min="1551" max="1551" width="0.42578125" style="6" customWidth="1"/>
    <col min="1552" max="1558" width="6.42578125" style="6" customWidth="1"/>
    <col min="1559" max="1787" width="11.42578125" style="6"/>
    <col min="1788" max="1788" width="1" style="6" customWidth="1"/>
    <col min="1789" max="1789" width="4.28515625" style="6" customWidth="1"/>
    <col min="1790" max="1790" width="34.7109375" style="6" customWidth="1"/>
    <col min="1791" max="1791" width="0" style="6" hidden="1" customWidth="1"/>
    <col min="1792" max="1792" width="20" style="6" customWidth="1"/>
    <col min="1793" max="1793" width="20.85546875" style="6" customWidth="1"/>
    <col min="1794" max="1794" width="25" style="6" customWidth="1"/>
    <col min="1795" max="1795" width="18.7109375" style="6" customWidth="1"/>
    <col min="1796" max="1796" width="29.7109375" style="6" customWidth="1"/>
    <col min="1797" max="1797" width="13.42578125" style="6" customWidth="1"/>
    <col min="1798" max="1798" width="13.85546875" style="6" customWidth="1"/>
    <col min="1799" max="1803" width="16.5703125" style="6" customWidth="1"/>
    <col min="1804" max="1804" width="20.5703125" style="6" customWidth="1"/>
    <col min="1805" max="1805" width="21.140625" style="6" customWidth="1"/>
    <col min="1806" max="1806" width="9.5703125" style="6" customWidth="1"/>
    <col min="1807" max="1807" width="0.42578125" style="6" customWidth="1"/>
    <col min="1808" max="1814" width="6.42578125" style="6" customWidth="1"/>
    <col min="1815" max="2043" width="11.42578125" style="6"/>
    <col min="2044" max="2044" width="1" style="6" customWidth="1"/>
    <col min="2045" max="2045" width="4.28515625" style="6" customWidth="1"/>
    <col min="2046" max="2046" width="34.7109375" style="6" customWidth="1"/>
    <col min="2047" max="2047" width="0" style="6" hidden="1" customWidth="1"/>
    <col min="2048" max="2048" width="20" style="6" customWidth="1"/>
    <col min="2049" max="2049" width="20.85546875" style="6" customWidth="1"/>
    <col min="2050" max="2050" width="25" style="6" customWidth="1"/>
    <col min="2051" max="2051" width="18.7109375" style="6" customWidth="1"/>
    <col min="2052" max="2052" width="29.7109375" style="6" customWidth="1"/>
    <col min="2053" max="2053" width="13.42578125" style="6" customWidth="1"/>
    <col min="2054" max="2054" width="13.85546875" style="6" customWidth="1"/>
    <col min="2055" max="2059" width="16.5703125" style="6" customWidth="1"/>
    <col min="2060" max="2060" width="20.5703125" style="6" customWidth="1"/>
    <col min="2061" max="2061" width="21.140625" style="6" customWidth="1"/>
    <col min="2062" max="2062" width="9.5703125" style="6" customWidth="1"/>
    <col min="2063" max="2063" width="0.42578125" style="6" customWidth="1"/>
    <col min="2064" max="2070" width="6.42578125" style="6" customWidth="1"/>
    <col min="2071" max="2299" width="11.42578125" style="6"/>
    <col min="2300" max="2300" width="1" style="6" customWidth="1"/>
    <col min="2301" max="2301" width="4.28515625" style="6" customWidth="1"/>
    <col min="2302" max="2302" width="34.7109375" style="6" customWidth="1"/>
    <col min="2303" max="2303" width="0" style="6" hidden="1" customWidth="1"/>
    <col min="2304" max="2304" width="20" style="6" customWidth="1"/>
    <col min="2305" max="2305" width="20.85546875" style="6" customWidth="1"/>
    <col min="2306" max="2306" width="25" style="6" customWidth="1"/>
    <col min="2307" max="2307" width="18.7109375" style="6" customWidth="1"/>
    <col min="2308" max="2308" width="29.7109375" style="6" customWidth="1"/>
    <col min="2309" max="2309" width="13.42578125" style="6" customWidth="1"/>
    <col min="2310" max="2310" width="13.85546875" style="6" customWidth="1"/>
    <col min="2311" max="2315" width="16.5703125" style="6" customWidth="1"/>
    <col min="2316" max="2316" width="20.5703125" style="6" customWidth="1"/>
    <col min="2317" max="2317" width="21.140625" style="6" customWidth="1"/>
    <col min="2318" max="2318" width="9.5703125" style="6" customWidth="1"/>
    <col min="2319" max="2319" width="0.42578125" style="6" customWidth="1"/>
    <col min="2320" max="2326" width="6.42578125" style="6" customWidth="1"/>
    <col min="2327" max="2555" width="11.42578125" style="6"/>
    <col min="2556" max="2556" width="1" style="6" customWidth="1"/>
    <col min="2557" max="2557" width="4.28515625" style="6" customWidth="1"/>
    <col min="2558" max="2558" width="34.7109375" style="6" customWidth="1"/>
    <col min="2559" max="2559" width="0" style="6" hidden="1" customWidth="1"/>
    <col min="2560" max="2560" width="20" style="6" customWidth="1"/>
    <col min="2561" max="2561" width="20.85546875" style="6" customWidth="1"/>
    <col min="2562" max="2562" width="25" style="6" customWidth="1"/>
    <col min="2563" max="2563" width="18.7109375" style="6" customWidth="1"/>
    <col min="2564" max="2564" width="29.7109375" style="6" customWidth="1"/>
    <col min="2565" max="2565" width="13.42578125" style="6" customWidth="1"/>
    <col min="2566" max="2566" width="13.85546875" style="6" customWidth="1"/>
    <col min="2567" max="2571" width="16.5703125" style="6" customWidth="1"/>
    <col min="2572" max="2572" width="20.5703125" style="6" customWidth="1"/>
    <col min="2573" max="2573" width="21.140625" style="6" customWidth="1"/>
    <col min="2574" max="2574" width="9.5703125" style="6" customWidth="1"/>
    <col min="2575" max="2575" width="0.42578125" style="6" customWidth="1"/>
    <col min="2576" max="2582" width="6.42578125" style="6" customWidth="1"/>
    <col min="2583" max="2811" width="11.42578125" style="6"/>
    <col min="2812" max="2812" width="1" style="6" customWidth="1"/>
    <col min="2813" max="2813" width="4.28515625" style="6" customWidth="1"/>
    <col min="2814" max="2814" width="34.7109375" style="6" customWidth="1"/>
    <col min="2815" max="2815" width="0" style="6" hidden="1" customWidth="1"/>
    <col min="2816" max="2816" width="20" style="6" customWidth="1"/>
    <col min="2817" max="2817" width="20.85546875" style="6" customWidth="1"/>
    <col min="2818" max="2818" width="25" style="6" customWidth="1"/>
    <col min="2819" max="2819" width="18.7109375" style="6" customWidth="1"/>
    <col min="2820" max="2820" width="29.7109375" style="6" customWidth="1"/>
    <col min="2821" max="2821" width="13.42578125" style="6" customWidth="1"/>
    <col min="2822" max="2822" width="13.85546875" style="6" customWidth="1"/>
    <col min="2823" max="2827" width="16.5703125" style="6" customWidth="1"/>
    <col min="2828" max="2828" width="20.5703125" style="6" customWidth="1"/>
    <col min="2829" max="2829" width="21.140625" style="6" customWidth="1"/>
    <col min="2830" max="2830" width="9.5703125" style="6" customWidth="1"/>
    <col min="2831" max="2831" width="0.42578125" style="6" customWidth="1"/>
    <col min="2832" max="2838" width="6.42578125" style="6" customWidth="1"/>
    <col min="2839" max="3067" width="11.42578125" style="6"/>
    <col min="3068" max="3068" width="1" style="6" customWidth="1"/>
    <col min="3069" max="3069" width="4.28515625" style="6" customWidth="1"/>
    <col min="3070" max="3070" width="34.7109375" style="6" customWidth="1"/>
    <col min="3071" max="3071" width="0" style="6" hidden="1" customWidth="1"/>
    <col min="3072" max="3072" width="20" style="6" customWidth="1"/>
    <col min="3073" max="3073" width="20.85546875" style="6" customWidth="1"/>
    <col min="3074" max="3074" width="25" style="6" customWidth="1"/>
    <col min="3075" max="3075" width="18.7109375" style="6" customWidth="1"/>
    <col min="3076" max="3076" width="29.7109375" style="6" customWidth="1"/>
    <col min="3077" max="3077" width="13.42578125" style="6" customWidth="1"/>
    <col min="3078" max="3078" width="13.85546875" style="6" customWidth="1"/>
    <col min="3079" max="3083" width="16.5703125" style="6" customWidth="1"/>
    <col min="3084" max="3084" width="20.5703125" style="6" customWidth="1"/>
    <col min="3085" max="3085" width="21.140625" style="6" customWidth="1"/>
    <col min="3086" max="3086" width="9.5703125" style="6" customWidth="1"/>
    <col min="3087" max="3087" width="0.42578125" style="6" customWidth="1"/>
    <col min="3088" max="3094" width="6.42578125" style="6" customWidth="1"/>
    <col min="3095" max="3323" width="11.42578125" style="6"/>
    <col min="3324" max="3324" width="1" style="6" customWidth="1"/>
    <col min="3325" max="3325" width="4.28515625" style="6" customWidth="1"/>
    <col min="3326" max="3326" width="34.7109375" style="6" customWidth="1"/>
    <col min="3327" max="3327" width="0" style="6" hidden="1" customWidth="1"/>
    <col min="3328" max="3328" width="20" style="6" customWidth="1"/>
    <col min="3329" max="3329" width="20.85546875" style="6" customWidth="1"/>
    <col min="3330" max="3330" width="25" style="6" customWidth="1"/>
    <col min="3331" max="3331" width="18.7109375" style="6" customWidth="1"/>
    <col min="3332" max="3332" width="29.7109375" style="6" customWidth="1"/>
    <col min="3333" max="3333" width="13.42578125" style="6" customWidth="1"/>
    <col min="3334" max="3334" width="13.85546875" style="6" customWidth="1"/>
    <col min="3335" max="3339" width="16.5703125" style="6" customWidth="1"/>
    <col min="3340" max="3340" width="20.5703125" style="6" customWidth="1"/>
    <col min="3341" max="3341" width="21.140625" style="6" customWidth="1"/>
    <col min="3342" max="3342" width="9.5703125" style="6" customWidth="1"/>
    <col min="3343" max="3343" width="0.42578125" style="6" customWidth="1"/>
    <col min="3344" max="3350" width="6.42578125" style="6" customWidth="1"/>
    <col min="3351" max="3579" width="11.42578125" style="6"/>
    <col min="3580" max="3580" width="1" style="6" customWidth="1"/>
    <col min="3581" max="3581" width="4.28515625" style="6" customWidth="1"/>
    <col min="3582" max="3582" width="34.7109375" style="6" customWidth="1"/>
    <col min="3583" max="3583" width="0" style="6" hidden="1" customWidth="1"/>
    <col min="3584" max="3584" width="20" style="6" customWidth="1"/>
    <col min="3585" max="3585" width="20.85546875" style="6" customWidth="1"/>
    <col min="3586" max="3586" width="25" style="6" customWidth="1"/>
    <col min="3587" max="3587" width="18.7109375" style="6" customWidth="1"/>
    <col min="3588" max="3588" width="29.7109375" style="6" customWidth="1"/>
    <col min="3589" max="3589" width="13.42578125" style="6" customWidth="1"/>
    <col min="3590" max="3590" width="13.85546875" style="6" customWidth="1"/>
    <col min="3591" max="3595" width="16.5703125" style="6" customWidth="1"/>
    <col min="3596" max="3596" width="20.5703125" style="6" customWidth="1"/>
    <col min="3597" max="3597" width="21.140625" style="6" customWidth="1"/>
    <col min="3598" max="3598" width="9.5703125" style="6" customWidth="1"/>
    <col min="3599" max="3599" width="0.42578125" style="6" customWidth="1"/>
    <col min="3600" max="3606" width="6.42578125" style="6" customWidth="1"/>
    <col min="3607" max="3835" width="11.42578125" style="6"/>
    <col min="3836" max="3836" width="1" style="6" customWidth="1"/>
    <col min="3837" max="3837" width="4.28515625" style="6" customWidth="1"/>
    <col min="3838" max="3838" width="34.7109375" style="6" customWidth="1"/>
    <col min="3839" max="3839" width="0" style="6" hidden="1" customWidth="1"/>
    <col min="3840" max="3840" width="20" style="6" customWidth="1"/>
    <col min="3841" max="3841" width="20.85546875" style="6" customWidth="1"/>
    <col min="3842" max="3842" width="25" style="6" customWidth="1"/>
    <col min="3843" max="3843" width="18.7109375" style="6" customWidth="1"/>
    <col min="3844" max="3844" width="29.7109375" style="6" customWidth="1"/>
    <col min="3845" max="3845" width="13.42578125" style="6" customWidth="1"/>
    <col min="3846" max="3846" width="13.85546875" style="6" customWidth="1"/>
    <col min="3847" max="3851" width="16.5703125" style="6" customWidth="1"/>
    <col min="3852" max="3852" width="20.5703125" style="6" customWidth="1"/>
    <col min="3853" max="3853" width="21.140625" style="6" customWidth="1"/>
    <col min="3854" max="3854" width="9.5703125" style="6" customWidth="1"/>
    <col min="3855" max="3855" width="0.42578125" style="6" customWidth="1"/>
    <col min="3856" max="3862" width="6.42578125" style="6" customWidth="1"/>
    <col min="3863" max="4091" width="11.42578125" style="6"/>
    <col min="4092" max="4092" width="1" style="6" customWidth="1"/>
    <col min="4093" max="4093" width="4.28515625" style="6" customWidth="1"/>
    <col min="4094" max="4094" width="34.7109375" style="6" customWidth="1"/>
    <col min="4095" max="4095" width="0" style="6" hidden="1" customWidth="1"/>
    <col min="4096" max="4096" width="20" style="6" customWidth="1"/>
    <col min="4097" max="4097" width="20.85546875" style="6" customWidth="1"/>
    <col min="4098" max="4098" width="25" style="6" customWidth="1"/>
    <col min="4099" max="4099" width="18.7109375" style="6" customWidth="1"/>
    <col min="4100" max="4100" width="29.7109375" style="6" customWidth="1"/>
    <col min="4101" max="4101" width="13.42578125" style="6" customWidth="1"/>
    <col min="4102" max="4102" width="13.85546875" style="6" customWidth="1"/>
    <col min="4103" max="4107" width="16.5703125" style="6" customWidth="1"/>
    <col min="4108" max="4108" width="20.5703125" style="6" customWidth="1"/>
    <col min="4109" max="4109" width="21.140625" style="6" customWidth="1"/>
    <col min="4110" max="4110" width="9.5703125" style="6" customWidth="1"/>
    <col min="4111" max="4111" width="0.42578125" style="6" customWidth="1"/>
    <col min="4112" max="4118" width="6.42578125" style="6" customWidth="1"/>
    <col min="4119" max="4347" width="11.42578125" style="6"/>
    <col min="4348" max="4348" width="1" style="6" customWidth="1"/>
    <col min="4349" max="4349" width="4.28515625" style="6" customWidth="1"/>
    <col min="4350" max="4350" width="34.7109375" style="6" customWidth="1"/>
    <col min="4351" max="4351" width="0" style="6" hidden="1" customWidth="1"/>
    <col min="4352" max="4352" width="20" style="6" customWidth="1"/>
    <col min="4353" max="4353" width="20.85546875" style="6" customWidth="1"/>
    <col min="4354" max="4354" width="25" style="6" customWidth="1"/>
    <col min="4355" max="4355" width="18.7109375" style="6" customWidth="1"/>
    <col min="4356" max="4356" width="29.7109375" style="6" customWidth="1"/>
    <col min="4357" max="4357" width="13.42578125" style="6" customWidth="1"/>
    <col min="4358" max="4358" width="13.85546875" style="6" customWidth="1"/>
    <col min="4359" max="4363" width="16.5703125" style="6" customWidth="1"/>
    <col min="4364" max="4364" width="20.5703125" style="6" customWidth="1"/>
    <col min="4365" max="4365" width="21.140625" style="6" customWidth="1"/>
    <col min="4366" max="4366" width="9.5703125" style="6" customWidth="1"/>
    <col min="4367" max="4367" width="0.42578125" style="6" customWidth="1"/>
    <col min="4368" max="4374" width="6.42578125" style="6" customWidth="1"/>
    <col min="4375" max="4603" width="11.42578125" style="6"/>
    <col min="4604" max="4604" width="1" style="6" customWidth="1"/>
    <col min="4605" max="4605" width="4.28515625" style="6" customWidth="1"/>
    <col min="4606" max="4606" width="34.7109375" style="6" customWidth="1"/>
    <col min="4607" max="4607" width="0" style="6" hidden="1" customWidth="1"/>
    <col min="4608" max="4608" width="20" style="6" customWidth="1"/>
    <col min="4609" max="4609" width="20.85546875" style="6" customWidth="1"/>
    <col min="4610" max="4610" width="25" style="6" customWidth="1"/>
    <col min="4611" max="4611" width="18.7109375" style="6" customWidth="1"/>
    <col min="4612" max="4612" width="29.7109375" style="6" customWidth="1"/>
    <col min="4613" max="4613" width="13.42578125" style="6" customWidth="1"/>
    <col min="4614" max="4614" width="13.85546875" style="6" customWidth="1"/>
    <col min="4615" max="4619" width="16.5703125" style="6" customWidth="1"/>
    <col min="4620" max="4620" width="20.5703125" style="6" customWidth="1"/>
    <col min="4621" max="4621" width="21.140625" style="6" customWidth="1"/>
    <col min="4622" max="4622" width="9.5703125" style="6" customWidth="1"/>
    <col min="4623" max="4623" width="0.42578125" style="6" customWidth="1"/>
    <col min="4624" max="4630" width="6.42578125" style="6" customWidth="1"/>
    <col min="4631" max="4859" width="11.42578125" style="6"/>
    <col min="4860" max="4860" width="1" style="6" customWidth="1"/>
    <col min="4861" max="4861" width="4.28515625" style="6" customWidth="1"/>
    <col min="4862" max="4862" width="34.7109375" style="6" customWidth="1"/>
    <col min="4863" max="4863" width="0" style="6" hidden="1" customWidth="1"/>
    <col min="4864" max="4864" width="20" style="6" customWidth="1"/>
    <col min="4865" max="4865" width="20.85546875" style="6" customWidth="1"/>
    <col min="4866" max="4866" width="25" style="6" customWidth="1"/>
    <col min="4867" max="4867" width="18.7109375" style="6" customWidth="1"/>
    <col min="4868" max="4868" width="29.7109375" style="6" customWidth="1"/>
    <col min="4869" max="4869" width="13.42578125" style="6" customWidth="1"/>
    <col min="4870" max="4870" width="13.85546875" style="6" customWidth="1"/>
    <col min="4871" max="4875" width="16.5703125" style="6" customWidth="1"/>
    <col min="4876" max="4876" width="20.5703125" style="6" customWidth="1"/>
    <col min="4877" max="4877" width="21.140625" style="6" customWidth="1"/>
    <col min="4878" max="4878" width="9.5703125" style="6" customWidth="1"/>
    <col min="4879" max="4879" width="0.42578125" style="6" customWidth="1"/>
    <col min="4880" max="4886" width="6.42578125" style="6" customWidth="1"/>
    <col min="4887" max="5115" width="11.42578125" style="6"/>
    <col min="5116" max="5116" width="1" style="6" customWidth="1"/>
    <col min="5117" max="5117" width="4.28515625" style="6" customWidth="1"/>
    <col min="5118" max="5118" width="34.7109375" style="6" customWidth="1"/>
    <col min="5119" max="5119" width="0" style="6" hidden="1" customWidth="1"/>
    <col min="5120" max="5120" width="20" style="6" customWidth="1"/>
    <col min="5121" max="5121" width="20.85546875" style="6" customWidth="1"/>
    <col min="5122" max="5122" width="25" style="6" customWidth="1"/>
    <col min="5123" max="5123" width="18.7109375" style="6" customWidth="1"/>
    <col min="5124" max="5124" width="29.7109375" style="6" customWidth="1"/>
    <col min="5125" max="5125" width="13.42578125" style="6" customWidth="1"/>
    <col min="5126" max="5126" width="13.85546875" style="6" customWidth="1"/>
    <col min="5127" max="5131" width="16.5703125" style="6" customWidth="1"/>
    <col min="5132" max="5132" width="20.5703125" style="6" customWidth="1"/>
    <col min="5133" max="5133" width="21.140625" style="6" customWidth="1"/>
    <col min="5134" max="5134" width="9.5703125" style="6" customWidth="1"/>
    <col min="5135" max="5135" width="0.42578125" style="6" customWidth="1"/>
    <col min="5136" max="5142" width="6.42578125" style="6" customWidth="1"/>
    <col min="5143" max="5371" width="11.42578125" style="6"/>
    <col min="5372" max="5372" width="1" style="6" customWidth="1"/>
    <col min="5373" max="5373" width="4.28515625" style="6" customWidth="1"/>
    <col min="5374" max="5374" width="34.7109375" style="6" customWidth="1"/>
    <col min="5375" max="5375" width="0" style="6" hidden="1" customWidth="1"/>
    <col min="5376" max="5376" width="20" style="6" customWidth="1"/>
    <col min="5377" max="5377" width="20.85546875" style="6" customWidth="1"/>
    <col min="5378" max="5378" width="25" style="6" customWidth="1"/>
    <col min="5379" max="5379" width="18.7109375" style="6" customWidth="1"/>
    <col min="5380" max="5380" width="29.7109375" style="6" customWidth="1"/>
    <col min="5381" max="5381" width="13.42578125" style="6" customWidth="1"/>
    <col min="5382" max="5382" width="13.85546875" style="6" customWidth="1"/>
    <col min="5383" max="5387" width="16.5703125" style="6" customWidth="1"/>
    <col min="5388" max="5388" width="20.5703125" style="6" customWidth="1"/>
    <col min="5389" max="5389" width="21.140625" style="6" customWidth="1"/>
    <col min="5390" max="5390" width="9.5703125" style="6" customWidth="1"/>
    <col min="5391" max="5391" width="0.42578125" style="6" customWidth="1"/>
    <col min="5392" max="5398" width="6.42578125" style="6" customWidth="1"/>
    <col min="5399" max="5627" width="11.42578125" style="6"/>
    <col min="5628" max="5628" width="1" style="6" customWidth="1"/>
    <col min="5629" max="5629" width="4.28515625" style="6" customWidth="1"/>
    <col min="5630" max="5630" width="34.7109375" style="6" customWidth="1"/>
    <col min="5631" max="5631" width="0" style="6" hidden="1" customWidth="1"/>
    <col min="5632" max="5632" width="20" style="6" customWidth="1"/>
    <col min="5633" max="5633" width="20.85546875" style="6" customWidth="1"/>
    <col min="5634" max="5634" width="25" style="6" customWidth="1"/>
    <col min="5635" max="5635" width="18.7109375" style="6" customWidth="1"/>
    <col min="5636" max="5636" width="29.7109375" style="6" customWidth="1"/>
    <col min="5637" max="5637" width="13.42578125" style="6" customWidth="1"/>
    <col min="5638" max="5638" width="13.85546875" style="6" customWidth="1"/>
    <col min="5639" max="5643" width="16.5703125" style="6" customWidth="1"/>
    <col min="5644" max="5644" width="20.5703125" style="6" customWidth="1"/>
    <col min="5645" max="5645" width="21.140625" style="6" customWidth="1"/>
    <col min="5646" max="5646" width="9.5703125" style="6" customWidth="1"/>
    <col min="5647" max="5647" width="0.42578125" style="6" customWidth="1"/>
    <col min="5648" max="5654" width="6.42578125" style="6" customWidth="1"/>
    <col min="5655" max="5883" width="11.42578125" style="6"/>
    <col min="5884" max="5884" width="1" style="6" customWidth="1"/>
    <col min="5885" max="5885" width="4.28515625" style="6" customWidth="1"/>
    <col min="5886" max="5886" width="34.7109375" style="6" customWidth="1"/>
    <col min="5887" max="5887" width="0" style="6" hidden="1" customWidth="1"/>
    <col min="5888" max="5888" width="20" style="6" customWidth="1"/>
    <col min="5889" max="5889" width="20.85546875" style="6" customWidth="1"/>
    <col min="5890" max="5890" width="25" style="6" customWidth="1"/>
    <col min="5891" max="5891" width="18.7109375" style="6" customWidth="1"/>
    <col min="5892" max="5892" width="29.7109375" style="6" customWidth="1"/>
    <col min="5893" max="5893" width="13.42578125" style="6" customWidth="1"/>
    <col min="5894" max="5894" width="13.85546875" style="6" customWidth="1"/>
    <col min="5895" max="5899" width="16.5703125" style="6" customWidth="1"/>
    <col min="5900" max="5900" width="20.5703125" style="6" customWidth="1"/>
    <col min="5901" max="5901" width="21.140625" style="6" customWidth="1"/>
    <col min="5902" max="5902" width="9.5703125" style="6" customWidth="1"/>
    <col min="5903" max="5903" width="0.42578125" style="6" customWidth="1"/>
    <col min="5904" max="5910" width="6.42578125" style="6" customWidth="1"/>
    <col min="5911" max="6139" width="11.42578125" style="6"/>
    <col min="6140" max="6140" width="1" style="6" customWidth="1"/>
    <col min="6141" max="6141" width="4.28515625" style="6" customWidth="1"/>
    <col min="6142" max="6142" width="34.7109375" style="6" customWidth="1"/>
    <col min="6143" max="6143" width="0" style="6" hidden="1" customWidth="1"/>
    <col min="6144" max="6144" width="20" style="6" customWidth="1"/>
    <col min="6145" max="6145" width="20.85546875" style="6" customWidth="1"/>
    <col min="6146" max="6146" width="25" style="6" customWidth="1"/>
    <col min="6147" max="6147" width="18.7109375" style="6" customWidth="1"/>
    <col min="6148" max="6148" width="29.7109375" style="6" customWidth="1"/>
    <col min="6149" max="6149" width="13.42578125" style="6" customWidth="1"/>
    <col min="6150" max="6150" width="13.85546875" style="6" customWidth="1"/>
    <col min="6151" max="6155" width="16.5703125" style="6" customWidth="1"/>
    <col min="6156" max="6156" width="20.5703125" style="6" customWidth="1"/>
    <col min="6157" max="6157" width="21.140625" style="6" customWidth="1"/>
    <col min="6158" max="6158" width="9.5703125" style="6" customWidth="1"/>
    <col min="6159" max="6159" width="0.42578125" style="6" customWidth="1"/>
    <col min="6160" max="6166" width="6.42578125" style="6" customWidth="1"/>
    <col min="6167" max="6395" width="11.42578125" style="6"/>
    <col min="6396" max="6396" width="1" style="6" customWidth="1"/>
    <col min="6397" max="6397" width="4.28515625" style="6" customWidth="1"/>
    <col min="6398" max="6398" width="34.7109375" style="6" customWidth="1"/>
    <col min="6399" max="6399" width="0" style="6" hidden="1" customWidth="1"/>
    <col min="6400" max="6400" width="20" style="6" customWidth="1"/>
    <col min="6401" max="6401" width="20.85546875" style="6" customWidth="1"/>
    <col min="6402" max="6402" width="25" style="6" customWidth="1"/>
    <col min="6403" max="6403" width="18.7109375" style="6" customWidth="1"/>
    <col min="6404" max="6404" width="29.7109375" style="6" customWidth="1"/>
    <col min="6405" max="6405" width="13.42578125" style="6" customWidth="1"/>
    <col min="6406" max="6406" width="13.85546875" style="6" customWidth="1"/>
    <col min="6407" max="6411" width="16.5703125" style="6" customWidth="1"/>
    <col min="6412" max="6412" width="20.5703125" style="6" customWidth="1"/>
    <col min="6413" max="6413" width="21.140625" style="6" customWidth="1"/>
    <col min="6414" max="6414" width="9.5703125" style="6" customWidth="1"/>
    <col min="6415" max="6415" width="0.42578125" style="6" customWidth="1"/>
    <col min="6416" max="6422" width="6.42578125" style="6" customWidth="1"/>
    <col min="6423" max="6651" width="11.42578125" style="6"/>
    <col min="6652" max="6652" width="1" style="6" customWidth="1"/>
    <col min="6653" max="6653" width="4.28515625" style="6" customWidth="1"/>
    <col min="6654" max="6654" width="34.7109375" style="6" customWidth="1"/>
    <col min="6655" max="6655" width="0" style="6" hidden="1" customWidth="1"/>
    <col min="6656" max="6656" width="20" style="6" customWidth="1"/>
    <col min="6657" max="6657" width="20.85546875" style="6" customWidth="1"/>
    <col min="6658" max="6658" width="25" style="6" customWidth="1"/>
    <col min="6659" max="6659" width="18.7109375" style="6" customWidth="1"/>
    <col min="6660" max="6660" width="29.7109375" style="6" customWidth="1"/>
    <col min="6661" max="6661" width="13.42578125" style="6" customWidth="1"/>
    <col min="6662" max="6662" width="13.85546875" style="6" customWidth="1"/>
    <col min="6663" max="6667" width="16.5703125" style="6" customWidth="1"/>
    <col min="6668" max="6668" width="20.5703125" style="6" customWidth="1"/>
    <col min="6669" max="6669" width="21.140625" style="6" customWidth="1"/>
    <col min="6670" max="6670" width="9.5703125" style="6" customWidth="1"/>
    <col min="6671" max="6671" width="0.42578125" style="6" customWidth="1"/>
    <col min="6672" max="6678" width="6.42578125" style="6" customWidth="1"/>
    <col min="6679" max="6907" width="11.42578125" style="6"/>
    <col min="6908" max="6908" width="1" style="6" customWidth="1"/>
    <col min="6909" max="6909" width="4.28515625" style="6" customWidth="1"/>
    <col min="6910" max="6910" width="34.7109375" style="6" customWidth="1"/>
    <col min="6911" max="6911" width="0" style="6" hidden="1" customWidth="1"/>
    <col min="6912" max="6912" width="20" style="6" customWidth="1"/>
    <col min="6913" max="6913" width="20.85546875" style="6" customWidth="1"/>
    <col min="6914" max="6914" width="25" style="6" customWidth="1"/>
    <col min="6915" max="6915" width="18.7109375" style="6" customWidth="1"/>
    <col min="6916" max="6916" width="29.7109375" style="6" customWidth="1"/>
    <col min="6917" max="6917" width="13.42578125" style="6" customWidth="1"/>
    <col min="6918" max="6918" width="13.85546875" style="6" customWidth="1"/>
    <col min="6919" max="6923" width="16.5703125" style="6" customWidth="1"/>
    <col min="6924" max="6924" width="20.5703125" style="6" customWidth="1"/>
    <col min="6925" max="6925" width="21.140625" style="6" customWidth="1"/>
    <col min="6926" max="6926" width="9.5703125" style="6" customWidth="1"/>
    <col min="6927" max="6927" width="0.42578125" style="6" customWidth="1"/>
    <col min="6928" max="6934" width="6.42578125" style="6" customWidth="1"/>
    <col min="6935" max="7163" width="11.42578125" style="6"/>
    <col min="7164" max="7164" width="1" style="6" customWidth="1"/>
    <col min="7165" max="7165" width="4.28515625" style="6" customWidth="1"/>
    <col min="7166" max="7166" width="34.7109375" style="6" customWidth="1"/>
    <col min="7167" max="7167" width="0" style="6" hidden="1" customWidth="1"/>
    <col min="7168" max="7168" width="20" style="6" customWidth="1"/>
    <col min="7169" max="7169" width="20.85546875" style="6" customWidth="1"/>
    <col min="7170" max="7170" width="25" style="6" customWidth="1"/>
    <col min="7171" max="7171" width="18.7109375" style="6" customWidth="1"/>
    <col min="7172" max="7172" width="29.7109375" style="6" customWidth="1"/>
    <col min="7173" max="7173" width="13.42578125" style="6" customWidth="1"/>
    <col min="7174" max="7174" width="13.85546875" style="6" customWidth="1"/>
    <col min="7175" max="7179" width="16.5703125" style="6" customWidth="1"/>
    <col min="7180" max="7180" width="20.5703125" style="6" customWidth="1"/>
    <col min="7181" max="7181" width="21.140625" style="6" customWidth="1"/>
    <col min="7182" max="7182" width="9.5703125" style="6" customWidth="1"/>
    <col min="7183" max="7183" width="0.42578125" style="6" customWidth="1"/>
    <col min="7184" max="7190" width="6.42578125" style="6" customWidth="1"/>
    <col min="7191" max="7419" width="11.42578125" style="6"/>
    <col min="7420" max="7420" width="1" style="6" customWidth="1"/>
    <col min="7421" max="7421" width="4.28515625" style="6" customWidth="1"/>
    <col min="7422" max="7422" width="34.7109375" style="6" customWidth="1"/>
    <col min="7423" max="7423" width="0" style="6" hidden="1" customWidth="1"/>
    <col min="7424" max="7424" width="20" style="6" customWidth="1"/>
    <col min="7425" max="7425" width="20.85546875" style="6" customWidth="1"/>
    <col min="7426" max="7426" width="25" style="6" customWidth="1"/>
    <col min="7427" max="7427" width="18.7109375" style="6" customWidth="1"/>
    <col min="7428" max="7428" width="29.7109375" style="6" customWidth="1"/>
    <col min="7429" max="7429" width="13.42578125" style="6" customWidth="1"/>
    <col min="7430" max="7430" width="13.85546875" style="6" customWidth="1"/>
    <col min="7431" max="7435" width="16.5703125" style="6" customWidth="1"/>
    <col min="7436" max="7436" width="20.5703125" style="6" customWidth="1"/>
    <col min="7437" max="7437" width="21.140625" style="6" customWidth="1"/>
    <col min="7438" max="7438" width="9.5703125" style="6" customWidth="1"/>
    <col min="7439" max="7439" width="0.42578125" style="6" customWidth="1"/>
    <col min="7440" max="7446" width="6.42578125" style="6" customWidth="1"/>
    <col min="7447" max="7675" width="11.42578125" style="6"/>
    <col min="7676" max="7676" width="1" style="6" customWidth="1"/>
    <col min="7677" max="7677" width="4.28515625" style="6" customWidth="1"/>
    <col min="7678" max="7678" width="34.7109375" style="6" customWidth="1"/>
    <col min="7679" max="7679" width="0" style="6" hidden="1" customWidth="1"/>
    <col min="7680" max="7680" width="20" style="6" customWidth="1"/>
    <col min="7681" max="7681" width="20.85546875" style="6" customWidth="1"/>
    <col min="7682" max="7682" width="25" style="6" customWidth="1"/>
    <col min="7683" max="7683" width="18.7109375" style="6" customWidth="1"/>
    <col min="7684" max="7684" width="29.7109375" style="6" customWidth="1"/>
    <col min="7685" max="7685" width="13.42578125" style="6" customWidth="1"/>
    <col min="7686" max="7686" width="13.85546875" style="6" customWidth="1"/>
    <col min="7687" max="7691" width="16.5703125" style="6" customWidth="1"/>
    <col min="7692" max="7692" width="20.5703125" style="6" customWidth="1"/>
    <col min="7693" max="7693" width="21.140625" style="6" customWidth="1"/>
    <col min="7694" max="7694" width="9.5703125" style="6" customWidth="1"/>
    <col min="7695" max="7695" width="0.42578125" style="6" customWidth="1"/>
    <col min="7696" max="7702" width="6.42578125" style="6" customWidth="1"/>
    <col min="7703" max="7931" width="11.42578125" style="6"/>
    <col min="7932" max="7932" width="1" style="6" customWidth="1"/>
    <col min="7933" max="7933" width="4.28515625" style="6" customWidth="1"/>
    <col min="7934" max="7934" width="34.7109375" style="6" customWidth="1"/>
    <col min="7935" max="7935" width="0" style="6" hidden="1" customWidth="1"/>
    <col min="7936" max="7936" width="20" style="6" customWidth="1"/>
    <col min="7937" max="7937" width="20.85546875" style="6" customWidth="1"/>
    <col min="7938" max="7938" width="25" style="6" customWidth="1"/>
    <col min="7939" max="7939" width="18.7109375" style="6" customWidth="1"/>
    <col min="7940" max="7940" width="29.7109375" style="6" customWidth="1"/>
    <col min="7941" max="7941" width="13.42578125" style="6" customWidth="1"/>
    <col min="7942" max="7942" width="13.85546875" style="6" customWidth="1"/>
    <col min="7943" max="7947" width="16.5703125" style="6" customWidth="1"/>
    <col min="7948" max="7948" width="20.5703125" style="6" customWidth="1"/>
    <col min="7949" max="7949" width="21.140625" style="6" customWidth="1"/>
    <col min="7950" max="7950" width="9.5703125" style="6" customWidth="1"/>
    <col min="7951" max="7951" width="0.42578125" style="6" customWidth="1"/>
    <col min="7952" max="7958" width="6.42578125" style="6" customWidth="1"/>
    <col min="7959" max="8187" width="11.42578125" style="6"/>
    <col min="8188" max="8188" width="1" style="6" customWidth="1"/>
    <col min="8189" max="8189" width="4.28515625" style="6" customWidth="1"/>
    <col min="8190" max="8190" width="34.7109375" style="6" customWidth="1"/>
    <col min="8191" max="8191" width="0" style="6" hidden="1" customWidth="1"/>
    <col min="8192" max="8192" width="20" style="6" customWidth="1"/>
    <col min="8193" max="8193" width="20.85546875" style="6" customWidth="1"/>
    <col min="8194" max="8194" width="25" style="6" customWidth="1"/>
    <col min="8195" max="8195" width="18.7109375" style="6" customWidth="1"/>
    <col min="8196" max="8196" width="29.7109375" style="6" customWidth="1"/>
    <col min="8197" max="8197" width="13.42578125" style="6" customWidth="1"/>
    <col min="8198" max="8198" width="13.85546875" style="6" customWidth="1"/>
    <col min="8199" max="8203" width="16.5703125" style="6" customWidth="1"/>
    <col min="8204" max="8204" width="20.5703125" style="6" customWidth="1"/>
    <col min="8205" max="8205" width="21.140625" style="6" customWidth="1"/>
    <col min="8206" max="8206" width="9.5703125" style="6" customWidth="1"/>
    <col min="8207" max="8207" width="0.42578125" style="6" customWidth="1"/>
    <col min="8208" max="8214" width="6.42578125" style="6" customWidth="1"/>
    <col min="8215" max="8443" width="11.42578125" style="6"/>
    <col min="8444" max="8444" width="1" style="6" customWidth="1"/>
    <col min="8445" max="8445" width="4.28515625" style="6" customWidth="1"/>
    <col min="8446" max="8446" width="34.7109375" style="6" customWidth="1"/>
    <col min="8447" max="8447" width="0" style="6" hidden="1" customWidth="1"/>
    <col min="8448" max="8448" width="20" style="6" customWidth="1"/>
    <col min="8449" max="8449" width="20.85546875" style="6" customWidth="1"/>
    <col min="8450" max="8450" width="25" style="6" customWidth="1"/>
    <col min="8451" max="8451" width="18.7109375" style="6" customWidth="1"/>
    <col min="8452" max="8452" width="29.7109375" style="6" customWidth="1"/>
    <col min="8453" max="8453" width="13.42578125" style="6" customWidth="1"/>
    <col min="8454" max="8454" width="13.85546875" style="6" customWidth="1"/>
    <col min="8455" max="8459" width="16.5703125" style="6" customWidth="1"/>
    <col min="8460" max="8460" width="20.5703125" style="6" customWidth="1"/>
    <col min="8461" max="8461" width="21.140625" style="6" customWidth="1"/>
    <col min="8462" max="8462" width="9.5703125" style="6" customWidth="1"/>
    <col min="8463" max="8463" width="0.42578125" style="6" customWidth="1"/>
    <col min="8464" max="8470" width="6.42578125" style="6" customWidth="1"/>
    <col min="8471" max="8699" width="11.42578125" style="6"/>
    <col min="8700" max="8700" width="1" style="6" customWidth="1"/>
    <col min="8701" max="8701" width="4.28515625" style="6" customWidth="1"/>
    <col min="8702" max="8702" width="34.7109375" style="6" customWidth="1"/>
    <col min="8703" max="8703" width="0" style="6" hidden="1" customWidth="1"/>
    <col min="8704" max="8704" width="20" style="6" customWidth="1"/>
    <col min="8705" max="8705" width="20.85546875" style="6" customWidth="1"/>
    <col min="8706" max="8706" width="25" style="6" customWidth="1"/>
    <col min="8707" max="8707" width="18.7109375" style="6" customWidth="1"/>
    <col min="8708" max="8708" width="29.7109375" style="6" customWidth="1"/>
    <col min="8709" max="8709" width="13.42578125" style="6" customWidth="1"/>
    <col min="8710" max="8710" width="13.85546875" style="6" customWidth="1"/>
    <col min="8711" max="8715" width="16.5703125" style="6" customWidth="1"/>
    <col min="8716" max="8716" width="20.5703125" style="6" customWidth="1"/>
    <col min="8717" max="8717" width="21.140625" style="6" customWidth="1"/>
    <col min="8718" max="8718" width="9.5703125" style="6" customWidth="1"/>
    <col min="8719" max="8719" width="0.42578125" style="6" customWidth="1"/>
    <col min="8720" max="8726" width="6.42578125" style="6" customWidth="1"/>
    <col min="8727" max="8955" width="11.42578125" style="6"/>
    <col min="8956" max="8956" width="1" style="6" customWidth="1"/>
    <col min="8957" max="8957" width="4.28515625" style="6" customWidth="1"/>
    <col min="8958" max="8958" width="34.7109375" style="6" customWidth="1"/>
    <col min="8959" max="8959" width="0" style="6" hidden="1" customWidth="1"/>
    <col min="8960" max="8960" width="20" style="6" customWidth="1"/>
    <col min="8961" max="8961" width="20.85546875" style="6" customWidth="1"/>
    <col min="8962" max="8962" width="25" style="6" customWidth="1"/>
    <col min="8963" max="8963" width="18.7109375" style="6" customWidth="1"/>
    <col min="8964" max="8964" width="29.7109375" style="6" customWidth="1"/>
    <col min="8965" max="8965" width="13.42578125" style="6" customWidth="1"/>
    <col min="8966" max="8966" width="13.85546875" style="6" customWidth="1"/>
    <col min="8967" max="8971" width="16.5703125" style="6" customWidth="1"/>
    <col min="8972" max="8972" width="20.5703125" style="6" customWidth="1"/>
    <col min="8973" max="8973" width="21.140625" style="6" customWidth="1"/>
    <col min="8974" max="8974" width="9.5703125" style="6" customWidth="1"/>
    <col min="8975" max="8975" width="0.42578125" style="6" customWidth="1"/>
    <col min="8976" max="8982" width="6.42578125" style="6" customWidth="1"/>
    <col min="8983" max="9211" width="11.42578125" style="6"/>
    <col min="9212" max="9212" width="1" style="6" customWidth="1"/>
    <col min="9213" max="9213" width="4.28515625" style="6" customWidth="1"/>
    <col min="9214" max="9214" width="34.7109375" style="6" customWidth="1"/>
    <col min="9215" max="9215" width="0" style="6" hidden="1" customWidth="1"/>
    <col min="9216" max="9216" width="20" style="6" customWidth="1"/>
    <col min="9217" max="9217" width="20.85546875" style="6" customWidth="1"/>
    <col min="9218" max="9218" width="25" style="6" customWidth="1"/>
    <col min="9219" max="9219" width="18.7109375" style="6" customWidth="1"/>
    <col min="9220" max="9220" width="29.7109375" style="6" customWidth="1"/>
    <col min="9221" max="9221" width="13.42578125" style="6" customWidth="1"/>
    <col min="9222" max="9222" width="13.85546875" style="6" customWidth="1"/>
    <col min="9223" max="9227" width="16.5703125" style="6" customWidth="1"/>
    <col min="9228" max="9228" width="20.5703125" style="6" customWidth="1"/>
    <col min="9229" max="9229" width="21.140625" style="6" customWidth="1"/>
    <col min="9230" max="9230" width="9.5703125" style="6" customWidth="1"/>
    <col min="9231" max="9231" width="0.42578125" style="6" customWidth="1"/>
    <col min="9232" max="9238" width="6.42578125" style="6" customWidth="1"/>
    <col min="9239" max="9467" width="11.42578125" style="6"/>
    <col min="9468" max="9468" width="1" style="6" customWidth="1"/>
    <col min="9469" max="9469" width="4.28515625" style="6" customWidth="1"/>
    <col min="9470" max="9470" width="34.7109375" style="6" customWidth="1"/>
    <col min="9471" max="9471" width="0" style="6" hidden="1" customWidth="1"/>
    <col min="9472" max="9472" width="20" style="6" customWidth="1"/>
    <col min="9473" max="9473" width="20.85546875" style="6" customWidth="1"/>
    <col min="9474" max="9474" width="25" style="6" customWidth="1"/>
    <col min="9475" max="9475" width="18.7109375" style="6" customWidth="1"/>
    <col min="9476" max="9476" width="29.7109375" style="6" customWidth="1"/>
    <col min="9477" max="9477" width="13.42578125" style="6" customWidth="1"/>
    <col min="9478" max="9478" width="13.85546875" style="6" customWidth="1"/>
    <col min="9479" max="9483" width="16.5703125" style="6" customWidth="1"/>
    <col min="9484" max="9484" width="20.5703125" style="6" customWidth="1"/>
    <col min="9485" max="9485" width="21.140625" style="6" customWidth="1"/>
    <col min="9486" max="9486" width="9.5703125" style="6" customWidth="1"/>
    <col min="9487" max="9487" width="0.42578125" style="6" customWidth="1"/>
    <col min="9488" max="9494" width="6.42578125" style="6" customWidth="1"/>
    <col min="9495" max="9723" width="11.42578125" style="6"/>
    <col min="9724" max="9724" width="1" style="6" customWidth="1"/>
    <col min="9725" max="9725" width="4.28515625" style="6" customWidth="1"/>
    <col min="9726" max="9726" width="34.7109375" style="6" customWidth="1"/>
    <col min="9727" max="9727" width="0" style="6" hidden="1" customWidth="1"/>
    <col min="9728" max="9728" width="20" style="6" customWidth="1"/>
    <col min="9729" max="9729" width="20.85546875" style="6" customWidth="1"/>
    <col min="9730" max="9730" width="25" style="6" customWidth="1"/>
    <col min="9731" max="9731" width="18.7109375" style="6" customWidth="1"/>
    <col min="9732" max="9732" width="29.7109375" style="6" customWidth="1"/>
    <col min="9733" max="9733" width="13.42578125" style="6" customWidth="1"/>
    <col min="9734" max="9734" width="13.85546875" style="6" customWidth="1"/>
    <col min="9735" max="9739" width="16.5703125" style="6" customWidth="1"/>
    <col min="9740" max="9740" width="20.5703125" style="6" customWidth="1"/>
    <col min="9741" max="9741" width="21.140625" style="6" customWidth="1"/>
    <col min="9742" max="9742" width="9.5703125" style="6" customWidth="1"/>
    <col min="9743" max="9743" width="0.42578125" style="6" customWidth="1"/>
    <col min="9744" max="9750" width="6.42578125" style="6" customWidth="1"/>
    <col min="9751" max="9979" width="11.42578125" style="6"/>
    <col min="9980" max="9980" width="1" style="6" customWidth="1"/>
    <col min="9981" max="9981" width="4.28515625" style="6" customWidth="1"/>
    <col min="9982" max="9982" width="34.7109375" style="6" customWidth="1"/>
    <col min="9983" max="9983" width="0" style="6" hidden="1" customWidth="1"/>
    <col min="9984" max="9984" width="20" style="6" customWidth="1"/>
    <col min="9985" max="9985" width="20.85546875" style="6" customWidth="1"/>
    <col min="9986" max="9986" width="25" style="6" customWidth="1"/>
    <col min="9987" max="9987" width="18.7109375" style="6" customWidth="1"/>
    <col min="9988" max="9988" width="29.7109375" style="6" customWidth="1"/>
    <col min="9989" max="9989" width="13.42578125" style="6" customWidth="1"/>
    <col min="9990" max="9990" width="13.85546875" style="6" customWidth="1"/>
    <col min="9991" max="9995" width="16.5703125" style="6" customWidth="1"/>
    <col min="9996" max="9996" width="20.5703125" style="6" customWidth="1"/>
    <col min="9997" max="9997" width="21.140625" style="6" customWidth="1"/>
    <col min="9998" max="9998" width="9.5703125" style="6" customWidth="1"/>
    <col min="9999" max="9999" width="0.42578125" style="6" customWidth="1"/>
    <col min="10000" max="10006" width="6.42578125" style="6" customWidth="1"/>
    <col min="10007" max="10235" width="11.42578125" style="6"/>
    <col min="10236" max="10236" width="1" style="6" customWidth="1"/>
    <col min="10237" max="10237" width="4.28515625" style="6" customWidth="1"/>
    <col min="10238" max="10238" width="34.7109375" style="6" customWidth="1"/>
    <col min="10239" max="10239" width="0" style="6" hidden="1" customWidth="1"/>
    <col min="10240" max="10240" width="20" style="6" customWidth="1"/>
    <col min="10241" max="10241" width="20.85546875" style="6" customWidth="1"/>
    <col min="10242" max="10242" width="25" style="6" customWidth="1"/>
    <col min="10243" max="10243" width="18.7109375" style="6" customWidth="1"/>
    <col min="10244" max="10244" width="29.7109375" style="6" customWidth="1"/>
    <col min="10245" max="10245" width="13.42578125" style="6" customWidth="1"/>
    <col min="10246" max="10246" width="13.85546875" style="6" customWidth="1"/>
    <col min="10247" max="10251" width="16.5703125" style="6" customWidth="1"/>
    <col min="10252" max="10252" width="20.5703125" style="6" customWidth="1"/>
    <col min="10253" max="10253" width="21.140625" style="6" customWidth="1"/>
    <col min="10254" max="10254" width="9.5703125" style="6" customWidth="1"/>
    <col min="10255" max="10255" width="0.42578125" style="6" customWidth="1"/>
    <col min="10256" max="10262" width="6.42578125" style="6" customWidth="1"/>
    <col min="10263" max="10491" width="11.42578125" style="6"/>
    <col min="10492" max="10492" width="1" style="6" customWidth="1"/>
    <col min="10493" max="10493" width="4.28515625" style="6" customWidth="1"/>
    <col min="10494" max="10494" width="34.7109375" style="6" customWidth="1"/>
    <col min="10495" max="10495" width="0" style="6" hidden="1" customWidth="1"/>
    <col min="10496" max="10496" width="20" style="6" customWidth="1"/>
    <col min="10497" max="10497" width="20.85546875" style="6" customWidth="1"/>
    <col min="10498" max="10498" width="25" style="6" customWidth="1"/>
    <col min="10499" max="10499" width="18.7109375" style="6" customWidth="1"/>
    <col min="10500" max="10500" width="29.7109375" style="6" customWidth="1"/>
    <col min="10501" max="10501" width="13.42578125" style="6" customWidth="1"/>
    <col min="10502" max="10502" width="13.85546875" style="6" customWidth="1"/>
    <col min="10503" max="10507" width="16.5703125" style="6" customWidth="1"/>
    <col min="10508" max="10508" width="20.5703125" style="6" customWidth="1"/>
    <col min="10509" max="10509" width="21.140625" style="6" customWidth="1"/>
    <col min="10510" max="10510" width="9.5703125" style="6" customWidth="1"/>
    <col min="10511" max="10511" width="0.42578125" style="6" customWidth="1"/>
    <col min="10512" max="10518" width="6.42578125" style="6" customWidth="1"/>
    <col min="10519" max="10747" width="11.42578125" style="6"/>
    <col min="10748" max="10748" width="1" style="6" customWidth="1"/>
    <col min="10749" max="10749" width="4.28515625" style="6" customWidth="1"/>
    <col min="10750" max="10750" width="34.7109375" style="6" customWidth="1"/>
    <col min="10751" max="10751" width="0" style="6" hidden="1" customWidth="1"/>
    <col min="10752" max="10752" width="20" style="6" customWidth="1"/>
    <col min="10753" max="10753" width="20.85546875" style="6" customWidth="1"/>
    <col min="10754" max="10754" width="25" style="6" customWidth="1"/>
    <col min="10755" max="10755" width="18.7109375" style="6" customWidth="1"/>
    <col min="10756" max="10756" width="29.7109375" style="6" customWidth="1"/>
    <col min="10757" max="10757" width="13.42578125" style="6" customWidth="1"/>
    <col min="10758" max="10758" width="13.85546875" style="6" customWidth="1"/>
    <col min="10759" max="10763" width="16.5703125" style="6" customWidth="1"/>
    <col min="10764" max="10764" width="20.5703125" style="6" customWidth="1"/>
    <col min="10765" max="10765" width="21.140625" style="6" customWidth="1"/>
    <col min="10766" max="10766" width="9.5703125" style="6" customWidth="1"/>
    <col min="10767" max="10767" width="0.42578125" style="6" customWidth="1"/>
    <col min="10768" max="10774" width="6.42578125" style="6" customWidth="1"/>
    <col min="10775" max="11003" width="11.42578125" style="6"/>
    <col min="11004" max="11004" width="1" style="6" customWidth="1"/>
    <col min="11005" max="11005" width="4.28515625" style="6" customWidth="1"/>
    <col min="11006" max="11006" width="34.7109375" style="6" customWidth="1"/>
    <col min="11007" max="11007" width="0" style="6" hidden="1" customWidth="1"/>
    <col min="11008" max="11008" width="20" style="6" customWidth="1"/>
    <col min="11009" max="11009" width="20.85546875" style="6" customWidth="1"/>
    <col min="11010" max="11010" width="25" style="6" customWidth="1"/>
    <col min="11011" max="11011" width="18.7109375" style="6" customWidth="1"/>
    <col min="11012" max="11012" width="29.7109375" style="6" customWidth="1"/>
    <col min="11013" max="11013" width="13.42578125" style="6" customWidth="1"/>
    <col min="11014" max="11014" width="13.85546875" style="6" customWidth="1"/>
    <col min="11015" max="11019" width="16.5703125" style="6" customWidth="1"/>
    <col min="11020" max="11020" width="20.5703125" style="6" customWidth="1"/>
    <col min="11021" max="11021" width="21.140625" style="6" customWidth="1"/>
    <col min="11022" max="11022" width="9.5703125" style="6" customWidth="1"/>
    <col min="11023" max="11023" width="0.42578125" style="6" customWidth="1"/>
    <col min="11024" max="11030" width="6.42578125" style="6" customWidth="1"/>
    <col min="11031" max="11259" width="11.42578125" style="6"/>
    <col min="11260" max="11260" width="1" style="6" customWidth="1"/>
    <col min="11261" max="11261" width="4.28515625" style="6" customWidth="1"/>
    <col min="11262" max="11262" width="34.7109375" style="6" customWidth="1"/>
    <col min="11263" max="11263" width="0" style="6" hidden="1" customWidth="1"/>
    <col min="11264" max="11264" width="20" style="6" customWidth="1"/>
    <col min="11265" max="11265" width="20.85546875" style="6" customWidth="1"/>
    <col min="11266" max="11266" width="25" style="6" customWidth="1"/>
    <col min="11267" max="11267" width="18.7109375" style="6" customWidth="1"/>
    <col min="11268" max="11268" width="29.7109375" style="6" customWidth="1"/>
    <col min="11269" max="11269" width="13.42578125" style="6" customWidth="1"/>
    <col min="11270" max="11270" width="13.85546875" style="6" customWidth="1"/>
    <col min="11271" max="11275" width="16.5703125" style="6" customWidth="1"/>
    <col min="11276" max="11276" width="20.5703125" style="6" customWidth="1"/>
    <col min="11277" max="11277" width="21.140625" style="6" customWidth="1"/>
    <col min="11278" max="11278" width="9.5703125" style="6" customWidth="1"/>
    <col min="11279" max="11279" width="0.42578125" style="6" customWidth="1"/>
    <col min="11280" max="11286" width="6.42578125" style="6" customWidth="1"/>
    <col min="11287" max="11515" width="11.42578125" style="6"/>
    <col min="11516" max="11516" width="1" style="6" customWidth="1"/>
    <col min="11517" max="11517" width="4.28515625" style="6" customWidth="1"/>
    <col min="11518" max="11518" width="34.7109375" style="6" customWidth="1"/>
    <col min="11519" max="11519" width="0" style="6" hidden="1" customWidth="1"/>
    <col min="11520" max="11520" width="20" style="6" customWidth="1"/>
    <col min="11521" max="11521" width="20.85546875" style="6" customWidth="1"/>
    <col min="11522" max="11522" width="25" style="6" customWidth="1"/>
    <col min="11523" max="11523" width="18.7109375" style="6" customWidth="1"/>
    <col min="11524" max="11524" width="29.7109375" style="6" customWidth="1"/>
    <col min="11525" max="11525" width="13.42578125" style="6" customWidth="1"/>
    <col min="11526" max="11526" width="13.85546875" style="6" customWidth="1"/>
    <col min="11527" max="11531" width="16.5703125" style="6" customWidth="1"/>
    <col min="11532" max="11532" width="20.5703125" style="6" customWidth="1"/>
    <col min="11533" max="11533" width="21.140625" style="6" customWidth="1"/>
    <col min="11534" max="11534" width="9.5703125" style="6" customWidth="1"/>
    <col min="11535" max="11535" width="0.42578125" style="6" customWidth="1"/>
    <col min="11536" max="11542" width="6.42578125" style="6" customWidth="1"/>
    <col min="11543" max="11771" width="11.42578125" style="6"/>
    <col min="11772" max="11772" width="1" style="6" customWidth="1"/>
    <col min="11773" max="11773" width="4.28515625" style="6" customWidth="1"/>
    <col min="11774" max="11774" width="34.7109375" style="6" customWidth="1"/>
    <col min="11775" max="11775" width="0" style="6" hidden="1" customWidth="1"/>
    <col min="11776" max="11776" width="20" style="6" customWidth="1"/>
    <col min="11777" max="11777" width="20.85546875" style="6" customWidth="1"/>
    <col min="11778" max="11778" width="25" style="6" customWidth="1"/>
    <col min="11779" max="11779" width="18.7109375" style="6" customWidth="1"/>
    <col min="11780" max="11780" width="29.7109375" style="6" customWidth="1"/>
    <col min="11781" max="11781" width="13.42578125" style="6" customWidth="1"/>
    <col min="11782" max="11782" width="13.85546875" style="6" customWidth="1"/>
    <col min="11783" max="11787" width="16.5703125" style="6" customWidth="1"/>
    <col min="11788" max="11788" width="20.5703125" style="6" customWidth="1"/>
    <col min="11789" max="11789" width="21.140625" style="6" customWidth="1"/>
    <col min="11790" max="11790" width="9.5703125" style="6" customWidth="1"/>
    <col min="11791" max="11791" width="0.42578125" style="6" customWidth="1"/>
    <col min="11792" max="11798" width="6.42578125" style="6" customWidth="1"/>
    <col min="11799" max="12027" width="11.42578125" style="6"/>
    <col min="12028" max="12028" width="1" style="6" customWidth="1"/>
    <col min="12029" max="12029" width="4.28515625" style="6" customWidth="1"/>
    <col min="12030" max="12030" width="34.7109375" style="6" customWidth="1"/>
    <col min="12031" max="12031" width="0" style="6" hidden="1" customWidth="1"/>
    <col min="12032" max="12032" width="20" style="6" customWidth="1"/>
    <col min="12033" max="12033" width="20.85546875" style="6" customWidth="1"/>
    <col min="12034" max="12034" width="25" style="6" customWidth="1"/>
    <col min="12035" max="12035" width="18.7109375" style="6" customWidth="1"/>
    <col min="12036" max="12036" width="29.7109375" style="6" customWidth="1"/>
    <col min="12037" max="12037" width="13.42578125" style="6" customWidth="1"/>
    <col min="12038" max="12038" width="13.85546875" style="6" customWidth="1"/>
    <col min="12039" max="12043" width="16.5703125" style="6" customWidth="1"/>
    <col min="12044" max="12044" width="20.5703125" style="6" customWidth="1"/>
    <col min="12045" max="12045" width="21.140625" style="6" customWidth="1"/>
    <col min="12046" max="12046" width="9.5703125" style="6" customWidth="1"/>
    <col min="12047" max="12047" width="0.42578125" style="6" customWidth="1"/>
    <col min="12048" max="12054" width="6.42578125" style="6" customWidth="1"/>
    <col min="12055" max="12283" width="11.42578125" style="6"/>
    <col min="12284" max="12284" width="1" style="6" customWidth="1"/>
    <col min="12285" max="12285" width="4.28515625" style="6" customWidth="1"/>
    <col min="12286" max="12286" width="34.7109375" style="6" customWidth="1"/>
    <col min="12287" max="12287" width="0" style="6" hidden="1" customWidth="1"/>
    <col min="12288" max="12288" width="20" style="6" customWidth="1"/>
    <col min="12289" max="12289" width="20.85546875" style="6" customWidth="1"/>
    <col min="12290" max="12290" width="25" style="6" customWidth="1"/>
    <col min="12291" max="12291" width="18.7109375" style="6" customWidth="1"/>
    <col min="12292" max="12292" width="29.7109375" style="6" customWidth="1"/>
    <col min="12293" max="12293" width="13.42578125" style="6" customWidth="1"/>
    <col min="12294" max="12294" width="13.85546875" style="6" customWidth="1"/>
    <col min="12295" max="12299" width="16.5703125" style="6" customWidth="1"/>
    <col min="12300" max="12300" width="20.5703125" style="6" customWidth="1"/>
    <col min="12301" max="12301" width="21.140625" style="6" customWidth="1"/>
    <col min="12302" max="12302" width="9.5703125" style="6" customWidth="1"/>
    <col min="12303" max="12303" width="0.42578125" style="6" customWidth="1"/>
    <col min="12304" max="12310" width="6.42578125" style="6" customWidth="1"/>
    <col min="12311" max="12539" width="11.42578125" style="6"/>
    <col min="12540" max="12540" width="1" style="6" customWidth="1"/>
    <col min="12541" max="12541" width="4.28515625" style="6" customWidth="1"/>
    <col min="12542" max="12542" width="34.7109375" style="6" customWidth="1"/>
    <col min="12543" max="12543" width="0" style="6" hidden="1" customWidth="1"/>
    <col min="12544" max="12544" width="20" style="6" customWidth="1"/>
    <col min="12545" max="12545" width="20.85546875" style="6" customWidth="1"/>
    <col min="12546" max="12546" width="25" style="6" customWidth="1"/>
    <col min="12547" max="12547" width="18.7109375" style="6" customWidth="1"/>
    <col min="12548" max="12548" width="29.7109375" style="6" customWidth="1"/>
    <col min="12549" max="12549" width="13.42578125" style="6" customWidth="1"/>
    <col min="12550" max="12550" width="13.85546875" style="6" customWidth="1"/>
    <col min="12551" max="12555" width="16.5703125" style="6" customWidth="1"/>
    <col min="12556" max="12556" width="20.5703125" style="6" customWidth="1"/>
    <col min="12557" max="12557" width="21.140625" style="6" customWidth="1"/>
    <col min="12558" max="12558" width="9.5703125" style="6" customWidth="1"/>
    <col min="12559" max="12559" width="0.42578125" style="6" customWidth="1"/>
    <col min="12560" max="12566" width="6.42578125" style="6" customWidth="1"/>
    <col min="12567" max="12795" width="11.42578125" style="6"/>
    <col min="12796" max="12796" width="1" style="6" customWidth="1"/>
    <col min="12797" max="12797" width="4.28515625" style="6" customWidth="1"/>
    <col min="12798" max="12798" width="34.7109375" style="6" customWidth="1"/>
    <col min="12799" max="12799" width="0" style="6" hidden="1" customWidth="1"/>
    <col min="12800" max="12800" width="20" style="6" customWidth="1"/>
    <col min="12801" max="12801" width="20.85546875" style="6" customWidth="1"/>
    <col min="12802" max="12802" width="25" style="6" customWidth="1"/>
    <col min="12803" max="12803" width="18.7109375" style="6" customWidth="1"/>
    <col min="12804" max="12804" width="29.7109375" style="6" customWidth="1"/>
    <col min="12805" max="12805" width="13.42578125" style="6" customWidth="1"/>
    <col min="12806" max="12806" width="13.85546875" style="6" customWidth="1"/>
    <col min="12807" max="12811" width="16.5703125" style="6" customWidth="1"/>
    <col min="12812" max="12812" width="20.5703125" style="6" customWidth="1"/>
    <col min="12813" max="12813" width="21.140625" style="6" customWidth="1"/>
    <col min="12814" max="12814" width="9.5703125" style="6" customWidth="1"/>
    <col min="12815" max="12815" width="0.42578125" style="6" customWidth="1"/>
    <col min="12816" max="12822" width="6.42578125" style="6" customWidth="1"/>
    <col min="12823" max="13051" width="11.42578125" style="6"/>
    <col min="13052" max="13052" width="1" style="6" customWidth="1"/>
    <col min="13053" max="13053" width="4.28515625" style="6" customWidth="1"/>
    <col min="13054" max="13054" width="34.7109375" style="6" customWidth="1"/>
    <col min="13055" max="13055" width="0" style="6" hidden="1" customWidth="1"/>
    <col min="13056" max="13056" width="20" style="6" customWidth="1"/>
    <col min="13057" max="13057" width="20.85546875" style="6" customWidth="1"/>
    <col min="13058" max="13058" width="25" style="6" customWidth="1"/>
    <col min="13059" max="13059" width="18.7109375" style="6" customWidth="1"/>
    <col min="13060" max="13060" width="29.7109375" style="6" customWidth="1"/>
    <col min="13061" max="13061" width="13.42578125" style="6" customWidth="1"/>
    <col min="13062" max="13062" width="13.85546875" style="6" customWidth="1"/>
    <col min="13063" max="13067" width="16.5703125" style="6" customWidth="1"/>
    <col min="13068" max="13068" width="20.5703125" style="6" customWidth="1"/>
    <col min="13069" max="13069" width="21.140625" style="6" customWidth="1"/>
    <col min="13070" max="13070" width="9.5703125" style="6" customWidth="1"/>
    <col min="13071" max="13071" width="0.42578125" style="6" customWidth="1"/>
    <col min="13072" max="13078" width="6.42578125" style="6" customWidth="1"/>
    <col min="13079" max="13307" width="11.42578125" style="6"/>
    <col min="13308" max="13308" width="1" style="6" customWidth="1"/>
    <col min="13309" max="13309" width="4.28515625" style="6" customWidth="1"/>
    <col min="13310" max="13310" width="34.7109375" style="6" customWidth="1"/>
    <col min="13311" max="13311" width="0" style="6" hidden="1" customWidth="1"/>
    <col min="13312" max="13312" width="20" style="6" customWidth="1"/>
    <col min="13313" max="13313" width="20.85546875" style="6" customWidth="1"/>
    <col min="13314" max="13314" width="25" style="6" customWidth="1"/>
    <col min="13315" max="13315" width="18.7109375" style="6" customWidth="1"/>
    <col min="13316" max="13316" width="29.7109375" style="6" customWidth="1"/>
    <col min="13317" max="13317" width="13.42578125" style="6" customWidth="1"/>
    <col min="13318" max="13318" width="13.85546875" style="6" customWidth="1"/>
    <col min="13319" max="13323" width="16.5703125" style="6" customWidth="1"/>
    <col min="13324" max="13324" width="20.5703125" style="6" customWidth="1"/>
    <col min="13325" max="13325" width="21.140625" style="6" customWidth="1"/>
    <col min="13326" max="13326" width="9.5703125" style="6" customWidth="1"/>
    <col min="13327" max="13327" width="0.42578125" style="6" customWidth="1"/>
    <col min="13328" max="13334" width="6.42578125" style="6" customWidth="1"/>
    <col min="13335" max="13563" width="11.42578125" style="6"/>
    <col min="13564" max="13564" width="1" style="6" customWidth="1"/>
    <col min="13565" max="13565" width="4.28515625" style="6" customWidth="1"/>
    <col min="13566" max="13566" width="34.7109375" style="6" customWidth="1"/>
    <col min="13567" max="13567" width="0" style="6" hidden="1" customWidth="1"/>
    <col min="13568" max="13568" width="20" style="6" customWidth="1"/>
    <col min="13569" max="13569" width="20.85546875" style="6" customWidth="1"/>
    <col min="13570" max="13570" width="25" style="6" customWidth="1"/>
    <col min="13571" max="13571" width="18.7109375" style="6" customWidth="1"/>
    <col min="13572" max="13572" width="29.7109375" style="6" customWidth="1"/>
    <col min="13573" max="13573" width="13.42578125" style="6" customWidth="1"/>
    <col min="13574" max="13574" width="13.85546875" style="6" customWidth="1"/>
    <col min="13575" max="13579" width="16.5703125" style="6" customWidth="1"/>
    <col min="13580" max="13580" width="20.5703125" style="6" customWidth="1"/>
    <col min="13581" max="13581" width="21.140625" style="6" customWidth="1"/>
    <col min="13582" max="13582" width="9.5703125" style="6" customWidth="1"/>
    <col min="13583" max="13583" width="0.42578125" style="6" customWidth="1"/>
    <col min="13584" max="13590" width="6.42578125" style="6" customWidth="1"/>
    <col min="13591" max="13819" width="11.42578125" style="6"/>
    <col min="13820" max="13820" width="1" style="6" customWidth="1"/>
    <col min="13821" max="13821" width="4.28515625" style="6" customWidth="1"/>
    <col min="13822" max="13822" width="34.7109375" style="6" customWidth="1"/>
    <col min="13823" max="13823" width="0" style="6" hidden="1" customWidth="1"/>
    <col min="13824" max="13824" width="20" style="6" customWidth="1"/>
    <col min="13825" max="13825" width="20.85546875" style="6" customWidth="1"/>
    <col min="13826" max="13826" width="25" style="6" customWidth="1"/>
    <col min="13827" max="13827" width="18.7109375" style="6" customWidth="1"/>
    <col min="13828" max="13828" width="29.7109375" style="6" customWidth="1"/>
    <col min="13829" max="13829" width="13.42578125" style="6" customWidth="1"/>
    <col min="13830" max="13830" width="13.85546875" style="6" customWidth="1"/>
    <col min="13831" max="13835" width="16.5703125" style="6" customWidth="1"/>
    <col min="13836" max="13836" width="20.5703125" style="6" customWidth="1"/>
    <col min="13837" max="13837" width="21.140625" style="6" customWidth="1"/>
    <col min="13838" max="13838" width="9.5703125" style="6" customWidth="1"/>
    <col min="13839" max="13839" width="0.42578125" style="6" customWidth="1"/>
    <col min="13840" max="13846" width="6.42578125" style="6" customWidth="1"/>
    <col min="13847" max="14075" width="11.42578125" style="6"/>
    <col min="14076" max="14076" width="1" style="6" customWidth="1"/>
    <col min="14077" max="14077" width="4.28515625" style="6" customWidth="1"/>
    <col min="14078" max="14078" width="34.7109375" style="6" customWidth="1"/>
    <col min="14079" max="14079" width="0" style="6" hidden="1" customWidth="1"/>
    <col min="14080" max="14080" width="20" style="6" customWidth="1"/>
    <col min="14081" max="14081" width="20.85546875" style="6" customWidth="1"/>
    <col min="14082" max="14082" width="25" style="6" customWidth="1"/>
    <col min="14083" max="14083" width="18.7109375" style="6" customWidth="1"/>
    <col min="14084" max="14084" width="29.7109375" style="6" customWidth="1"/>
    <col min="14085" max="14085" width="13.42578125" style="6" customWidth="1"/>
    <col min="14086" max="14086" width="13.85546875" style="6" customWidth="1"/>
    <col min="14087" max="14091" width="16.5703125" style="6" customWidth="1"/>
    <col min="14092" max="14092" width="20.5703125" style="6" customWidth="1"/>
    <col min="14093" max="14093" width="21.140625" style="6" customWidth="1"/>
    <col min="14094" max="14094" width="9.5703125" style="6" customWidth="1"/>
    <col min="14095" max="14095" width="0.42578125" style="6" customWidth="1"/>
    <col min="14096" max="14102" width="6.42578125" style="6" customWidth="1"/>
    <col min="14103" max="14331" width="11.42578125" style="6"/>
    <col min="14332" max="14332" width="1" style="6" customWidth="1"/>
    <col min="14333" max="14333" width="4.28515625" style="6" customWidth="1"/>
    <col min="14334" max="14334" width="34.7109375" style="6" customWidth="1"/>
    <col min="14335" max="14335" width="0" style="6" hidden="1" customWidth="1"/>
    <col min="14336" max="14336" width="20" style="6" customWidth="1"/>
    <col min="14337" max="14337" width="20.85546875" style="6" customWidth="1"/>
    <col min="14338" max="14338" width="25" style="6" customWidth="1"/>
    <col min="14339" max="14339" width="18.7109375" style="6" customWidth="1"/>
    <col min="14340" max="14340" width="29.7109375" style="6" customWidth="1"/>
    <col min="14341" max="14341" width="13.42578125" style="6" customWidth="1"/>
    <col min="14342" max="14342" width="13.85546875" style="6" customWidth="1"/>
    <col min="14343" max="14347" width="16.5703125" style="6" customWidth="1"/>
    <col min="14348" max="14348" width="20.5703125" style="6" customWidth="1"/>
    <col min="14349" max="14349" width="21.140625" style="6" customWidth="1"/>
    <col min="14350" max="14350" width="9.5703125" style="6" customWidth="1"/>
    <col min="14351" max="14351" width="0.42578125" style="6" customWidth="1"/>
    <col min="14352" max="14358" width="6.42578125" style="6" customWidth="1"/>
    <col min="14359" max="14587" width="11.42578125" style="6"/>
    <col min="14588" max="14588" width="1" style="6" customWidth="1"/>
    <col min="14589" max="14589" width="4.28515625" style="6" customWidth="1"/>
    <col min="14590" max="14590" width="34.7109375" style="6" customWidth="1"/>
    <col min="14591" max="14591" width="0" style="6" hidden="1" customWidth="1"/>
    <col min="14592" max="14592" width="20" style="6" customWidth="1"/>
    <col min="14593" max="14593" width="20.85546875" style="6" customWidth="1"/>
    <col min="14594" max="14594" width="25" style="6" customWidth="1"/>
    <col min="14595" max="14595" width="18.7109375" style="6" customWidth="1"/>
    <col min="14596" max="14596" width="29.7109375" style="6" customWidth="1"/>
    <col min="14597" max="14597" width="13.42578125" style="6" customWidth="1"/>
    <col min="14598" max="14598" width="13.85546875" style="6" customWidth="1"/>
    <col min="14599" max="14603" width="16.5703125" style="6" customWidth="1"/>
    <col min="14604" max="14604" width="20.5703125" style="6" customWidth="1"/>
    <col min="14605" max="14605" width="21.140625" style="6" customWidth="1"/>
    <col min="14606" max="14606" width="9.5703125" style="6" customWidth="1"/>
    <col min="14607" max="14607" width="0.42578125" style="6" customWidth="1"/>
    <col min="14608" max="14614" width="6.42578125" style="6" customWidth="1"/>
    <col min="14615" max="14843" width="11.42578125" style="6"/>
    <col min="14844" max="14844" width="1" style="6" customWidth="1"/>
    <col min="14845" max="14845" width="4.28515625" style="6" customWidth="1"/>
    <col min="14846" max="14846" width="34.7109375" style="6" customWidth="1"/>
    <col min="14847" max="14847" width="0" style="6" hidden="1" customWidth="1"/>
    <col min="14848" max="14848" width="20" style="6" customWidth="1"/>
    <col min="14849" max="14849" width="20.85546875" style="6" customWidth="1"/>
    <col min="14850" max="14850" width="25" style="6" customWidth="1"/>
    <col min="14851" max="14851" width="18.7109375" style="6" customWidth="1"/>
    <col min="14852" max="14852" width="29.7109375" style="6" customWidth="1"/>
    <col min="14853" max="14853" width="13.42578125" style="6" customWidth="1"/>
    <col min="14854" max="14854" width="13.85546875" style="6" customWidth="1"/>
    <col min="14855" max="14859" width="16.5703125" style="6" customWidth="1"/>
    <col min="14860" max="14860" width="20.5703125" style="6" customWidth="1"/>
    <col min="14861" max="14861" width="21.140625" style="6" customWidth="1"/>
    <col min="14862" max="14862" width="9.5703125" style="6" customWidth="1"/>
    <col min="14863" max="14863" width="0.42578125" style="6" customWidth="1"/>
    <col min="14864" max="14870" width="6.42578125" style="6" customWidth="1"/>
    <col min="14871" max="15099" width="11.42578125" style="6"/>
    <col min="15100" max="15100" width="1" style="6" customWidth="1"/>
    <col min="15101" max="15101" width="4.28515625" style="6" customWidth="1"/>
    <col min="15102" max="15102" width="34.7109375" style="6" customWidth="1"/>
    <col min="15103" max="15103" width="0" style="6" hidden="1" customWidth="1"/>
    <col min="15104" max="15104" width="20" style="6" customWidth="1"/>
    <col min="15105" max="15105" width="20.85546875" style="6" customWidth="1"/>
    <col min="15106" max="15106" width="25" style="6" customWidth="1"/>
    <col min="15107" max="15107" width="18.7109375" style="6" customWidth="1"/>
    <col min="15108" max="15108" width="29.7109375" style="6" customWidth="1"/>
    <col min="15109" max="15109" width="13.42578125" style="6" customWidth="1"/>
    <col min="15110" max="15110" width="13.85546875" style="6" customWidth="1"/>
    <col min="15111" max="15115" width="16.5703125" style="6" customWidth="1"/>
    <col min="15116" max="15116" width="20.5703125" style="6" customWidth="1"/>
    <col min="15117" max="15117" width="21.140625" style="6" customWidth="1"/>
    <col min="15118" max="15118" width="9.5703125" style="6" customWidth="1"/>
    <col min="15119" max="15119" width="0.42578125" style="6" customWidth="1"/>
    <col min="15120" max="15126" width="6.42578125" style="6" customWidth="1"/>
    <col min="15127" max="15355" width="11.42578125" style="6"/>
    <col min="15356" max="15356" width="1" style="6" customWidth="1"/>
    <col min="15357" max="15357" width="4.28515625" style="6" customWidth="1"/>
    <col min="15358" max="15358" width="34.7109375" style="6" customWidth="1"/>
    <col min="15359" max="15359" width="0" style="6" hidden="1" customWidth="1"/>
    <col min="15360" max="15360" width="20" style="6" customWidth="1"/>
    <col min="15361" max="15361" width="20.85546875" style="6" customWidth="1"/>
    <col min="15362" max="15362" width="25" style="6" customWidth="1"/>
    <col min="15363" max="15363" width="18.7109375" style="6" customWidth="1"/>
    <col min="15364" max="15364" width="29.7109375" style="6" customWidth="1"/>
    <col min="15365" max="15365" width="13.42578125" style="6" customWidth="1"/>
    <col min="15366" max="15366" width="13.85546875" style="6" customWidth="1"/>
    <col min="15367" max="15371" width="16.5703125" style="6" customWidth="1"/>
    <col min="15372" max="15372" width="20.5703125" style="6" customWidth="1"/>
    <col min="15373" max="15373" width="21.140625" style="6" customWidth="1"/>
    <col min="15374" max="15374" width="9.5703125" style="6" customWidth="1"/>
    <col min="15375" max="15375" width="0.42578125" style="6" customWidth="1"/>
    <col min="15376" max="15382" width="6.42578125" style="6" customWidth="1"/>
    <col min="15383" max="15611" width="11.42578125" style="6"/>
    <col min="15612" max="15612" width="1" style="6" customWidth="1"/>
    <col min="15613" max="15613" width="4.28515625" style="6" customWidth="1"/>
    <col min="15614" max="15614" width="34.7109375" style="6" customWidth="1"/>
    <col min="15615" max="15615" width="0" style="6" hidden="1" customWidth="1"/>
    <col min="15616" max="15616" width="20" style="6" customWidth="1"/>
    <col min="15617" max="15617" width="20.85546875" style="6" customWidth="1"/>
    <col min="15618" max="15618" width="25" style="6" customWidth="1"/>
    <col min="15619" max="15619" width="18.7109375" style="6" customWidth="1"/>
    <col min="15620" max="15620" width="29.7109375" style="6" customWidth="1"/>
    <col min="15621" max="15621" width="13.42578125" style="6" customWidth="1"/>
    <col min="15622" max="15622" width="13.85546875" style="6" customWidth="1"/>
    <col min="15623" max="15627" width="16.5703125" style="6" customWidth="1"/>
    <col min="15628" max="15628" width="20.5703125" style="6" customWidth="1"/>
    <col min="15629" max="15629" width="21.140625" style="6" customWidth="1"/>
    <col min="15630" max="15630" width="9.5703125" style="6" customWidth="1"/>
    <col min="15631" max="15631" width="0.42578125" style="6" customWidth="1"/>
    <col min="15632" max="15638" width="6.42578125" style="6" customWidth="1"/>
    <col min="15639" max="15867" width="11.42578125" style="6"/>
    <col min="15868" max="15868" width="1" style="6" customWidth="1"/>
    <col min="15869" max="15869" width="4.28515625" style="6" customWidth="1"/>
    <col min="15870" max="15870" width="34.7109375" style="6" customWidth="1"/>
    <col min="15871" max="15871" width="0" style="6" hidden="1" customWidth="1"/>
    <col min="15872" max="15872" width="20" style="6" customWidth="1"/>
    <col min="15873" max="15873" width="20.85546875" style="6" customWidth="1"/>
    <col min="15874" max="15874" width="25" style="6" customWidth="1"/>
    <col min="15875" max="15875" width="18.7109375" style="6" customWidth="1"/>
    <col min="15876" max="15876" width="29.7109375" style="6" customWidth="1"/>
    <col min="15877" max="15877" width="13.42578125" style="6" customWidth="1"/>
    <col min="15878" max="15878" width="13.85546875" style="6" customWidth="1"/>
    <col min="15879" max="15883" width="16.5703125" style="6" customWidth="1"/>
    <col min="15884" max="15884" width="20.5703125" style="6" customWidth="1"/>
    <col min="15885" max="15885" width="21.140625" style="6" customWidth="1"/>
    <col min="15886" max="15886" width="9.5703125" style="6" customWidth="1"/>
    <col min="15887" max="15887" width="0.42578125" style="6" customWidth="1"/>
    <col min="15888" max="15894" width="6.42578125" style="6" customWidth="1"/>
    <col min="15895" max="16123" width="11.42578125" style="6"/>
    <col min="16124" max="16124" width="1" style="6" customWidth="1"/>
    <col min="16125" max="16125" width="4.28515625" style="6" customWidth="1"/>
    <col min="16126" max="16126" width="34.7109375" style="6" customWidth="1"/>
    <col min="16127" max="16127" width="0" style="6" hidden="1" customWidth="1"/>
    <col min="16128" max="16128" width="20" style="6" customWidth="1"/>
    <col min="16129" max="16129" width="20.85546875" style="6" customWidth="1"/>
    <col min="16130" max="16130" width="25" style="6" customWidth="1"/>
    <col min="16131" max="16131" width="18.7109375" style="6" customWidth="1"/>
    <col min="16132" max="16132" width="29.7109375" style="6" customWidth="1"/>
    <col min="16133" max="16133" width="13.42578125" style="6" customWidth="1"/>
    <col min="16134" max="16134" width="13.85546875" style="6" customWidth="1"/>
    <col min="16135" max="16139" width="16.5703125" style="6" customWidth="1"/>
    <col min="16140" max="16140" width="20.5703125" style="6" customWidth="1"/>
    <col min="16141" max="16141" width="21.140625" style="6" customWidth="1"/>
    <col min="16142" max="16142" width="9.5703125" style="6" customWidth="1"/>
    <col min="16143" max="16143" width="0.42578125" style="6" customWidth="1"/>
    <col min="16144" max="16150" width="6.42578125" style="6" customWidth="1"/>
    <col min="16151" max="16371" width="11.42578125" style="6"/>
    <col min="16372" max="16384" width="11.42578125" style="6" customWidth="1"/>
  </cols>
  <sheetData>
    <row r="2" spans="2:16" ht="26.25" x14ac:dyDescent="0.25">
      <c r="B2" s="1223" t="s">
        <v>63</v>
      </c>
      <c r="C2" s="1224"/>
      <c r="D2" s="1224"/>
      <c r="E2" s="1224"/>
      <c r="F2" s="1224"/>
      <c r="G2" s="1224"/>
      <c r="H2" s="1224"/>
      <c r="I2" s="1224"/>
      <c r="J2" s="1224"/>
      <c r="K2" s="1224"/>
      <c r="L2" s="1224"/>
      <c r="M2" s="1224"/>
      <c r="N2" s="1224"/>
      <c r="O2" s="1224"/>
      <c r="P2" s="1224"/>
    </row>
    <row r="4" spans="2:16" ht="26.25" x14ac:dyDescent="0.25">
      <c r="B4" s="1223" t="s">
        <v>48</v>
      </c>
      <c r="C4" s="1224"/>
      <c r="D4" s="1224"/>
      <c r="E4" s="1224"/>
      <c r="F4" s="1224"/>
      <c r="G4" s="1224"/>
      <c r="H4" s="1224"/>
      <c r="I4" s="1224"/>
      <c r="J4" s="1224"/>
      <c r="K4" s="1224"/>
      <c r="L4" s="1224"/>
      <c r="M4" s="1224"/>
      <c r="N4" s="1224"/>
      <c r="O4" s="1224"/>
      <c r="P4" s="1224"/>
    </row>
    <row r="5" spans="2:16" ht="15.75" thickBot="1" x14ac:dyDescent="0.3"/>
    <row r="6" spans="2:16" ht="21.75" thickBot="1" x14ac:dyDescent="0.3">
      <c r="B6" s="440" t="s">
        <v>4</v>
      </c>
      <c r="C6" s="1240" t="s">
        <v>800</v>
      </c>
      <c r="D6" s="1240"/>
      <c r="E6" s="1240"/>
      <c r="F6" s="1240"/>
      <c r="G6" s="1240"/>
      <c r="H6" s="1240"/>
      <c r="I6" s="1240"/>
      <c r="J6" s="1240"/>
      <c r="K6" s="1240"/>
      <c r="L6" s="1240"/>
      <c r="M6" s="1240"/>
      <c r="N6" s="1241"/>
    </row>
    <row r="7" spans="2:16" ht="16.5" thickBot="1" x14ac:dyDescent="0.3">
      <c r="B7" s="441" t="s">
        <v>5</v>
      </c>
      <c r="C7" s="1240"/>
      <c r="D7" s="1240"/>
      <c r="E7" s="1240"/>
      <c r="F7" s="1240"/>
      <c r="G7" s="1240"/>
      <c r="H7" s="1240"/>
      <c r="I7" s="1240"/>
      <c r="J7" s="1240"/>
      <c r="K7" s="1240"/>
      <c r="L7" s="1240"/>
      <c r="M7" s="1240"/>
      <c r="N7" s="1241"/>
    </row>
    <row r="8" spans="2:16" ht="16.5" thickBot="1" x14ac:dyDescent="0.3">
      <c r="B8" s="441" t="s">
        <v>6</v>
      </c>
      <c r="C8" s="1240"/>
      <c r="D8" s="1240"/>
      <c r="E8" s="1240"/>
      <c r="F8" s="1240"/>
      <c r="G8" s="1240"/>
      <c r="H8" s="1240"/>
      <c r="I8" s="1240"/>
      <c r="J8" s="1240"/>
      <c r="K8" s="1240"/>
      <c r="L8" s="1240"/>
      <c r="M8" s="1240"/>
      <c r="N8" s="1241"/>
    </row>
    <row r="9" spans="2:16" ht="16.5" thickBot="1" x14ac:dyDescent="0.3">
      <c r="B9" s="441" t="s">
        <v>7</v>
      </c>
      <c r="C9" s="1240"/>
      <c r="D9" s="1240"/>
      <c r="E9" s="1240"/>
      <c r="F9" s="1240"/>
      <c r="G9" s="1240"/>
      <c r="H9" s="1240"/>
      <c r="I9" s="1240"/>
      <c r="J9" s="1240"/>
      <c r="K9" s="1240"/>
      <c r="L9" s="1240"/>
      <c r="M9" s="1240"/>
      <c r="N9" s="1241"/>
    </row>
    <row r="10" spans="2:16" ht="16.5" thickBot="1" x14ac:dyDescent="0.3">
      <c r="B10" s="441" t="s">
        <v>8</v>
      </c>
      <c r="C10" s="1232" t="s">
        <v>152</v>
      </c>
      <c r="D10" s="1232"/>
      <c r="E10" s="1233"/>
      <c r="F10" s="442"/>
      <c r="G10" s="442"/>
      <c r="H10" s="442"/>
      <c r="I10" s="442"/>
      <c r="J10" s="442"/>
      <c r="K10" s="442"/>
      <c r="L10" s="442"/>
      <c r="M10" s="442"/>
      <c r="N10" s="443"/>
    </row>
    <row r="11" spans="2:16" ht="16.5" thickBot="1" x14ac:dyDescent="0.3">
      <c r="B11" s="444" t="s">
        <v>9</v>
      </c>
      <c r="C11" s="445">
        <v>41974</v>
      </c>
      <c r="D11" s="446"/>
      <c r="E11" s="446"/>
      <c r="F11" s="446"/>
      <c r="G11" s="446"/>
      <c r="H11" s="446"/>
      <c r="I11" s="446"/>
      <c r="J11" s="446"/>
      <c r="K11" s="446"/>
      <c r="L11" s="446"/>
      <c r="M11" s="446"/>
      <c r="N11" s="447"/>
    </row>
    <row r="12" spans="2:16" ht="15.75" x14ac:dyDescent="0.25">
      <c r="B12" s="8"/>
      <c r="C12" s="9"/>
      <c r="D12" s="10"/>
      <c r="E12" s="10"/>
      <c r="F12" s="10"/>
      <c r="G12" s="10"/>
      <c r="H12" s="10"/>
      <c r="I12" s="62"/>
      <c r="J12" s="62"/>
      <c r="K12" s="62"/>
      <c r="L12" s="62"/>
      <c r="M12" s="62"/>
      <c r="N12" s="10"/>
    </row>
    <row r="13" spans="2:16" x14ac:dyDescent="0.25">
      <c r="I13" s="62"/>
      <c r="J13" s="62"/>
      <c r="K13" s="62"/>
      <c r="L13" s="62"/>
      <c r="M13" s="62"/>
      <c r="N13" s="63"/>
    </row>
    <row r="14" spans="2:16" ht="15" customHeight="1" x14ac:dyDescent="0.25">
      <c r="B14" s="1234" t="s">
        <v>87</v>
      </c>
      <c r="C14" s="1234"/>
      <c r="D14" s="232" t="s">
        <v>12</v>
      </c>
      <c r="E14" s="232" t="s">
        <v>13</v>
      </c>
      <c r="F14" s="232" t="s">
        <v>29</v>
      </c>
      <c r="G14" s="48"/>
      <c r="I14" s="20"/>
      <c r="J14" s="20"/>
      <c r="K14" s="20"/>
      <c r="L14" s="20"/>
      <c r="M14" s="20"/>
      <c r="N14" s="63"/>
    </row>
    <row r="15" spans="2:16" x14ac:dyDescent="0.25">
      <c r="B15" s="1234"/>
      <c r="C15" s="1234"/>
      <c r="D15" s="232">
        <v>1</v>
      </c>
      <c r="E15" s="18">
        <v>2505937200</v>
      </c>
      <c r="F15" s="448">
        <v>1200</v>
      </c>
      <c r="G15" s="49"/>
      <c r="I15" s="21"/>
      <c r="J15" s="21"/>
      <c r="K15" s="21"/>
      <c r="L15" s="21"/>
      <c r="M15" s="21"/>
      <c r="N15" s="63"/>
    </row>
    <row r="16" spans="2:16" x14ac:dyDescent="0.25">
      <c r="B16" s="1234"/>
      <c r="C16" s="1234"/>
      <c r="D16" s="232">
        <v>2</v>
      </c>
      <c r="E16" s="18"/>
      <c r="F16" s="448"/>
      <c r="G16" s="49"/>
      <c r="I16" s="21"/>
      <c r="J16" s="21"/>
      <c r="K16" s="21"/>
      <c r="L16" s="21"/>
      <c r="M16" s="21"/>
      <c r="N16" s="63"/>
    </row>
    <row r="17" spans="1:14" x14ac:dyDescent="0.25">
      <c r="B17" s="1234"/>
      <c r="C17" s="1234"/>
      <c r="D17" s="232">
        <v>3</v>
      </c>
      <c r="E17" s="18"/>
      <c r="F17" s="448"/>
      <c r="G17" s="49"/>
      <c r="I17" s="21"/>
      <c r="J17" s="21"/>
      <c r="K17" s="21"/>
      <c r="L17" s="21"/>
      <c r="M17" s="21"/>
      <c r="N17" s="63"/>
    </row>
    <row r="18" spans="1:14" x14ac:dyDescent="0.25">
      <c r="B18" s="1234"/>
      <c r="C18" s="1234"/>
      <c r="D18" s="232">
        <v>4</v>
      </c>
      <c r="E18" s="19"/>
      <c r="F18" s="448"/>
      <c r="G18" s="49"/>
      <c r="H18" s="12"/>
      <c r="I18" s="21"/>
      <c r="J18" s="21"/>
      <c r="K18" s="21"/>
      <c r="L18" s="21"/>
      <c r="M18" s="21"/>
      <c r="N18" s="11"/>
    </row>
    <row r="19" spans="1:14" x14ac:dyDescent="0.25">
      <c r="B19" s="1234"/>
      <c r="C19" s="1234"/>
      <c r="D19" s="232">
        <v>5</v>
      </c>
      <c r="E19" s="19"/>
      <c r="F19" s="448"/>
      <c r="G19" s="49"/>
      <c r="H19" s="12"/>
      <c r="I19" s="23"/>
      <c r="J19" s="23"/>
      <c r="K19" s="23"/>
      <c r="L19" s="23"/>
      <c r="M19" s="23"/>
      <c r="N19" s="11"/>
    </row>
    <row r="20" spans="1:14" x14ac:dyDescent="0.25">
      <c r="B20" s="1234"/>
      <c r="C20" s="1234"/>
      <c r="D20" s="232">
        <v>6</v>
      </c>
      <c r="E20" s="19"/>
      <c r="F20" s="448"/>
      <c r="G20" s="49"/>
      <c r="H20" s="12"/>
      <c r="I20" s="62"/>
      <c r="J20" s="62"/>
      <c r="K20" s="62"/>
      <c r="L20" s="62"/>
      <c r="M20" s="62"/>
      <c r="N20" s="11"/>
    </row>
    <row r="21" spans="1:14" x14ac:dyDescent="0.25">
      <c r="B21" s="1234"/>
      <c r="C21" s="1234"/>
      <c r="D21" s="232">
        <v>7</v>
      </c>
      <c r="E21" s="19"/>
      <c r="F21" s="448"/>
      <c r="G21" s="49"/>
      <c r="H21" s="12"/>
      <c r="I21" s="62"/>
      <c r="J21" s="62"/>
      <c r="K21" s="62"/>
      <c r="L21" s="62"/>
      <c r="M21" s="62"/>
      <c r="N21" s="11"/>
    </row>
    <row r="22" spans="1:14" ht="15.75" thickBot="1" x14ac:dyDescent="0.3">
      <c r="B22" s="1235" t="s">
        <v>14</v>
      </c>
      <c r="C22" s="1236"/>
      <c r="D22" s="232"/>
      <c r="E22" s="35">
        <f>SUM(E15:E21)</f>
        <v>2505937200</v>
      </c>
      <c r="F22" s="448">
        <f>SUM(F15:F21)</f>
        <v>1200</v>
      </c>
      <c r="G22" s="49"/>
      <c r="H22" s="12"/>
      <c r="I22" s="62"/>
      <c r="J22" s="62"/>
      <c r="K22" s="62"/>
      <c r="L22" s="62"/>
      <c r="M22" s="62"/>
      <c r="N22" s="11"/>
    </row>
    <row r="23" spans="1:14" ht="45.75" thickBot="1" x14ac:dyDescent="0.3">
      <c r="A23" s="449"/>
      <c r="B23" s="29" t="s">
        <v>15</v>
      </c>
      <c r="C23" s="29" t="s">
        <v>88</v>
      </c>
      <c r="E23" s="20"/>
      <c r="F23" s="20"/>
      <c r="G23" s="20"/>
      <c r="H23" s="20"/>
      <c r="I23" s="7"/>
      <c r="J23" s="7"/>
      <c r="K23" s="7"/>
      <c r="L23" s="7"/>
      <c r="M23" s="7"/>
    </row>
    <row r="24" spans="1:14" ht="15.75" thickBot="1" x14ac:dyDescent="0.3">
      <c r="A24" s="450">
        <v>1</v>
      </c>
      <c r="C24" s="26">
        <f>F22*80/100</f>
        <v>960</v>
      </c>
      <c r="D24" s="24"/>
      <c r="E24" s="25">
        <f>E22</f>
        <v>2505937200</v>
      </c>
      <c r="F24" s="22"/>
      <c r="G24" s="22"/>
      <c r="H24" s="22"/>
      <c r="I24" s="13"/>
      <c r="J24" s="13"/>
      <c r="K24" s="13"/>
      <c r="L24" s="13"/>
      <c r="M24" s="13"/>
    </row>
    <row r="25" spans="1:14" x14ac:dyDescent="0.25">
      <c r="A25" s="55"/>
      <c r="C25" s="56"/>
      <c r="D25" s="21"/>
      <c r="E25" s="57"/>
      <c r="F25" s="22"/>
      <c r="G25" s="22"/>
      <c r="H25" s="22"/>
      <c r="I25" s="13"/>
      <c r="J25" s="13"/>
      <c r="K25" s="13"/>
      <c r="L25" s="13"/>
      <c r="M25" s="13"/>
    </row>
    <row r="26" spans="1:14" x14ac:dyDescent="0.25">
      <c r="A26" s="55"/>
      <c r="B26" s="75" t="s">
        <v>124</v>
      </c>
      <c r="C26" s="59"/>
      <c r="D26" s="59"/>
      <c r="E26" s="59"/>
      <c r="F26" s="59"/>
      <c r="G26" s="59"/>
      <c r="H26" s="59"/>
      <c r="I26" s="62"/>
      <c r="J26" s="62"/>
      <c r="K26" s="62"/>
      <c r="L26" s="62"/>
      <c r="M26" s="62"/>
      <c r="N26" s="63"/>
    </row>
    <row r="27" spans="1:14" x14ac:dyDescent="0.25">
      <c r="A27" s="55"/>
      <c r="B27" s="59"/>
      <c r="C27" s="59"/>
      <c r="D27" s="59"/>
      <c r="E27" s="59"/>
      <c r="F27" s="59"/>
      <c r="G27" s="59"/>
      <c r="H27" s="59"/>
      <c r="I27" s="62"/>
      <c r="J27" s="62"/>
      <c r="K27" s="62"/>
      <c r="L27" s="62"/>
      <c r="M27" s="62"/>
      <c r="N27" s="63"/>
    </row>
    <row r="28" spans="1:14" x14ac:dyDescent="0.25">
      <c r="A28" s="55"/>
      <c r="B28" s="77" t="s">
        <v>33</v>
      </c>
      <c r="C28" s="77" t="s">
        <v>125</v>
      </c>
      <c r="D28" s="77" t="s">
        <v>126</v>
      </c>
      <c r="E28" s="59"/>
      <c r="F28" s="59"/>
      <c r="G28" s="59"/>
      <c r="H28" s="59"/>
      <c r="I28" s="62"/>
      <c r="J28" s="62"/>
      <c r="K28" s="62"/>
      <c r="L28" s="62"/>
      <c r="M28" s="62"/>
      <c r="N28" s="63"/>
    </row>
    <row r="29" spans="1:14" x14ac:dyDescent="0.25">
      <c r="A29" s="55"/>
      <c r="B29" s="74" t="s">
        <v>127</v>
      </c>
      <c r="C29" s="231"/>
      <c r="D29" s="74" t="s">
        <v>292</v>
      </c>
      <c r="E29" s="59" t="s">
        <v>1988</v>
      </c>
      <c r="F29" s="59"/>
      <c r="G29" s="59"/>
      <c r="H29" s="59"/>
      <c r="I29" s="62"/>
      <c r="J29" s="62"/>
      <c r="K29" s="62"/>
      <c r="L29" s="62"/>
      <c r="M29" s="62"/>
      <c r="N29" s="63"/>
    </row>
    <row r="30" spans="1:14" x14ac:dyDescent="0.25">
      <c r="A30" s="55"/>
      <c r="B30" s="118" t="s">
        <v>128</v>
      </c>
      <c r="C30" s="231"/>
      <c r="D30" s="74" t="s">
        <v>292</v>
      </c>
      <c r="E30" s="59"/>
      <c r="F30" s="59"/>
      <c r="G30" s="59"/>
      <c r="H30" s="59"/>
      <c r="I30" s="62"/>
      <c r="J30" s="62"/>
      <c r="K30" s="62"/>
      <c r="L30" s="62"/>
      <c r="M30" s="62"/>
      <c r="N30" s="63"/>
    </row>
    <row r="31" spans="1:14" x14ac:dyDescent="0.25">
      <c r="A31" s="55"/>
      <c r="B31" s="74" t="s">
        <v>129</v>
      </c>
      <c r="C31" s="231"/>
      <c r="D31" s="74" t="s">
        <v>292</v>
      </c>
      <c r="E31" s="59"/>
      <c r="F31" s="59"/>
      <c r="G31" s="59"/>
      <c r="H31" s="59"/>
      <c r="I31" s="62"/>
      <c r="J31" s="62"/>
      <c r="K31" s="62"/>
      <c r="L31" s="62"/>
      <c r="M31" s="62"/>
      <c r="N31" s="63"/>
    </row>
    <row r="32" spans="1:14" x14ac:dyDescent="0.25">
      <c r="A32" s="55"/>
      <c r="B32" s="74" t="s">
        <v>130</v>
      </c>
      <c r="C32" s="451"/>
      <c r="D32" s="74" t="s">
        <v>292</v>
      </c>
      <c r="E32" s="59"/>
      <c r="F32" s="59"/>
      <c r="G32" s="59"/>
      <c r="H32" s="59"/>
      <c r="I32" s="62"/>
      <c r="J32" s="62"/>
      <c r="K32" s="62"/>
      <c r="L32" s="62"/>
      <c r="M32" s="62"/>
      <c r="N32" s="63"/>
    </row>
    <row r="33" spans="1:26" x14ac:dyDescent="0.25">
      <c r="A33" s="55"/>
      <c r="B33" s="59"/>
      <c r="C33" s="59"/>
      <c r="D33" s="59"/>
      <c r="E33" s="59"/>
      <c r="F33" s="59"/>
      <c r="G33" s="59"/>
      <c r="H33" s="59"/>
      <c r="I33" s="62"/>
      <c r="J33" s="62"/>
      <c r="K33" s="62"/>
      <c r="L33" s="62"/>
      <c r="M33" s="62"/>
      <c r="N33" s="63"/>
    </row>
    <row r="34" spans="1:26" x14ac:dyDescent="0.25">
      <c r="A34" s="55"/>
      <c r="B34" s="75" t="s">
        <v>131</v>
      </c>
      <c r="C34" s="59"/>
      <c r="D34" s="59"/>
      <c r="E34" s="59"/>
      <c r="F34" s="59"/>
      <c r="G34" s="59"/>
      <c r="H34" s="59"/>
      <c r="I34" s="62"/>
      <c r="J34" s="62"/>
      <c r="K34" s="62"/>
      <c r="L34" s="62"/>
      <c r="M34" s="62"/>
      <c r="N34" s="63"/>
    </row>
    <row r="35" spans="1:26" x14ac:dyDescent="0.25">
      <c r="A35" s="55"/>
      <c r="B35" s="59"/>
      <c r="C35" s="59"/>
      <c r="D35" s="59"/>
      <c r="E35" s="59"/>
      <c r="F35" s="59"/>
      <c r="G35" s="59"/>
      <c r="H35" s="59"/>
      <c r="I35" s="62"/>
      <c r="J35" s="62"/>
      <c r="K35" s="62"/>
      <c r="L35" s="62"/>
      <c r="M35" s="62"/>
      <c r="N35" s="63"/>
    </row>
    <row r="36" spans="1:26" x14ac:dyDescent="0.25">
      <c r="A36" s="55"/>
      <c r="B36" s="77" t="s">
        <v>33</v>
      </c>
      <c r="C36" s="77" t="s">
        <v>58</v>
      </c>
      <c r="D36" s="76" t="s">
        <v>51</v>
      </c>
      <c r="E36" s="76" t="s">
        <v>16</v>
      </c>
      <c r="F36" s="59"/>
      <c r="G36" s="59"/>
      <c r="H36" s="59"/>
      <c r="I36" s="62"/>
      <c r="J36" s="62"/>
      <c r="K36" s="62"/>
      <c r="L36" s="62"/>
      <c r="M36" s="62"/>
      <c r="N36" s="63"/>
    </row>
    <row r="37" spans="1:26" ht="28.5" x14ac:dyDescent="0.25">
      <c r="A37" s="55"/>
      <c r="B37" s="60" t="s">
        <v>132</v>
      </c>
      <c r="C37" s="61">
        <v>40</v>
      </c>
      <c r="D37" s="231">
        <v>0</v>
      </c>
      <c r="E37" s="1213">
        <f>+D37+D38</f>
        <v>0</v>
      </c>
      <c r="F37" s="59"/>
      <c r="G37" s="59"/>
      <c r="H37" s="59"/>
      <c r="I37" s="62"/>
      <c r="J37" s="62"/>
      <c r="K37" s="62"/>
      <c r="L37" s="62"/>
      <c r="M37" s="62"/>
      <c r="N37" s="63"/>
    </row>
    <row r="38" spans="1:26" ht="57" x14ac:dyDescent="0.25">
      <c r="A38" s="55"/>
      <c r="B38" s="60" t="s">
        <v>133</v>
      </c>
      <c r="C38" s="61">
        <v>60</v>
      </c>
      <c r="D38" s="451">
        <v>0</v>
      </c>
      <c r="E38" s="1214"/>
      <c r="F38" s="59"/>
      <c r="G38" s="59"/>
      <c r="H38" s="59"/>
      <c r="I38" s="62"/>
      <c r="J38" s="62"/>
      <c r="K38" s="62"/>
      <c r="L38" s="62"/>
      <c r="M38" s="62"/>
      <c r="N38" s="63"/>
    </row>
    <row r="39" spans="1:26" ht="15.75" thickBot="1" x14ac:dyDescent="0.3">
      <c r="A39" s="55"/>
      <c r="C39" s="56"/>
      <c r="D39" s="21"/>
      <c r="E39" s="57"/>
      <c r="F39" s="22"/>
      <c r="G39" s="22"/>
      <c r="H39" s="22"/>
      <c r="I39" s="13"/>
      <c r="J39" s="13"/>
      <c r="K39" s="13"/>
      <c r="L39" s="13"/>
      <c r="M39" s="13"/>
    </row>
    <row r="40" spans="1:26" s="62" customFormat="1" ht="75" x14ac:dyDescent="0.25">
      <c r="B40" s="452" t="s">
        <v>134</v>
      </c>
      <c r="C40" s="452" t="s">
        <v>135</v>
      </c>
      <c r="D40" s="452" t="s">
        <v>136</v>
      </c>
      <c r="E40" s="452" t="s">
        <v>45</v>
      </c>
      <c r="F40" s="452" t="s">
        <v>22</v>
      </c>
      <c r="G40" s="452" t="s">
        <v>89</v>
      </c>
      <c r="H40" s="452" t="s">
        <v>17</v>
      </c>
      <c r="I40" s="452" t="s">
        <v>10</v>
      </c>
      <c r="J40" s="452" t="s">
        <v>31</v>
      </c>
      <c r="K40" s="452" t="s">
        <v>61</v>
      </c>
      <c r="L40" s="452" t="s">
        <v>20</v>
      </c>
      <c r="M40" s="453" t="s">
        <v>26</v>
      </c>
      <c r="N40" s="452" t="s">
        <v>137</v>
      </c>
      <c r="O40" s="452" t="s">
        <v>36</v>
      </c>
      <c r="P40" s="72" t="s">
        <v>11</v>
      </c>
      <c r="Q40" s="72" t="s">
        <v>19</v>
      </c>
    </row>
    <row r="41" spans="1:26" s="68" customFormat="1" ht="45" x14ac:dyDescent="0.25">
      <c r="A41" s="27">
        <v>1</v>
      </c>
      <c r="B41" s="69" t="s">
        <v>801</v>
      </c>
      <c r="C41" s="70" t="s">
        <v>802</v>
      </c>
      <c r="D41" s="126" t="s">
        <v>803</v>
      </c>
      <c r="E41" s="128" t="s">
        <v>804</v>
      </c>
      <c r="F41" s="127" t="s">
        <v>125</v>
      </c>
      <c r="G41" s="129">
        <v>1</v>
      </c>
      <c r="H41" s="130">
        <v>40282</v>
      </c>
      <c r="I41" s="130">
        <v>40522</v>
      </c>
      <c r="J41" s="131" t="s">
        <v>126</v>
      </c>
      <c r="K41" s="132">
        <v>8.9</v>
      </c>
      <c r="L41" s="132">
        <v>3.7</v>
      </c>
      <c r="M41" s="132">
        <v>1218</v>
      </c>
      <c r="N41" s="132">
        <f>+M41*G41</f>
        <v>1218</v>
      </c>
      <c r="O41" s="133">
        <v>703979420</v>
      </c>
      <c r="P41" s="133">
        <v>377</v>
      </c>
      <c r="Q41" s="134"/>
      <c r="R41" s="67"/>
      <c r="S41" s="67"/>
      <c r="T41" s="67"/>
      <c r="U41" s="67"/>
      <c r="V41" s="67"/>
      <c r="W41" s="67"/>
      <c r="X41" s="67"/>
      <c r="Y41" s="67"/>
      <c r="Z41" s="67"/>
    </row>
    <row r="42" spans="1:26" s="68" customFormat="1" ht="45" x14ac:dyDescent="0.25">
      <c r="A42" s="27">
        <f>+A41+1</f>
        <v>2</v>
      </c>
      <c r="B42" s="69" t="s">
        <v>801</v>
      </c>
      <c r="C42" s="70" t="s">
        <v>802</v>
      </c>
      <c r="D42" s="126" t="s">
        <v>803</v>
      </c>
      <c r="E42" s="128" t="s">
        <v>805</v>
      </c>
      <c r="F42" s="127" t="s">
        <v>125</v>
      </c>
      <c r="G42" s="129">
        <v>1</v>
      </c>
      <c r="H42" s="130">
        <v>41292</v>
      </c>
      <c r="I42" s="130">
        <v>41453</v>
      </c>
      <c r="J42" s="131" t="s">
        <v>126</v>
      </c>
      <c r="K42" s="132">
        <v>5.3</v>
      </c>
      <c r="L42" s="132">
        <v>1.7</v>
      </c>
      <c r="M42" s="132">
        <v>225</v>
      </c>
      <c r="N42" s="132">
        <f t="shared" ref="N42:N43" si="0">+M42*G42</f>
        <v>225</v>
      </c>
      <c r="O42" s="133">
        <v>185372078</v>
      </c>
      <c r="P42" s="133">
        <v>372</v>
      </c>
      <c r="Q42" s="134"/>
      <c r="R42" s="67"/>
      <c r="S42" s="67"/>
      <c r="T42" s="67"/>
      <c r="U42" s="67"/>
      <c r="V42" s="67"/>
      <c r="W42" s="67"/>
      <c r="X42" s="67"/>
      <c r="Y42" s="67"/>
      <c r="Z42" s="67"/>
    </row>
    <row r="43" spans="1:26" s="68" customFormat="1" ht="30" x14ac:dyDescent="0.25">
      <c r="A43" s="27">
        <f t="shared" ref="A43:A44" si="1">+A42+1</f>
        <v>3</v>
      </c>
      <c r="B43" s="69" t="s">
        <v>801</v>
      </c>
      <c r="C43" s="70" t="s">
        <v>802</v>
      </c>
      <c r="D43" s="126" t="s">
        <v>160</v>
      </c>
      <c r="E43" s="253" t="s">
        <v>806</v>
      </c>
      <c r="F43" s="127" t="s">
        <v>125</v>
      </c>
      <c r="G43" s="129">
        <v>1</v>
      </c>
      <c r="H43" s="130">
        <v>41534</v>
      </c>
      <c r="I43" s="130">
        <v>41988</v>
      </c>
      <c r="J43" s="131" t="s">
        <v>126</v>
      </c>
      <c r="K43" s="132">
        <v>12.1</v>
      </c>
      <c r="L43" s="132">
        <v>2.5</v>
      </c>
      <c r="M43" s="132">
        <v>360</v>
      </c>
      <c r="N43" s="132">
        <f t="shared" si="0"/>
        <v>360</v>
      </c>
      <c r="O43" s="133">
        <v>685202044</v>
      </c>
      <c r="P43" s="133">
        <v>369</v>
      </c>
      <c r="Q43" s="134"/>
      <c r="R43" s="67"/>
      <c r="S43" s="67"/>
      <c r="T43" s="67"/>
      <c r="U43" s="67"/>
      <c r="V43" s="67"/>
      <c r="W43" s="67"/>
      <c r="X43" s="67"/>
      <c r="Y43" s="67"/>
      <c r="Z43" s="67"/>
    </row>
    <row r="44" spans="1:26" s="68" customFormat="1" x14ac:dyDescent="0.25">
      <c r="A44" s="27">
        <f t="shared" si="1"/>
        <v>4</v>
      </c>
      <c r="B44" s="69"/>
      <c r="C44" s="70"/>
      <c r="D44" s="69"/>
      <c r="E44" s="64"/>
      <c r="F44" s="65"/>
      <c r="G44" s="65"/>
      <c r="H44" s="65"/>
      <c r="I44" s="66"/>
      <c r="J44" s="66"/>
      <c r="K44" s="66"/>
      <c r="L44" s="66"/>
      <c r="M44" s="58"/>
      <c r="N44" s="58"/>
      <c r="O44" s="14"/>
      <c r="P44" s="14"/>
      <c r="Q44" s="80"/>
      <c r="R44" s="67"/>
      <c r="S44" s="67"/>
      <c r="T44" s="67"/>
      <c r="U44" s="67"/>
      <c r="V44" s="67"/>
      <c r="W44" s="67"/>
      <c r="X44" s="67"/>
      <c r="Y44" s="67"/>
      <c r="Z44" s="67"/>
    </row>
    <row r="45" spans="1:26" s="68" customFormat="1" x14ac:dyDescent="0.25">
      <c r="A45" s="27"/>
      <c r="B45" s="28" t="s">
        <v>16</v>
      </c>
      <c r="C45" s="70"/>
      <c r="D45" s="69"/>
      <c r="E45" s="64"/>
      <c r="F45" s="65"/>
      <c r="G45" s="65"/>
      <c r="H45" s="65"/>
      <c r="I45" s="66"/>
      <c r="J45" s="66"/>
      <c r="K45" s="71">
        <f>SUM(K41:K44)</f>
        <v>26.299999999999997</v>
      </c>
      <c r="L45" s="71">
        <f>SUM(L41:L44)</f>
        <v>7.9</v>
      </c>
      <c r="M45" s="79">
        <f>SUM(M41:M44)</f>
        <v>1803</v>
      </c>
      <c r="N45" s="71">
        <f>SUM(N41:N44)</f>
        <v>1803</v>
      </c>
      <c r="O45" s="14"/>
      <c r="P45" s="14"/>
      <c r="Q45" s="81"/>
    </row>
    <row r="46" spans="1:26" s="15" customFormat="1" x14ac:dyDescent="0.25">
      <c r="E46" s="16"/>
    </row>
    <row r="47" spans="1:26" s="15" customFormat="1" x14ac:dyDescent="0.25">
      <c r="B47" s="1237" t="s">
        <v>28</v>
      </c>
      <c r="C47" s="1237" t="s">
        <v>27</v>
      </c>
      <c r="D47" s="1239" t="s">
        <v>34</v>
      </c>
      <c r="E47" s="1239"/>
    </row>
    <row r="48" spans="1:26" s="15" customFormat="1" x14ac:dyDescent="0.25">
      <c r="B48" s="1238"/>
      <c r="C48" s="1238"/>
      <c r="D48" s="233" t="s">
        <v>23</v>
      </c>
      <c r="E48" s="34" t="s">
        <v>24</v>
      </c>
    </row>
    <row r="49" spans="2:17" s="15" customFormat="1" ht="18.75" x14ac:dyDescent="0.25">
      <c r="B49" s="32" t="s">
        <v>21</v>
      </c>
      <c r="C49" s="33">
        <f>+K45</f>
        <v>26.299999999999997</v>
      </c>
      <c r="D49" s="30" t="s">
        <v>292</v>
      </c>
      <c r="E49" s="31"/>
      <c r="F49" s="17"/>
      <c r="G49" s="17"/>
      <c r="H49" s="17"/>
      <c r="I49" s="17"/>
      <c r="J49" s="17"/>
      <c r="K49" s="17"/>
      <c r="L49" s="17"/>
      <c r="M49" s="17"/>
    </row>
    <row r="50" spans="2:17" s="15" customFormat="1" x14ac:dyDescent="0.25">
      <c r="B50" s="32" t="s">
        <v>25</v>
      </c>
      <c r="C50" s="33">
        <f>+M45</f>
        <v>1803</v>
      </c>
      <c r="D50" s="30" t="s">
        <v>292</v>
      </c>
      <c r="E50" s="31"/>
    </row>
    <row r="51" spans="2:17" ht="15.75" thickBot="1" x14ac:dyDescent="0.3"/>
    <row r="52" spans="2:17" ht="27" thickBot="1" x14ac:dyDescent="0.3">
      <c r="B52" s="1229" t="s">
        <v>90</v>
      </c>
      <c r="C52" s="1229"/>
      <c r="D52" s="1229"/>
      <c r="E52" s="1229"/>
      <c r="F52" s="1229"/>
      <c r="G52" s="1229"/>
      <c r="H52" s="1229"/>
      <c r="I52" s="1229"/>
      <c r="J52" s="1229"/>
      <c r="K52" s="1229"/>
      <c r="L52" s="1229"/>
      <c r="M52" s="1229"/>
      <c r="N52" s="1229"/>
    </row>
    <row r="54" spans="2:17" ht="120" x14ac:dyDescent="0.25">
      <c r="B54" s="73" t="s">
        <v>138</v>
      </c>
      <c r="C54" s="38" t="s">
        <v>2</v>
      </c>
      <c r="D54" s="38" t="s">
        <v>92</v>
      </c>
      <c r="E54" s="38" t="s">
        <v>91</v>
      </c>
      <c r="F54" s="38" t="s">
        <v>93</v>
      </c>
      <c r="G54" s="38" t="s">
        <v>94</v>
      </c>
      <c r="H54" s="38" t="s">
        <v>95</v>
      </c>
      <c r="I54" s="38" t="s">
        <v>96</v>
      </c>
      <c r="J54" s="38" t="s">
        <v>97</v>
      </c>
      <c r="K54" s="38" t="s">
        <v>98</v>
      </c>
      <c r="L54" s="38" t="s">
        <v>99</v>
      </c>
      <c r="M54" s="52" t="s">
        <v>100</v>
      </c>
      <c r="N54" s="52" t="s">
        <v>101</v>
      </c>
      <c r="O54" s="1221" t="s">
        <v>3</v>
      </c>
      <c r="P54" s="1222"/>
      <c r="Q54" s="38" t="s">
        <v>18</v>
      </c>
    </row>
    <row r="55" spans="2:17" x14ac:dyDescent="0.25">
      <c r="B55" s="2" t="s">
        <v>235</v>
      </c>
      <c r="C55" s="2" t="s">
        <v>162</v>
      </c>
      <c r="D55" s="4" t="s">
        <v>807</v>
      </c>
      <c r="E55" s="4">
        <v>1200</v>
      </c>
      <c r="F55" s="3"/>
      <c r="G55" s="3"/>
      <c r="H55" s="3"/>
      <c r="I55" s="53" t="s">
        <v>125</v>
      </c>
      <c r="J55" s="53" t="s">
        <v>125</v>
      </c>
      <c r="K55" s="74" t="s">
        <v>125</v>
      </c>
      <c r="L55" s="74" t="s">
        <v>125</v>
      </c>
      <c r="M55" s="74" t="s">
        <v>125</v>
      </c>
      <c r="N55" s="74" t="s">
        <v>125</v>
      </c>
      <c r="O55" s="1215"/>
      <c r="P55" s="1216"/>
      <c r="Q55" s="74" t="s">
        <v>125</v>
      </c>
    </row>
    <row r="56" spans="2:17" x14ac:dyDescent="0.25">
      <c r="B56" s="2"/>
      <c r="C56" s="2"/>
      <c r="D56" s="4"/>
      <c r="E56" s="4"/>
      <c r="F56" s="3"/>
      <c r="G56" s="3"/>
      <c r="H56" s="3"/>
      <c r="I56" s="53"/>
      <c r="J56" s="53"/>
      <c r="K56" s="74"/>
      <c r="L56" s="74"/>
      <c r="M56" s="74"/>
      <c r="N56" s="74"/>
      <c r="O56" s="1215"/>
      <c r="P56" s="1216"/>
      <c r="Q56" s="74"/>
    </row>
    <row r="57" spans="2:17" x14ac:dyDescent="0.25">
      <c r="B57" s="6" t="s">
        <v>1</v>
      </c>
    </row>
    <row r="58" spans="2:17" x14ac:dyDescent="0.25">
      <c r="B58" s="6" t="s">
        <v>37</v>
      </c>
    </row>
    <row r="59" spans="2:17" x14ac:dyDescent="0.25">
      <c r="B59" s="6" t="s">
        <v>62</v>
      </c>
    </row>
    <row r="61" spans="2:17" ht="15.75" thickBot="1" x14ac:dyDescent="0.3"/>
    <row r="62" spans="2:17" ht="27" thickBot="1" x14ac:dyDescent="0.3">
      <c r="B62" s="1218" t="s">
        <v>38</v>
      </c>
      <c r="C62" s="1219"/>
      <c r="D62" s="1219"/>
      <c r="E62" s="1219"/>
      <c r="F62" s="1219"/>
      <c r="G62" s="1219"/>
      <c r="H62" s="1219"/>
      <c r="I62" s="1219"/>
      <c r="J62" s="1219"/>
      <c r="K62" s="1219"/>
      <c r="L62" s="1219"/>
      <c r="M62" s="1219"/>
      <c r="N62" s="1220"/>
    </row>
    <row r="64" spans="2:17" ht="75" x14ac:dyDescent="0.25">
      <c r="B64" s="73" t="s">
        <v>0</v>
      </c>
      <c r="C64" s="73" t="s">
        <v>39</v>
      </c>
      <c r="D64" s="73" t="s">
        <v>40</v>
      </c>
      <c r="E64" s="73" t="s">
        <v>102</v>
      </c>
      <c r="F64" s="73" t="s">
        <v>104</v>
      </c>
      <c r="G64" s="73" t="s">
        <v>105</v>
      </c>
      <c r="H64" s="73" t="s">
        <v>106</v>
      </c>
      <c r="I64" s="73" t="s">
        <v>103</v>
      </c>
      <c r="J64" s="1221" t="s">
        <v>107</v>
      </c>
      <c r="K64" s="1228"/>
      <c r="L64" s="1222"/>
      <c r="M64" s="73" t="s">
        <v>111</v>
      </c>
      <c r="N64" s="73" t="s">
        <v>41</v>
      </c>
      <c r="O64" s="73" t="s">
        <v>42</v>
      </c>
      <c r="P64" s="1221" t="s">
        <v>3</v>
      </c>
      <c r="Q64" s="1222"/>
    </row>
    <row r="65" spans="2:17" ht="45" x14ac:dyDescent="0.25">
      <c r="B65" s="230" t="s">
        <v>43</v>
      </c>
      <c r="C65" s="230">
        <v>4</v>
      </c>
      <c r="D65" s="2"/>
      <c r="E65" s="2"/>
      <c r="F65" s="2"/>
      <c r="G65" s="2"/>
      <c r="H65" s="2"/>
      <c r="I65" s="4"/>
      <c r="J65" s="466" t="s">
        <v>108</v>
      </c>
      <c r="K65" s="38" t="s">
        <v>109</v>
      </c>
      <c r="L65" s="466" t="s">
        <v>110</v>
      </c>
      <c r="M65" s="74"/>
      <c r="N65" s="74"/>
      <c r="O65" s="74"/>
      <c r="P65" s="1217"/>
      <c r="Q65" s="1217"/>
    </row>
    <row r="66" spans="2:17" ht="90.75" x14ac:dyDescent="0.25">
      <c r="B66" s="230"/>
      <c r="C66" s="454"/>
      <c r="D66" s="152" t="s">
        <v>808</v>
      </c>
      <c r="E66" s="149">
        <v>49742414</v>
      </c>
      <c r="F66" s="152" t="s">
        <v>489</v>
      </c>
      <c r="G66" s="152" t="s">
        <v>809</v>
      </c>
      <c r="H66" s="182">
        <v>34475</v>
      </c>
      <c r="I66" s="150" t="s">
        <v>478</v>
      </c>
      <c r="J66" s="152" t="s">
        <v>800</v>
      </c>
      <c r="K66" s="154" t="s">
        <v>810</v>
      </c>
      <c r="L66" s="154" t="s">
        <v>811</v>
      </c>
      <c r="M66" s="118" t="s">
        <v>125</v>
      </c>
      <c r="N66" s="118" t="s">
        <v>125</v>
      </c>
      <c r="O66" s="118" t="s">
        <v>125</v>
      </c>
      <c r="P66" s="1126"/>
      <c r="Q66" s="1127"/>
    </row>
    <row r="67" spans="2:17" ht="105.75" x14ac:dyDescent="0.25">
      <c r="B67" s="230"/>
      <c r="C67" s="454"/>
      <c r="D67" s="341" t="s">
        <v>812</v>
      </c>
      <c r="E67" s="342">
        <v>30670766</v>
      </c>
      <c r="F67" s="341" t="s">
        <v>813</v>
      </c>
      <c r="G67" s="341" t="s">
        <v>564</v>
      </c>
      <c r="H67" s="343">
        <v>41907</v>
      </c>
      <c r="I67" s="344" t="s">
        <v>478</v>
      </c>
      <c r="J67" s="341" t="s">
        <v>800</v>
      </c>
      <c r="K67" s="345" t="s">
        <v>814</v>
      </c>
      <c r="L67" s="345" t="s">
        <v>811</v>
      </c>
      <c r="M67" s="346" t="s">
        <v>125</v>
      </c>
      <c r="N67" s="346" t="s">
        <v>125</v>
      </c>
      <c r="O67" s="346" t="s">
        <v>125</v>
      </c>
      <c r="P67" s="421"/>
      <c r="Q67" s="422"/>
    </row>
    <row r="68" spans="2:17" ht="90.75" x14ac:dyDescent="0.25">
      <c r="B68" s="230"/>
      <c r="C68" s="454"/>
      <c r="D68" s="341" t="s">
        <v>815</v>
      </c>
      <c r="E68" s="342">
        <v>30664469</v>
      </c>
      <c r="F68" s="341" t="s">
        <v>813</v>
      </c>
      <c r="G68" s="341" t="s">
        <v>564</v>
      </c>
      <c r="H68" s="343">
        <v>39906</v>
      </c>
      <c r="I68" s="344" t="s">
        <v>478</v>
      </c>
      <c r="J68" s="341" t="s">
        <v>800</v>
      </c>
      <c r="K68" s="345" t="s">
        <v>816</v>
      </c>
      <c r="L68" s="345" t="s">
        <v>811</v>
      </c>
      <c r="M68" s="346" t="s">
        <v>125</v>
      </c>
      <c r="N68" s="346" t="s">
        <v>125</v>
      </c>
      <c r="O68" s="346" t="s">
        <v>125</v>
      </c>
      <c r="P68" s="421"/>
      <c r="Q68" s="422"/>
    </row>
    <row r="69" spans="2:17" ht="210.75" x14ac:dyDescent="0.25">
      <c r="B69" s="230"/>
      <c r="C69" s="454"/>
      <c r="D69" s="341" t="s">
        <v>817</v>
      </c>
      <c r="E69" s="342">
        <v>1065576788</v>
      </c>
      <c r="F69" s="341" t="s">
        <v>818</v>
      </c>
      <c r="G69" s="341" t="s">
        <v>819</v>
      </c>
      <c r="H69" s="343">
        <v>41572</v>
      </c>
      <c r="I69" s="344" t="s">
        <v>478</v>
      </c>
      <c r="J69" s="341" t="s">
        <v>800</v>
      </c>
      <c r="K69" s="345" t="s">
        <v>820</v>
      </c>
      <c r="L69" s="345" t="s">
        <v>821</v>
      </c>
      <c r="M69" s="346" t="s">
        <v>125</v>
      </c>
      <c r="N69" s="346" t="s">
        <v>125</v>
      </c>
      <c r="O69" s="346" t="s">
        <v>125</v>
      </c>
      <c r="P69" s="1146"/>
      <c r="Q69" s="1147"/>
    </row>
    <row r="70" spans="2:17" ht="15.75" x14ac:dyDescent="0.25">
      <c r="B70" s="414" t="s">
        <v>44</v>
      </c>
      <c r="C70" s="455">
        <v>8</v>
      </c>
      <c r="D70" s="341"/>
      <c r="E70" s="342"/>
      <c r="F70" s="341"/>
      <c r="G70" s="341"/>
      <c r="H70" s="343"/>
      <c r="I70" s="344"/>
      <c r="J70" s="341"/>
      <c r="K70" s="345"/>
      <c r="L70" s="347"/>
      <c r="M70" s="346"/>
      <c r="N70" s="346"/>
      <c r="O70" s="346"/>
      <c r="P70" s="456"/>
      <c r="Q70" s="457"/>
    </row>
    <row r="71" spans="2:17" ht="60.75" x14ac:dyDescent="0.25">
      <c r="B71" s="414"/>
      <c r="C71" s="458"/>
      <c r="D71" s="341" t="s">
        <v>1558</v>
      </c>
      <c r="E71" s="342">
        <v>1066730721</v>
      </c>
      <c r="F71" s="342" t="s">
        <v>483</v>
      </c>
      <c r="G71" s="341" t="s">
        <v>1559</v>
      </c>
      <c r="H71" s="343">
        <v>41256</v>
      </c>
      <c r="I71" s="344">
        <v>134223</v>
      </c>
      <c r="J71" s="341" t="s">
        <v>1560</v>
      </c>
      <c r="K71" s="345" t="s">
        <v>1561</v>
      </c>
      <c r="L71" s="345" t="s">
        <v>483</v>
      </c>
      <c r="M71" s="859" t="s">
        <v>125</v>
      </c>
      <c r="N71" s="859" t="s">
        <v>481</v>
      </c>
      <c r="O71" s="859" t="s">
        <v>125</v>
      </c>
      <c r="P71" s="1146"/>
      <c r="Q71" s="1147"/>
    </row>
    <row r="72" spans="2:17" ht="105" customHeight="1" x14ac:dyDescent="0.25">
      <c r="B72" s="414"/>
      <c r="C72" s="458"/>
      <c r="D72" s="490" t="s">
        <v>1562</v>
      </c>
      <c r="E72" s="491">
        <v>36605408</v>
      </c>
      <c r="F72" s="491" t="s">
        <v>239</v>
      </c>
      <c r="G72" s="490" t="s">
        <v>1120</v>
      </c>
      <c r="H72" s="492">
        <v>37638</v>
      </c>
      <c r="I72" s="860" t="s">
        <v>903</v>
      </c>
      <c r="J72" s="490" t="s">
        <v>1563</v>
      </c>
      <c r="K72" s="860" t="s">
        <v>1564</v>
      </c>
      <c r="L72" s="860" t="s">
        <v>239</v>
      </c>
      <c r="M72" s="859" t="s">
        <v>125</v>
      </c>
      <c r="N72" s="859" t="s">
        <v>481</v>
      </c>
      <c r="O72" s="859" t="s">
        <v>125</v>
      </c>
      <c r="P72" s="1230"/>
      <c r="Q72" s="1231"/>
    </row>
    <row r="73" spans="2:17" ht="45" customHeight="1" x14ac:dyDescent="0.25">
      <c r="B73" s="414"/>
      <c r="C73" s="458"/>
      <c r="D73" s="490" t="s">
        <v>822</v>
      </c>
      <c r="E73" s="491">
        <v>49774000</v>
      </c>
      <c r="F73" s="491" t="s">
        <v>554</v>
      </c>
      <c r="G73" s="490" t="s">
        <v>776</v>
      </c>
      <c r="H73" s="492">
        <v>39442</v>
      </c>
      <c r="I73" s="493">
        <v>128942</v>
      </c>
      <c r="J73" s="461" t="s">
        <v>1565</v>
      </c>
      <c r="K73" s="54" t="s">
        <v>1566</v>
      </c>
      <c r="L73" s="54" t="s">
        <v>483</v>
      </c>
      <c r="M73" s="74" t="s">
        <v>125</v>
      </c>
      <c r="N73" s="74" t="s">
        <v>125</v>
      </c>
      <c r="O73" s="74" t="s">
        <v>125</v>
      </c>
      <c r="P73" s="1126"/>
      <c r="Q73" s="1127"/>
    </row>
    <row r="74" spans="2:17" ht="120" x14ac:dyDescent="0.25">
      <c r="B74" s="414"/>
      <c r="C74" s="458"/>
      <c r="D74" s="230" t="s">
        <v>823</v>
      </c>
      <c r="E74" s="2">
        <v>49606968</v>
      </c>
      <c r="F74" s="2" t="s">
        <v>483</v>
      </c>
      <c r="G74" s="230" t="s">
        <v>776</v>
      </c>
      <c r="H74" s="380">
        <v>40165</v>
      </c>
      <c r="I74" s="54" t="s">
        <v>824</v>
      </c>
      <c r="J74" s="230" t="s">
        <v>825</v>
      </c>
      <c r="K74" s="54" t="s">
        <v>826</v>
      </c>
      <c r="L74" s="54" t="s">
        <v>827</v>
      </c>
      <c r="M74" s="460" t="s">
        <v>481</v>
      </c>
      <c r="N74" s="74" t="s">
        <v>481</v>
      </c>
      <c r="O74" s="74" t="s">
        <v>481</v>
      </c>
      <c r="P74" s="421"/>
      <c r="Q74" s="422"/>
    </row>
    <row r="75" spans="2:17" ht="90" customHeight="1" x14ac:dyDescent="0.25">
      <c r="B75" s="414"/>
      <c r="C75" s="458"/>
      <c r="D75" s="490" t="s">
        <v>828</v>
      </c>
      <c r="E75" s="491">
        <v>52322928</v>
      </c>
      <c r="F75" s="491" t="s">
        <v>483</v>
      </c>
      <c r="G75" s="490" t="s">
        <v>514</v>
      </c>
      <c r="H75" s="492">
        <v>37477</v>
      </c>
      <c r="I75" s="494" t="s">
        <v>730</v>
      </c>
      <c r="J75" s="461" t="s">
        <v>1565</v>
      </c>
      <c r="K75" s="494" t="s">
        <v>1567</v>
      </c>
      <c r="L75" s="54" t="s">
        <v>483</v>
      </c>
      <c r="M75" s="859" t="s">
        <v>125</v>
      </c>
      <c r="N75" s="859" t="s">
        <v>125</v>
      </c>
      <c r="O75" s="859" t="s">
        <v>125</v>
      </c>
      <c r="P75" s="1126"/>
      <c r="Q75" s="1127"/>
    </row>
    <row r="76" spans="2:17" ht="255" x14ac:dyDescent="0.25">
      <c r="B76" s="414"/>
      <c r="C76" s="458"/>
      <c r="D76" s="230" t="s">
        <v>829</v>
      </c>
      <c r="E76" s="2">
        <v>49728100</v>
      </c>
      <c r="F76" s="2" t="s">
        <v>483</v>
      </c>
      <c r="G76" s="230" t="s">
        <v>830</v>
      </c>
      <c r="H76" s="380">
        <v>40165</v>
      </c>
      <c r="I76" s="54" t="s">
        <v>730</v>
      </c>
      <c r="J76" s="230" t="s">
        <v>831</v>
      </c>
      <c r="K76" s="54" t="s">
        <v>832</v>
      </c>
      <c r="L76" s="54" t="s">
        <v>833</v>
      </c>
      <c r="M76" s="74" t="s">
        <v>481</v>
      </c>
      <c r="N76" s="461" t="s">
        <v>125</v>
      </c>
      <c r="O76" s="74" t="s">
        <v>125</v>
      </c>
      <c r="P76" s="421"/>
      <c r="Q76" s="422"/>
    </row>
    <row r="77" spans="2:17" ht="165" x14ac:dyDescent="0.25">
      <c r="B77" s="230"/>
      <c r="C77" s="458"/>
      <c r="D77" s="230" t="s">
        <v>834</v>
      </c>
      <c r="E77" s="2">
        <v>37759946</v>
      </c>
      <c r="F77" s="2" t="s">
        <v>483</v>
      </c>
      <c r="G77" s="230" t="s">
        <v>835</v>
      </c>
      <c r="H77" s="380">
        <v>37609</v>
      </c>
      <c r="I77" s="54" t="s">
        <v>730</v>
      </c>
      <c r="J77" s="230" t="s">
        <v>836</v>
      </c>
      <c r="K77" s="54" t="s">
        <v>837</v>
      </c>
      <c r="L77" s="54" t="s">
        <v>838</v>
      </c>
      <c r="M77" s="74" t="s">
        <v>481</v>
      </c>
      <c r="N77" s="74" t="s">
        <v>481</v>
      </c>
      <c r="O77" s="74" t="s">
        <v>125</v>
      </c>
      <c r="P77" s="421"/>
      <c r="Q77" s="422"/>
    </row>
    <row r="78" spans="2:17" ht="165" x14ac:dyDescent="0.25">
      <c r="B78" s="230"/>
      <c r="C78" s="458"/>
      <c r="D78" s="230" t="s">
        <v>839</v>
      </c>
      <c r="E78" s="2">
        <v>30649221</v>
      </c>
      <c r="F78" s="2" t="s">
        <v>239</v>
      </c>
      <c r="G78" s="230" t="s">
        <v>356</v>
      </c>
      <c r="H78" s="380">
        <v>33955</v>
      </c>
      <c r="I78" s="54" t="s">
        <v>840</v>
      </c>
      <c r="J78" s="230" t="s">
        <v>841</v>
      </c>
      <c r="K78" s="54" t="s">
        <v>842</v>
      </c>
      <c r="L78" s="54" t="s">
        <v>843</v>
      </c>
      <c r="M78" s="74" t="s">
        <v>125</v>
      </c>
      <c r="N78" s="74" t="s">
        <v>481</v>
      </c>
      <c r="O78" s="74" t="s">
        <v>125</v>
      </c>
      <c r="P78" s="421"/>
      <c r="Q78" s="422"/>
    </row>
    <row r="79" spans="2:17" ht="15.75" x14ac:dyDescent="0.25">
      <c r="B79" s="230"/>
      <c r="C79" s="458"/>
      <c r="D79" s="341"/>
      <c r="E79" s="342"/>
      <c r="F79" s="341"/>
      <c r="G79" s="341"/>
      <c r="H79" s="343"/>
      <c r="I79" s="344"/>
      <c r="J79" s="341"/>
      <c r="K79" s="345"/>
      <c r="L79" s="347"/>
      <c r="M79" s="346"/>
      <c r="N79" s="346"/>
      <c r="O79" s="346"/>
      <c r="P79" s="456"/>
      <c r="Q79" s="457"/>
    </row>
    <row r="80" spans="2:17" x14ac:dyDescent="0.25">
      <c r="C80" s="230"/>
      <c r="D80" s="2"/>
      <c r="E80" s="2"/>
      <c r="F80" s="2"/>
      <c r="G80" s="2"/>
      <c r="H80" s="2"/>
      <c r="I80" s="4"/>
      <c r="J80" s="1"/>
      <c r="K80" s="53"/>
      <c r="L80" s="53"/>
      <c r="M80" s="74"/>
      <c r="N80" s="74"/>
      <c r="O80" s="74"/>
      <c r="P80" s="1217"/>
      <c r="Q80" s="1217"/>
    </row>
    <row r="82" spans="2:17" ht="15.75" thickBot="1" x14ac:dyDescent="0.3"/>
    <row r="83" spans="2:17" ht="27" thickBot="1" x14ac:dyDescent="0.3">
      <c r="B83" s="1218" t="s">
        <v>46</v>
      </c>
      <c r="C83" s="1219"/>
      <c r="D83" s="1219"/>
      <c r="E83" s="1219"/>
      <c r="F83" s="1219"/>
      <c r="G83" s="1219"/>
      <c r="H83" s="1219"/>
      <c r="I83" s="1219"/>
      <c r="J83" s="1219"/>
      <c r="K83" s="1219"/>
      <c r="L83" s="1219"/>
      <c r="M83" s="1219"/>
      <c r="N83" s="1220"/>
    </row>
    <row r="86" spans="2:17" ht="30" x14ac:dyDescent="0.25">
      <c r="B86" s="38" t="s">
        <v>33</v>
      </c>
      <c r="C86" s="38" t="s">
        <v>47</v>
      </c>
      <c r="D86" s="1221" t="s">
        <v>3</v>
      </c>
      <c r="E86" s="1222"/>
    </row>
    <row r="87" spans="2:17" ht="30" x14ac:dyDescent="0.25">
      <c r="B87" s="39" t="s">
        <v>112</v>
      </c>
      <c r="C87" s="451" t="s">
        <v>125</v>
      </c>
      <c r="D87" s="1217"/>
      <c r="E87" s="1217"/>
    </row>
    <row r="90" spans="2:17" ht="26.25" x14ac:dyDescent="0.25">
      <c r="B90" s="1223" t="s">
        <v>64</v>
      </c>
      <c r="C90" s="1224"/>
      <c r="D90" s="1224"/>
      <c r="E90" s="1224"/>
      <c r="F90" s="1224"/>
      <c r="G90" s="1224"/>
      <c r="H90" s="1224"/>
      <c r="I90" s="1224"/>
      <c r="J90" s="1224"/>
      <c r="K90" s="1224"/>
      <c r="L90" s="1224"/>
      <c r="M90" s="1224"/>
      <c r="N90" s="1224"/>
      <c r="O90" s="1224"/>
      <c r="P90" s="1224"/>
    </row>
    <row r="92" spans="2:17" ht="15.75" thickBot="1" x14ac:dyDescent="0.3"/>
    <row r="93" spans="2:17" ht="27" thickBot="1" x14ac:dyDescent="0.3">
      <c r="B93" s="1218" t="s">
        <v>54</v>
      </c>
      <c r="C93" s="1219"/>
      <c r="D93" s="1219"/>
      <c r="E93" s="1219"/>
      <c r="F93" s="1219"/>
      <c r="G93" s="1219"/>
      <c r="H93" s="1219"/>
      <c r="I93" s="1219"/>
      <c r="J93" s="1219"/>
      <c r="K93" s="1219"/>
      <c r="L93" s="1219"/>
      <c r="M93" s="1219"/>
      <c r="N93" s="1220"/>
    </row>
    <row r="95" spans="2:17" ht="15.75" thickBot="1" x14ac:dyDescent="0.3">
      <c r="M95" s="36"/>
      <c r="N95" s="36"/>
    </row>
    <row r="96" spans="2:17" s="62" customFormat="1" ht="75" x14ac:dyDescent="0.25">
      <c r="B96" s="452" t="s">
        <v>134</v>
      </c>
      <c r="C96" s="452" t="s">
        <v>135</v>
      </c>
      <c r="D96" s="452" t="s">
        <v>136</v>
      </c>
      <c r="E96" s="452" t="s">
        <v>45</v>
      </c>
      <c r="F96" s="452" t="s">
        <v>22</v>
      </c>
      <c r="G96" s="452" t="s">
        <v>89</v>
      </c>
      <c r="H96" s="452" t="s">
        <v>17</v>
      </c>
      <c r="I96" s="452" t="s">
        <v>10</v>
      </c>
      <c r="J96" s="452" t="s">
        <v>31</v>
      </c>
      <c r="K96" s="452" t="s">
        <v>61</v>
      </c>
      <c r="L96" s="452" t="s">
        <v>20</v>
      </c>
      <c r="M96" s="453" t="s">
        <v>26</v>
      </c>
      <c r="N96" s="452" t="s">
        <v>137</v>
      </c>
      <c r="O96" s="452" t="s">
        <v>36</v>
      </c>
      <c r="P96" s="72" t="s">
        <v>11</v>
      </c>
      <c r="Q96" s="72" t="s">
        <v>19</v>
      </c>
    </row>
    <row r="97" spans="1:26" s="68" customFormat="1" ht="45" x14ac:dyDescent="0.25">
      <c r="A97" s="27">
        <v>1</v>
      </c>
      <c r="B97" s="69" t="s">
        <v>801</v>
      </c>
      <c r="C97" s="70" t="s">
        <v>802</v>
      </c>
      <c r="D97" s="69" t="s">
        <v>844</v>
      </c>
      <c r="E97" s="253">
        <v>2123443</v>
      </c>
      <c r="F97" s="127" t="s">
        <v>125</v>
      </c>
      <c r="G97" s="129">
        <v>1</v>
      </c>
      <c r="H97" s="130">
        <v>41185</v>
      </c>
      <c r="I97" s="130">
        <v>41258</v>
      </c>
      <c r="J97" s="131" t="s">
        <v>126</v>
      </c>
      <c r="K97" s="253"/>
      <c r="L97" s="253">
        <v>3.4</v>
      </c>
      <c r="M97" s="253">
        <v>977</v>
      </c>
      <c r="N97" s="132">
        <f>+M97*G97</f>
        <v>977</v>
      </c>
      <c r="O97" s="133">
        <v>298725697</v>
      </c>
      <c r="P97" s="133">
        <v>361</v>
      </c>
      <c r="Q97" s="80" t="s">
        <v>1568</v>
      </c>
      <c r="R97" s="67"/>
      <c r="S97" s="67"/>
      <c r="T97" s="67"/>
      <c r="U97" s="67"/>
      <c r="V97" s="67"/>
      <c r="W97" s="67"/>
      <c r="X97" s="67"/>
      <c r="Y97" s="67"/>
      <c r="Z97" s="67"/>
    </row>
    <row r="98" spans="1:26" s="68" customFormat="1" ht="45" x14ac:dyDescent="0.25">
      <c r="A98" s="27">
        <f>+A97+1</f>
        <v>2</v>
      </c>
      <c r="B98" s="69" t="s">
        <v>801</v>
      </c>
      <c r="C98" s="70" t="s">
        <v>802</v>
      </c>
      <c r="D98" s="69" t="s">
        <v>844</v>
      </c>
      <c r="E98" s="127">
        <v>2121295</v>
      </c>
      <c r="F98" s="127" t="s">
        <v>125</v>
      </c>
      <c r="G98" s="129">
        <v>1</v>
      </c>
      <c r="H98" s="130">
        <v>41040</v>
      </c>
      <c r="I98" s="130">
        <v>41086</v>
      </c>
      <c r="J98" s="131" t="s">
        <v>126</v>
      </c>
      <c r="K98" s="253">
        <v>0</v>
      </c>
      <c r="L98" s="253">
        <v>1.5</v>
      </c>
      <c r="M98" s="253">
        <v>977</v>
      </c>
      <c r="N98" s="132">
        <f t="shared" ref="N98:N104" si="2">+M98*G98</f>
        <v>977</v>
      </c>
      <c r="O98" s="133">
        <v>475602753</v>
      </c>
      <c r="P98" s="133">
        <v>352</v>
      </c>
      <c r="Q98" s="80"/>
      <c r="R98" s="67"/>
      <c r="S98" s="67"/>
      <c r="T98" s="67"/>
      <c r="U98" s="67"/>
      <c r="V98" s="67"/>
      <c r="W98" s="67"/>
      <c r="X98" s="67"/>
      <c r="Y98" s="67"/>
      <c r="Z98" s="67"/>
    </row>
    <row r="99" spans="1:26" s="68" customFormat="1" ht="60" x14ac:dyDescent="0.25">
      <c r="A99" s="27">
        <f t="shared" ref="A99:A104" si="3">+A98+1</f>
        <v>3</v>
      </c>
      <c r="B99" s="69" t="s">
        <v>801</v>
      </c>
      <c r="C99" s="70" t="s">
        <v>802</v>
      </c>
      <c r="D99" s="70" t="s">
        <v>845</v>
      </c>
      <c r="E99" s="253" t="s">
        <v>846</v>
      </c>
      <c r="F99" s="127" t="s">
        <v>126</v>
      </c>
      <c r="G99" s="129">
        <v>1</v>
      </c>
      <c r="H99" s="253">
        <v>2005</v>
      </c>
      <c r="I99" s="253">
        <v>2005</v>
      </c>
      <c r="J99" s="131" t="s">
        <v>126</v>
      </c>
      <c r="K99" s="253">
        <v>0</v>
      </c>
      <c r="L99" s="253">
        <v>12</v>
      </c>
      <c r="M99" s="253">
        <v>500</v>
      </c>
      <c r="N99" s="132">
        <f t="shared" si="2"/>
        <v>500</v>
      </c>
      <c r="O99" s="133">
        <v>0</v>
      </c>
      <c r="P99" s="133">
        <v>348</v>
      </c>
      <c r="Q99" s="80" t="s">
        <v>847</v>
      </c>
      <c r="R99" s="67"/>
      <c r="S99" s="67"/>
      <c r="T99" s="67"/>
      <c r="U99" s="67"/>
      <c r="V99" s="67"/>
      <c r="W99" s="67"/>
      <c r="X99" s="67"/>
      <c r="Y99" s="67"/>
      <c r="Z99" s="67"/>
    </row>
    <row r="100" spans="1:26" s="68" customFormat="1" ht="75" x14ac:dyDescent="0.25">
      <c r="A100" s="27">
        <f t="shared" si="3"/>
        <v>4</v>
      </c>
      <c r="B100" s="69" t="s">
        <v>801</v>
      </c>
      <c r="C100" s="127" t="s">
        <v>802</v>
      </c>
      <c r="D100" s="126" t="s">
        <v>848</v>
      </c>
      <c r="E100" s="253" t="s">
        <v>846</v>
      </c>
      <c r="F100" s="127" t="s">
        <v>126</v>
      </c>
      <c r="G100" s="129">
        <v>1</v>
      </c>
      <c r="H100" s="127">
        <v>2003</v>
      </c>
      <c r="I100" s="253">
        <v>2003</v>
      </c>
      <c r="J100" s="131" t="s">
        <v>126</v>
      </c>
      <c r="K100" s="253">
        <v>0</v>
      </c>
      <c r="L100" s="253">
        <v>12</v>
      </c>
      <c r="M100" s="132">
        <v>0</v>
      </c>
      <c r="N100" s="132">
        <f t="shared" si="2"/>
        <v>0</v>
      </c>
      <c r="O100" s="133">
        <v>0</v>
      </c>
      <c r="P100" s="133">
        <v>347</v>
      </c>
      <c r="Q100" s="80" t="s">
        <v>849</v>
      </c>
      <c r="R100" s="67"/>
      <c r="S100" s="67"/>
      <c r="T100" s="67"/>
      <c r="U100" s="67"/>
      <c r="V100" s="67"/>
      <c r="W100" s="67"/>
      <c r="X100" s="67"/>
      <c r="Y100" s="67"/>
      <c r="Z100" s="67"/>
    </row>
    <row r="101" spans="1:26" s="68" customFormat="1" ht="75" x14ac:dyDescent="0.25">
      <c r="A101" s="27">
        <f t="shared" si="3"/>
        <v>5</v>
      </c>
      <c r="B101" s="69" t="s">
        <v>801</v>
      </c>
      <c r="C101" s="127" t="s">
        <v>802</v>
      </c>
      <c r="D101" s="127" t="s">
        <v>850</v>
      </c>
      <c r="E101" s="253" t="s">
        <v>846</v>
      </c>
      <c r="F101" s="127" t="s">
        <v>126</v>
      </c>
      <c r="G101" s="129">
        <v>1</v>
      </c>
      <c r="H101" s="130">
        <v>41487</v>
      </c>
      <c r="I101" s="130">
        <v>41912</v>
      </c>
      <c r="J101" s="131" t="s">
        <v>126</v>
      </c>
      <c r="K101" s="253">
        <v>14</v>
      </c>
      <c r="L101" s="253">
        <v>0</v>
      </c>
      <c r="M101" s="171">
        <v>123</v>
      </c>
      <c r="N101" s="132">
        <f t="shared" si="2"/>
        <v>123</v>
      </c>
      <c r="O101" s="133">
        <v>0</v>
      </c>
      <c r="P101" s="133">
        <v>346</v>
      </c>
      <c r="Q101" s="80" t="s">
        <v>1961</v>
      </c>
      <c r="R101" s="67"/>
      <c r="S101" s="67"/>
      <c r="T101" s="67"/>
      <c r="U101" s="67"/>
      <c r="V101" s="67"/>
      <c r="W101" s="67"/>
      <c r="X101" s="67"/>
      <c r="Y101" s="67"/>
      <c r="Z101" s="67"/>
    </row>
    <row r="102" spans="1:26" s="68" customFormat="1" ht="90" x14ac:dyDescent="0.25">
      <c r="A102" s="27">
        <f t="shared" si="3"/>
        <v>6</v>
      </c>
      <c r="B102" s="69" t="s">
        <v>801</v>
      </c>
      <c r="C102" s="127" t="s">
        <v>802</v>
      </c>
      <c r="D102" s="127" t="s">
        <v>1960</v>
      </c>
      <c r="E102" s="253" t="s">
        <v>846</v>
      </c>
      <c r="F102" s="127" t="s">
        <v>126</v>
      </c>
      <c r="G102" s="127">
        <v>100</v>
      </c>
      <c r="H102" s="130">
        <v>40909</v>
      </c>
      <c r="I102" s="130">
        <v>41091</v>
      </c>
      <c r="J102" s="131" t="s">
        <v>126</v>
      </c>
      <c r="K102" s="253">
        <v>0</v>
      </c>
      <c r="L102" s="253">
        <v>0</v>
      </c>
      <c r="M102" s="171">
        <v>12</v>
      </c>
      <c r="N102" s="132">
        <f t="shared" si="2"/>
        <v>1200</v>
      </c>
      <c r="O102" s="133">
        <v>0</v>
      </c>
      <c r="P102" s="133">
        <v>345</v>
      </c>
      <c r="Q102" s="134" t="s">
        <v>1962</v>
      </c>
      <c r="R102" s="67"/>
      <c r="S102" s="67"/>
      <c r="T102" s="67"/>
      <c r="U102" s="67"/>
      <c r="V102" s="67"/>
      <c r="W102" s="67"/>
      <c r="X102" s="67"/>
      <c r="Y102" s="67"/>
      <c r="Z102" s="67"/>
    </row>
    <row r="103" spans="1:26" s="68" customFormat="1" ht="75" x14ac:dyDescent="0.25">
      <c r="A103" s="27">
        <f t="shared" si="3"/>
        <v>7</v>
      </c>
      <c r="B103" s="69" t="s">
        <v>801</v>
      </c>
      <c r="C103" s="127" t="s">
        <v>802</v>
      </c>
      <c r="D103" s="126" t="s">
        <v>851</v>
      </c>
      <c r="E103" s="128" t="s">
        <v>852</v>
      </c>
      <c r="F103" s="127" t="s">
        <v>126</v>
      </c>
      <c r="G103" s="127">
        <v>100</v>
      </c>
      <c r="H103" s="127">
        <v>2002</v>
      </c>
      <c r="I103" s="253">
        <v>2002</v>
      </c>
      <c r="J103" s="131" t="s">
        <v>126</v>
      </c>
      <c r="K103" s="253">
        <v>0</v>
      </c>
      <c r="L103" s="253">
        <v>0</v>
      </c>
      <c r="M103" s="132">
        <v>0</v>
      </c>
      <c r="N103" s="132">
        <f t="shared" si="2"/>
        <v>0</v>
      </c>
      <c r="O103" s="133">
        <v>0</v>
      </c>
      <c r="P103" s="133">
        <v>344</v>
      </c>
      <c r="Q103" s="80" t="s">
        <v>849</v>
      </c>
      <c r="R103" s="67"/>
      <c r="S103" s="67"/>
      <c r="T103" s="67"/>
      <c r="U103" s="67"/>
      <c r="V103" s="67"/>
      <c r="W103" s="67"/>
      <c r="X103" s="67"/>
      <c r="Y103" s="67"/>
      <c r="Z103" s="67"/>
    </row>
    <row r="104" spans="1:26" s="68" customFormat="1" ht="75" x14ac:dyDescent="0.25">
      <c r="A104" s="27">
        <f t="shared" si="3"/>
        <v>8</v>
      </c>
      <c r="B104" s="69" t="s">
        <v>801</v>
      </c>
      <c r="C104" s="127" t="s">
        <v>802</v>
      </c>
      <c r="D104" s="126" t="s">
        <v>853</v>
      </c>
      <c r="E104" s="128" t="s">
        <v>846</v>
      </c>
      <c r="F104" s="127">
        <v>0</v>
      </c>
      <c r="G104" s="127">
        <v>100</v>
      </c>
      <c r="H104" s="127">
        <v>2003</v>
      </c>
      <c r="I104" s="253">
        <v>2004</v>
      </c>
      <c r="J104" s="131" t="s">
        <v>126</v>
      </c>
      <c r="K104" s="462">
        <v>0</v>
      </c>
      <c r="L104" s="462">
        <v>0</v>
      </c>
      <c r="M104" s="132">
        <v>0</v>
      </c>
      <c r="N104" s="132">
        <f t="shared" si="2"/>
        <v>0</v>
      </c>
      <c r="O104" s="133">
        <v>0</v>
      </c>
      <c r="P104" s="133">
        <v>343</v>
      </c>
      <c r="Q104" s="80" t="s">
        <v>849</v>
      </c>
      <c r="R104" s="67"/>
      <c r="S104" s="67"/>
      <c r="T104" s="67"/>
      <c r="U104" s="67"/>
      <c r="V104" s="67"/>
      <c r="W104" s="67"/>
      <c r="X104" s="67"/>
      <c r="Y104" s="67"/>
      <c r="Z104" s="67"/>
    </row>
    <row r="105" spans="1:26" s="68" customFormat="1" ht="15.75" x14ac:dyDescent="0.25">
      <c r="A105" s="27"/>
      <c r="B105" s="69"/>
      <c r="C105" s="127"/>
      <c r="D105" s="69"/>
      <c r="E105" s="64"/>
      <c r="F105" s="65"/>
      <c r="G105" s="65"/>
      <c r="H105" s="65"/>
      <c r="I105" s="66"/>
      <c r="J105" s="66"/>
      <c r="K105" s="137">
        <f>SUM(K97:K104)</f>
        <v>14</v>
      </c>
      <c r="L105" s="137">
        <f>SUM(L97:L104)</f>
        <v>28.9</v>
      </c>
      <c r="M105" s="138">
        <f>SUM(M97:M104)</f>
        <v>2589</v>
      </c>
      <c r="N105" s="137">
        <f>SUM(N97:N104)</f>
        <v>3777</v>
      </c>
      <c r="O105" s="133">
        <f>SUM(O97:O104)</f>
        <v>774328450</v>
      </c>
      <c r="P105" s="14"/>
      <c r="Q105" s="81"/>
    </row>
    <row r="106" spans="1:26" x14ac:dyDescent="0.25">
      <c r="B106" s="15"/>
      <c r="C106" s="15"/>
      <c r="D106" s="15"/>
      <c r="E106" s="16"/>
      <c r="F106" s="15"/>
      <c r="G106" s="15"/>
      <c r="H106" s="15"/>
      <c r="I106" s="15"/>
      <c r="J106" s="15"/>
      <c r="K106" s="15"/>
      <c r="L106" s="15"/>
      <c r="M106" s="15"/>
      <c r="N106" s="15"/>
      <c r="O106" s="15"/>
      <c r="P106" s="15"/>
    </row>
    <row r="107" spans="1:26" ht="18.75" x14ac:dyDescent="0.25">
      <c r="B107" s="32" t="s">
        <v>32</v>
      </c>
      <c r="C107" s="41">
        <f>+K105</f>
        <v>14</v>
      </c>
      <c r="H107" s="17"/>
      <c r="I107" s="17"/>
      <c r="J107" s="17"/>
      <c r="K107" s="17"/>
      <c r="L107" s="17"/>
      <c r="M107" s="17"/>
      <c r="N107" s="15"/>
      <c r="O107" s="15"/>
      <c r="P107" s="15"/>
    </row>
    <row r="109" spans="1:26" ht="15.75" thickBot="1" x14ac:dyDescent="0.3"/>
    <row r="110" spans="1:26" ht="30.75" thickBot="1" x14ac:dyDescent="0.3">
      <c r="B110" s="463" t="s">
        <v>49</v>
      </c>
      <c r="C110" s="464" t="s">
        <v>50</v>
      </c>
      <c r="D110" s="463" t="s">
        <v>51</v>
      </c>
      <c r="E110" s="464" t="s">
        <v>55</v>
      </c>
    </row>
    <row r="111" spans="1:26" x14ac:dyDescent="0.25">
      <c r="B111" s="37" t="s">
        <v>113</v>
      </c>
      <c r="C111" s="465">
        <v>20</v>
      </c>
      <c r="D111" s="465">
        <v>0</v>
      </c>
      <c r="E111" s="1225">
        <f>+D111+D112+D113</f>
        <v>0</v>
      </c>
    </row>
    <row r="112" spans="1:26" x14ac:dyDescent="0.25">
      <c r="B112" s="37" t="s">
        <v>114</v>
      </c>
      <c r="C112" s="30">
        <v>30</v>
      </c>
      <c r="D112" s="231">
        <v>0</v>
      </c>
      <c r="E112" s="1226"/>
    </row>
    <row r="113" spans="2:17" ht="15.75" thickBot="1" x14ac:dyDescent="0.3">
      <c r="B113" s="37" t="s">
        <v>115</v>
      </c>
      <c r="C113" s="40">
        <v>40</v>
      </c>
      <c r="D113" s="40">
        <v>0</v>
      </c>
      <c r="E113" s="1227"/>
    </row>
    <row r="115" spans="2:17" ht="15.75" thickBot="1" x14ac:dyDescent="0.3"/>
    <row r="116" spans="2:17" ht="27" thickBot="1" x14ac:dyDescent="0.3">
      <c r="B116" s="1218" t="s">
        <v>52</v>
      </c>
      <c r="C116" s="1219"/>
      <c r="D116" s="1219"/>
      <c r="E116" s="1219"/>
      <c r="F116" s="1219"/>
      <c r="G116" s="1219"/>
      <c r="H116" s="1219"/>
      <c r="I116" s="1219"/>
      <c r="J116" s="1219"/>
      <c r="K116" s="1219"/>
      <c r="L116" s="1219"/>
      <c r="M116" s="1219"/>
      <c r="N116" s="1220"/>
    </row>
    <row r="118" spans="2:17" ht="75" x14ac:dyDescent="0.25">
      <c r="B118" s="73" t="s">
        <v>0</v>
      </c>
      <c r="C118" s="73" t="s">
        <v>39</v>
      </c>
      <c r="D118" s="73" t="s">
        <v>40</v>
      </c>
      <c r="E118" s="73" t="s">
        <v>102</v>
      </c>
      <c r="F118" s="73" t="s">
        <v>104</v>
      </c>
      <c r="G118" s="73" t="s">
        <v>105</v>
      </c>
      <c r="H118" s="73" t="s">
        <v>106</v>
      </c>
      <c r="I118" s="73" t="s">
        <v>103</v>
      </c>
      <c r="J118" s="1221" t="s">
        <v>107</v>
      </c>
      <c r="K118" s="1228"/>
      <c r="L118" s="1222"/>
      <c r="M118" s="73" t="s">
        <v>111</v>
      </c>
      <c r="N118" s="73" t="s">
        <v>41</v>
      </c>
      <c r="O118" s="73" t="s">
        <v>42</v>
      </c>
      <c r="P118" s="1221" t="s">
        <v>3</v>
      </c>
      <c r="Q118" s="1222"/>
    </row>
    <row r="119" spans="2:17" ht="45" x14ac:dyDescent="0.25">
      <c r="B119" s="230" t="s">
        <v>119</v>
      </c>
      <c r="C119" s="230">
        <v>2</v>
      </c>
      <c r="D119" s="2"/>
      <c r="E119" s="2"/>
      <c r="F119" s="2"/>
      <c r="G119" s="2"/>
      <c r="H119" s="2"/>
      <c r="I119" s="4"/>
      <c r="J119" s="466" t="s">
        <v>108</v>
      </c>
      <c r="K119" s="38" t="s">
        <v>109</v>
      </c>
      <c r="L119" s="466" t="s">
        <v>110</v>
      </c>
      <c r="M119" s="74"/>
      <c r="N119" s="74"/>
      <c r="O119" s="74"/>
      <c r="P119" s="1217"/>
      <c r="Q119" s="1217"/>
    </row>
    <row r="120" spans="2:17" ht="285.75" x14ac:dyDescent="0.25">
      <c r="B120" s="230"/>
      <c r="C120" s="155"/>
      <c r="D120" s="152" t="s">
        <v>854</v>
      </c>
      <c r="E120" s="149">
        <v>77184785</v>
      </c>
      <c r="F120" s="149" t="s">
        <v>855</v>
      </c>
      <c r="G120" s="152" t="s">
        <v>167</v>
      </c>
      <c r="H120" s="182">
        <v>39953</v>
      </c>
      <c r="I120" s="150" t="s">
        <v>478</v>
      </c>
      <c r="J120" s="152" t="s">
        <v>856</v>
      </c>
      <c r="K120" s="154" t="s">
        <v>857</v>
      </c>
      <c r="L120" s="339" t="s">
        <v>858</v>
      </c>
      <c r="M120" s="118" t="s">
        <v>125</v>
      </c>
      <c r="N120" s="118" t="s">
        <v>125</v>
      </c>
      <c r="O120" s="118" t="s">
        <v>125</v>
      </c>
      <c r="P120" s="1144"/>
      <c r="Q120" s="1145"/>
    </row>
    <row r="121" spans="2:17" ht="150.75" x14ac:dyDescent="0.25">
      <c r="B121" s="230"/>
      <c r="C121" s="155"/>
      <c r="D121" s="152" t="s">
        <v>859</v>
      </c>
      <c r="E121" s="149">
        <v>49554733</v>
      </c>
      <c r="F121" s="152" t="s">
        <v>860</v>
      </c>
      <c r="G121" s="152" t="s">
        <v>167</v>
      </c>
      <c r="H121" s="182">
        <v>39535</v>
      </c>
      <c r="I121" s="150" t="s">
        <v>478</v>
      </c>
      <c r="J121" s="152" t="s">
        <v>861</v>
      </c>
      <c r="K121" s="152" t="s">
        <v>862</v>
      </c>
      <c r="L121" s="154" t="s">
        <v>863</v>
      </c>
      <c r="M121" s="118" t="s">
        <v>125</v>
      </c>
      <c r="N121" s="118" t="s">
        <v>125</v>
      </c>
      <c r="O121" s="118" t="s">
        <v>125</v>
      </c>
      <c r="P121" s="1144"/>
      <c r="Q121" s="1145"/>
    </row>
    <row r="122" spans="2:17" ht="30" x14ac:dyDescent="0.25">
      <c r="B122" s="230" t="s">
        <v>120</v>
      </c>
      <c r="C122" s="230">
        <v>2</v>
      </c>
      <c r="D122" s="2"/>
      <c r="E122" s="2"/>
      <c r="F122" s="2"/>
      <c r="G122" s="2"/>
      <c r="H122" s="2"/>
      <c r="I122" s="4"/>
      <c r="J122" s="1"/>
      <c r="K122" s="54"/>
      <c r="L122" s="53"/>
      <c r="M122" s="74"/>
      <c r="N122" s="74"/>
      <c r="O122" s="74"/>
      <c r="P122" s="1215"/>
      <c r="Q122" s="1216"/>
    </row>
    <row r="123" spans="2:17" ht="90.75" x14ac:dyDescent="0.25">
      <c r="B123" s="230"/>
      <c r="C123" s="230"/>
      <c r="D123" s="152" t="s">
        <v>864</v>
      </c>
      <c r="E123" s="149">
        <v>56076643</v>
      </c>
      <c r="F123" s="152" t="s">
        <v>865</v>
      </c>
      <c r="G123" s="152" t="s">
        <v>866</v>
      </c>
      <c r="H123" s="379">
        <v>39073</v>
      </c>
      <c r="I123" s="150" t="s">
        <v>478</v>
      </c>
      <c r="J123" s="152"/>
      <c r="K123" s="152"/>
      <c r="L123" s="154"/>
      <c r="M123" s="118"/>
      <c r="N123" s="118" t="s">
        <v>126</v>
      </c>
      <c r="O123" s="118" t="s">
        <v>126</v>
      </c>
      <c r="P123" s="1144"/>
      <c r="Q123" s="1145"/>
    </row>
    <row r="124" spans="2:17" ht="60.75" x14ac:dyDescent="0.25">
      <c r="B124" s="230"/>
      <c r="C124" s="230"/>
      <c r="D124" s="152" t="s">
        <v>867</v>
      </c>
      <c r="E124" s="149">
        <v>49798205</v>
      </c>
      <c r="F124" s="152" t="s">
        <v>868</v>
      </c>
      <c r="G124" s="152" t="s">
        <v>167</v>
      </c>
      <c r="H124" s="379">
        <v>39962</v>
      </c>
      <c r="I124" s="150" t="s">
        <v>478</v>
      </c>
      <c r="J124" s="152" t="s">
        <v>869</v>
      </c>
      <c r="K124" s="152" t="s">
        <v>870</v>
      </c>
      <c r="L124" s="154" t="s">
        <v>871</v>
      </c>
      <c r="M124" s="118" t="s">
        <v>125</v>
      </c>
      <c r="N124" s="118" t="s">
        <v>125</v>
      </c>
      <c r="O124" s="118" t="s">
        <v>125</v>
      </c>
      <c r="P124" s="1144"/>
      <c r="Q124" s="1145"/>
    </row>
    <row r="125" spans="2:17" ht="30" x14ac:dyDescent="0.25">
      <c r="B125" s="230" t="s">
        <v>121</v>
      </c>
      <c r="C125" s="230">
        <v>1</v>
      </c>
      <c r="D125" s="2"/>
      <c r="E125" s="2"/>
      <c r="F125" s="2"/>
      <c r="G125" s="2"/>
      <c r="H125" s="2"/>
      <c r="I125" s="4"/>
      <c r="J125" s="1"/>
      <c r="K125" s="54"/>
      <c r="L125" s="53"/>
      <c r="M125" s="74"/>
      <c r="N125" s="74"/>
      <c r="O125" s="74"/>
      <c r="P125" s="1215"/>
      <c r="Q125" s="1216"/>
    </row>
    <row r="126" spans="2:17" ht="45" x14ac:dyDescent="0.25">
      <c r="B126" s="74"/>
      <c r="C126" s="230"/>
      <c r="D126" s="230" t="s">
        <v>872</v>
      </c>
      <c r="E126" s="2">
        <v>51770245</v>
      </c>
      <c r="F126" s="2" t="s">
        <v>873</v>
      </c>
      <c r="G126" s="230" t="s">
        <v>874</v>
      </c>
      <c r="H126" s="380"/>
      <c r="I126" s="4" t="s">
        <v>875</v>
      </c>
      <c r="J126" s="230" t="s">
        <v>876</v>
      </c>
      <c r="K126" s="54" t="s">
        <v>877</v>
      </c>
      <c r="L126" s="54" t="s">
        <v>878</v>
      </c>
      <c r="M126" s="74" t="s">
        <v>125</v>
      </c>
      <c r="N126" s="74" t="s">
        <v>125</v>
      </c>
      <c r="O126" s="74" t="s">
        <v>125</v>
      </c>
      <c r="P126" s="1126"/>
      <c r="Q126" s="1127"/>
    </row>
    <row r="129" spans="2:7" ht="15.75" thickBot="1" x14ac:dyDescent="0.3"/>
    <row r="130" spans="2:7" ht="30" x14ac:dyDescent="0.25">
      <c r="B130" s="76" t="s">
        <v>33</v>
      </c>
      <c r="C130" s="76" t="s">
        <v>49</v>
      </c>
      <c r="D130" s="73" t="s">
        <v>50</v>
      </c>
      <c r="E130" s="76" t="s">
        <v>51</v>
      </c>
      <c r="F130" s="464" t="s">
        <v>56</v>
      </c>
      <c r="G130" s="50"/>
    </row>
    <row r="131" spans="2:7" ht="132" x14ac:dyDescent="0.2">
      <c r="B131" s="1209" t="s">
        <v>53</v>
      </c>
      <c r="C131" s="5" t="s">
        <v>116</v>
      </c>
      <c r="D131" s="231">
        <v>25</v>
      </c>
      <c r="E131" s="231">
        <v>0</v>
      </c>
      <c r="F131" s="1210">
        <f>+E131+E132+E133</f>
        <v>0</v>
      </c>
      <c r="G131" s="51"/>
    </row>
    <row r="132" spans="2:7" ht="96" x14ac:dyDescent="0.2">
      <c r="B132" s="1209"/>
      <c r="C132" s="5" t="s">
        <v>117</v>
      </c>
      <c r="D132" s="42">
        <v>25</v>
      </c>
      <c r="E132" s="231">
        <v>0</v>
      </c>
      <c r="F132" s="1211"/>
      <c r="G132" s="51"/>
    </row>
    <row r="133" spans="2:7" ht="84" x14ac:dyDescent="0.2">
      <c r="B133" s="1209"/>
      <c r="C133" s="5" t="s">
        <v>118</v>
      </c>
      <c r="D133" s="231">
        <v>10</v>
      </c>
      <c r="E133" s="231">
        <v>0</v>
      </c>
      <c r="F133" s="1212"/>
      <c r="G133" s="51"/>
    </row>
    <row r="134" spans="2:7" x14ac:dyDescent="0.25">
      <c r="C134" s="59"/>
    </row>
    <row r="138" spans="2:7" x14ac:dyDescent="0.25">
      <c r="B138" s="75" t="s">
        <v>57</v>
      </c>
    </row>
    <row r="141" spans="2:7" x14ac:dyDescent="0.25">
      <c r="B141" s="77" t="s">
        <v>33</v>
      </c>
      <c r="C141" s="77" t="s">
        <v>58</v>
      </c>
      <c r="D141" s="76" t="s">
        <v>51</v>
      </c>
      <c r="E141" s="76" t="s">
        <v>16</v>
      </c>
    </row>
    <row r="142" spans="2:7" ht="28.5" x14ac:dyDescent="0.25">
      <c r="B142" s="60" t="s">
        <v>59</v>
      </c>
      <c r="C142" s="61">
        <v>40</v>
      </c>
      <c r="D142" s="231">
        <f>+E111</f>
        <v>0</v>
      </c>
      <c r="E142" s="1213"/>
    </row>
    <row r="143" spans="2:7" ht="57" x14ac:dyDescent="0.25">
      <c r="B143" s="60" t="s">
        <v>60</v>
      </c>
      <c r="C143" s="61">
        <v>60</v>
      </c>
      <c r="D143" s="231">
        <f>+F131</f>
        <v>0</v>
      </c>
      <c r="E143" s="1214"/>
    </row>
  </sheetData>
  <mergeCells count="48">
    <mergeCell ref="C9:N9"/>
    <mergeCell ref="B2:P2"/>
    <mergeCell ref="B4:P4"/>
    <mergeCell ref="C6:N6"/>
    <mergeCell ref="C7:N7"/>
    <mergeCell ref="C8:N8"/>
    <mergeCell ref="C10:E10"/>
    <mergeCell ref="B14:C21"/>
    <mergeCell ref="B22:C22"/>
    <mergeCell ref="E37:E38"/>
    <mergeCell ref="B47:B48"/>
    <mergeCell ref="C47:C48"/>
    <mergeCell ref="D47:E47"/>
    <mergeCell ref="P73:Q73"/>
    <mergeCell ref="B62:N62"/>
    <mergeCell ref="J64:L64"/>
    <mergeCell ref="P64:Q64"/>
    <mergeCell ref="B52:N52"/>
    <mergeCell ref="O54:P54"/>
    <mergeCell ref="O55:P55"/>
    <mergeCell ref="O56:P56"/>
    <mergeCell ref="P65:Q65"/>
    <mergeCell ref="P66:Q66"/>
    <mergeCell ref="P69:Q69"/>
    <mergeCell ref="P71:Q71"/>
    <mergeCell ref="P72:Q72"/>
    <mergeCell ref="P119:Q119"/>
    <mergeCell ref="P75:Q75"/>
    <mergeCell ref="P80:Q80"/>
    <mergeCell ref="B83:N83"/>
    <mergeCell ref="D86:E86"/>
    <mergeCell ref="D87:E87"/>
    <mergeCell ref="B90:P90"/>
    <mergeCell ref="B93:N93"/>
    <mergeCell ref="E111:E113"/>
    <mergeCell ref="B116:N116"/>
    <mergeCell ref="J118:L118"/>
    <mergeCell ref="P118:Q118"/>
    <mergeCell ref="P126:Q126"/>
    <mergeCell ref="B131:B133"/>
    <mergeCell ref="F131:F133"/>
    <mergeCell ref="E142:E143"/>
    <mergeCell ref="P120:Q120"/>
    <mergeCell ref="P121:Q121"/>
    <mergeCell ref="P122:Q122"/>
    <mergeCell ref="P123:Q123"/>
    <mergeCell ref="P124:Q124"/>
    <mergeCell ref="P125:Q125"/>
  </mergeCells>
  <dataValidations count="2">
    <dataValidation type="decimal" allowBlank="1" showInputMessage="1" showErrorMessage="1" sqref="WVH983059 WLL983059 C65555 IV65555 SR65555 ACN65555 AMJ65555 AWF65555 BGB65555 BPX65555 BZT65555 CJP65555 CTL65555 DDH65555 DND65555 DWZ65555 EGV65555 EQR65555 FAN65555 FKJ65555 FUF65555 GEB65555 GNX65555 GXT65555 HHP65555 HRL65555 IBH65555 ILD65555 IUZ65555 JEV65555 JOR65555 JYN65555 KIJ65555 KSF65555 LCB65555 LLX65555 LVT65555 MFP65555 MPL65555 MZH65555 NJD65555 NSZ65555 OCV65555 OMR65555 OWN65555 PGJ65555 PQF65555 QAB65555 QJX65555 QTT65555 RDP65555 RNL65555 RXH65555 SHD65555 SQZ65555 TAV65555 TKR65555 TUN65555 UEJ65555 UOF65555 UYB65555 VHX65555 VRT65555 WBP65555 WLL65555 WVH65555 C131091 IV131091 SR131091 ACN131091 AMJ131091 AWF131091 BGB131091 BPX131091 BZT131091 CJP131091 CTL131091 DDH131091 DND131091 DWZ131091 EGV131091 EQR131091 FAN131091 FKJ131091 FUF131091 GEB131091 GNX131091 GXT131091 HHP131091 HRL131091 IBH131091 ILD131091 IUZ131091 JEV131091 JOR131091 JYN131091 KIJ131091 KSF131091 LCB131091 LLX131091 LVT131091 MFP131091 MPL131091 MZH131091 NJD131091 NSZ131091 OCV131091 OMR131091 OWN131091 PGJ131091 PQF131091 QAB131091 QJX131091 QTT131091 RDP131091 RNL131091 RXH131091 SHD131091 SQZ131091 TAV131091 TKR131091 TUN131091 UEJ131091 UOF131091 UYB131091 VHX131091 VRT131091 WBP131091 WLL131091 WVH131091 C196627 IV196627 SR196627 ACN196627 AMJ196627 AWF196627 BGB196627 BPX196627 BZT196627 CJP196627 CTL196627 DDH196627 DND196627 DWZ196627 EGV196627 EQR196627 FAN196627 FKJ196627 FUF196627 GEB196627 GNX196627 GXT196627 HHP196627 HRL196627 IBH196627 ILD196627 IUZ196627 JEV196627 JOR196627 JYN196627 KIJ196627 KSF196627 LCB196627 LLX196627 LVT196627 MFP196627 MPL196627 MZH196627 NJD196627 NSZ196627 OCV196627 OMR196627 OWN196627 PGJ196627 PQF196627 QAB196627 QJX196627 QTT196627 RDP196627 RNL196627 RXH196627 SHD196627 SQZ196627 TAV196627 TKR196627 TUN196627 UEJ196627 UOF196627 UYB196627 VHX196627 VRT196627 WBP196627 WLL196627 WVH196627 C262163 IV262163 SR262163 ACN262163 AMJ262163 AWF262163 BGB262163 BPX262163 BZT262163 CJP262163 CTL262163 DDH262163 DND262163 DWZ262163 EGV262163 EQR262163 FAN262163 FKJ262163 FUF262163 GEB262163 GNX262163 GXT262163 HHP262163 HRL262163 IBH262163 ILD262163 IUZ262163 JEV262163 JOR262163 JYN262163 KIJ262163 KSF262163 LCB262163 LLX262163 LVT262163 MFP262163 MPL262163 MZH262163 NJD262163 NSZ262163 OCV262163 OMR262163 OWN262163 PGJ262163 PQF262163 QAB262163 QJX262163 QTT262163 RDP262163 RNL262163 RXH262163 SHD262163 SQZ262163 TAV262163 TKR262163 TUN262163 UEJ262163 UOF262163 UYB262163 VHX262163 VRT262163 WBP262163 WLL262163 WVH262163 C327699 IV327699 SR327699 ACN327699 AMJ327699 AWF327699 BGB327699 BPX327699 BZT327699 CJP327699 CTL327699 DDH327699 DND327699 DWZ327699 EGV327699 EQR327699 FAN327699 FKJ327699 FUF327699 GEB327699 GNX327699 GXT327699 HHP327699 HRL327699 IBH327699 ILD327699 IUZ327699 JEV327699 JOR327699 JYN327699 KIJ327699 KSF327699 LCB327699 LLX327699 LVT327699 MFP327699 MPL327699 MZH327699 NJD327699 NSZ327699 OCV327699 OMR327699 OWN327699 PGJ327699 PQF327699 QAB327699 QJX327699 QTT327699 RDP327699 RNL327699 RXH327699 SHD327699 SQZ327699 TAV327699 TKR327699 TUN327699 UEJ327699 UOF327699 UYB327699 VHX327699 VRT327699 WBP327699 WLL327699 WVH327699 C393235 IV393235 SR393235 ACN393235 AMJ393235 AWF393235 BGB393235 BPX393235 BZT393235 CJP393235 CTL393235 DDH393235 DND393235 DWZ393235 EGV393235 EQR393235 FAN393235 FKJ393235 FUF393235 GEB393235 GNX393235 GXT393235 HHP393235 HRL393235 IBH393235 ILD393235 IUZ393235 JEV393235 JOR393235 JYN393235 KIJ393235 KSF393235 LCB393235 LLX393235 LVT393235 MFP393235 MPL393235 MZH393235 NJD393235 NSZ393235 OCV393235 OMR393235 OWN393235 PGJ393235 PQF393235 QAB393235 QJX393235 QTT393235 RDP393235 RNL393235 RXH393235 SHD393235 SQZ393235 TAV393235 TKR393235 TUN393235 UEJ393235 UOF393235 UYB393235 VHX393235 VRT393235 WBP393235 WLL393235 WVH393235 C458771 IV458771 SR458771 ACN458771 AMJ458771 AWF458771 BGB458771 BPX458771 BZT458771 CJP458771 CTL458771 DDH458771 DND458771 DWZ458771 EGV458771 EQR458771 FAN458771 FKJ458771 FUF458771 GEB458771 GNX458771 GXT458771 HHP458771 HRL458771 IBH458771 ILD458771 IUZ458771 JEV458771 JOR458771 JYN458771 KIJ458771 KSF458771 LCB458771 LLX458771 LVT458771 MFP458771 MPL458771 MZH458771 NJD458771 NSZ458771 OCV458771 OMR458771 OWN458771 PGJ458771 PQF458771 QAB458771 QJX458771 QTT458771 RDP458771 RNL458771 RXH458771 SHD458771 SQZ458771 TAV458771 TKR458771 TUN458771 UEJ458771 UOF458771 UYB458771 VHX458771 VRT458771 WBP458771 WLL458771 WVH458771 C524307 IV524307 SR524307 ACN524307 AMJ524307 AWF524307 BGB524307 BPX524307 BZT524307 CJP524307 CTL524307 DDH524307 DND524307 DWZ524307 EGV524307 EQR524307 FAN524307 FKJ524307 FUF524307 GEB524307 GNX524307 GXT524307 HHP524307 HRL524307 IBH524307 ILD524307 IUZ524307 JEV524307 JOR524307 JYN524307 KIJ524307 KSF524307 LCB524307 LLX524307 LVT524307 MFP524307 MPL524307 MZH524307 NJD524307 NSZ524307 OCV524307 OMR524307 OWN524307 PGJ524307 PQF524307 QAB524307 QJX524307 QTT524307 RDP524307 RNL524307 RXH524307 SHD524307 SQZ524307 TAV524307 TKR524307 TUN524307 UEJ524307 UOF524307 UYB524307 VHX524307 VRT524307 WBP524307 WLL524307 WVH524307 C589843 IV589843 SR589843 ACN589843 AMJ589843 AWF589843 BGB589843 BPX589843 BZT589843 CJP589843 CTL589843 DDH589843 DND589843 DWZ589843 EGV589843 EQR589843 FAN589843 FKJ589843 FUF589843 GEB589843 GNX589843 GXT589843 HHP589843 HRL589843 IBH589843 ILD589843 IUZ589843 JEV589843 JOR589843 JYN589843 KIJ589843 KSF589843 LCB589843 LLX589843 LVT589843 MFP589843 MPL589843 MZH589843 NJD589843 NSZ589843 OCV589843 OMR589843 OWN589843 PGJ589843 PQF589843 QAB589843 QJX589843 QTT589843 RDP589843 RNL589843 RXH589843 SHD589843 SQZ589843 TAV589843 TKR589843 TUN589843 UEJ589843 UOF589843 UYB589843 VHX589843 VRT589843 WBP589843 WLL589843 WVH589843 C655379 IV655379 SR655379 ACN655379 AMJ655379 AWF655379 BGB655379 BPX655379 BZT655379 CJP655379 CTL655379 DDH655379 DND655379 DWZ655379 EGV655379 EQR655379 FAN655379 FKJ655379 FUF655379 GEB655379 GNX655379 GXT655379 HHP655379 HRL655379 IBH655379 ILD655379 IUZ655379 JEV655379 JOR655379 JYN655379 KIJ655379 KSF655379 LCB655379 LLX655379 LVT655379 MFP655379 MPL655379 MZH655379 NJD655379 NSZ655379 OCV655379 OMR655379 OWN655379 PGJ655379 PQF655379 QAB655379 QJX655379 QTT655379 RDP655379 RNL655379 RXH655379 SHD655379 SQZ655379 TAV655379 TKR655379 TUN655379 UEJ655379 UOF655379 UYB655379 VHX655379 VRT655379 WBP655379 WLL655379 WVH655379 C720915 IV720915 SR720915 ACN720915 AMJ720915 AWF720915 BGB720915 BPX720915 BZT720915 CJP720915 CTL720915 DDH720915 DND720915 DWZ720915 EGV720915 EQR720915 FAN720915 FKJ720915 FUF720915 GEB720915 GNX720915 GXT720915 HHP720915 HRL720915 IBH720915 ILD720915 IUZ720915 JEV720915 JOR720915 JYN720915 KIJ720915 KSF720915 LCB720915 LLX720915 LVT720915 MFP720915 MPL720915 MZH720915 NJD720915 NSZ720915 OCV720915 OMR720915 OWN720915 PGJ720915 PQF720915 QAB720915 QJX720915 QTT720915 RDP720915 RNL720915 RXH720915 SHD720915 SQZ720915 TAV720915 TKR720915 TUN720915 UEJ720915 UOF720915 UYB720915 VHX720915 VRT720915 WBP720915 WLL720915 WVH720915 C786451 IV786451 SR786451 ACN786451 AMJ786451 AWF786451 BGB786451 BPX786451 BZT786451 CJP786451 CTL786451 DDH786451 DND786451 DWZ786451 EGV786451 EQR786451 FAN786451 FKJ786451 FUF786451 GEB786451 GNX786451 GXT786451 HHP786451 HRL786451 IBH786451 ILD786451 IUZ786451 JEV786451 JOR786451 JYN786451 KIJ786451 KSF786451 LCB786451 LLX786451 LVT786451 MFP786451 MPL786451 MZH786451 NJD786451 NSZ786451 OCV786451 OMR786451 OWN786451 PGJ786451 PQF786451 QAB786451 QJX786451 QTT786451 RDP786451 RNL786451 RXH786451 SHD786451 SQZ786451 TAV786451 TKR786451 TUN786451 UEJ786451 UOF786451 UYB786451 VHX786451 VRT786451 WBP786451 WLL786451 WVH786451 C851987 IV851987 SR851987 ACN851987 AMJ851987 AWF851987 BGB851987 BPX851987 BZT851987 CJP851987 CTL851987 DDH851987 DND851987 DWZ851987 EGV851987 EQR851987 FAN851987 FKJ851987 FUF851987 GEB851987 GNX851987 GXT851987 HHP851987 HRL851987 IBH851987 ILD851987 IUZ851987 JEV851987 JOR851987 JYN851987 KIJ851987 KSF851987 LCB851987 LLX851987 LVT851987 MFP851987 MPL851987 MZH851987 NJD851987 NSZ851987 OCV851987 OMR851987 OWN851987 PGJ851987 PQF851987 QAB851987 QJX851987 QTT851987 RDP851987 RNL851987 RXH851987 SHD851987 SQZ851987 TAV851987 TKR851987 TUN851987 UEJ851987 UOF851987 UYB851987 VHX851987 VRT851987 WBP851987 WLL851987 WVH851987 C917523 IV917523 SR917523 ACN917523 AMJ917523 AWF917523 BGB917523 BPX917523 BZT917523 CJP917523 CTL917523 DDH917523 DND917523 DWZ917523 EGV917523 EQR917523 FAN917523 FKJ917523 FUF917523 GEB917523 GNX917523 GXT917523 HHP917523 HRL917523 IBH917523 ILD917523 IUZ917523 JEV917523 JOR917523 JYN917523 KIJ917523 KSF917523 LCB917523 LLX917523 LVT917523 MFP917523 MPL917523 MZH917523 NJD917523 NSZ917523 OCV917523 OMR917523 OWN917523 PGJ917523 PQF917523 QAB917523 QJX917523 QTT917523 RDP917523 RNL917523 RXH917523 SHD917523 SQZ917523 TAV917523 TKR917523 TUN917523 UEJ917523 UOF917523 UYB917523 VHX917523 VRT917523 WBP917523 WLL917523 WVH917523 C983059 IV983059 SR983059 ACN983059 AMJ983059 AWF983059 BGB983059 BPX983059 BZT983059 CJP983059 CTL983059 DDH983059 DND983059 DWZ983059 EGV983059 EQR983059 FAN983059 FKJ983059 FUF983059 GEB983059 GNX983059 GXT983059 HHP983059 HRL983059 IBH983059 ILD983059 IUZ983059 JEV983059 JOR983059 JYN983059 KIJ983059 KSF983059 LCB983059 LLX983059 LVT983059 MFP983059 MPL983059 MZH983059 NJD983059 NSZ983059 OCV983059 OMR983059 OWN983059 PGJ983059 PQF983059 QAB983059 QJX983059 QTT983059 RDP983059 RNL983059 RXH983059 SHD983059 SQZ983059 TAV983059 TKR983059 TUN983059 UEJ983059 UOF983059 UYB983059 VHX983059 VRT983059 WBP983059 WVH24:WVH39 WLL24:WLL39 WBP24:WBP39 VRT24:VRT39 VHX24:VHX39 UYB24:UYB39 UOF24:UOF39 UEJ24:UEJ39 TUN24:TUN39 TKR24:TKR39 TAV24:TAV39 SQZ24:SQZ39 SHD24:SHD39 RXH24:RXH39 RNL24:RNL39 RDP24:RDP39 QTT24:QTT39 QJX24:QJX39 QAB24:QAB39 PQF24:PQF39 PGJ24:PGJ39 OWN24:OWN39 OMR24:OMR39 OCV24:OCV39 NSZ24:NSZ39 NJD24:NJD39 MZH24:MZH39 MPL24:MPL39 MFP24:MFP39 LVT24:LVT39 LLX24:LLX39 LCB24:LCB39 KSF24:KSF39 KIJ24:KIJ39 JYN24:JYN39 JOR24:JOR39 JEV24:JEV39 IUZ24:IUZ39 ILD24:ILD39 IBH24:IBH39 HRL24:HRL39 HHP24:HHP39 GXT24:GXT39 GNX24:GNX39 GEB24:GEB39 FUF24:FUF39 FKJ24:FKJ39 FAN24:FAN39 EQR24:EQR39 EGV24:EGV39 DWZ24:DWZ39 DND24:DND39 DDH24:DDH39 CTL24:CTL39 CJP24:CJP39 BZT24:BZT39 BPX24:BPX39 BGB24:BGB39 AWF24:AWF39 AMJ24:AMJ39 ACN24:ACN39 SR24:SR39 IV24:IV39">
      <formula1>0</formula1>
      <formula2>1</formula2>
    </dataValidation>
    <dataValidation type="list" allowBlank="1" showInputMessage="1" showErrorMessage="1" sqref="WVE983059 A65555 IS65555 SO65555 ACK65555 AMG65555 AWC65555 BFY65555 BPU65555 BZQ65555 CJM65555 CTI65555 DDE65555 DNA65555 DWW65555 EGS65555 EQO65555 FAK65555 FKG65555 FUC65555 GDY65555 GNU65555 GXQ65555 HHM65555 HRI65555 IBE65555 ILA65555 IUW65555 JES65555 JOO65555 JYK65555 KIG65555 KSC65555 LBY65555 LLU65555 LVQ65555 MFM65555 MPI65555 MZE65555 NJA65555 NSW65555 OCS65555 OMO65555 OWK65555 PGG65555 PQC65555 PZY65555 QJU65555 QTQ65555 RDM65555 RNI65555 RXE65555 SHA65555 SQW65555 TAS65555 TKO65555 TUK65555 UEG65555 UOC65555 UXY65555 VHU65555 VRQ65555 WBM65555 WLI65555 WVE65555 A131091 IS131091 SO131091 ACK131091 AMG131091 AWC131091 BFY131091 BPU131091 BZQ131091 CJM131091 CTI131091 DDE131091 DNA131091 DWW131091 EGS131091 EQO131091 FAK131091 FKG131091 FUC131091 GDY131091 GNU131091 GXQ131091 HHM131091 HRI131091 IBE131091 ILA131091 IUW131091 JES131091 JOO131091 JYK131091 KIG131091 KSC131091 LBY131091 LLU131091 LVQ131091 MFM131091 MPI131091 MZE131091 NJA131091 NSW131091 OCS131091 OMO131091 OWK131091 PGG131091 PQC131091 PZY131091 QJU131091 QTQ131091 RDM131091 RNI131091 RXE131091 SHA131091 SQW131091 TAS131091 TKO131091 TUK131091 UEG131091 UOC131091 UXY131091 VHU131091 VRQ131091 WBM131091 WLI131091 WVE131091 A196627 IS196627 SO196627 ACK196627 AMG196627 AWC196627 BFY196627 BPU196627 BZQ196627 CJM196627 CTI196627 DDE196627 DNA196627 DWW196627 EGS196627 EQO196627 FAK196627 FKG196627 FUC196627 GDY196627 GNU196627 GXQ196627 HHM196627 HRI196627 IBE196627 ILA196627 IUW196627 JES196627 JOO196627 JYK196627 KIG196627 KSC196627 LBY196627 LLU196627 LVQ196627 MFM196627 MPI196627 MZE196627 NJA196627 NSW196627 OCS196627 OMO196627 OWK196627 PGG196627 PQC196627 PZY196627 QJU196627 QTQ196627 RDM196627 RNI196627 RXE196627 SHA196627 SQW196627 TAS196627 TKO196627 TUK196627 UEG196627 UOC196627 UXY196627 VHU196627 VRQ196627 WBM196627 WLI196627 WVE196627 A262163 IS262163 SO262163 ACK262163 AMG262163 AWC262163 BFY262163 BPU262163 BZQ262163 CJM262163 CTI262163 DDE262163 DNA262163 DWW262163 EGS262163 EQO262163 FAK262163 FKG262163 FUC262163 GDY262163 GNU262163 GXQ262163 HHM262163 HRI262163 IBE262163 ILA262163 IUW262163 JES262163 JOO262163 JYK262163 KIG262163 KSC262163 LBY262163 LLU262163 LVQ262163 MFM262163 MPI262163 MZE262163 NJA262163 NSW262163 OCS262163 OMO262163 OWK262163 PGG262163 PQC262163 PZY262163 QJU262163 QTQ262163 RDM262163 RNI262163 RXE262163 SHA262163 SQW262163 TAS262163 TKO262163 TUK262163 UEG262163 UOC262163 UXY262163 VHU262163 VRQ262163 WBM262163 WLI262163 WVE262163 A327699 IS327699 SO327699 ACK327699 AMG327699 AWC327699 BFY327699 BPU327699 BZQ327699 CJM327699 CTI327699 DDE327699 DNA327699 DWW327699 EGS327699 EQO327699 FAK327699 FKG327699 FUC327699 GDY327699 GNU327699 GXQ327699 HHM327699 HRI327699 IBE327699 ILA327699 IUW327699 JES327699 JOO327699 JYK327699 KIG327699 KSC327699 LBY327699 LLU327699 LVQ327699 MFM327699 MPI327699 MZE327699 NJA327699 NSW327699 OCS327699 OMO327699 OWK327699 PGG327699 PQC327699 PZY327699 QJU327699 QTQ327699 RDM327699 RNI327699 RXE327699 SHA327699 SQW327699 TAS327699 TKO327699 TUK327699 UEG327699 UOC327699 UXY327699 VHU327699 VRQ327699 WBM327699 WLI327699 WVE327699 A393235 IS393235 SO393235 ACK393235 AMG393235 AWC393235 BFY393235 BPU393235 BZQ393235 CJM393235 CTI393235 DDE393235 DNA393235 DWW393235 EGS393235 EQO393235 FAK393235 FKG393235 FUC393235 GDY393235 GNU393235 GXQ393235 HHM393235 HRI393235 IBE393235 ILA393235 IUW393235 JES393235 JOO393235 JYK393235 KIG393235 KSC393235 LBY393235 LLU393235 LVQ393235 MFM393235 MPI393235 MZE393235 NJA393235 NSW393235 OCS393235 OMO393235 OWK393235 PGG393235 PQC393235 PZY393235 QJU393235 QTQ393235 RDM393235 RNI393235 RXE393235 SHA393235 SQW393235 TAS393235 TKO393235 TUK393235 UEG393235 UOC393235 UXY393235 VHU393235 VRQ393235 WBM393235 WLI393235 WVE393235 A458771 IS458771 SO458771 ACK458771 AMG458771 AWC458771 BFY458771 BPU458771 BZQ458771 CJM458771 CTI458771 DDE458771 DNA458771 DWW458771 EGS458771 EQO458771 FAK458771 FKG458771 FUC458771 GDY458771 GNU458771 GXQ458771 HHM458771 HRI458771 IBE458771 ILA458771 IUW458771 JES458771 JOO458771 JYK458771 KIG458771 KSC458771 LBY458771 LLU458771 LVQ458771 MFM458771 MPI458771 MZE458771 NJA458771 NSW458771 OCS458771 OMO458771 OWK458771 PGG458771 PQC458771 PZY458771 QJU458771 QTQ458771 RDM458771 RNI458771 RXE458771 SHA458771 SQW458771 TAS458771 TKO458771 TUK458771 UEG458771 UOC458771 UXY458771 VHU458771 VRQ458771 WBM458771 WLI458771 WVE458771 A524307 IS524307 SO524307 ACK524307 AMG524307 AWC524307 BFY524307 BPU524307 BZQ524307 CJM524307 CTI524307 DDE524307 DNA524307 DWW524307 EGS524307 EQO524307 FAK524307 FKG524307 FUC524307 GDY524307 GNU524307 GXQ524307 HHM524307 HRI524307 IBE524307 ILA524307 IUW524307 JES524307 JOO524307 JYK524307 KIG524307 KSC524307 LBY524307 LLU524307 LVQ524307 MFM524307 MPI524307 MZE524307 NJA524307 NSW524307 OCS524307 OMO524307 OWK524307 PGG524307 PQC524307 PZY524307 QJU524307 QTQ524307 RDM524307 RNI524307 RXE524307 SHA524307 SQW524307 TAS524307 TKO524307 TUK524307 UEG524307 UOC524307 UXY524307 VHU524307 VRQ524307 WBM524307 WLI524307 WVE524307 A589843 IS589843 SO589843 ACK589843 AMG589843 AWC589843 BFY589843 BPU589843 BZQ589843 CJM589843 CTI589843 DDE589843 DNA589843 DWW589843 EGS589843 EQO589843 FAK589843 FKG589843 FUC589843 GDY589843 GNU589843 GXQ589843 HHM589843 HRI589843 IBE589843 ILA589843 IUW589843 JES589843 JOO589843 JYK589843 KIG589843 KSC589843 LBY589843 LLU589843 LVQ589843 MFM589843 MPI589843 MZE589843 NJA589843 NSW589843 OCS589843 OMO589843 OWK589843 PGG589843 PQC589843 PZY589843 QJU589843 QTQ589843 RDM589843 RNI589843 RXE589843 SHA589843 SQW589843 TAS589843 TKO589843 TUK589843 UEG589843 UOC589843 UXY589843 VHU589843 VRQ589843 WBM589843 WLI589843 WVE589843 A655379 IS655379 SO655379 ACK655379 AMG655379 AWC655379 BFY655379 BPU655379 BZQ655379 CJM655379 CTI655379 DDE655379 DNA655379 DWW655379 EGS655379 EQO655379 FAK655379 FKG655379 FUC655379 GDY655379 GNU655379 GXQ655379 HHM655379 HRI655379 IBE655379 ILA655379 IUW655379 JES655379 JOO655379 JYK655379 KIG655379 KSC655379 LBY655379 LLU655379 LVQ655379 MFM655379 MPI655379 MZE655379 NJA655379 NSW655379 OCS655379 OMO655379 OWK655379 PGG655379 PQC655379 PZY655379 QJU655379 QTQ655379 RDM655379 RNI655379 RXE655379 SHA655379 SQW655379 TAS655379 TKO655379 TUK655379 UEG655379 UOC655379 UXY655379 VHU655379 VRQ655379 WBM655379 WLI655379 WVE655379 A720915 IS720915 SO720915 ACK720915 AMG720915 AWC720915 BFY720915 BPU720915 BZQ720915 CJM720915 CTI720915 DDE720915 DNA720915 DWW720915 EGS720915 EQO720915 FAK720915 FKG720915 FUC720915 GDY720915 GNU720915 GXQ720915 HHM720915 HRI720915 IBE720915 ILA720915 IUW720915 JES720915 JOO720915 JYK720915 KIG720915 KSC720915 LBY720915 LLU720915 LVQ720915 MFM720915 MPI720915 MZE720915 NJA720915 NSW720915 OCS720915 OMO720915 OWK720915 PGG720915 PQC720915 PZY720915 QJU720915 QTQ720915 RDM720915 RNI720915 RXE720915 SHA720915 SQW720915 TAS720915 TKO720915 TUK720915 UEG720915 UOC720915 UXY720915 VHU720915 VRQ720915 WBM720915 WLI720915 WVE720915 A786451 IS786451 SO786451 ACK786451 AMG786451 AWC786451 BFY786451 BPU786451 BZQ786451 CJM786451 CTI786451 DDE786451 DNA786451 DWW786451 EGS786451 EQO786451 FAK786451 FKG786451 FUC786451 GDY786451 GNU786451 GXQ786451 HHM786451 HRI786451 IBE786451 ILA786451 IUW786451 JES786451 JOO786451 JYK786451 KIG786451 KSC786451 LBY786451 LLU786451 LVQ786451 MFM786451 MPI786451 MZE786451 NJA786451 NSW786451 OCS786451 OMO786451 OWK786451 PGG786451 PQC786451 PZY786451 QJU786451 QTQ786451 RDM786451 RNI786451 RXE786451 SHA786451 SQW786451 TAS786451 TKO786451 TUK786451 UEG786451 UOC786451 UXY786451 VHU786451 VRQ786451 WBM786451 WLI786451 WVE786451 A851987 IS851987 SO851987 ACK851987 AMG851987 AWC851987 BFY851987 BPU851987 BZQ851987 CJM851987 CTI851987 DDE851987 DNA851987 DWW851987 EGS851987 EQO851987 FAK851987 FKG851987 FUC851987 GDY851987 GNU851987 GXQ851987 HHM851987 HRI851987 IBE851987 ILA851987 IUW851987 JES851987 JOO851987 JYK851987 KIG851987 KSC851987 LBY851987 LLU851987 LVQ851987 MFM851987 MPI851987 MZE851987 NJA851987 NSW851987 OCS851987 OMO851987 OWK851987 PGG851987 PQC851987 PZY851987 QJU851987 QTQ851987 RDM851987 RNI851987 RXE851987 SHA851987 SQW851987 TAS851987 TKO851987 TUK851987 UEG851987 UOC851987 UXY851987 VHU851987 VRQ851987 WBM851987 WLI851987 WVE851987 A917523 IS917523 SO917523 ACK917523 AMG917523 AWC917523 BFY917523 BPU917523 BZQ917523 CJM917523 CTI917523 DDE917523 DNA917523 DWW917523 EGS917523 EQO917523 FAK917523 FKG917523 FUC917523 GDY917523 GNU917523 GXQ917523 HHM917523 HRI917523 IBE917523 ILA917523 IUW917523 JES917523 JOO917523 JYK917523 KIG917523 KSC917523 LBY917523 LLU917523 LVQ917523 MFM917523 MPI917523 MZE917523 NJA917523 NSW917523 OCS917523 OMO917523 OWK917523 PGG917523 PQC917523 PZY917523 QJU917523 QTQ917523 RDM917523 RNI917523 RXE917523 SHA917523 SQW917523 TAS917523 TKO917523 TUK917523 UEG917523 UOC917523 UXY917523 VHU917523 VRQ917523 WBM917523 WLI917523 WVE917523 A983059 IS983059 SO983059 ACK983059 AMG983059 AWC983059 BFY983059 BPU983059 BZQ983059 CJM983059 CTI983059 DDE983059 DNA983059 DWW983059 EGS983059 EQO983059 FAK983059 FKG983059 FUC983059 GDY983059 GNU983059 GXQ983059 HHM983059 HRI983059 IBE983059 ILA983059 IUW983059 JES983059 JOO983059 JYK983059 KIG983059 KSC983059 LBY983059 LLU983059 LVQ983059 MFM983059 MPI983059 MZE983059 NJA983059 NSW983059 OCS983059 OMO983059 OWK983059 PGG983059 PQC983059 PZY983059 QJU983059 QTQ983059 RDM983059 RNI983059 RXE983059 SHA983059 SQW983059 TAS983059 TKO983059 TUK983059 UEG983059 UOC983059 UXY983059 VHU983059 VRQ983059 WBM983059 WLI983059 WVE24:WVE39 WLI24:WLI39 WBM24:WBM39 VRQ24:VRQ39 VHU24:VHU39 UXY24:UXY39 UOC24:UOC39 UEG24:UEG39 TUK24:TUK39 TKO24:TKO39 TAS24:TAS39 SQW24:SQW39 SHA24:SHA39 RXE24:RXE39 RNI24:RNI39 RDM24:RDM39 QTQ24:QTQ39 QJU24:QJU39 PZY24:PZY39 PQC24:PQC39 PGG24:PGG39 OWK24:OWK39 OMO24:OMO39 OCS24:OCS39 NSW24:NSW39 NJA24:NJA39 MZE24:MZE39 MPI24:MPI39 MFM24:MFM39 LVQ24:LVQ39 LLU24:LLU39 LBY24:LBY39 KSC24:KSC39 KIG24:KIG39 JYK24:JYK39 JOO24:JOO39 JES24:JES39 IUW24:IUW39 ILA24:ILA39 IBE24:IBE39 HRI24:HRI39 HHM24:HHM39 GXQ24:GXQ39 GNU24:GNU39 GDY24:GDY39 FUC24:FUC39 FKG24:FKG39 FAK24:FAK39 EQO24:EQO39 EGS24:EGS39 DWW24:DWW39 DNA24:DNA39 DDE24:DDE39 CTI24:CTI39 CJM24:CJM39 BZQ24:BZQ39 BPU24:BPU39 BFY24:BFY39 AWC24:AWC39 AMG24:AMG39 ACK24:ACK39 SO24:SO39 IS24:IS39 A24:A39">
      <formula1>"1,2,3,4,5"</formula1>
    </dataValidation>
  </dataValidations>
  <pageMargins left="0.78740157480314965" right="0" top="0.74803149606299213" bottom="0.74803149606299213" header="0.31496062992125984" footer="0.31496062992125984"/>
  <pageSetup paperSize="5" scale="4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52"/>
  <sheetViews>
    <sheetView topLeftCell="G25" zoomScale="48" zoomScaleNormal="48" workbookViewId="0">
      <selection activeCell="X72" sqref="X72"/>
    </sheetView>
  </sheetViews>
  <sheetFormatPr baseColWidth="10" defaultRowHeight="15" x14ac:dyDescent="0.25"/>
  <cols>
    <col min="1" max="1" width="8.140625" style="86" customWidth="1"/>
    <col min="2" max="2" width="62.85546875" style="86" customWidth="1"/>
    <col min="3" max="3" width="25.140625" style="86" customWidth="1"/>
    <col min="4" max="4" width="18.7109375" style="86" customWidth="1"/>
    <col min="5" max="5" width="19.85546875" style="86" customWidth="1"/>
    <col min="6" max="6" width="18.42578125" style="86" customWidth="1"/>
    <col min="7" max="7" width="23.7109375" style="86" customWidth="1"/>
    <col min="8" max="8" width="21.42578125" style="86" customWidth="1"/>
    <col min="9" max="9" width="20.7109375" style="86" customWidth="1"/>
    <col min="10" max="10" width="20.28515625" style="86" customWidth="1"/>
    <col min="11" max="11" width="26.7109375" style="86" customWidth="1"/>
    <col min="12" max="14" width="14.7109375" style="86" customWidth="1"/>
    <col min="15" max="15" width="19.5703125" style="86" customWidth="1"/>
    <col min="16" max="16" width="11.28515625" style="86" customWidth="1"/>
    <col min="17" max="17" width="20.28515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933" t="s">
        <v>4</v>
      </c>
      <c r="C6" s="1158" t="s">
        <v>1043</v>
      </c>
      <c r="D6" s="1158"/>
      <c r="E6" s="1158"/>
      <c r="F6" s="1158"/>
      <c r="G6" s="1158"/>
      <c r="H6" s="1158"/>
      <c r="I6" s="1158"/>
      <c r="J6" s="1158"/>
      <c r="K6" s="1158"/>
      <c r="L6" s="1158"/>
      <c r="M6" s="1158"/>
      <c r="N6" s="1159"/>
    </row>
    <row r="7" spans="2:16" ht="16.5" thickBot="1" x14ac:dyDescent="0.3">
      <c r="B7" s="933" t="s">
        <v>5</v>
      </c>
      <c r="C7" s="1158"/>
      <c r="D7" s="1158"/>
      <c r="E7" s="1158"/>
      <c r="F7" s="1158"/>
      <c r="G7" s="1158"/>
      <c r="H7" s="1158"/>
      <c r="I7" s="1158"/>
      <c r="J7" s="1158"/>
      <c r="K7" s="1158"/>
      <c r="L7" s="1158"/>
      <c r="M7" s="1158"/>
      <c r="N7" s="1159"/>
    </row>
    <row r="8" spans="2:16" ht="16.5" thickBot="1" x14ac:dyDescent="0.3">
      <c r="B8" s="933" t="s">
        <v>6</v>
      </c>
      <c r="C8" s="1158"/>
      <c r="D8" s="1158"/>
      <c r="E8" s="1158"/>
      <c r="F8" s="1158"/>
      <c r="G8" s="1158"/>
      <c r="H8" s="1158"/>
      <c r="I8" s="1158"/>
      <c r="J8" s="1158"/>
      <c r="K8" s="1158"/>
      <c r="L8" s="1158"/>
      <c r="M8" s="1158"/>
      <c r="N8" s="1159"/>
    </row>
    <row r="9" spans="2:16" ht="16.5" thickBot="1" x14ac:dyDescent="0.3">
      <c r="B9" s="933" t="s">
        <v>7</v>
      </c>
      <c r="C9" s="1158"/>
      <c r="D9" s="1158"/>
      <c r="E9" s="1158"/>
      <c r="F9" s="1158"/>
      <c r="G9" s="1158"/>
      <c r="H9" s="1158"/>
      <c r="I9" s="1158"/>
      <c r="J9" s="1158"/>
      <c r="K9" s="1158"/>
      <c r="L9" s="1158"/>
      <c r="M9" s="1158"/>
      <c r="N9" s="1159"/>
    </row>
    <row r="10" spans="2:16" ht="16.5" thickBot="1" x14ac:dyDescent="0.3">
      <c r="B10" s="933" t="s">
        <v>8</v>
      </c>
      <c r="C10" s="1248" t="s">
        <v>153</v>
      </c>
      <c r="D10" s="1248"/>
      <c r="E10" s="1148"/>
      <c r="F10" s="938"/>
      <c r="G10" s="938"/>
      <c r="H10" s="938"/>
      <c r="I10" s="938"/>
      <c r="J10" s="938"/>
      <c r="K10" s="938"/>
      <c r="L10" s="938"/>
      <c r="M10" s="938"/>
      <c r="N10" s="939"/>
    </row>
    <row r="11" spans="2:16" ht="16.5" thickBot="1" x14ac:dyDescent="0.3">
      <c r="B11" s="940" t="s">
        <v>9</v>
      </c>
      <c r="C11" s="941">
        <v>41975</v>
      </c>
      <c r="D11" s="942"/>
      <c r="E11" s="942"/>
      <c r="F11" s="942"/>
      <c r="G11" s="942"/>
      <c r="H11" s="942"/>
      <c r="I11" s="942"/>
      <c r="J11" s="942"/>
      <c r="K11" s="942"/>
      <c r="L11" s="942"/>
      <c r="M11" s="942"/>
      <c r="N11" s="94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customHeight="1" x14ac:dyDescent="0.25">
      <c r="B14" s="1150" t="s">
        <v>87</v>
      </c>
      <c r="C14" s="1150"/>
      <c r="D14" s="912" t="s">
        <v>12</v>
      </c>
      <c r="E14" s="912" t="s">
        <v>13</v>
      </c>
      <c r="F14" s="912" t="s">
        <v>29</v>
      </c>
      <c r="G14" s="95"/>
      <c r="I14" s="96"/>
      <c r="J14" s="96"/>
      <c r="K14" s="96"/>
      <c r="L14" s="96"/>
      <c r="M14" s="96"/>
      <c r="N14" s="94"/>
    </row>
    <row r="15" spans="2:16" ht="15.75" x14ac:dyDescent="0.25">
      <c r="B15" s="1150"/>
      <c r="C15" s="1150"/>
      <c r="D15" s="912" t="s">
        <v>153</v>
      </c>
      <c r="E15" s="166">
        <v>2169723959</v>
      </c>
      <c r="F15" s="167">
        <v>1039</v>
      </c>
      <c r="G15" s="97"/>
      <c r="I15" s="98"/>
      <c r="J15" s="98"/>
      <c r="K15" s="98"/>
      <c r="L15" s="98"/>
      <c r="M15" s="98"/>
      <c r="N15" s="94"/>
    </row>
    <row r="16" spans="2:16" ht="15.75" x14ac:dyDescent="0.25">
      <c r="B16" s="1150"/>
      <c r="C16" s="1150"/>
      <c r="D16" s="912"/>
      <c r="E16" s="168"/>
      <c r="F16" s="167"/>
      <c r="G16" s="97"/>
      <c r="I16" s="98"/>
      <c r="J16" s="98"/>
      <c r="K16" s="98"/>
      <c r="L16" s="98"/>
      <c r="M16" s="98"/>
      <c r="N16" s="94"/>
    </row>
    <row r="17" spans="1:14" ht="15.75" x14ac:dyDescent="0.25">
      <c r="B17" s="1150"/>
      <c r="C17" s="1150"/>
      <c r="D17" s="912"/>
      <c r="E17" s="168"/>
      <c r="F17" s="167"/>
      <c r="G17" s="97"/>
      <c r="I17" s="98"/>
      <c r="J17" s="98"/>
      <c r="K17" s="98"/>
      <c r="L17" s="98"/>
      <c r="M17" s="98"/>
      <c r="N17" s="94"/>
    </row>
    <row r="18" spans="1:14" ht="15.75" x14ac:dyDescent="0.25">
      <c r="B18" s="1150"/>
      <c r="C18" s="1150"/>
      <c r="D18" s="912"/>
      <c r="E18" s="169"/>
      <c r="F18" s="167"/>
      <c r="G18" s="97"/>
      <c r="H18" s="100"/>
      <c r="I18" s="98"/>
      <c r="J18" s="98"/>
      <c r="K18" s="98"/>
      <c r="L18" s="98"/>
      <c r="M18" s="98"/>
      <c r="N18" s="101"/>
    </row>
    <row r="19" spans="1:14" ht="15.75" x14ac:dyDescent="0.25">
      <c r="B19" s="1150"/>
      <c r="C19" s="1150"/>
      <c r="D19" s="912"/>
      <c r="E19" s="169"/>
      <c r="F19" s="167"/>
      <c r="G19" s="97"/>
      <c r="H19" s="100"/>
      <c r="I19" s="102"/>
      <c r="J19" s="102"/>
      <c r="K19" s="102"/>
      <c r="L19" s="102"/>
      <c r="M19" s="102"/>
      <c r="N19" s="101"/>
    </row>
    <row r="20" spans="1:14" ht="15.75" x14ac:dyDescent="0.25">
      <c r="B20" s="1150"/>
      <c r="C20" s="1150"/>
      <c r="D20" s="912"/>
      <c r="E20" s="99"/>
      <c r="F20" s="167"/>
      <c r="G20" s="97"/>
      <c r="H20" s="100"/>
      <c r="I20" s="93"/>
      <c r="J20" s="93"/>
      <c r="K20" s="93"/>
      <c r="L20" s="93"/>
      <c r="M20" s="93"/>
      <c r="N20" s="101"/>
    </row>
    <row r="21" spans="1:14" ht="15.75" x14ac:dyDescent="0.25">
      <c r="B21" s="1150"/>
      <c r="C21" s="1150"/>
      <c r="D21" s="912"/>
      <c r="E21" s="99"/>
      <c r="F21" s="167"/>
      <c r="G21" s="97"/>
      <c r="H21" s="100"/>
      <c r="I21" s="93"/>
      <c r="J21" s="93"/>
      <c r="K21" s="93"/>
      <c r="L21" s="93"/>
      <c r="M21" s="93"/>
      <c r="N21" s="101"/>
    </row>
    <row r="22" spans="1:14" ht="16.5" thickBot="1" x14ac:dyDescent="0.3">
      <c r="B22" s="1151" t="s">
        <v>14</v>
      </c>
      <c r="C22" s="1152"/>
      <c r="D22" s="912"/>
      <c r="E22" s="103">
        <f>SUM(E15:E21)</f>
        <v>2169723959</v>
      </c>
      <c r="F22" s="167">
        <f>SUM(F15:F21)</f>
        <v>1039</v>
      </c>
      <c r="G22" s="97"/>
      <c r="H22" s="100"/>
      <c r="I22" s="93"/>
      <c r="J22" s="93"/>
      <c r="K22" s="93"/>
      <c r="L22" s="93"/>
      <c r="M22" s="93"/>
      <c r="N22" s="101"/>
    </row>
    <row r="23" spans="1:14" ht="45.75" thickBot="1" x14ac:dyDescent="0.3">
      <c r="A23" s="944"/>
      <c r="B23" s="105" t="s">
        <v>15</v>
      </c>
      <c r="C23" s="105" t="s">
        <v>88</v>
      </c>
      <c r="E23" s="96"/>
      <c r="F23" s="96"/>
      <c r="G23" s="96"/>
      <c r="H23" s="96"/>
      <c r="I23" s="106"/>
      <c r="J23" s="106"/>
      <c r="K23" s="106"/>
      <c r="L23" s="106"/>
      <c r="M23" s="106"/>
    </row>
    <row r="24" spans="1:14" ht="16.5" thickBot="1" x14ac:dyDescent="0.3">
      <c r="A24" s="945">
        <v>1</v>
      </c>
      <c r="C24" s="108">
        <f>F22*80/100</f>
        <v>831.2</v>
      </c>
      <c r="D24" s="109"/>
      <c r="E24" s="110">
        <f>E22</f>
        <v>2169723959</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898"/>
      <c r="D30" s="898" t="s">
        <v>292</v>
      </c>
      <c r="E30" s="78"/>
      <c r="F30" s="78"/>
      <c r="G30" s="78"/>
      <c r="H30" s="78"/>
      <c r="I30" s="93"/>
      <c r="J30" s="93"/>
      <c r="K30" s="93"/>
      <c r="L30" s="93"/>
      <c r="M30" s="93"/>
      <c r="N30" s="94"/>
    </row>
    <row r="31" spans="1:14" ht="15.75" x14ac:dyDescent="0.2">
      <c r="A31" s="113"/>
      <c r="B31" s="118" t="s">
        <v>128</v>
      </c>
      <c r="C31" s="898" t="s">
        <v>292</v>
      </c>
      <c r="D31" s="898"/>
      <c r="E31" s="78"/>
      <c r="F31" s="78"/>
      <c r="G31" s="78"/>
      <c r="H31" s="78"/>
      <c r="I31" s="93"/>
      <c r="J31" s="93"/>
      <c r="K31" s="93"/>
      <c r="L31" s="93"/>
      <c r="M31" s="93"/>
      <c r="N31" s="94"/>
    </row>
    <row r="32" spans="1:14" ht="15.75" x14ac:dyDescent="0.2">
      <c r="A32" s="113"/>
      <c r="B32" s="118" t="s">
        <v>129</v>
      </c>
      <c r="C32" s="898" t="s">
        <v>292</v>
      </c>
      <c r="D32" s="898"/>
      <c r="E32" s="78"/>
      <c r="F32" s="78"/>
      <c r="G32" s="78"/>
      <c r="H32" s="78"/>
      <c r="I32" s="93"/>
      <c r="J32" s="93"/>
      <c r="K32" s="93"/>
      <c r="L32" s="93"/>
      <c r="M32" s="93"/>
      <c r="N32" s="94"/>
    </row>
    <row r="33" spans="1:26" ht="15.75" x14ac:dyDescent="0.2">
      <c r="A33" s="113"/>
      <c r="B33" s="118" t="s">
        <v>130</v>
      </c>
      <c r="C33" s="898"/>
      <c r="D33" s="898" t="s">
        <v>292</v>
      </c>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78"/>
      <c r="C35" s="78"/>
      <c r="D35" s="78"/>
      <c r="E35" s="78"/>
      <c r="F35" s="78"/>
      <c r="G35" s="78"/>
      <c r="H35" s="78"/>
      <c r="I35" s="93"/>
      <c r="J35" s="93"/>
      <c r="K35" s="93"/>
      <c r="L35" s="93"/>
      <c r="M35" s="93"/>
      <c r="N35" s="94"/>
    </row>
    <row r="36" spans="1:26" ht="15.75" x14ac:dyDescent="0.2">
      <c r="A36" s="113"/>
      <c r="B36" s="116" t="s">
        <v>131</v>
      </c>
      <c r="C36" s="78"/>
      <c r="D36" s="78"/>
      <c r="E36" s="78"/>
      <c r="F36" s="78"/>
      <c r="G36" s="78"/>
      <c r="H36" s="78"/>
      <c r="I36" s="93"/>
      <c r="J36" s="93"/>
      <c r="K36" s="93"/>
      <c r="L36" s="93"/>
      <c r="M36" s="93"/>
      <c r="N36" s="94"/>
      <c r="Q36" s="86">
        <v>1039</v>
      </c>
    </row>
    <row r="37" spans="1:26" ht="15.75" x14ac:dyDescent="0.2">
      <c r="A37" s="113"/>
      <c r="B37" s="78"/>
      <c r="C37" s="78"/>
      <c r="D37" s="78"/>
      <c r="E37" s="78"/>
      <c r="F37" s="78"/>
      <c r="G37" s="78"/>
      <c r="H37" s="78"/>
      <c r="I37" s="93"/>
      <c r="J37" s="93"/>
      <c r="K37" s="93"/>
      <c r="L37" s="93"/>
      <c r="M37" s="93"/>
      <c r="N37" s="94"/>
    </row>
    <row r="38" spans="1:26" ht="15.75" customHeight="1" x14ac:dyDescent="0.2">
      <c r="A38" s="113"/>
      <c r="B38" s="117" t="s">
        <v>33</v>
      </c>
      <c r="C38" s="117" t="s">
        <v>58</v>
      </c>
      <c r="D38" s="119" t="s">
        <v>51</v>
      </c>
      <c r="E38" s="119" t="s">
        <v>16</v>
      </c>
      <c r="F38" s="78"/>
      <c r="G38" s="78"/>
      <c r="H38" s="78"/>
      <c r="I38" s="93"/>
      <c r="J38" s="93"/>
      <c r="K38" s="93"/>
      <c r="L38" s="93"/>
      <c r="M38" s="93"/>
      <c r="N38" s="94"/>
    </row>
    <row r="39" spans="1:26" ht="60" customHeight="1" x14ac:dyDescent="0.2">
      <c r="A39" s="113"/>
      <c r="B39" s="120" t="s">
        <v>132</v>
      </c>
      <c r="C39" s="927">
        <v>40</v>
      </c>
      <c r="D39" s="898">
        <v>0</v>
      </c>
      <c r="E39" s="1122">
        <f>+D39+D40</f>
        <v>0</v>
      </c>
      <c r="F39" s="78"/>
      <c r="G39" s="78"/>
      <c r="H39" s="78"/>
      <c r="I39" s="93"/>
      <c r="J39" s="93"/>
      <c r="K39" s="93"/>
      <c r="L39" s="93"/>
      <c r="M39" s="93"/>
      <c r="N39" s="94"/>
    </row>
    <row r="40" spans="1:26" ht="45" x14ac:dyDescent="0.2">
      <c r="A40" s="113"/>
      <c r="B40" s="120" t="s">
        <v>133</v>
      </c>
      <c r="C40" s="927">
        <v>60</v>
      </c>
      <c r="D40" s="898">
        <v>0</v>
      </c>
      <c r="E40" s="1123"/>
      <c r="F40" s="78"/>
      <c r="G40" s="78"/>
      <c r="H40" s="78"/>
      <c r="I40" s="93"/>
      <c r="J40" s="93"/>
      <c r="K40" s="93"/>
      <c r="L40" s="93"/>
      <c r="M40" s="93"/>
      <c r="N40" s="94"/>
    </row>
    <row r="41" spans="1:26" ht="15.75" customHeight="1" x14ac:dyDescent="0.25">
      <c r="A41" s="113"/>
      <c r="C41" s="114"/>
      <c r="D41" s="98"/>
      <c r="E41" s="115"/>
      <c r="F41" s="111"/>
      <c r="G41" s="111"/>
      <c r="H41" s="111"/>
      <c r="I41" s="112"/>
      <c r="J41" s="112"/>
      <c r="K41" s="112"/>
      <c r="L41" s="112"/>
      <c r="M41" s="112"/>
    </row>
    <row r="42" spans="1:26" ht="55.5" customHeight="1" x14ac:dyDescent="0.25">
      <c r="B42" s="116" t="s">
        <v>30</v>
      </c>
      <c r="M42" s="122"/>
      <c r="N42" s="122"/>
    </row>
    <row r="43" spans="1:26" ht="15.75" thickBot="1" x14ac:dyDescent="0.3">
      <c r="M43" s="122"/>
      <c r="N43" s="122"/>
    </row>
    <row r="44" spans="1:26" s="93" customFormat="1" ht="30" customHeight="1" x14ac:dyDescent="0.25">
      <c r="B44" s="946" t="s">
        <v>134</v>
      </c>
      <c r="C44" s="946" t="s">
        <v>135</v>
      </c>
      <c r="D44" s="946" t="s">
        <v>136</v>
      </c>
      <c r="E44" s="946" t="s">
        <v>45</v>
      </c>
      <c r="F44" s="946" t="s">
        <v>22</v>
      </c>
      <c r="G44" s="946" t="s">
        <v>89</v>
      </c>
      <c r="H44" s="946" t="s">
        <v>17</v>
      </c>
      <c r="I44" s="946" t="s">
        <v>10</v>
      </c>
      <c r="J44" s="946" t="s">
        <v>31</v>
      </c>
      <c r="K44" s="946" t="s">
        <v>61</v>
      </c>
      <c r="L44" s="946" t="s">
        <v>20</v>
      </c>
      <c r="M44" s="947" t="s">
        <v>26</v>
      </c>
      <c r="N44" s="946" t="s">
        <v>137</v>
      </c>
      <c r="O44" s="946" t="s">
        <v>36</v>
      </c>
      <c r="P44" s="928" t="s">
        <v>11</v>
      </c>
      <c r="Q44" s="928" t="s">
        <v>19</v>
      </c>
    </row>
    <row r="45" spans="1:26" s="918" customFormat="1" ht="210" x14ac:dyDescent="0.25">
      <c r="A45" s="125">
        <v>1</v>
      </c>
      <c r="B45" s="126" t="s">
        <v>1043</v>
      </c>
      <c r="C45" s="126" t="s">
        <v>1043</v>
      </c>
      <c r="D45" s="126" t="s">
        <v>160</v>
      </c>
      <c r="E45" s="128" t="s">
        <v>1044</v>
      </c>
      <c r="F45" s="127" t="s">
        <v>125</v>
      </c>
      <c r="G45" s="129">
        <v>1</v>
      </c>
      <c r="H45" s="130">
        <v>41541</v>
      </c>
      <c r="I45" s="130">
        <v>41851</v>
      </c>
      <c r="J45" s="131" t="s">
        <v>126</v>
      </c>
      <c r="K45" s="132">
        <v>0</v>
      </c>
      <c r="L45" s="171">
        <v>11</v>
      </c>
      <c r="M45" s="171">
        <v>1039</v>
      </c>
      <c r="N45" s="132">
        <f>+M45*G45</f>
        <v>1039</v>
      </c>
      <c r="O45" s="133">
        <v>4177384710</v>
      </c>
      <c r="P45" s="133">
        <v>47</v>
      </c>
      <c r="Q45" s="134" t="s">
        <v>1914</v>
      </c>
      <c r="R45" s="135"/>
      <c r="S45" s="135"/>
      <c r="T45" s="135"/>
      <c r="U45" s="135"/>
      <c r="V45" s="135"/>
      <c r="W45" s="135"/>
      <c r="X45" s="135"/>
      <c r="Y45" s="135"/>
      <c r="Z45" s="135"/>
    </row>
    <row r="46" spans="1:26" s="918" customFormat="1" ht="165" x14ac:dyDescent="0.25">
      <c r="A46" s="125">
        <f>+A45+1</f>
        <v>2</v>
      </c>
      <c r="B46" s="126" t="s">
        <v>1043</v>
      </c>
      <c r="C46" s="126" t="s">
        <v>1043</v>
      </c>
      <c r="D46" s="126" t="s">
        <v>160</v>
      </c>
      <c r="E46" s="128" t="s">
        <v>1915</v>
      </c>
      <c r="F46" s="127" t="s">
        <v>125</v>
      </c>
      <c r="G46" s="129">
        <v>1</v>
      </c>
      <c r="H46" s="130">
        <v>40907</v>
      </c>
      <c r="I46" s="130">
        <v>41943</v>
      </c>
      <c r="J46" s="131" t="s">
        <v>126</v>
      </c>
      <c r="K46" s="132">
        <v>9</v>
      </c>
      <c r="L46" s="253">
        <v>24</v>
      </c>
      <c r="M46" s="171">
        <v>83</v>
      </c>
      <c r="N46" s="132">
        <f>+M46*G46</f>
        <v>83</v>
      </c>
      <c r="O46" s="133">
        <v>785448119</v>
      </c>
      <c r="P46" s="133">
        <v>48</v>
      </c>
      <c r="Q46" s="134" t="s">
        <v>1916</v>
      </c>
      <c r="R46" s="135"/>
      <c r="S46" s="135"/>
      <c r="T46" s="135"/>
      <c r="U46" s="135"/>
      <c r="V46" s="135"/>
      <c r="W46" s="135"/>
      <c r="X46" s="135"/>
      <c r="Y46" s="135"/>
      <c r="Z46" s="135"/>
    </row>
    <row r="47" spans="1:26" s="918" customFormat="1" ht="135" x14ac:dyDescent="0.25">
      <c r="A47" s="125" t="e">
        <f>+#REF!+1</f>
        <v>#REF!</v>
      </c>
      <c r="B47" s="126" t="s">
        <v>1043</v>
      </c>
      <c r="C47" s="126" t="s">
        <v>1043</v>
      </c>
      <c r="D47" s="126" t="s">
        <v>160</v>
      </c>
      <c r="E47" s="128" t="s">
        <v>1981</v>
      </c>
      <c r="F47" s="127" t="s">
        <v>125</v>
      </c>
      <c r="G47" s="129">
        <v>1</v>
      </c>
      <c r="H47" s="130">
        <v>40787</v>
      </c>
      <c r="I47" s="130">
        <v>40906</v>
      </c>
      <c r="J47" s="131" t="s">
        <v>126</v>
      </c>
      <c r="K47" s="132">
        <v>0</v>
      </c>
      <c r="L47" s="132">
        <v>3</v>
      </c>
      <c r="M47" s="132">
        <v>133</v>
      </c>
      <c r="N47" s="132">
        <f>+M47*G47</f>
        <v>133</v>
      </c>
      <c r="O47" s="133">
        <v>140971025</v>
      </c>
      <c r="P47" s="133" t="s">
        <v>428</v>
      </c>
      <c r="Q47" s="134" t="s">
        <v>1982</v>
      </c>
      <c r="R47" s="135"/>
      <c r="S47" s="135"/>
      <c r="T47" s="135"/>
      <c r="U47" s="135"/>
      <c r="V47" s="135"/>
      <c r="W47" s="135"/>
      <c r="X47" s="135"/>
      <c r="Y47" s="135"/>
      <c r="Z47" s="135"/>
    </row>
    <row r="48" spans="1:26" s="918" customFormat="1" ht="15.75" x14ac:dyDescent="0.25">
      <c r="A48" s="125"/>
      <c r="B48" s="136" t="s">
        <v>16</v>
      </c>
      <c r="C48" s="127"/>
      <c r="D48" s="126"/>
      <c r="E48" s="128"/>
      <c r="F48" s="127"/>
      <c r="G48" s="127"/>
      <c r="H48" s="127"/>
      <c r="I48" s="131"/>
      <c r="J48" s="131"/>
      <c r="K48" s="137">
        <f>SUM(K45:K47)</f>
        <v>9</v>
      </c>
      <c r="L48" s="137">
        <f>SUM(L45:L47)</f>
        <v>38</v>
      </c>
      <c r="M48" s="138">
        <f>SUM(M45:M47)</f>
        <v>1255</v>
      </c>
      <c r="N48" s="137">
        <f>SUM(N45:N47)</f>
        <v>1255</v>
      </c>
      <c r="O48" s="133"/>
      <c r="P48" s="133"/>
      <c r="Q48" s="134"/>
    </row>
    <row r="49" spans="2:17" s="139" customFormat="1" x14ac:dyDescent="0.25">
      <c r="E49" s="140"/>
    </row>
    <row r="50" spans="2:17" s="139" customFormat="1" ht="15.75" x14ac:dyDescent="0.25">
      <c r="B50" s="1153" t="s">
        <v>28</v>
      </c>
      <c r="C50" s="1153" t="s">
        <v>27</v>
      </c>
      <c r="D50" s="1155" t="s">
        <v>34</v>
      </c>
      <c r="E50" s="1155"/>
    </row>
    <row r="51" spans="2:17" s="139" customFormat="1" ht="15.75" x14ac:dyDescent="0.25">
      <c r="B51" s="1154"/>
      <c r="C51" s="1154"/>
      <c r="D51" s="917" t="s">
        <v>23</v>
      </c>
      <c r="E51" s="141" t="s">
        <v>24</v>
      </c>
    </row>
    <row r="52" spans="2:17" s="139" customFormat="1" ht="15.75" x14ac:dyDescent="0.25">
      <c r="B52" s="142" t="s">
        <v>21</v>
      </c>
      <c r="C52" s="143">
        <f>+K48</f>
        <v>9</v>
      </c>
      <c r="D52" s="438"/>
      <c r="E52" s="144" t="s">
        <v>292</v>
      </c>
      <c r="F52" s="145"/>
      <c r="G52" s="145"/>
      <c r="H52" s="145"/>
      <c r="I52" s="145"/>
      <c r="J52" s="145"/>
      <c r="K52" s="145"/>
      <c r="L52" s="145"/>
      <c r="M52" s="145"/>
    </row>
    <row r="53" spans="2:17" s="139" customFormat="1" ht="15.75" x14ac:dyDescent="0.25">
      <c r="B53" s="142" t="s">
        <v>25</v>
      </c>
      <c r="C53" s="143">
        <f>+M48</f>
        <v>1255</v>
      </c>
      <c r="D53" s="438" t="s">
        <v>292</v>
      </c>
      <c r="E53" s="144"/>
    </row>
    <row r="54" spans="2:17" s="139" customFormat="1" ht="80.25" customHeight="1" x14ac:dyDescent="0.25">
      <c r="B54" s="146"/>
      <c r="C54" s="1156"/>
      <c r="D54" s="1156"/>
      <c r="E54" s="1156"/>
      <c r="F54" s="1156"/>
      <c r="G54" s="1156"/>
      <c r="H54" s="1156"/>
      <c r="I54" s="1156"/>
      <c r="J54" s="1156"/>
      <c r="K54" s="1156"/>
      <c r="L54" s="1156"/>
      <c r="M54" s="1156"/>
      <c r="N54" s="1156"/>
    </row>
    <row r="55" spans="2:17" ht="15.75" thickBot="1" x14ac:dyDescent="0.3"/>
    <row r="56" spans="2:17" ht="16.5" thickBot="1" x14ac:dyDescent="0.3">
      <c r="B56" s="1157" t="s">
        <v>90</v>
      </c>
      <c r="C56" s="1157"/>
      <c r="D56" s="1157"/>
      <c r="E56" s="1157"/>
      <c r="F56" s="1157"/>
      <c r="G56" s="1157"/>
      <c r="H56" s="1157"/>
      <c r="I56" s="1157"/>
      <c r="J56" s="1157"/>
      <c r="K56" s="1157"/>
      <c r="L56" s="1157"/>
      <c r="M56" s="1157"/>
      <c r="N56" s="1157"/>
    </row>
    <row r="59" spans="2:17" ht="110.25" x14ac:dyDescent="0.25">
      <c r="B59" s="117" t="s">
        <v>138</v>
      </c>
      <c r="C59" s="147" t="s">
        <v>2</v>
      </c>
      <c r="D59" s="147" t="s">
        <v>92</v>
      </c>
      <c r="E59" s="147" t="s">
        <v>91</v>
      </c>
      <c r="F59" s="147" t="s">
        <v>93</v>
      </c>
      <c r="G59" s="147" t="s">
        <v>94</v>
      </c>
      <c r="H59" s="147" t="s">
        <v>95</v>
      </c>
      <c r="I59" s="147" t="s">
        <v>96</v>
      </c>
      <c r="J59" s="147" t="s">
        <v>97</v>
      </c>
      <c r="K59" s="147" t="s">
        <v>98</v>
      </c>
      <c r="L59" s="147" t="s">
        <v>99</v>
      </c>
      <c r="M59" s="148" t="s">
        <v>100</v>
      </c>
      <c r="N59" s="148" t="s">
        <v>101</v>
      </c>
      <c r="O59" s="1141" t="s">
        <v>3</v>
      </c>
      <c r="P59" s="1143"/>
      <c r="Q59" s="147" t="s">
        <v>18</v>
      </c>
    </row>
    <row r="60" spans="2:17" ht="30" x14ac:dyDescent="0.2">
      <c r="B60" s="149" t="s">
        <v>161</v>
      </c>
      <c r="C60" s="149" t="s">
        <v>162</v>
      </c>
      <c r="D60" s="154" t="s">
        <v>1045</v>
      </c>
      <c r="E60" s="150">
        <v>1039</v>
      </c>
      <c r="F60" s="249" t="s">
        <v>474</v>
      </c>
      <c r="G60" s="249" t="s">
        <v>474</v>
      </c>
      <c r="H60" s="249" t="s">
        <v>474</v>
      </c>
      <c r="I60" s="249" t="s">
        <v>125</v>
      </c>
      <c r="J60" s="249" t="s">
        <v>474</v>
      </c>
      <c r="K60" s="898" t="s">
        <v>474</v>
      </c>
      <c r="L60" s="898" t="s">
        <v>474</v>
      </c>
      <c r="M60" s="898" t="s">
        <v>474</v>
      </c>
      <c r="N60" s="898" t="s">
        <v>125</v>
      </c>
      <c r="O60" s="1144"/>
      <c r="P60" s="1145"/>
      <c r="Q60" s="898" t="s">
        <v>125</v>
      </c>
    </row>
    <row r="61" spans="2:17" x14ac:dyDescent="0.2">
      <c r="B61" s="149"/>
      <c r="C61" s="149"/>
      <c r="D61" s="150"/>
      <c r="E61" s="150"/>
      <c r="F61" s="249"/>
      <c r="G61" s="249"/>
      <c r="H61" s="249"/>
      <c r="I61" s="151"/>
      <c r="J61" s="151"/>
      <c r="K61" s="118"/>
      <c r="L61" s="118"/>
      <c r="M61" s="118"/>
      <c r="N61" s="118"/>
      <c r="O61" s="1144"/>
      <c r="P61" s="1145"/>
      <c r="Q61" s="118"/>
    </row>
    <row r="62" spans="2:17" x14ac:dyDescent="0.2">
      <c r="B62" s="149"/>
      <c r="C62" s="149"/>
      <c r="D62" s="150"/>
      <c r="E62" s="150"/>
      <c r="F62" s="249"/>
      <c r="G62" s="249"/>
      <c r="H62" s="249"/>
      <c r="I62" s="151"/>
      <c r="J62" s="151"/>
      <c r="K62" s="118"/>
      <c r="L62" s="118"/>
      <c r="M62" s="118"/>
      <c r="N62" s="118"/>
      <c r="O62" s="1144"/>
      <c r="P62" s="1145"/>
      <c r="Q62" s="118"/>
    </row>
    <row r="63" spans="2:17" x14ac:dyDescent="0.25">
      <c r="B63" s="118"/>
      <c r="C63" s="118"/>
      <c r="D63" s="118"/>
      <c r="E63" s="118"/>
      <c r="F63" s="118"/>
      <c r="G63" s="118"/>
      <c r="H63" s="118"/>
      <c r="I63" s="118"/>
      <c r="J63" s="118"/>
      <c r="K63" s="118"/>
      <c r="L63" s="118"/>
      <c r="M63" s="118"/>
      <c r="N63" s="118"/>
      <c r="O63" s="1144"/>
      <c r="P63" s="1145"/>
      <c r="Q63" s="118"/>
    </row>
    <row r="64" spans="2:17" x14ac:dyDescent="0.25">
      <c r="B64" s="86" t="s">
        <v>1</v>
      </c>
    </row>
    <row r="65" spans="2:17" x14ac:dyDescent="0.25">
      <c r="B65" s="86" t="s">
        <v>37</v>
      </c>
    </row>
    <row r="66" spans="2:17" x14ac:dyDescent="0.25">
      <c r="B66" s="86" t="s">
        <v>62</v>
      </c>
    </row>
    <row r="68" spans="2:17" ht="15.75" thickBot="1" x14ac:dyDescent="0.3"/>
    <row r="69" spans="2:17" ht="16.5" thickBot="1" x14ac:dyDescent="0.3">
      <c r="B69" s="1138" t="s">
        <v>38</v>
      </c>
      <c r="C69" s="1139"/>
      <c r="D69" s="1139"/>
      <c r="E69" s="1139"/>
      <c r="F69" s="1139"/>
      <c r="G69" s="1139"/>
      <c r="H69" s="1139"/>
      <c r="I69" s="1139"/>
      <c r="J69" s="1139"/>
      <c r="K69" s="1139"/>
      <c r="L69" s="1139"/>
      <c r="M69" s="1139"/>
      <c r="N69" s="1140"/>
    </row>
    <row r="70" spans="2:17" ht="15" customHeight="1" x14ac:dyDescent="0.25"/>
    <row r="72" spans="2:17" ht="78.75" x14ac:dyDescent="0.25">
      <c r="B72" s="117" t="s">
        <v>0</v>
      </c>
      <c r="C72" s="117" t="s">
        <v>39</v>
      </c>
      <c r="D72" s="117" t="s">
        <v>40</v>
      </c>
      <c r="E72" s="117" t="s">
        <v>102</v>
      </c>
      <c r="F72" s="117" t="s">
        <v>104</v>
      </c>
      <c r="G72" s="117" t="s">
        <v>105</v>
      </c>
      <c r="H72" s="117" t="s">
        <v>106</v>
      </c>
      <c r="I72" s="117" t="s">
        <v>103</v>
      </c>
      <c r="J72" s="1141" t="s">
        <v>107</v>
      </c>
      <c r="K72" s="1142"/>
      <c r="L72" s="1143"/>
      <c r="M72" s="117" t="s">
        <v>111</v>
      </c>
      <c r="N72" s="117" t="s">
        <v>139</v>
      </c>
      <c r="O72" s="117" t="s">
        <v>140</v>
      </c>
      <c r="P72" s="1141" t="s">
        <v>3</v>
      </c>
      <c r="Q72" s="1143"/>
    </row>
    <row r="73" spans="2:17" ht="30" x14ac:dyDescent="0.2">
      <c r="B73" s="152" t="s">
        <v>43</v>
      </c>
      <c r="C73" s="152">
        <v>4</v>
      </c>
      <c r="D73" s="149"/>
      <c r="E73" s="149"/>
      <c r="F73" s="149"/>
      <c r="G73" s="149"/>
      <c r="H73" s="149"/>
      <c r="I73" s="150"/>
      <c r="J73" s="220" t="s">
        <v>108</v>
      </c>
      <c r="K73" s="221" t="s">
        <v>109</v>
      </c>
      <c r="L73" s="222" t="s">
        <v>110</v>
      </c>
      <c r="M73" s="118"/>
      <c r="N73" s="118"/>
      <c r="O73" s="118"/>
      <c r="P73" s="1128"/>
      <c r="Q73" s="1128"/>
    </row>
    <row r="74" spans="2:17" ht="45" x14ac:dyDescent="0.2">
      <c r="B74" s="152" t="s">
        <v>43</v>
      </c>
      <c r="C74" s="152"/>
      <c r="D74" s="873" t="s">
        <v>1046</v>
      </c>
      <c r="E74" s="517">
        <v>64585133</v>
      </c>
      <c r="F74" s="516" t="s">
        <v>180</v>
      </c>
      <c r="G74" s="516" t="s">
        <v>1047</v>
      </c>
      <c r="H74" s="516" t="s">
        <v>1048</v>
      </c>
      <c r="I74" s="516" t="s">
        <v>1049</v>
      </c>
      <c r="J74" s="516" t="s">
        <v>1050</v>
      </c>
      <c r="K74" s="516" t="s">
        <v>1917</v>
      </c>
      <c r="L74" s="516" t="s">
        <v>1051</v>
      </c>
      <c r="M74" s="516" t="s">
        <v>125</v>
      </c>
      <c r="N74" s="516" t="s">
        <v>126</v>
      </c>
      <c r="O74" s="516" t="s">
        <v>125</v>
      </c>
      <c r="P74" s="1174" t="s">
        <v>1918</v>
      </c>
      <c r="Q74" s="1175"/>
    </row>
    <row r="75" spans="2:17" ht="60" x14ac:dyDescent="0.2">
      <c r="B75" s="152" t="s">
        <v>43</v>
      </c>
      <c r="C75" s="152"/>
      <c r="D75" s="873" t="s">
        <v>1052</v>
      </c>
      <c r="E75" s="517">
        <v>1065837041</v>
      </c>
      <c r="F75" s="516" t="s">
        <v>166</v>
      </c>
      <c r="G75" s="516" t="s">
        <v>1053</v>
      </c>
      <c r="H75" s="516" t="s">
        <v>1054</v>
      </c>
      <c r="I75" s="516">
        <v>125758</v>
      </c>
      <c r="J75" s="516" t="s">
        <v>1055</v>
      </c>
      <c r="K75" s="516" t="s">
        <v>1056</v>
      </c>
      <c r="L75" s="516" t="s">
        <v>1057</v>
      </c>
      <c r="M75" s="516" t="s">
        <v>125</v>
      </c>
      <c r="N75" s="516" t="s">
        <v>126</v>
      </c>
      <c r="O75" s="516" t="s">
        <v>125</v>
      </c>
      <c r="P75" s="1174" t="s">
        <v>1919</v>
      </c>
      <c r="Q75" s="1175"/>
    </row>
    <row r="76" spans="2:17" ht="45" x14ac:dyDescent="0.2">
      <c r="B76" s="152" t="s">
        <v>43</v>
      </c>
      <c r="C76" s="152"/>
      <c r="D76" s="873" t="s">
        <v>1058</v>
      </c>
      <c r="E76" s="517">
        <v>33109383</v>
      </c>
      <c r="F76" s="516" t="s">
        <v>166</v>
      </c>
      <c r="G76" s="516" t="s">
        <v>356</v>
      </c>
      <c r="H76" s="516" t="s">
        <v>1059</v>
      </c>
      <c r="I76" s="516">
        <v>142172</v>
      </c>
      <c r="J76" s="516" t="s">
        <v>1050</v>
      </c>
      <c r="K76" s="516" t="s">
        <v>1920</v>
      </c>
      <c r="L76" s="516" t="s">
        <v>1060</v>
      </c>
      <c r="M76" s="516" t="s">
        <v>125</v>
      </c>
      <c r="N76" s="516" t="s">
        <v>126</v>
      </c>
      <c r="O76" s="516" t="s">
        <v>125</v>
      </c>
      <c r="P76" s="1243" t="s">
        <v>1918</v>
      </c>
      <c r="Q76" s="1244"/>
    </row>
    <row r="77" spans="2:17" ht="78.75" customHeight="1" x14ac:dyDescent="0.2">
      <c r="B77" s="152" t="s">
        <v>43</v>
      </c>
      <c r="C77" s="152"/>
      <c r="D77" s="873" t="s">
        <v>1058</v>
      </c>
      <c r="E77" s="517">
        <v>33109383</v>
      </c>
      <c r="F77" s="516" t="s">
        <v>166</v>
      </c>
      <c r="G77" s="516" t="s">
        <v>356</v>
      </c>
      <c r="H77" s="516" t="s">
        <v>1059</v>
      </c>
      <c r="I77" s="516">
        <v>142172</v>
      </c>
      <c r="J77" s="516" t="s">
        <v>1050</v>
      </c>
      <c r="K77" s="516" t="s">
        <v>1921</v>
      </c>
      <c r="L77" s="516" t="s">
        <v>1160</v>
      </c>
      <c r="M77" s="516" t="s">
        <v>125</v>
      </c>
      <c r="N77" s="516" t="s">
        <v>125</v>
      </c>
      <c r="O77" s="516" t="s">
        <v>125</v>
      </c>
      <c r="P77" s="1174"/>
      <c r="Q77" s="1175"/>
    </row>
    <row r="78" spans="2:17" ht="135" customHeight="1" x14ac:dyDescent="0.2">
      <c r="B78" s="152" t="s">
        <v>43</v>
      </c>
      <c r="C78" s="152"/>
      <c r="D78" s="873" t="s">
        <v>1058</v>
      </c>
      <c r="E78" s="517">
        <v>33109383</v>
      </c>
      <c r="F78" s="516" t="s">
        <v>166</v>
      </c>
      <c r="G78" s="516" t="s">
        <v>356</v>
      </c>
      <c r="H78" s="516" t="s">
        <v>1059</v>
      </c>
      <c r="I78" s="516">
        <v>142172</v>
      </c>
      <c r="J78" s="516" t="s">
        <v>1050</v>
      </c>
      <c r="K78" s="516" t="s">
        <v>1922</v>
      </c>
      <c r="L78" s="516" t="s">
        <v>1160</v>
      </c>
      <c r="M78" s="516" t="s">
        <v>125</v>
      </c>
      <c r="N78" s="516" t="s">
        <v>125</v>
      </c>
      <c r="O78" s="516" t="s">
        <v>125</v>
      </c>
      <c r="P78" s="925"/>
      <c r="Q78" s="926"/>
    </row>
    <row r="79" spans="2:17" ht="135" customHeight="1" x14ac:dyDescent="0.25">
      <c r="B79" s="152" t="s">
        <v>43</v>
      </c>
      <c r="C79" s="152"/>
      <c r="D79" s="745" t="s">
        <v>1061</v>
      </c>
      <c r="E79" s="995">
        <v>42499486</v>
      </c>
      <c r="F79" s="519" t="s">
        <v>166</v>
      </c>
      <c r="G79" s="516" t="s">
        <v>1062</v>
      </c>
      <c r="H79" s="996" t="s">
        <v>1063</v>
      </c>
      <c r="I79" s="997">
        <v>142129</v>
      </c>
      <c r="J79" s="998" t="s">
        <v>1050</v>
      </c>
      <c r="K79" s="997" t="s">
        <v>1923</v>
      </c>
      <c r="L79" s="999" t="s">
        <v>483</v>
      </c>
      <c r="M79" s="516" t="s">
        <v>125</v>
      </c>
      <c r="N79" s="516" t="s">
        <v>126</v>
      </c>
      <c r="O79" s="516" t="s">
        <v>125</v>
      </c>
      <c r="P79" s="1174" t="s">
        <v>1918</v>
      </c>
      <c r="Q79" s="1175"/>
    </row>
    <row r="80" spans="2:17" ht="30" x14ac:dyDescent="0.25">
      <c r="B80" s="152" t="s">
        <v>44</v>
      </c>
      <c r="C80" s="152">
        <v>7</v>
      </c>
      <c r="D80" s="745" t="s">
        <v>1064</v>
      </c>
      <c r="E80" s="995">
        <v>26946143</v>
      </c>
      <c r="F80" s="519" t="s">
        <v>1924</v>
      </c>
      <c r="G80" s="516" t="s">
        <v>1062</v>
      </c>
      <c r="H80" s="996" t="s">
        <v>1065</v>
      </c>
      <c r="I80" s="1000" t="s">
        <v>607</v>
      </c>
      <c r="J80" s="518" t="s">
        <v>1925</v>
      </c>
      <c r="K80" s="1000" t="s">
        <v>1926</v>
      </c>
      <c r="L80" s="1000" t="s">
        <v>1066</v>
      </c>
      <c r="M80" s="519" t="s">
        <v>125</v>
      </c>
      <c r="N80" s="996" t="s">
        <v>126</v>
      </c>
      <c r="O80" s="996" t="s">
        <v>125</v>
      </c>
      <c r="P80" s="1174" t="s">
        <v>1927</v>
      </c>
      <c r="Q80" s="1175"/>
    </row>
    <row r="81" spans="2:17" ht="45" x14ac:dyDescent="0.25">
      <c r="B81" s="152" t="s">
        <v>44</v>
      </c>
      <c r="C81" s="152"/>
      <c r="D81" s="745" t="s">
        <v>1064</v>
      </c>
      <c r="E81" s="995">
        <v>26946143</v>
      </c>
      <c r="F81" s="519" t="s">
        <v>1924</v>
      </c>
      <c r="G81" s="516" t="s">
        <v>1062</v>
      </c>
      <c r="H81" s="996" t="s">
        <v>1065</v>
      </c>
      <c r="I81" s="1000" t="s">
        <v>607</v>
      </c>
      <c r="J81" s="518" t="s">
        <v>1928</v>
      </c>
      <c r="K81" s="1000" t="s">
        <v>1929</v>
      </c>
      <c r="L81" s="1000" t="s">
        <v>1066</v>
      </c>
      <c r="M81" s="519" t="s">
        <v>125</v>
      </c>
      <c r="N81" s="996" t="s">
        <v>126</v>
      </c>
      <c r="O81" s="996" t="s">
        <v>125</v>
      </c>
      <c r="P81" s="1174" t="s">
        <v>1927</v>
      </c>
      <c r="Q81" s="1175"/>
    </row>
    <row r="82" spans="2:17" ht="30" x14ac:dyDescent="0.25">
      <c r="B82" s="152" t="s">
        <v>44</v>
      </c>
      <c r="C82" s="152"/>
      <c r="D82" s="745" t="s">
        <v>1064</v>
      </c>
      <c r="E82" s="995">
        <v>26946143</v>
      </c>
      <c r="F82" s="519" t="s">
        <v>1924</v>
      </c>
      <c r="G82" s="516" t="s">
        <v>1062</v>
      </c>
      <c r="H82" s="996" t="s">
        <v>1065</v>
      </c>
      <c r="I82" s="1000" t="s">
        <v>607</v>
      </c>
      <c r="J82" s="518" t="s">
        <v>1050</v>
      </c>
      <c r="K82" s="1000" t="s">
        <v>1930</v>
      </c>
      <c r="L82" s="1000" t="s">
        <v>554</v>
      </c>
      <c r="M82" s="519" t="s">
        <v>125</v>
      </c>
      <c r="N82" s="996" t="s">
        <v>125</v>
      </c>
      <c r="O82" s="996" t="s">
        <v>125</v>
      </c>
      <c r="P82" s="1174" t="s">
        <v>1931</v>
      </c>
      <c r="Q82" s="1175"/>
    </row>
    <row r="83" spans="2:17" ht="60" x14ac:dyDescent="0.25">
      <c r="B83" s="152" t="s">
        <v>44</v>
      </c>
      <c r="C83" s="152"/>
      <c r="D83" s="745" t="s">
        <v>1067</v>
      </c>
      <c r="E83" s="995">
        <v>1102817327</v>
      </c>
      <c r="F83" s="519" t="s">
        <v>554</v>
      </c>
      <c r="G83" s="518" t="s">
        <v>564</v>
      </c>
      <c r="H83" s="518" t="s">
        <v>1548</v>
      </c>
      <c r="I83" s="1000">
        <v>143310</v>
      </c>
      <c r="J83" s="518" t="s">
        <v>1068</v>
      </c>
      <c r="K83" s="521" t="s">
        <v>1069</v>
      </c>
      <c r="L83" s="521" t="s">
        <v>1070</v>
      </c>
      <c r="M83" s="996" t="s">
        <v>125</v>
      </c>
      <c r="N83" s="996" t="s">
        <v>125</v>
      </c>
      <c r="O83" s="996" t="s">
        <v>125</v>
      </c>
      <c r="P83" s="1174"/>
      <c r="Q83" s="1175"/>
    </row>
    <row r="84" spans="2:17" ht="45" x14ac:dyDescent="0.25">
      <c r="B84" s="152" t="s">
        <v>44</v>
      </c>
      <c r="C84" s="152"/>
      <c r="D84" s="745" t="s">
        <v>1071</v>
      </c>
      <c r="E84" s="995">
        <v>49739339</v>
      </c>
      <c r="F84" s="518" t="s">
        <v>180</v>
      </c>
      <c r="G84" s="518" t="s">
        <v>356</v>
      </c>
      <c r="H84" s="518" t="s">
        <v>1072</v>
      </c>
      <c r="I84" s="521" t="s">
        <v>1073</v>
      </c>
      <c r="J84" s="518" t="s">
        <v>1050</v>
      </c>
      <c r="K84" s="521" t="s">
        <v>1074</v>
      </c>
      <c r="L84" s="521" t="s">
        <v>1075</v>
      </c>
      <c r="M84" s="996" t="s">
        <v>125</v>
      </c>
      <c r="N84" s="996" t="s">
        <v>125</v>
      </c>
      <c r="O84" s="996" t="s">
        <v>125</v>
      </c>
      <c r="P84" s="925" t="s">
        <v>1549</v>
      </c>
      <c r="Q84" s="926"/>
    </row>
    <row r="85" spans="2:17" ht="75" x14ac:dyDescent="0.25">
      <c r="B85" s="152" t="s">
        <v>44</v>
      </c>
      <c r="C85" s="152"/>
      <c r="D85" s="745" t="s">
        <v>1071</v>
      </c>
      <c r="E85" s="995">
        <v>49739339</v>
      </c>
      <c r="F85" s="518" t="s">
        <v>180</v>
      </c>
      <c r="G85" s="518" t="s">
        <v>356</v>
      </c>
      <c r="H85" s="518" t="s">
        <v>1072</v>
      </c>
      <c r="I85" s="521" t="s">
        <v>1073</v>
      </c>
      <c r="J85" s="518" t="s">
        <v>1932</v>
      </c>
      <c r="K85" s="521" t="s">
        <v>1933</v>
      </c>
      <c r="L85" s="521" t="s">
        <v>180</v>
      </c>
      <c r="M85" s="996" t="s">
        <v>125</v>
      </c>
      <c r="N85" s="996" t="s">
        <v>125</v>
      </c>
      <c r="O85" s="996" t="s">
        <v>125</v>
      </c>
      <c r="P85" s="925"/>
      <c r="Q85" s="926"/>
    </row>
    <row r="86" spans="2:17" ht="60" x14ac:dyDescent="0.25">
      <c r="B86" s="152" t="s">
        <v>44</v>
      </c>
      <c r="C86" s="152"/>
      <c r="D86" s="745" t="s">
        <v>1076</v>
      </c>
      <c r="E86" s="995">
        <v>49660868</v>
      </c>
      <c r="F86" s="518" t="s">
        <v>180</v>
      </c>
      <c r="G86" s="518" t="s">
        <v>356</v>
      </c>
      <c r="H86" s="518" t="s">
        <v>1077</v>
      </c>
      <c r="I86" s="1001" t="s">
        <v>1078</v>
      </c>
      <c r="J86" s="518" t="s">
        <v>1050</v>
      </c>
      <c r="K86" s="521" t="s">
        <v>1934</v>
      </c>
      <c r="L86" s="521" t="s">
        <v>1079</v>
      </c>
      <c r="M86" s="996" t="s">
        <v>125</v>
      </c>
      <c r="N86" s="996" t="s">
        <v>125</v>
      </c>
      <c r="O86" s="996" t="s">
        <v>125</v>
      </c>
      <c r="P86" s="1174"/>
      <c r="Q86" s="1175"/>
    </row>
    <row r="87" spans="2:17" ht="60" x14ac:dyDescent="0.25">
      <c r="B87" s="152" t="s">
        <v>44</v>
      </c>
      <c r="C87" s="152"/>
      <c r="D87" s="745" t="s">
        <v>1076</v>
      </c>
      <c r="E87" s="995">
        <v>49660868</v>
      </c>
      <c r="F87" s="518" t="s">
        <v>180</v>
      </c>
      <c r="G87" s="518" t="s">
        <v>356</v>
      </c>
      <c r="H87" s="518" t="s">
        <v>1077</v>
      </c>
      <c r="I87" s="1001" t="s">
        <v>1078</v>
      </c>
      <c r="J87" s="518" t="s">
        <v>1050</v>
      </c>
      <c r="K87" s="521" t="s">
        <v>1935</v>
      </c>
      <c r="L87" s="521" t="s">
        <v>1079</v>
      </c>
      <c r="M87" s="996" t="s">
        <v>125</v>
      </c>
      <c r="N87" s="996" t="s">
        <v>125</v>
      </c>
      <c r="O87" s="996" t="s">
        <v>125</v>
      </c>
      <c r="P87" s="925"/>
      <c r="Q87" s="926"/>
    </row>
    <row r="88" spans="2:17" ht="45" x14ac:dyDescent="0.25">
      <c r="B88" s="152" t="s">
        <v>44</v>
      </c>
      <c r="C88" s="152"/>
      <c r="D88" s="745" t="s">
        <v>1080</v>
      </c>
      <c r="E88" s="1002" t="s">
        <v>1081</v>
      </c>
      <c r="F88" s="518" t="s">
        <v>180</v>
      </c>
      <c r="G88" s="518" t="s">
        <v>281</v>
      </c>
      <c r="H88" s="518" t="s">
        <v>1082</v>
      </c>
      <c r="I88" s="1001" t="s">
        <v>1083</v>
      </c>
      <c r="J88" s="518" t="s">
        <v>1936</v>
      </c>
      <c r="K88" s="521" t="s">
        <v>1937</v>
      </c>
      <c r="L88" s="521" t="s">
        <v>1084</v>
      </c>
      <c r="M88" s="996" t="s">
        <v>125</v>
      </c>
      <c r="N88" s="996" t="s">
        <v>125</v>
      </c>
      <c r="O88" s="996" t="s">
        <v>125</v>
      </c>
      <c r="P88" s="925"/>
      <c r="Q88" s="926"/>
    </row>
    <row r="89" spans="2:17" ht="45" x14ac:dyDescent="0.25">
      <c r="B89" s="152" t="s">
        <v>44</v>
      </c>
      <c r="C89" s="152"/>
      <c r="D89" s="745" t="s">
        <v>1080</v>
      </c>
      <c r="E89" s="1002" t="s">
        <v>1081</v>
      </c>
      <c r="F89" s="518" t="s">
        <v>180</v>
      </c>
      <c r="G89" s="518" t="s">
        <v>281</v>
      </c>
      <c r="H89" s="518" t="s">
        <v>1082</v>
      </c>
      <c r="I89" s="1001" t="s">
        <v>1083</v>
      </c>
      <c r="J89" s="518" t="s">
        <v>1050</v>
      </c>
      <c r="K89" s="521" t="s">
        <v>1938</v>
      </c>
      <c r="L89" s="521" t="s">
        <v>1084</v>
      </c>
      <c r="M89" s="996" t="s">
        <v>125</v>
      </c>
      <c r="N89" s="996" t="s">
        <v>125</v>
      </c>
      <c r="O89" s="996" t="s">
        <v>125</v>
      </c>
      <c r="P89" s="925"/>
      <c r="Q89" s="926"/>
    </row>
    <row r="90" spans="2:17" ht="30" x14ac:dyDescent="0.25">
      <c r="B90" s="152" t="s">
        <v>44</v>
      </c>
      <c r="C90" s="341"/>
      <c r="D90" s="1003" t="s">
        <v>1939</v>
      </c>
      <c r="E90" s="1004">
        <v>26970279</v>
      </c>
      <c r="F90" s="1005" t="s">
        <v>554</v>
      </c>
      <c r="G90" s="490" t="s">
        <v>1062</v>
      </c>
      <c r="H90" s="492" t="s">
        <v>1940</v>
      </c>
      <c r="I90" s="831">
        <v>113320</v>
      </c>
      <c r="J90" s="523" t="s">
        <v>1941</v>
      </c>
      <c r="K90" s="521" t="s">
        <v>1942</v>
      </c>
      <c r="L90" s="521" t="s">
        <v>1943</v>
      </c>
      <c r="M90" s="931" t="s">
        <v>125</v>
      </c>
      <c r="N90" s="931" t="s">
        <v>125</v>
      </c>
      <c r="O90" s="931" t="s">
        <v>125</v>
      </c>
      <c r="P90" s="1245"/>
      <c r="Q90" s="1246"/>
    </row>
    <row r="91" spans="2:17" ht="30" x14ac:dyDescent="0.25">
      <c r="B91" s="152" t="s">
        <v>44</v>
      </c>
      <c r="C91" s="341"/>
      <c r="D91" s="1003" t="s">
        <v>1939</v>
      </c>
      <c r="E91" s="1004">
        <v>26970279</v>
      </c>
      <c r="F91" s="1005" t="s">
        <v>554</v>
      </c>
      <c r="G91" s="490" t="s">
        <v>1062</v>
      </c>
      <c r="H91" s="492" t="s">
        <v>1940</v>
      </c>
      <c r="I91" s="831">
        <v>113320</v>
      </c>
      <c r="J91" s="523" t="s">
        <v>1944</v>
      </c>
      <c r="K91" s="521" t="s">
        <v>1945</v>
      </c>
      <c r="L91" s="521" t="s">
        <v>166</v>
      </c>
      <c r="M91" s="931" t="s">
        <v>125</v>
      </c>
      <c r="N91" s="931" t="s">
        <v>125</v>
      </c>
      <c r="O91" s="931" t="s">
        <v>125</v>
      </c>
      <c r="P91" s="929"/>
      <c r="Q91" s="930"/>
    </row>
    <row r="92" spans="2:17" ht="120" x14ac:dyDescent="0.25">
      <c r="B92" s="152" t="s">
        <v>44</v>
      </c>
      <c r="C92" s="459"/>
      <c r="D92" s="745" t="s">
        <v>1085</v>
      </c>
      <c r="E92" s="1006">
        <v>49757335</v>
      </c>
      <c r="F92" s="522" t="s">
        <v>180</v>
      </c>
      <c r="G92" s="518" t="s">
        <v>356</v>
      </c>
      <c r="H92" s="522" t="s">
        <v>1086</v>
      </c>
      <c r="I92" s="508" t="s">
        <v>1087</v>
      </c>
      <c r="J92" s="523" t="s">
        <v>1088</v>
      </c>
      <c r="K92" s="521" t="s">
        <v>1946</v>
      </c>
      <c r="L92" s="521" t="s">
        <v>1089</v>
      </c>
      <c r="M92" s="931" t="s">
        <v>125</v>
      </c>
      <c r="N92" s="931" t="s">
        <v>125</v>
      </c>
      <c r="O92" s="931" t="s">
        <v>125</v>
      </c>
      <c r="P92" s="1247"/>
      <c r="Q92" s="1247"/>
    </row>
    <row r="93" spans="2:17" ht="45" x14ac:dyDescent="0.25">
      <c r="B93" s="152" t="s">
        <v>44</v>
      </c>
      <c r="C93" s="152"/>
      <c r="D93" s="745" t="s">
        <v>1085</v>
      </c>
      <c r="E93" s="1006">
        <v>49757335</v>
      </c>
      <c r="F93" s="522" t="s">
        <v>180</v>
      </c>
      <c r="G93" s="518" t="s">
        <v>356</v>
      </c>
      <c r="H93" s="522" t="s">
        <v>1086</v>
      </c>
      <c r="I93" s="508" t="s">
        <v>1087</v>
      </c>
      <c r="J93" s="153" t="s">
        <v>1050</v>
      </c>
      <c r="K93" s="154" t="s">
        <v>1947</v>
      </c>
      <c r="L93" s="151" t="s">
        <v>180</v>
      </c>
      <c r="M93" s="931" t="s">
        <v>125</v>
      </c>
      <c r="N93" s="931" t="s">
        <v>125</v>
      </c>
      <c r="O93" s="931" t="s">
        <v>125</v>
      </c>
      <c r="P93" s="898"/>
      <c r="Q93" s="898"/>
    </row>
    <row r="95" spans="2:17" ht="15.75" thickBot="1" x14ac:dyDescent="0.3"/>
    <row r="96" spans="2:17" ht="16.5" thickBot="1" x14ac:dyDescent="0.3">
      <c r="B96" s="1138" t="s">
        <v>46</v>
      </c>
      <c r="C96" s="1139"/>
      <c r="D96" s="1139"/>
      <c r="E96" s="1139"/>
      <c r="F96" s="1139"/>
      <c r="G96" s="1139"/>
      <c r="H96" s="1139"/>
      <c r="I96" s="1139"/>
      <c r="J96" s="1139"/>
      <c r="K96" s="1139"/>
      <c r="L96" s="1139"/>
      <c r="M96" s="1139"/>
      <c r="N96" s="1140"/>
    </row>
    <row r="97" spans="1:26" ht="31.5" customHeight="1" x14ac:dyDescent="0.25"/>
    <row r="99" spans="1:26" ht="31.5" x14ac:dyDescent="0.25">
      <c r="B99" s="147" t="s">
        <v>33</v>
      </c>
      <c r="C99" s="147" t="s">
        <v>18</v>
      </c>
      <c r="D99" s="1141" t="s">
        <v>3</v>
      </c>
      <c r="E99" s="1143"/>
    </row>
    <row r="100" spans="1:26" x14ac:dyDescent="0.25">
      <c r="B100" s="155" t="s">
        <v>112</v>
      </c>
      <c r="C100" s="898" t="s">
        <v>125</v>
      </c>
      <c r="D100" s="1128"/>
      <c r="E100" s="1128"/>
    </row>
    <row r="103" spans="1:26" ht="15.75" x14ac:dyDescent="0.25">
      <c r="B103" s="1129" t="s">
        <v>64</v>
      </c>
      <c r="C103" s="1130"/>
      <c r="D103" s="1130"/>
      <c r="E103" s="1130"/>
      <c r="F103" s="1130"/>
      <c r="G103" s="1130"/>
      <c r="H103" s="1130"/>
      <c r="I103" s="1130"/>
      <c r="J103" s="1130"/>
      <c r="K103" s="1130"/>
      <c r="L103" s="1130"/>
      <c r="M103" s="1130"/>
      <c r="N103" s="1130"/>
      <c r="O103" s="1130"/>
      <c r="P103" s="1130"/>
    </row>
    <row r="105" spans="1:26" ht="35.25" customHeight="1" thickBot="1" x14ac:dyDescent="0.3"/>
    <row r="106" spans="1:26" ht="63" customHeight="1" thickBot="1" x14ac:dyDescent="0.3">
      <c r="B106" s="1138" t="s">
        <v>54</v>
      </c>
      <c r="C106" s="1139"/>
      <c r="D106" s="1139"/>
      <c r="E106" s="1139"/>
      <c r="F106" s="1139"/>
      <c r="G106" s="1139"/>
      <c r="H106" s="1139"/>
      <c r="I106" s="1139"/>
      <c r="J106" s="1139"/>
      <c r="K106" s="1139"/>
      <c r="L106" s="1139"/>
      <c r="M106" s="1139"/>
      <c r="N106" s="1140"/>
    </row>
    <row r="107" spans="1:26" ht="27" customHeight="1" thickBot="1" x14ac:dyDescent="0.3">
      <c r="M107" s="122"/>
      <c r="N107" s="122"/>
    </row>
    <row r="108" spans="1:26" s="93" customFormat="1" ht="78.75" x14ac:dyDescent="0.25">
      <c r="B108" s="946" t="s">
        <v>134</v>
      </c>
      <c r="C108" s="946" t="s">
        <v>135</v>
      </c>
      <c r="D108" s="946" t="s">
        <v>136</v>
      </c>
      <c r="E108" s="946" t="s">
        <v>45</v>
      </c>
      <c r="F108" s="946" t="s">
        <v>22</v>
      </c>
      <c r="G108" s="946" t="s">
        <v>89</v>
      </c>
      <c r="H108" s="946" t="s">
        <v>17</v>
      </c>
      <c r="I108" s="946" t="s">
        <v>10</v>
      </c>
      <c r="J108" s="946" t="s">
        <v>31</v>
      </c>
      <c r="K108" s="946" t="s">
        <v>61</v>
      </c>
      <c r="L108" s="946" t="s">
        <v>20</v>
      </c>
      <c r="M108" s="947" t="s">
        <v>26</v>
      </c>
      <c r="N108" s="946" t="s">
        <v>137</v>
      </c>
      <c r="O108" s="946" t="s">
        <v>36</v>
      </c>
      <c r="P108" s="928" t="s">
        <v>11</v>
      </c>
      <c r="Q108" s="928" t="s">
        <v>19</v>
      </c>
    </row>
    <row r="109" spans="1:26" s="918" customFormat="1" ht="135" x14ac:dyDescent="0.25">
      <c r="A109" s="125">
        <v>1</v>
      </c>
      <c r="B109" s="126" t="s">
        <v>1043</v>
      </c>
      <c r="C109" s="126" t="s">
        <v>1043</v>
      </c>
      <c r="D109" s="126" t="s">
        <v>160</v>
      </c>
      <c r="E109" s="128" t="s">
        <v>1090</v>
      </c>
      <c r="F109" s="127" t="s">
        <v>125</v>
      </c>
      <c r="G109" s="129">
        <v>1</v>
      </c>
      <c r="H109" s="130">
        <v>41383</v>
      </c>
      <c r="I109" s="130">
        <v>41639</v>
      </c>
      <c r="J109" s="131" t="s">
        <v>126</v>
      </c>
      <c r="K109" s="132">
        <v>5.0999999999999996</v>
      </c>
      <c r="L109" s="255">
        <v>3</v>
      </c>
      <c r="M109" s="171">
        <v>9170</v>
      </c>
      <c r="N109" s="132">
        <f>+M109*G109</f>
        <v>9170</v>
      </c>
      <c r="O109" s="133">
        <v>3381720013</v>
      </c>
      <c r="P109" s="133">
        <v>47</v>
      </c>
      <c r="Q109" s="134" t="s">
        <v>1948</v>
      </c>
      <c r="R109" s="135"/>
      <c r="S109" s="135"/>
      <c r="T109" s="135"/>
      <c r="U109" s="135"/>
      <c r="V109" s="135"/>
      <c r="W109" s="135"/>
      <c r="X109" s="135"/>
      <c r="Y109" s="135"/>
      <c r="Z109" s="135"/>
    </row>
    <row r="110" spans="1:26" s="918" customFormat="1" ht="195" x14ac:dyDescent="0.25">
      <c r="A110" s="125">
        <f>+A109+1</f>
        <v>2</v>
      </c>
      <c r="B110" s="126" t="s">
        <v>1043</v>
      </c>
      <c r="C110" s="126" t="s">
        <v>1043</v>
      </c>
      <c r="D110" s="126" t="s">
        <v>1091</v>
      </c>
      <c r="E110" s="128" t="s">
        <v>1092</v>
      </c>
      <c r="F110" s="127" t="s">
        <v>125</v>
      </c>
      <c r="G110" s="129">
        <v>1</v>
      </c>
      <c r="H110" s="130">
        <v>40102</v>
      </c>
      <c r="I110" s="130">
        <v>40481</v>
      </c>
      <c r="J110" s="131" t="s">
        <v>126</v>
      </c>
      <c r="K110" s="253">
        <v>2.6</v>
      </c>
      <c r="L110" s="253">
        <v>12.5</v>
      </c>
      <c r="M110" s="132">
        <v>1440</v>
      </c>
      <c r="N110" s="132">
        <f>+M110*G110</f>
        <v>1440</v>
      </c>
      <c r="O110" s="133">
        <v>286729579</v>
      </c>
      <c r="P110" s="133" t="s">
        <v>1093</v>
      </c>
      <c r="Q110" s="134" t="s">
        <v>1949</v>
      </c>
      <c r="R110" s="135"/>
      <c r="S110" s="135"/>
      <c r="T110" s="135"/>
      <c r="U110" s="135"/>
      <c r="V110" s="135"/>
      <c r="W110" s="135"/>
      <c r="X110" s="135"/>
      <c r="Y110" s="135"/>
      <c r="Z110" s="135"/>
    </row>
    <row r="111" spans="1:26" s="918" customFormat="1" ht="180" x14ac:dyDescent="0.25">
      <c r="A111" s="125">
        <f t="shared" ref="A111:A116" si="0">+A110+1</f>
        <v>3</v>
      </c>
      <c r="B111" s="126" t="s">
        <v>1043</v>
      </c>
      <c r="C111" s="126" t="s">
        <v>1043</v>
      </c>
      <c r="D111" s="126" t="s">
        <v>160</v>
      </c>
      <c r="E111" s="128" t="s">
        <v>1950</v>
      </c>
      <c r="F111" s="127" t="s">
        <v>125</v>
      </c>
      <c r="G111" s="129">
        <v>1</v>
      </c>
      <c r="H111" s="130">
        <v>40907</v>
      </c>
      <c r="I111" s="130">
        <v>41943</v>
      </c>
      <c r="J111" s="131" t="s">
        <v>126</v>
      </c>
      <c r="K111" s="132">
        <v>9.5</v>
      </c>
      <c r="L111" s="253">
        <v>12.5</v>
      </c>
      <c r="M111" s="171">
        <v>7315</v>
      </c>
      <c r="N111" s="132">
        <f>+M111*G111</f>
        <v>7315</v>
      </c>
      <c r="O111" s="133">
        <v>535819020</v>
      </c>
      <c r="P111" s="133">
        <v>48</v>
      </c>
      <c r="Q111" s="134" t="s">
        <v>1951</v>
      </c>
      <c r="R111" s="135"/>
      <c r="S111" s="135"/>
      <c r="T111" s="135"/>
      <c r="U111" s="135"/>
      <c r="V111" s="135"/>
      <c r="W111" s="135"/>
      <c r="X111" s="135"/>
      <c r="Y111" s="135"/>
      <c r="Z111" s="135"/>
    </row>
    <row r="112" spans="1:26" s="918" customFormat="1" ht="180" customHeight="1" x14ac:dyDescent="0.25">
      <c r="A112" s="125">
        <f t="shared" si="0"/>
        <v>4</v>
      </c>
      <c r="B112" s="126"/>
      <c r="C112" s="127"/>
      <c r="D112" s="126"/>
      <c r="E112" s="128"/>
      <c r="F112" s="127"/>
      <c r="G112" s="127"/>
      <c r="H112" s="127"/>
      <c r="I112" s="131"/>
      <c r="J112" s="131"/>
      <c r="K112" s="131"/>
      <c r="L112" s="131"/>
      <c r="M112" s="132"/>
      <c r="N112" s="132"/>
      <c r="O112" s="133"/>
      <c r="P112" s="133"/>
      <c r="Q112" s="134"/>
      <c r="R112" s="135"/>
      <c r="S112" s="135"/>
      <c r="T112" s="135"/>
      <c r="U112" s="135"/>
      <c r="V112" s="135"/>
      <c r="W112" s="135"/>
      <c r="X112" s="135"/>
      <c r="Y112" s="135"/>
      <c r="Z112" s="135"/>
    </row>
    <row r="113" spans="1:26" s="918" customFormat="1" ht="135" customHeight="1" x14ac:dyDescent="0.25">
      <c r="A113" s="125">
        <f t="shared" si="0"/>
        <v>5</v>
      </c>
      <c r="B113" s="126"/>
      <c r="C113" s="127"/>
      <c r="D113" s="126"/>
      <c r="E113" s="128"/>
      <c r="F113" s="127"/>
      <c r="G113" s="127"/>
      <c r="H113" s="127"/>
      <c r="I113" s="131"/>
      <c r="J113" s="131"/>
      <c r="K113" s="131"/>
      <c r="L113" s="131"/>
      <c r="M113" s="132"/>
      <c r="N113" s="132"/>
      <c r="O113" s="133"/>
      <c r="P113" s="133"/>
      <c r="Q113" s="134"/>
      <c r="R113" s="135"/>
      <c r="S113" s="135"/>
      <c r="T113" s="135"/>
      <c r="U113" s="135"/>
      <c r="V113" s="135"/>
      <c r="W113" s="135"/>
      <c r="X113" s="135"/>
      <c r="Y113" s="135"/>
      <c r="Z113" s="135"/>
    </row>
    <row r="114" spans="1:26" s="918" customFormat="1" ht="105" customHeight="1" x14ac:dyDescent="0.25">
      <c r="A114" s="125">
        <f t="shared" si="0"/>
        <v>6</v>
      </c>
      <c r="B114" s="126"/>
      <c r="C114" s="127"/>
      <c r="D114" s="126"/>
      <c r="E114" s="128"/>
      <c r="F114" s="127"/>
      <c r="G114" s="127"/>
      <c r="H114" s="127"/>
      <c r="I114" s="131"/>
      <c r="J114" s="131"/>
      <c r="K114" s="131"/>
      <c r="L114" s="131"/>
      <c r="M114" s="132"/>
      <c r="N114" s="132"/>
      <c r="O114" s="133"/>
      <c r="P114" s="133"/>
      <c r="Q114" s="134"/>
      <c r="R114" s="135"/>
      <c r="S114" s="135"/>
      <c r="T114" s="135"/>
      <c r="U114" s="135"/>
      <c r="V114" s="135"/>
      <c r="W114" s="135"/>
      <c r="X114" s="135"/>
      <c r="Y114" s="135"/>
      <c r="Z114" s="135"/>
    </row>
    <row r="115" spans="1:26" s="918" customFormat="1" x14ac:dyDescent="0.25">
      <c r="A115" s="125">
        <f t="shared" si="0"/>
        <v>7</v>
      </c>
      <c r="B115" s="126"/>
      <c r="C115" s="127"/>
      <c r="D115" s="126"/>
      <c r="E115" s="128"/>
      <c r="F115" s="127"/>
      <c r="G115" s="127"/>
      <c r="H115" s="127"/>
      <c r="I115" s="131"/>
      <c r="J115" s="131"/>
      <c r="K115" s="131"/>
      <c r="L115" s="131"/>
      <c r="M115" s="132"/>
      <c r="N115" s="132"/>
      <c r="O115" s="133"/>
      <c r="P115" s="133"/>
      <c r="Q115" s="134"/>
      <c r="R115" s="135"/>
      <c r="S115" s="135"/>
      <c r="T115" s="135"/>
      <c r="U115" s="135"/>
      <c r="V115" s="135"/>
      <c r="W115" s="135"/>
      <c r="X115" s="135"/>
      <c r="Y115" s="135"/>
      <c r="Z115" s="135"/>
    </row>
    <row r="116" spans="1:26" s="918" customFormat="1" x14ac:dyDescent="0.25">
      <c r="A116" s="125">
        <f t="shared" si="0"/>
        <v>8</v>
      </c>
      <c r="B116" s="126"/>
      <c r="C116" s="127"/>
      <c r="D116" s="126"/>
      <c r="E116" s="128"/>
      <c r="F116" s="127"/>
      <c r="G116" s="127"/>
      <c r="H116" s="127"/>
      <c r="I116" s="131"/>
      <c r="J116" s="131"/>
      <c r="K116" s="131"/>
      <c r="L116" s="131"/>
      <c r="M116" s="132"/>
      <c r="N116" s="132"/>
      <c r="O116" s="133"/>
      <c r="P116" s="133"/>
      <c r="Q116" s="134"/>
      <c r="R116" s="135"/>
      <c r="S116" s="135"/>
      <c r="T116" s="135"/>
      <c r="U116" s="135"/>
      <c r="V116" s="135"/>
      <c r="W116" s="135"/>
      <c r="X116" s="135"/>
      <c r="Y116" s="135"/>
      <c r="Z116" s="135"/>
    </row>
    <row r="117" spans="1:26" s="918" customFormat="1" ht="15.75" x14ac:dyDescent="0.25">
      <c r="A117" s="125"/>
      <c r="B117" s="136" t="s">
        <v>16</v>
      </c>
      <c r="C117" s="127"/>
      <c r="D117" s="126"/>
      <c r="E117" s="128"/>
      <c r="F117" s="127"/>
      <c r="G117" s="127"/>
      <c r="H117" s="127"/>
      <c r="I117" s="131"/>
      <c r="J117" s="131"/>
      <c r="K117" s="137">
        <f>SUM(K109:K116)</f>
        <v>17.2</v>
      </c>
      <c r="L117" s="137">
        <f>SUM(L109:L116)</f>
        <v>28</v>
      </c>
      <c r="M117" s="138">
        <f>SUM(M109:M116)</f>
        <v>17925</v>
      </c>
      <c r="N117" s="137">
        <f>SUM(N109:N116)</f>
        <v>17925</v>
      </c>
      <c r="O117" s="133"/>
      <c r="P117" s="133"/>
      <c r="Q117" s="134"/>
    </row>
    <row r="118" spans="1:26" x14ac:dyDescent="0.25">
      <c r="B118" s="139"/>
      <c r="C118" s="139"/>
      <c r="D118" s="139"/>
      <c r="E118" s="140"/>
      <c r="F118" s="139"/>
      <c r="G118" s="139"/>
      <c r="H118" s="139"/>
      <c r="I118" s="139"/>
      <c r="J118" s="139"/>
      <c r="K118" s="139"/>
      <c r="L118" s="139"/>
      <c r="M118" s="139"/>
      <c r="N118" s="139"/>
      <c r="O118" s="139"/>
      <c r="P118" s="139"/>
    </row>
    <row r="119" spans="1:26" ht="15.75" x14ac:dyDescent="0.25">
      <c r="B119" s="142" t="s">
        <v>32</v>
      </c>
      <c r="C119" s="156">
        <f>+K117</f>
        <v>17.2</v>
      </c>
      <c r="H119" s="145"/>
      <c r="I119" s="145"/>
      <c r="J119" s="145"/>
      <c r="K119" s="145"/>
      <c r="L119" s="145"/>
      <c r="M119" s="145"/>
      <c r="N119" s="139"/>
      <c r="O119" s="139"/>
      <c r="P119" s="139"/>
    </row>
    <row r="121" spans="1:26" ht="15.75" thickBot="1" x14ac:dyDescent="0.3"/>
    <row r="122" spans="1:26" ht="32.25" thickBot="1" x14ac:dyDescent="0.3">
      <c r="B122" s="991" t="s">
        <v>49</v>
      </c>
      <c r="C122" s="992" t="s">
        <v>50</v>
      </c>
      <c r="D122" s="991" t="s">
        <v>51</v>
      </c>
      <c r="E122" s="992" t="s">
        <v>55</v>
      </c>
    </row>
    <row r="123" spans="1:26" ht="45" customHeight="1" x14ac:dyDescent="0.25">
      <c r="B123" s="159" t="s">
        <v>113</v>
      </c>
      <c r="C123" s="993">
        <v>20</v>
      </c>
      <c r="D123" s="993">
        <v>0</v>
      </c>
      <c r="E123" s="1135">
        <f>+D123+D124+D125</f>
        <v>0</v>
      </c>
    </row>
    <row r="124" spans="1:26" x14ac:dyDescent="0.25">
      <c r="B124" s="159" t="s">
        <v>114</v>
      </c>
      <c r="C124" s="438">
        <v>30</v>
      </c>
      <c r="D124" s="898">
        <v>0</v>
      </c>
      <c r="E124" s="1136"/>
    </row>
    <row r="125" spans="1:26" ht="15.75" thickBot="1" x14ac:dyDescent="0.3">
      <c r="B125" s="159" t="s">
        <v>115</v>
      </c>
      <c r="C125" s="162">
        <v>40</v>
      </c>
      <c r="D125" s="162">
        <v>0</v>
      </c>
      <c r="E125" s="1137"/>
    </row>
    <row r="127" spans="1:26" ht="15.75" thickBot="1" x14ac:dyDescent="0.3"/>
    <row r="128" spans="1:26" ht="16.5" thickBot="1" x14ac:dyDescent="0.3">
      <c r="B128" s="1138" t="s">
        <v>52</v>
      </c>
      <c r="C128" s="1139"/>
      <c r="D128" s="1139"/>
      <c r="E128" s="1139"/>
      <c r="F128" s="1139"/>
      <c r="G128" s="1139"/>
      <c r="H128" s="1139"/>
      <c r="I128" s="1139"/>
      <c r="J128" s="1139"/>
      <c r="K128" s="1139"/>
      <c r="L128" s="1139"/>
      <c r="M128" s="1139"/>
      <c r="N128" s="1140"/>
    </row>
    <row r="130" spans="2:17" ht="78.75" x14ac:dyDescent="0.25">
      <c r="B130" s="117" t="s">
        <v>0</v>
      </c>
      <c r="C130" s="117" t="s">
        <v>39</v>
      </c>
      <c r="D130" s="117" t="s">
        <v>40</v>
      </c>
      <c r="E130" s="117" t="s">
        <v>102</v>
      </c>
      <c r="F130" s="117" t="s">
        <v>104</v>
      </c>
      <c r="G130" s="117" t="s">
        <v>105</v>
      </c>
      <c r="H130" s="117" t="s">
        <v>106</v>
      </c>
      <c r="I130" s="117" t="s">
        <v>103</v>
      </c>
      <c r="J130" s="1141" t="s">
        <v>107</v>
      </c>
      <c r="K130" s="1142"/>
      <c r="L130" s="1143"/>
      <c r="M130" s="117" t="s">
        <v>111</v>
      </c>
      <c r="N130" s="117" t="s">
        <v>139</v>
      </c>
      <c r="O130" s="117" t="s">
        <v>140</v>
      </c>
      <c r="P130" s="1141" t="s">
        <v>3</v>
      </c>
      <c r="Q130" s="1143"/>
    </row>
    <row r="131" spans="2:17" ht="60.75" x14ac:dyDescent="0.25">
      <c r="B131" s="152" t="s">
        <v>119</v>
      </c>
      <c r="C131" s="188">
        <v>1</v>
      </c>
      <c r="D131" s="152" t="s">
        <v>1147</v>
      </c>
      <c r="E131" s="503">
        <v>49767515</v>
      </c>
      <c r="F131" s="149" t="s">
        <v>554</v>
      </c>
      <c r="G131" s="152" t="s">
        <v>568</v>
      </c>
      <c r="H131" s="149" t="s">
        <v>1148</v>
      </c>
      <c r="I131" s="509">
        <v>144195</v>
      </c>
      <c r="J131" s="505" t="s">
        <v>1952</v>
      </c>
      <c r="K131" s="505" t="s">
        <v>1953</v>
      </c>
      <c r="L131" s="506" t="s">
        <v>1149</v>
      </c>
      <c r="M131" s="894" t="s">
        <v>125</v>
      </c>
      <c r="N131" s="894" t="s">
        <v>125</v>
      </c>
      <c r="O131" s="118" t="s">
        <v>126</v>
      </c>
      <c r="P131" s="1170" t="s">
        <v>1954</v>
      </c>
      <c r="Q131" s="1171"/>
    </row>
    <row r="132" spans="2:17" ht="47.25" x14ac:dyDescent="0.25">
      <c r="B132" s="152"/>
      <c r="C132" s="188"/>
      <c r="D132" s="152" t="s">
        <v>1147</v>
      </c>
      <c r="E132" s="503">
        <v>49767515</v>
      </c>
      <c r="F132" s="149" t="s">
        <v>554</v>
      </c>
      <c r="G132" s="152" t="s">
        <v>568</v>
      </c>
      <c r="H132" s="149" t="s">
        <v>1148</v>
      </c>
      <c r="I132" s="509">
        <v>144195</v>
      </c>
      <c r="J132" s="505" t="s">
        <v>1952</v>
      </c>
      <c r="K132" s="154" t="s">
        <v>1955</v>
      </c>
      <c r="L132" s="1007" t="s">
        <v>1149</v>
      </c>
      <c r="M132" s="898" t="s">
        <v>125</v>
      </c>
      <c r="N132" s="898" t="s">
        <v>125</v>
      </c>
      <c r="O132" s="118" t="s">
        <v>126</v>
      </c>
      <c r="P132" s="922"/>
      <c r="Q132" s="923"/>
    </row>
    <row r="133" spans="2:17" ht="47.25" x14ac:dyDescent="0.25">
      <c r="B133" s="152"/>
      <c r="C133" s="188"/>
      <c r="D133" s="152" t="s">
        <v>1147</v>
      </c>
      <c r="E133" s="503">
        <v>49767515</v>
      </c>
      <c r="F133" s="149" t="s">
        <v>554</v>
      </c>
      <c r="G133" s="152" t="s">
        <v>568</v>
      </c>
      <c r="H133" s="149" t="s">
        <v>1148</v>
      </c>
      <c r="I133" s="509">
        <v>144195</v>
      </c>
      <c r="J133" s="505" t="s">
        <v>1952</v>
      </c>
      <c r="K133" s="154" t="s">
        <v>1956</v>
      </c>
      <c r="L133" s="1007" t="s">
        <v>1149</v>
      </c>
      <c r="M133" s="898" t="s">
        <v>125</v>
      </c>
      <c r="N133" s="898" t="s">
        <v>125</v>
      </c>
      <c r="O133" s="118" t="s">
        <v>126</v>
      </c>
      <c r="P133" s="922"/>
      <c r="Q133" s="923"/>
    </row>
    <row r="134" spans="2:17" ht="30.75" x14ac:dyDescent="0.25">
      <c r="B134" s="152"/>
      <c r="C134" s="188"/>
      <c r="D134" s="152" t="s">
        <v>1147</v>
      </c>
      <c r="E134" s="503">
        <v>49767515</v>
      </c>
      <c r="F134" s="149" t="s">
        <v>554</v>
      </c>
      <c r="G134" s="152" t="s">
        <v>568</v>
      </c>
      <c r="H134" s="149" t="s">
        <v>1148</v>
      </c>
      <c r="I134" s="509">
        <v>144195</v>
      </c>
      <c r="J134" s="505" t="s">
        <v>1167</v>
      </c>
      <c r="K134" s="154" t="s">
        <v>1957</v>
      </c>
      <c r="L134" s="1007" t="s">
        <v>207</v>
      </c>
      <c r="M134" s="898" t="s">
        <v>125</v>
      </c>
      <c r="N134" s="898" t="s">
        <v>125</v>
      </c>
      <c r="O134" s="118" t="s">
        <v>126</v>
      </c>
      <c r="P134" s="922"/>
      <c r="Q134" s="923"/>
    </row>
    <row r="135" spans="2:17" ht="150" x14ac:dyDescent="0.2">
      <c r="B135" s="152" t="s">
        <v>120</v>
      </c>
      <c r="C135" s="188">
        <v>1</v>
      </c>
      <c r="D135" s="152" t="s">
        <v>1150</v>
      </c>
      <c r="E135" s="503">
        <v>1102837578</v>
      </c>
      <c r="F135" s="152" t="s">
        <v>1151</v>
      </c>
      <c r="G135" s="152" t="s">
        <v>167</v>
      </c>
      <c r="H135" s="149" t="s">
        <v>1152</v>
      </c>
      <c r="I135" s="249" t="s">
        <v>126</v>
      </c>
      <c r="J135" s="152" t="s">
        <v>1153</v>
      </c>
      <c r="K135" s="154" t="s">
        <v>1154</v>
      </c>
      <c r="L135" s="154" t="s">
        <v>1155</v>
      </c>
      <c r="M135" s="898" t="s">
        <v>125</v>
      </c>
      <c r="N135" s="898" t="s">
        <v>125</v>
      </c>
      <c r="O135" s="118" t="s">
        <v>126</v>
      </c>
      <c r="P135" s="1170" t="s">
        <v>1958</v>
      </c>
      <c r="Q135" s="1171"/>
    </row>
    <row r="136" spans="2:17" ht="60" x14ac:dyDescent="0.2">
      <c r="B136" s="152" t="s">
        <v>121</v>
      </c>
      <c r="C136" s="188">
        <v>1</v>
      </c>
      <c r="D136" s="152" t="s">
        <v>1156</v>
      </c>
      <c r="E136" s="503">
        <v>5032826</v>
      </c>
      <c r="F136" s="152" t="s">
        <v>592</v>
      </c>
      <c r="G136" s="152" t="s">
        <v>209</v>
      </c>
      <c r="H136" s="507" t="s">
        <v>1157</v>
      </c>
      <c r="I136" s="249" t="s">
        <v>1158</v>
      </c>
      <c r="J136" s="153" t="s">
        <v>1050</v>
      </c>
      <c r="K136" s="154" t="s">
        <v>1159</v>
      </c>
      <c r="L136" s="154" t="s">
        <v>1116</v>
      </c>
      <c r="M136" s="898" t="s">
        <v>125</v>
      </c>
      <c r="N136" s="898" t="s">
        <v>125</v>
      </c>
      <c r="O136" s="118" t="s">
        <v>481</v>
      </c>
      <c r="P136" s="1144"/>
      <c r="Q136" s="1145"/>
    </row>
    <row r="139" spans="2:17" ht="15.75" thickBot="1" x14ac:dyDescent="0.3"/>
    <row r="140" spans="2:17" ht="31.5" x14ac:dyDescent="0.25">
      <c r="B140" s="119" t="s">
        <v>33</v>
      </c>
      <c r="C140" s="119" t="s">
        <v>49</v>
      </c>
      <c r="D140" s="117" t="s">
        <v>50</v>
      </c>
      <c r="E140" s="119" t="s">
        <v>51</v>
      </c>
      <c r="F140" s="992" t="s">
        <v>56</v>
      </c>
      <c r="G140" s="163"/>
    </row>
    <row r="141" spans="2:17" ht="180" x14ac:dyDescent="0.2">
      <c r="B141" s="1131" t="s">
        <v>53</v>
      </c>
      <c r="C141" s="164" t="s">
        <v>116</v>
      </c>
      <c r="D141" s="898">
        <v>25</v>
      </c>
      <c r="E141" s="898">
        <v>0</v>
      </c>
      <c r="F141" s="1132">
        <f>+E141+E142+E143</f>
        <v>0</v>
      </c>
      <c r="G141" s="165"/>
    </row>
    <row r="142" spans="2:17" ht="135" x14ac:dyDescent="0.2">
      <c r="B142" s="1131"/>
      <c r="C142" s="164" t="s">
        <v>117</v>
      </c>
      <c r="D142" s="927">
        <v>25</v>
      </c>
      <c r="E142" s="898">
        <v>0</v>
      </c>
      <c r="F142" s="1133"/>
      <c r="G142" s="165"/>
    </row>
    <row r="143" spans="2:17" ht="105" x14ac:dyDescent="0.2">
      <c r="B143" s="1131"/>
      <c r="C143" s="164" t="s">
        <v>118</v>
      </c>
      <c r="D143" s="898">
        <v>10</v>
      </c>
      <c r="E143" s="898">
        <v>0</v>
      </c>
      <c r="F143" s="1134"/>
      <c r="G143" s="165"/>
    </row>
    <row r="144" spans="2:17" x14ac:dyDescent="0.2">
      <c r="C144" s="78"/>
    </row>
    <row r="147" spans="2:6" ht="15.75" x14ac:dyDescent="0.25">
      <c r="B147" s="116" t="s">
        <v>57</v>
      </c>
    </row>
    <row r="150" spans="2:6" ht="15.75" x14ac:dyDescent="0.25">
      <c r="B150" s="117" t="s">
        <v>33</v>
      </c>
      <c r="C150" s="117" t="s">
        <v>58</v>
      </c>
      <c r="D150" s="119" t="s">
        <v>51</v>
      </c>
      <c r="E150" s="119" t="s">
        <v>16</v>
      </c>
    </row>
    <row r="151" spans="2:6" ht="30" x14ac:dyDescent="0.25">
      <c r="B151" s="120" t="s">
        <v>132</v>
      </c>
      <c r="C151" s="927">
        <v>40</v>
      </c>
      <c r="D151" s="898">
        <v>0</v>
      </c>
      <c r="E151" s="1122"/>
      <c r="F151" s="1242" t="s">
        <v>1959</v>
      </c>
    </row>
    <row r="152" spans="2:6" ht="45" x14ac:dyDescent="0.25">
      <c r="B152" s="120" t="s">
        <v>133</v>
      </c>
      <c r="C152" s="927">
        <v>60</v>
      </c>
      <c r="D152" s="898">
        <v>0</v>
      </c>
      <c r="E152" s="1123"/>
      <c r="F152" s="1242"/>
    </row>
  </sheetData>
  <mergeCells count="52">
    <mergeCell ref="C9:N9"/>
    <mergeCell ref="B2:P2"/>
    <mergeCell ref="B4:P4"/>
    <mergeCell ref="C6:N6"/>
    <mergeCell ref="C7:N7"/>
    <mergeCell ref="C8:N8"/>
    <mergeCell ref="E39:E40"/>
    <mergeCell ref="C10:E10"/>
    <mergeCell ref="B14:C21"/>
    <mergeCell ref="B22:C22"/>
    <mergeCell ref="B96:N96"/>
    <mergeCell ref="D99:E99"/>
    <mergeCell ref="D100:E100"/>
    <mergeCell ref="B103:P103"/>
    <mergeCell ref="B106:N106"/>
    <mergeCell ref="P86:Q86"/>
    <mergeCell ref="P72:Q72"/>
    <mergeCell ref="P73:Q73"/>
    <mergeCell ref="P90:Q90"/>
    <mergeCell ref="P92:Q92"/>
    <mergeCell ref="P79:Q79"/>
    <mergeCell ref="P80:Q80"/>
    <mergeCell ref="P81:Q81"/>
    <mergeCell ref="P82:Q82"/>
    <mergeCell ref="P83:Q83"/>
    <mergeCell ref="B50:B51"/>
    <mergeCell ref="C50:C51"/>
    <mergeCell ref="D50:E50"/>
    <mergeCell ref="C54:N54"/>
    <mergeCell ref="B56:N56"/>
    <mergeCell ref="O59:P59"/>
    <mergeCell ref="O60:P60"/>
    <mergeCell ref="O61:P61"/>
    <mergeCell ref="O62:P62"/>
    <mergeCell ref="O63:P63"/>
    <mergeCell ref="B69:N69"/>
    <mergeCell ref="J72:L72"/>
    <mergeCell ref="P75:Q75"/>
    <mergeCell ref="P76:Q76"/>
    <mergeCell ref="P77:Q77"/>
    <mergeCell ref="P74:Q74"/>
    <mergeCell ref="E123:E125"/>
    <mergeCell ref="B128:N128"/>
    <mergeCell ref="J130:L130"/>
    <mergeCell ref="P130:Q130"/>
    <mergeCell ref="P131:Q131"/>
    <mergeCell ref="P135:Q135"/>
    <mergeCell ref="P136:Q136"/>
    <mergeCell ref="B141:B143"/>
    <mergeCell ref="F141:F143"/>
    <mergeCell ref="E151:E152"/>
    <mergeCell ref="F151:F152"/>
  </mergeCells>
  <dataValidations count="2">
    <dataValidation type="list" allowBlank="1" showInputMessage="1" showErrorMessage="1" sqref="WVE983068 A65564 IS65564 SO65564 ACK65564 AMG65564 AWC65564 BFY65564 BPU65564 BZQ65564 CJM65564 CTI65564 DDE65564 DNA65564 DWW65564 EGS65564 EQO65564 FAK65564 FKG65564 FUC65564 GDY65564 GNU65564 GXQ65564 HHM65564 HRI65564 IBE65564 ILA65564 IUW65564 JES65564 JOO65564 JYK65564 KIG65564 KSC65564 LBY65564 LLU65564 LVQ65564 MFM65564 MPI65564 MZE65564 NJA65564 NSW65564 OCS65564 OMO65564 OWK65564 PGG65564 PQC65564 PZY65564 QJU65564 QTQ65564 RDM65564 RNI65564 RXE65564 SHA65564 SQW65564 TAS65564 TKO65564 TUK65564 UEG65564 UOC65564 UXY65564 VHU65564 VRQ65564 WBM65564 WLI65564 WVE65564 A131100 IS131100 SO131100 ACK131100 AMG131100 AWC131100 BFY131100 BPU131100 BZQ131100 CJM131100 CTI131100 DDE131100 DNA131100 DWW131100 EGS131100 EQO131100 FAK131100 FKG131100 FUC131100 GDY131100 GNU131100 GXQ131100 HHM131100 HRI131100 IBE131100 ILA131100 IUW131100 JES131100 JOO131100 JYK131100 KIG131100 KSC131100 LBY131100 LLU131100 LVQ131100 MFM131100 MPI131100 MZE131100 NJA131100 NSW131100 OCS131100 OMO131100 OWK131100 PGG131100 PQC131100 PZY131100 QJU131100 QTQ131100 RDM131100 RNI131100 RXE131100 SHA131100 SQW131100 TAS131100 TKO131100 TUK131100 UEG131100 UOC131100 UXY131100 VHU131100 VRQ131100 WBM131100 WLI131100 WVE131100 A196636 IS196636 SO196636 ACK196636 AMG196636 AWC196636 BFY196636 BPU196636 BZQ196636 CJM196636 CTI196636 DDE196636 DNA196636 DWW196636 EGS196636 EQO196636 FAK196636 FKG196636 FUC196636 GDY196636 GNU196636 GXQ196636 HHM196636 HRI196636 IBE196636 ILA196636 IUW196636 JES196636 JOO196636 JYK196636 KIG196636 KSC196636 LBY196636 LLU196636 LVQ196636 MFM196636 MPI196636 MZE196636 NJA196636 NSW196636 OCS196636 OMO196636 OWK196636 PGG196636 PQC196636 PZY196636 QJU196636 QTQ196636 RDM196636 RNI196636 RXE196636 SHA196636 SQW196636 TAS196636 TKO196636 TUK196636 UEG196636 UOC196636 UXY196636 VHU196636 VRQ196636 WBM196636 WLI196636 WVE196636 A262172 IS262172 SO262172 ACK262172 AMG262172 AWC262172 BFY262172 BPU262172 BZQ262172 CJM262172 CTI262172 DDE262172 DNA262172 DWW262172 EGS262172 EQO262172 FAK262172 FKG262172 FUC262172 GDY262172 GNU262172 GXQ262172 HHM262172 HRI262172 IBE262172 ILA262172 IUW262172 JES262172 JOO262172 JYK262172 KIG262172 KSC262172 LBY262172 LLU262172 LVQ262172 MFM262172 MPI262172 MZE262172 NJA262172 NSW262172 OCS262172 OMO262172 OWK262172 PGG262172 PQC262172 PZY262172 QJU262172 QTQ262172 RDM262172 RNI262172 RXE262172 SHA262172 SQW262172 TAS262172 TKO262172 TUK262172 UEG262172 UOC262172 UXY262172 VHU262172 VRQ262172 WBM262172 WLI262172 WVE262172 A327708 IS327708 SO327708 ACK327708 AMG327708 AWC327708 BFY327708 BPU327708 BZQ327708 CJM327708 CTI327708 DDE327708 DNA327708 DWW327708 EGS327708 EQO327708 FAK327708 FKG327708 FUC327708 GDY327708 GNU327708 GXQ327708 HHM327708 HRI327708 IBE327708 ILA327708 IUW327708 JES327708 JOO327708 JYK327708 KIG327708 KSC327708 LBY327708 LLU327708 LVQ327708 MFM327708 MPI327708 MZE327708 NJA327708 NSW327708 OCS327708 OMO327708 OWK327708 PGG327708 PQC327708 PZY327708 QJU327708 QTQ327708 RDM327708 RNI327708 RXE327708 SHA327708 SQW327708 TAS327708 TKO327708 TUK327708 UEG327708 UOC327708 UXY327708 VHU327708 VRQ327708 WBM327708 WLI327708 WVE327708 A393244 IS393244 SO393244 ACK393244 AMG393244 AWC393244 BFY393244 BPU393244 BZQ393244 CJM393244 CTI393244 DDE393244 DNA393244 DWW393244 EGS393244 EQO393244 FAK393244 FKG393244 FUC393244 GDY393244 GNU393244 GXQ393244 HHM393244 HRI393244 IBE393244 ILA393244 IUW393244 JES393244 JOO393244 JYK393244 KIG393244 KSC393244 LBY393244 LLU393244 LVQ393244 MFM393244 MPI393244 MZE393244 NJA393244 NSW393244 OCS393244 OMO393244 OWK393244 PGG393244 PQC393244 PZY393244 QJU393244 QTQ393244 RDM393244 RNI393244 RXE393244 SHA393244 SQW393244 TAS393244 TKO393244 TUK393244 UEG393244 UOC393244 UXY393244 VHU393244 VRQ393244 WBM393244 WLI393244 WVE393244 A458780 IS458780 SO458780 ACK458780 AMG458780 AWC458780 BFY458780 BPU458780 BZQ458780 CJM458780 CTI458780 DDE458780 DNA458780 DWW458780 EGS458780 EQO458780 FAK458780 FKG458780 FUC458780 GDY458780 GNU458780 GXQ458780 HHM458780 HRI458780 IBE458780 ILA458780 IUW458780 JES458780 JOO458780 JYK458780 KIG458780 KSC458780 LBY458780 LLU458780 LVQ458780 MFM458780 MPI458780 MZE458780 NJA458780 NSW458780 OCS458780 OMO458780 OWK458780 PGG458780 PQC458780 PZY458780 QJU458780 QTQ458780 RDM458780 RNI458780 RXE458780 SHA458780 SQW458780 TAS458780 TKO458780 TUK458780 UEG458780 UOC458780 UXY458780 VHU458780 VRQ458780 WBM458780 WLI458780 WVE458780 A524316 IS524316 SO524316 ACK524316 AMG524316 AWC524316 BFY524316 BPU524316 BZQ524316 CJM524316 CTI524316 DDE524316 DNA524316 DWW524316 EGS524316 EQO524316 FAK524316 FKG524316 FUC524316 GDY524316 GNU524316 GXQ524316 HHM524316 HRI524316 IBE524316 ILA524316 IUW524316 JES524316 JOO524316 JYK524316 KIG524316 KSC524316 LBY524316 LLU524316 LVQ524316 MFM524316 MPI524316 MZE524316 NJA524316 NSW524316 OCS524316 OMO524316 OWK524316 PGG524316 PQC524316 PZY524316 QJU524316 QTQ524316 RDM524316 RNI524316 RXE524316 SHA524316 SQW524316 TAS524316 TKO524316 TUK524316 UEG524316 UOC524316 UXY524316 VHU524316 VRQ524316 WBM524316 WLI524316 WVE524316 A589852 IS589852 SO589852 ACK589852 AMG589852 AWC589852 BFY589852 BPU589852 BZQ589852 CJM589852 CTI589852 DDE589852 DNA589852 DWW589852 EGS589852 EQO589852 FAK589852 FKG589852 FUC589852 GDY589852 GNU589852 GXQ589852 HHM589852 HRI589852 IBE589852 ILA589852 IUW589852 JES589852 JOO589852 JYK589852 KIG589852 KSC589852 LBY589852 LLU589852 LVQ589852 MFM589852 MPI589852 MZE589852 NJA589852 NSW589852 OCS589852 OMO589852 OWK589852 PGG589852 PQC589852 PZY589852 QJU589852 QTQ589852 RDM589852 RNI589852 RXE589852 SHA589852 SQW589852 TAS589852 TKO589852 TUK589852 UEG589852 UOC589852 UXY589852 VHU589852 VRQ589852 WBM589852 WLI589852 WVE589852 A655388 IS655388 SO655388 ACK655388 AMG655388 AWC655388 BFY655388 BPU655388 BZQ655388 CJM655388 CTI655388 DDE655388 DNA655388 DWW655388 EGS655388 EQO655388 FAK655388 FKG655388 FUC655388 GDY655388 GNU655388 GXQ655388 HHM655388 HRI655388 IBE655388 ILA655388 IUW655388 JES655388 JOO655388 JYK655388 KIG655388 KSC655388 LBY655388 LLU655388 LVQ655388 MFM655388 MPI655388 MZE655388 NJA655388 NSW655388 OCS655388 OMO655388 OWK655388 PGG655388 PQC655388 PZY655388 QJU655388 QTQ655388 RDM655388 RNI655388 RXE655388 SHA655388 SQW655388 TAS655388 TKO655388 TUK655388 UEG655388 UOC655388 UXY655388 VHU655388 VRQ655388 WBM655388 WLI655388 WVE655388 A720924 IS720924 SO720924 ACK720924 AMG720924 AWC720924 BFY720924 BPU720924 BZQ720924 CJM720924 CTI720924 DDE720924 DNA720924 DWW720924 EGS720924 EQO720924 FAK720924 FKG720924 FUC720924 GDY720924 GNU720924 GXQ720924 HHM720924 HRI720924 IBE720924 ILA720924 IUW720924 JES720924 JOO720924 JYK720924 KIG720924 KSC720924 LBY720924 LLU720924 LVQ720924 MFM720924 MPI720924 MZE720924 NJA720924 NSW720924 OCS720924 OMO720924 OWK720924 PGG720924 PQC720924 PZY720924 QJU720924 QTQ720924 RDM720924 RNI720924 RXE720924 SHA720924 SQW720924 TAS720924 TKO720924 TUK720924 UEG720924 UOC720924 UXY720924 VHU720924 VRQ720924 WBM720924 WLI720924 WVE720924 A786460 IS786460 SO786460 ACK786460 AMG786460 AWC786460 BFY786460 BPU786460 BZQ786460 CJM786460 CTI786460 DDE786460 DNA786460 DWW786460 EGS786460 EQO786460 FAK786460 FKG786460 FUC786460 GDY786460 GNU786460 GXQ786460 HHM786460 HRI786460 IBE786460 ILA786460 IUW786460 JES786460 JOO786460 JYK786460 KIG786460 KSC786460 LBY786460 LLU786460 LVQ786460 MFM786460 MPI786460 MZE786460 NJA786460 NSW786460 OCS786460 OMO786460 OWK786460 PGG786460 PQC786460 PZY786460 QJU786460 QTQ786460 RDM786460 RNI786460 RXE786460 SHA786460 SQW786460 TAS786460 TKO786460 TUK786460 UEG786460 UOC786460 UXY786460 VHU786460 VRQ786460 WBM786460 WLI786460 WVE786460 A851996 IS851996 SO851996 ACK851996 AMG851996 AWC851996 BFY851996 BPU851996 BZQ851996 CJM851996 CTI851996 DDE851996 DNA851996 DWW851996 EGS851996 EQO851996 FAK851996 FKG851996 FUC851996 GDY851996 GNU851996 GXQ851996 HHM851996 HRI851996 IBE851996 ILA851996 IUW851996 JES851996 JOO851996 JYK851996 KIG851996 KSC851996 LBY851996 LLU851996 LVQ851996 MFM851996 MPI851996 MZE851996 NJA851996 NSW851996 OCS851996 OMO851996 OWK851996 PGG851996 PQC851996 PZY851996 QJU851996 QTQ851996 RDM851996 RNI851996 RXE851996 SHA851996 SQW851996 TAS851996 TKO851996 TUK851996 UEG851996 UOC851996 UXY851996 VHU851996 VRQ851996 WBM851996 WLI851996 WVE851996 A917532 IS917532 SO917532 ACK917532 AMG917532 AWC917532 BFY917532 BPU917532 BZQ917532 CJM917532 CTI917532 DDE917532 DNA917532 DWW917532 EGS917532 EQO917532 FAK917532 FKG917532 FUC917532 GDY917532 GNU917532 GXQ917532 HHM917532 HRI917532 IBE917532 ILA917532 IUW917532 JES917532 JOO917532 JYK917532 KIG917532 KSC917532 LBY917532 LLU917532 LVQ917532 MFM917532 MPI917532 MZE917532 NJA917532 NSW917532 OCS917532 OMO917532 OWK917532 PGG917532 PQC917532 PZY917532 QJU917532 QTQ917532 RDM917532 RNI917532 RXE917532 SHA917532 SQW917532 TAS917532 TKO917532 TUK917532 UEG917532 UOC917532 UXY917532 VHU917532 VRQ917532 WBM917532 WLI917532 WVE917532 A983068 IS983068 SO983068 ACK983068 AMG983068 AWC983068 BFY983068 BPU983068 BZQ983068 CJM983068 CTI983068 DDE983068 DNA983068 DWW983068 EGS983068 EQO983068 FAK983068 FKG983068 FUC983068 GDY983068 GNU983068 GXQ983068 HHM983068 HRI983068 IBE983068 ILA983068 IUW983068 JES983068 JOO983068 JYK983068 KIG983068 KSC983068 LBY983068 LLU983068 LVQ983068 MFM983068 MPI983068 MZE983068 NJA983068 NSW983068 OCS983068 OMO983068 OWK983068 PGG983068 PQC983068 PZY983068 QJU983068 QTQ983068 RDM983068 RNI983068 RXE983068 SHA983068 SQW983068 TAS983068 TKO983068 TUK983068 UEG983068 UOC983068 UXY983068 VHU983068 VRQ983068 WBM983068 WLI983068 WVE24:WVE41 WLI24:WLI41 WBM24:WBM41 VRQ24:VRQ41 VHU24:VHU41 UXY24:UXY41 UOC24:UOC41 UEG24:UEG41 TUK24:TUK41 TKO24:TKO41 TAS24:TAS41 SQW24:SQW41 SHA24:SHA41 RXE24:RXE41 RNI24:RNI41 RDM24:RDM41 QTQ24:QTQ41 QJU24:QJU41 PZY24:PZY41 PQC24:PQC41 PGG24:PGG41 OWK24:OWK41 OMO24:OMO41 OCS24:OCS41 NSW24:NSW41 NJA24:NJA41 MZE24:MZE41 MPI24:MPI41 MFM24:MFM41 LVQ24:LVQ41 LLU24:LLU41 LBY24:LBY41 KSC24:KSC41 KIG24:KIG41 JYK24:JYK41 JOO24:JOO41 JES24:JES41 IUW24:IUW41 ILA24:ILA41 IBE24:IBE41 HRI24:HRI41 HHM24:HHM41 GXQ24:GXQ41 GNU24:GNU41 GDY24:GDY41 FUC24:FUC41 FKG24:FKG41 FAK24:FAK41 EQO24:EQO41 EGS24:EGS41 DWW24:DWW41 DNA24:DNA41 DDE24:DDE41 CTI24:CTI41 CJM24:CJM41 BZQ24:BZQ41 BPU24:BPU41 BFY24:BFY41 AWC24:AWC41 AMG24:AMG41 ACK24:ACK41 SO24:SO41 IS24:IS41 A24:A41">
      <formula1>"1,2,3,4,5"</formula1>
    </dataValidation>
    <dataValidation type="decimal" allowBlank="1" showInputMessage="1" showErrorMessage="1" sqref="WVH983068 WLL983068 C65564 IV65564 SR65564 ACN65564 AMJ65564 AWF65564 BGB65564 BPX65564 BZT65564 CJP65564 CTL65564 DDH65564 DND65564 DWZ65564 EGV65564 EQR65564 FAN65564 FKJ65564 FUF65564 GEB65564 GNX65564 GXT65564 HHP65564 HRL65564 IBH65564 ILD65564 IUZ65564 JEV65564 JOR65564 JYN65564 KIJ65564 KSF65564 LCB65564 LLX65564 LVT65564 MFP65564 MPL65564 MZH65564 NJD65564 NSZ65564 OCV65564 OMR65564 OWN65564 PGJ65564 PQF65564 QAB65564 QJX65564 QTT65564 RDP65564 RNL65564 RXH65564 SHD65564 SQZ65564 TAV65564 TKR65564 TUN65564 UEJ65564 UOF65564 UYB65564 VHX65564 VRT65564 WBP65564 WLL65564 WVH65564 C131100 IV131100 SR131100 ACN131100 AMJ131100 AWF131100 BGB131100 BPX131100 BZT131100 CJP131100 CTL131100 DDH131100 DND131100 DWZ131100 EGV131100 EQR131100 FAN131100 FKJ131100 FUF131100 GEB131100 GNX131100 GXT131100 HHP131100 HRL131100 IBH131100 ILD131100 IUZ131100 JEV131100 JOR131100 JYN131100 KIJ131100 KSF131100 LCB131100 LLX131100 LVT131100 MFP131100 MPL131100 MZH131100 NJD131100 NSZ131100 OCV131100 OMR131100 OWN131100 PGJ131100 PQF131100 QAB131100 QJX131100 QTT131100 RDP131100 RNL131100 RXH131100 SHD131100 SQZ131100 TAV131100 TKR131100 TUN131100 UEJ131100 UOF131100 UYB131100 VHX131100 VRT131100 WBP131100 WLL131100 WVH131100 C196636 IV196636 SR196636 ACN196636 AMJ196636 AWF196636 BGB196636 BPX196636 BZT196636 CJP196636 CTL196636 DDH196636 DND196636 DWZ196636 EGV196636 EQR196636 FAN196636 FKJ196636 FUF196636 GEB196636 GNX196636 GXT196636 HHP196636 HRL196636 IBH196636 ILD196636 IUZ196636 JEV196636 JOR196636 JYN196636 KIJ196636 KSF196636 LCB196636 LLX196636 LVT196636 MFP196636 MPL196636 MZH196636 NJD196636 NSZ196636 OCV196636 OMR196636 OWN196636 PGJ196636 PQF196636 QAB196636 QJX196636 QTT196636 RDP196636 RNL196636 RXH196636 SHD196636 SQZ196636 TAV196636 TKR196636 TUN196636 UEJ196636 UOF196636 UYB196636 VHX196636 VRT196636 WBP196636 WLL196636 WVH196636 C262172 IV262172 SR262172 ACN262172 AMJ262172 AWF262172 BGB262172 BPX262172 BZT262172 CJP262172 CTL262172 DDH262172 DND262172 DWZ262172 EGV262172 EQR262172 FAN262172 FKJ262172 FUF262172 GEB262172 GNX262172 GXT262172 HHP262172 HRL262172 IBH262172 ILD262172 IUZ262172 JEV262172 JOR262172 JYN262172 KIJ262172 KSF262172 LCB262172 LLX262172 LVT262172 MFP262172 MPL262172 MZH262172 NJD262172 NSZ262172 OCV262172 OMR262172 OWN262172 PGJ262172 PQF262172 QAB262172 QJX262172 QTT262172 RDP262172 RNL262172 RXH262172 SHD262172 SQZ262172 TAV262172 TKR262172 TUN262172 UEJ262172 UOF262172 UYB262172 VHX262172 VRT262172 WBP262172 WLL262172 WVH262172 C327708 IV327708 SR327708 ACN327708 AMJ327708 AWF327708 BGB327708 BPX327708 BZT327708 CJP327708 CTL327708 DDH327708 DND327708 DWZ327708 EGV327708 EQR327708 FAN327708 FKJ327708 FUF327708 GEB327708 GNX327708 GXT327708 HHP327708 HRL327708 IBH327708 ILD327708 IUZ327708 JEV327708 JOR327708 JYN327708 KIJ327708 KSF327708 LCB327708 LLX327708 LVT327708 MFP327708 MPL327708 MZH327708 NJD327708 NSZ327708 OCV327708 OMR327708 OWN327708 PGJ327708 PQF327708 QAB327708 QJX327708 QTT327708 RDP327708 RNL327708 RXH327708 SHD327708 SQZ327708 TAV327708 TKR327708 TUN327708 UEJ327708 UOF327708 UYB327708 VHX327708 VRT327708 WBP327708 WLL327708 WVH327708 C393244 IV393244 SR393244 ACN393244 AMJ393244 AWF393244 BGB393244 BPX393244 BZT393244 CJP393244 CTL393244 DDH393244 DND393244 DWZ393244 EGV393244 EQR393244 FAN393244 FKJ393244 FUF393244 GEB393244 GNX393244 GXT393244 HHP393244 HRL393244 IBH393244 ILD393244 IUZ393244 JEV393244 JOR393244 JYN393244 KIJ393244 KSF393244 LCB393244 LLX393244 LVT393244 MFP393244 MPL393244 MZH393244 NJD393244 NSZ393244 OCV393244 OMR393244 OWN393244 PGJ393244 PQF393244 QAB393244 QJX393244 QTT393244 RDP393244 RNL393244 RXH393244 SHD393244 SQZ393244 TAV393244 TKR393244 TUN393244 UEJ393244 UOF393244 UYB393244 VHX393244 VRT393244 WBP393244 WLL393244 WVH393244 C458780 IV458780 SR458780 ACN458780 AMJ458780 AWF458780 BGB458780 BPX458780 BZT458780 CJP458780 CTL458780 DDH458780 DND458780 DWZ458780 EGV458780 EQR458780 FAN458780 FKJ458780 FUF458780 GEB458780 GNX458780 GXT458780 HHP458780 HRL458780 IBH458780 ILD458780 IUZ458780 JEV458780 JOR458780 JYN458780 KIJ458780 KSF458780 LCB458780 LLX458780 LVT458780 MFP458780 MPL458780 MZH458780 NJD458780 NSZ458780 OCV458780 OMR458780 OWN458780 PGJ458780 PQF458780 QAB458780 QJX458780 QTT458780 RDP458780 RNL458780 RXH458780 SHD458780 SQZ458780 TAV458780 TKR458780 TUN458780 UEJ458780 UOF458780 UYB458780 VHX458780 VRT458780 WBP458780 WLL458780 WVH458780 C524316 IV524316 SR524316 ACN524316 AMJ524316 AWF524316 BGB524316 BPX524316 BZT524316 CJP524316 CTL524316 DDH524316 DND524316 DWZ524316 EGV524316 EQR524316 FAN524316 FKJ524316 FUF524316 GEB524316 GNX524316 GXT524316 HHP524316 HRL524316 IBH524316 ILD524316 IUZ524316 JEV524316 JOR524316 JYN524316 KIJ524316 KSF524316 LCB524316 LLX524316 LVT524316 MFP524316 MPL524316 MZH524316 NJD524316 NSZ524316 OCV524316 OMR524316 OWN524316 PGJ524316 PQF524316 QAB524316 QJX524316 QTT524316 RDP524316 RNL524316 RXH524316 SHD524316 SQZ524316 TAV524316 TKR524316 TUN524316 UEJ524316 UOF524316 UYB524316 VHX524316 VRT524316 WBP524316 WLL524316 WVH524316 C589852 IV589852 SR589852 ACN589852 AMJ589852 AWF589852 BGB589852 BPX589852 BZT589852 CJP589852 CTL589852 DDH589852 DND589852 DWZ589852 EGV589852 EQR589852 FAN589852 FKJ589852 FUF589852 GEB589852 GNX589852 GXT589852 HHP589852 HRL589852 IBH589852 ILD589852 IUZ589852 JEV589852 JOR589852 JYN589852 KIJ589852 KSF589852 LCB589852 LLX589852 LVT589852 MFP589852 MPL589852 MZH589852 NJD589852 NSZ589852 OCV589852 OMR589852 OWN589852 PGJ589852 PQF589852 QAB589852 QJX589852 QTT589852 RDP589852 RNL589852 RXH589852 SHD589852 SQZ589852 TAV589852 TKR589852 TUN589852 UEJ589852 UOF589852 UYB589852 VHX589852 VRT589852 WBP589852 WLL589852 WVH589852 C655388 IV655388 SR655388 ACN655388 AMJ655388 AWF655388 BGB655388 BPX655388 BZT655388 CJP655388 CTL655388 DDH655388 DND655388 DWZ655388 EGV655388 EQR655388 FAN655388 FKJ655388 FUF655388 GEB655388 GNX655388 GXT655388 HHP655388 HRL655388 IBH655388 ILD655388 IUZ655388 JEV655388 JOR655388 JYN655388 KIJ655388 KSF655388 LCB655388 LLX655388 LVT655388 MFP655388 MPL655388 MZH655388 NJD655388 NSZ655388 OCV655388 OMR655388 OWN655388 PGJ655388 PQF655388 QAB655388 QJX655388 QTT655388 RDP655388 RNL655388 RXH655388 SHD655388 SQZ655388 TAV655388 TKR655388 TUN655388 UEJ655388 UOF655388 UYB655388 VHX655388 VRT655388 WBP655388 WLL655388 WVH655388 C720924 IV720924 SR720924 ACN720924 AMJ720924 AWF720924 BGB720924 BPX720924 BZT720924 CJP720924 CTL720924 DDH720924 DND720924 DWZ720924 EGV720924 EQR720924 FAN720924 FKJ720924 FUF720924 GEB720924 GNX720924 GXT720924 HHP720924 HRL720924 IBH720924 ILD720924 IUZ720924 JEV720924 JOR720924 JYN720924 KIJ720924 KSF720924 LCB720924 LLX720924 LVT720924 MFP720924 MPL720924 MZH720924 NJD720924 NSZ720924 OCV720924 OMR720924 OWN720924 PGJ720924 PQF720924 QAB720924 QJX720924 QTT720924 RDP720924 RNL720924 RXH720924 SHD720924 SQZ720924 TAV720924 TKR720924 TUN720924 UEJ720924 UOF720924 UYB720924 VHX720924 VRT720924 WBP720924 WLL720924 WVH720924 C786460 IV786460 SR786460 ACN786460 AMJ786460 AWF786460 BGB786460 BPX786460 BZT786460 CJP786460 CTL786460 DDH786460 DND786460 DWZ786460 EGV786460 EQR786460 FAN786460 FKJ786460 FUF786460 GEB786460 GNX786460 GXT786460 HHP786460 HRL786460 IBH786460 ILD786460 IUZ786460 JEV786460 JOR786460 JYN786460 KIJ786460 KSF786460 LCB786460 LLX786460 LVT786460 MFP786460 MPL786460 MZH786460 NJD786460 NSZ786460 OCV786460 OMR786460 OWN786460 PGJ786460 PQF786460 QAB786460 QJX786460 QTT786460 RDP786460 RNL786460 RXH786460 SHD786460 SQZ786460 TAV786460 TKR786460 TUN786460 UEJ786460 UOF786460 UYB786460 VHX786460 VRT786460 WBP786460 WLL786460 WVH786460 C851996 IV851996 SR851996 ACN851996 AMJ851996 AWF851996 BGB851996 BPX851996 BZT851996 CJP851996 CTL851996 DDH851996 DND851996 DWZ851996 EGV851996 EQR851996 FAN851996 FKJ851996 FUF851996 GEB851996 GNX851996 GXT851996 HHP851996 HRL851996 IBH851996 ILD851996 IUZ851996 JEV851996 JOR851996 JYN851996 KIJ851996 KSF851996 LCB851996 LLX851996 LVT851996 MFP851996 MPL851996 MZH851996 NJD851996 NSZ851996 OCV851996 OMR851996 OWN851996 PGJ851996 PQF851996 QAB851996 QJX851996 QTT851996 RDP851996 RNL851996 RXH851996 SHD851996 SQZ851996 TAV851996 TKR851996 TUN851996 UEJ851996 UOF851996 UYB851996 VHX851996 VRT851996 WBP851996 WLL851996 WVH851996 C917532 IV917532 SR917532 ACN917532 AMJ917532 AWF917532 BGB917532 BPX917532 BZT917532 CJP917532 CTL917532 DDH917532 DND917532 DWZ917532 EGV917532 EQR917532 FAN917532 FKJ917532 FUF917532 GEB917532 GNX917532 GXT917532 HHP917532 HRL917532 IBH917532 ILD917532 IUZ917532 JEV917532 JOR917532 JYN917532 KIJ917532 KSF917532 LCB917532 LLX917532 LVT917532 MFP917532 MPL917532 MZH917532 NJD917532 NSZ917532 OCV917532 OMR917532 OWN917532 PGJ917532 PQF917532 QAB917532 QJX917532 QTT917532 RDP917532 RNL917532 RXH917532 SHD917532 SQZ917532 TAV917532 TKR917532 TUN917532 UEJ917532 UOF917532 UYB917532 VHX917532 VRT917532 WBP917532 WLL917532 WVH917532 C983068 IV983068 SR983068 ACN983068 AMJ983068 AWF983068 BGB983068 BPX983068 BZT983068 CJP983068 CTL983068 DDH983068 DND983068 DWZ983068 EGV983068 EQR983068 FAN983068 FKJ983068 FUF983068 GEB983068 GNX983068 GXT983068 HHP983068 HRL983068 IBH983068 ILD983068 IUZ983068 JEV983068 JOR983068 JYN983068 KIJ983068 KSF983068 LCB983068 LLX983068 LVT983068 MFP983068 MPL983068 MZH983068 NJD983068 NSZ983068 OCV983068 OMR983068 OWN983068 PGJ983068 PQF983068 QAB983068 QJX983068 QTT983068 RDP983068 RNL983068 RXH983068 SHD983068 SQZ983068 TAV983068 TKR983068 TUN983068 UEJ983068 UOF983068 UYB983068 VHX983068 VRT983068 WBP983068 WVH24:WVH41 WLL24:WLL41 WBP24:WBP41 VRT24:VRT41 VHX24:VHX41 UYB24:UYB41 UOF24:UOF41 UEJ24:UEJ41 TUN24:TUN41 TKR24:TKR41 TAV24:TAV41 SQZ24:SQZ41 SHD24:SHD41 RXH24:RXH41 RNL24:RNL41 RDP24:RDP41 QTT24:QTT41 QJX24:QJX41 QAB24:QAB41 PQF24:PQF41 PGJ24:PGJ41 OWN24:OWN41 OMR24:OMR41 OCV24:OCV41 NSZ24:NSZ41 NJD24:NJD41 MZH24:MZH41 MPL24:MPL41 MFP24:MFP41 LVT24:LVT41 LLX24:LLX41 LCB24:LCB41 KSF24:KSF41 KIJ24:KIJ41 JYN24:JYN41 JOR24:JOR41 JEV24:JEV41 IUZ24:IUZ41 ILD24:ILD41 IBH24:IBH41 HRL24:HRL41 HHP24:HHP41 GXT24:GXT41 GNX24:GNX41 GEB24:GEB41 FUF24:FUF41 FKJ24:FKJ41 FAN24:FAN41 EQR24:EQR41 EGV24:EGV41 DWZ24:DWZ41 DND24:DND41 DDH24:DDH41 CTL24:CTL41 CJP24:CJP41 BZT24:BZT41 BPX24:BPX41 BGB24:BGB41 AWF24:AWF41 AMJ24:AMJ41 ACN24:ACN41 SR24:SR41 IV24:IV41">
      <formula1>0</formula1>
      <formula2>1</formula2>
    </dataValidation>
  </dataValidations>
  <pageMargins left="0.70866141732283472" right="0" top="0.55118110236220474" bottom="0.55118110236220474" header="0.31496062992125984" footer="0.31496062992125984"/>
  <pageSetup paperSize="5" scale="4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Z136"/>
  <sheetViews>
    <sheetView topLeftCell="F37" zoomScale="60" zoomScaleNormal="60" workbookViewId="0">
      <selection activeCell="O40" sqref="O40"/>
    </sheetView>
  </sheetViews>
  <sheetFormatPr baseColWidth="10" defaultRowHeight="15" x14ac:dyDescent="0.25"/>
  <cols>
    <col min="1" max="1" width="8.7109375" style="86" bestFit="1" customWidth="1"/>
    <col min="2" max="2" width="65.42578125" style="86" customWidth="1"/>
    <col min="3" max="3" width="27.140625" style="86" customWidth="1"/>
    <col min="4" max="4" width="26.7109375" style="86" customWidth="1"/>
    <col min="5" max="5" width="25" style="86" customWidth="1"/>
    <col min="6" max="6" width="20.85546875" style="86" customWidth="1"/>
    <col min="7" max="7" width="16.42578125" style="86" customWidth="1"/>
    <col min="8" max="8" width="16.140625" style="86" customWidth="1"/>
    <col min="9" max="10" width="15.5703125" style="86" customWidth="1"/>
    <col min="11" max="11" width="19.5703125" style="86" customWidth="1"/>
    <col min="12" max="12" width="17.7109375" style="86" customWidth="1"/>
    <col min="13" max="13" width="14.42578125" style="86" customWidth="1"/>
    <col min="14" max="14" width="21.140625" style="86" customWidth="1"/>
    <col min="15" max="15" width="19.5703125" style="86" customWidth="1"/>
    <col min="16" max="16" width="12.5703125" style="86" customWidth="1"/>
    <col min="17" max="17" width="22.28515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899" t="s">
        <v>63</v>
      </c>
      <c r="C2" s="900"/>
      <c r="D2" s="900"/>
      <c r="E2" s="900"/>
      <c r="F2" s="900"/>
      <c r="G2" s="900"/>
      <c r="H2" s="900"/>
      <c r="I2" s="900"/>
      <c r="J2" s="900"/>
      <c r="K2" s="900"/>
      <c r="L2" s="900"/>
      <c r="M2" s="900"/>
      <c r="N2" s="900"/>
      <c r="O2" s="900"/>
      <c r="P2" s="900"/>
    </row>
    <row r="4" spans="2:16" ht="15.75" x14ac:dyDescent="0.25">
      <c r="B4" s="899" t="s">
        <v>48</v>
      </c>
      <c r="C4" s="900"/>
      <c r="D4" s="900"/>
      <c r="E4" s="900"/>
      <c r="F4" s="900"/>
      <c r="G4" s="900"/>
      <c r="H4" s="900"/>
      <c r="I4" s="900"/>
      <c r="J4" s="900"/>
      <c r="K4" s="900"/>
      <c r="L4" s="900"/>
      <c r="M4" s="900"/>
      <c r="N4" s="900"/>
      <c r="O4" s="900"/>
      <c r="P4" s="900"/>
    </row>
    <row r="5" spans="2:16" ht="15.75" thickBot="1" x14ac:dyDescent="0.3"/>
    <row r="6" spans="2:16" ht="16.5" thickBot="1" x14ac:dyDescent="0.3">
      <c r="B6" s="933" t="s">
        <v>4</v>
      </c>
      <c r="C6" s="934" t="s">
        <v>1043</v>
      </c>
      <c r="D6" s="934"/>
      <c r="E6" s="934"/>
      <c r="F6" s="934"/>
      <c r="G6" s="934"/>
      <c r="H6" s="934"/>
      <c r="I6" s="934"/>
      <c r="J6" s="934"/>
      <c r="K6" s="934"/>
      <c r="L6" s="934"/>
      <c r="M6" s="934"/>
      <c r="N6" s="935"/>
    </row>
    <row r="7" spans="2:16" ht="16.5" thickBot="1" x14ac:dyDescent="0.3">
      <c r="B7" s="933" t="s">
        <v>5</v>
      </c>
      <c r="C7" s="934"/>
      <c r="D7" s="934"/>
      <c r="E7" s="934"/>
      <c r="F7" s="934"/>
      <c r="G7" s="934"/>
      <c r="H7" s="934"/>
      <c r="I7" s="934"/>
      <c r="J7" s="934"/>
      <c r="K7" s="934"/>
      <c r="L7" s="934"/>
      <c r="M7" s="934"/>
      <c r="N7" s="935"/>
    </row>
    <row r="8" spans="2:16" ht="16.5" thickBot="1" x14ac:dyDescent="0.3">
      <c r="B8" s="933" t="s">
        <v>6</v>
      </c>
      <c r="C8" s="934"/>
      <c r="D8" s="934"/>
      <c r="E8" s="934"/>
      <c r="F8" s="934"/>
      <c r="G8" s="934"/>
      <c r="H8" s="934"/>
      <c r="I8" s="934"/>
      <c r="J8" s="934"/>
      <c r="K8" s="934"/>
      <c r="L8" s="934"/>
      <c r="M8" s="934"/>
      <c r="N8" s="935"/>
    </row>
    <row r="9" spans="2:16" ht="16.5" thickBot="1" x14ac:dyDescent="0.3">
      <c r="B9" s="933" t="s">
        <v>7</v>
      </c>
      <c r="C9" s="934"/>
      <c r="D9" s="934"/>
      <c r="E9" s="934"/>
      <c r="F9" s="934"/>
      <c r="G9" s="934"/>
      <c r="H9" s="934"/>
      <c r="I9" s="934"/>
      <c r="J9" s="934"/>
      <c r="K9" s="934"/>
      <c r="L9" s="934"/>
      <c r="M9" s="934"/>
      <c r="N9" s="935"/>
    </row>
    <row r="10" spans="2:16" ht="16.5" thickBot="1" x14ac:dyDescent="0.3">
      <c r="B10" s="933" t="s">
        <v>8</v>
      </c>
      <c r="C10" s="936" t="s">
        <v>154</v>
      </c>
      <c r="D10" s="936"/>
      <c r="E10" s="937"/>
      <c r="F10" s="938"/>
      <c r="G10" s="938"/>
      <c r="H10" s="938"/>
      <c r="I10" s="938"/>
      <c r="J10" s="938"/>
      <c r="K10" s="938"/>
      <c r="L10" s="938"/>
      <c r="M10" s="938"/>
      <c r="N10" s="939"/>
    </row>
    <row r="11" spans="2:16" ht="16.5" thickBot="1" x14ac:dyDescent="0.3">
      <c r="B11" s="940" t="s">
        <v>9</v>
      </c>
      <c r="C11" s="941">
        <v>41975</v>
      </c>
      <c r="D11" s="942"/>
      <c r="E11" s="942"/>
      <c r="F11" s="942"/>
      <c r="G11" s="942"/>
      <c r="H11" s="942"/>
      <c r="I11" s="942"/>
      <c r="J11" s="942"/>
      <c r="K11" s="942"/>
      <c r="L11" s="942"/>
      <c r="M11" s="942"/>
      <c r="N11" s="94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customHeight="1" x14ac:dyDescent="0.25">
      <c r="B14" s="912" t="s">
        <v>87</v>
      </c>
      <c r="C14" s="912"/>
      <c r="D14" s="912" t="s">
        <v>12</v>
      </c>
      <c r="E14" s="912" t="s">
        <v>13</v>
      </c>
      <c r="F14" s="912" t="s">
        <v>29</v>
      </c>
      <c r="G14" s="95"/>
      <c r="I14" s="96"/>
      <c r="J14" s="96"/>
      <c r="K14" s="96"/>
      <c r="L14" s="96"/>
      <c r="M14" s="96"/>
      <c r="N14" s="94"/>
    </row>
    <row r="15" spans="2:16" ht="15.75" x14ac:dyDescent="0.25">
      <c r="B15" s="912"/>
      <c r="C15" s="912"/>
      <c r="D15" s="912" t="s">
        <v>154</v>
      </c>
      <c r="E15" s="166">
        <v>2426582522</v>
      </c>
      <c r="F15" s="167">
        <v>1162</v>
      </c>
      <c r="G15" s="97"/>
      <c r="I15" s="98"/>
      <c r="J15" s="98"/>
      <c r="K15" s="98"/>
      <c r="L15" s="98"/>
      <c r="M15" s="98"/>
      <c r="N15" s="94"/>
    </row>
    <row r="16" spans="2:16" ht="15.75" x14ac:dyDescent="0.25">
      <c r="B16" s="912"/>
      <c r="C16" s="912"/>
      <c r="D16" s="912"/>
      <c r="E16" s="168"/>
      <c r="F16" s="167"/>
      <c r="G16" s="97"/>
      <c r="I16" s="98"/>
      <c r="J16" s="98"/>
      <c r="K16" s="98"/>
      <c r="L16" s="98"/>
      <c r="M16" s="98"/>
      <c r="N16" s="94"/>
    </row>
    <row r="17" spans="1:14" ht="15.75" x14ac:dyDescent="0.25">
      <c r="B17" s="912"/>
      <c r="C17" s="912"/>
      <c r="D17" s="912"/>
      <c r="E17" s="168"/>
      <c r="F17" s="167"/>
      <c r="G17" s="97"/>
      <c r="I17" s="98"/>
      <c r="J17" s="98"/>
      <c r="K17" s="98"/>
      <c r="L17" s="98"/>
      <c r="M17" s="98"/>
      <c r="N17" s="94"/>
    </row>
    <row r="18" spans="1:14" ht="15.75" x14ac:dyDescent="0.25">
      <c r="B18" s="912"/>
      <c r="C18" s="912"/>
      <c r="D18" s="912"/>
      <c r="E18" s="169"/>
      <c r="F18" s="167"/>
      <c r="G18" s="97"/>
      <c r="H18" s="100"/>
      <c r="I18" s="98"/>
      <c r="J18" s="98"/>
      <c r="K18" s="98"/>
      <c r="L18" s="98"/>
      <c r="M18" s="98"/>
      <c r="N18" s="101"/>
    </row>
    <row r="19" spans="1:14" ht="15.75" x14ac:dyDescent="0.25">
      <c r="B19" s="912"/>
      <c r="C19" s="912"/>
      <c r="D19" s="912"/>
      <c r="E19" s="169"/>
      <c r="F19" s="167"/>
      <c r="G19" s="97"/>
      <c r="H19" s="100"/>
      <c r="I19" s="102"/>
      <c r="J19" s="102"/>
      <c r="K19" s="102"/>
      <c r="L19" s="102"/>
      <c r="M19" s="102"/>
      <c r="N19" s="101"/>
    </row>
    <row r="20" spans="1:14" ht="15.75" x14ac:dyDescent="0.25">
      <c r="B20" s="912"/>
      <c r="C20" s="912"/>
      <c r="D20" s="912"/>
      <c r="E20" s="99"/>
      <c r="F20" s="167"/>
      <c r="G20" s="97"/>
      <c r="H20" s="100"/>
      <c r="I20" s="93"/>
      <c r="J20" s="93"/>
      <c r="K20" s="93"/>
      <c r="L20" s="93"/>
      <c r="M20" s="93"/>
      <c r="N20" s="101"/>
    </row>
    <row r="21" spans="1:14" ht="15.75" x14ac:dyDescent="0.25">
      <c r="B21" s="912"/>
      <c r="C21" s="912"/>
      <c r="D21" s="912"/>
      <c r="E21" s="99"/>
      <c r="F21" s="167"/>
      <c r="G21" s="97"/>
      <c r="H21" s="100"/>
      <c r="I21" s="93"/>
      <c r="J21" s="93"/>
      <c r="K21" s="93"/>
      <c r="L21" s="93"/>
      <c r="M21" s="93"/>
      <c r="N21" s="101"/>
    </row>
    <row r="22" spans="1:14" ht="16.5" thickBot="1" x14ac:dyDescent="0.3">
      <c r="B22" s="913" t="s">
        <v>14</v>
      </c>
      <c r="C22" s="914"/>
      <c r="D22" s="912"/>
      <c r="E22" s="103">
        <f>SUM(E15:E21)</f>
        <v>2426582522</v>
      </c>
      <c r="F22" s="167">
        <f>SUM(F15:F21)</f>
        <v>1162</v>
      </c>
      <c r="G22" s="97"/>
      <c r="H22" s="100"/>
      <c r="I22" s="93"/>
      <c r="J22" s="93"/>
      <c r="K22" s="93"/>
      <c r="L22" s="93"/>
      <c r="M22" s="93"/>
      <c r="N22" s="101"/>
    </row>
    <row r="23" spans="1:14" ht="41.25" customHeight="1" thickBot="1" x14ac:dyDescent="0.3">
      <c r="A23" s="944"/>
      <c r="B23" s="105" t="s">
        <v>15</v>
      </c>
      <c r="C23" s="105" t="s">
        <v>88</v>
      </c>
      <c r="E23" s="96"/>
      <c r="F23" s="96"/>
      <c r="G23" s="96"/>
      <c r="H23" s="96"/>
      <c r="I23" s="106"/>
      <c r="J23" s="106"/>
      <c r="K23" s="106"/>
      <c r="L23" s="106"/>
      <c r="M23" s="106"/>
    </row>
    <row r="24" spans="1:14" ht="16.5" thickBot="1" x14ac:dyDescent="0.3">
      <c r="A24" s="945">
        <v>1</v>
      </c>
      <c r="C24" s="108">
        <f>F22*80/100</f>
        <v>929.6</v>
      </c>
      <c r="D24" s="109"/>
      <c r="E24" s="110">
        <f>E22</f>
        <v>2426582522</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
      <c r="A26" s="113"/>
      <c r="B26" s="116" t="s">
        <v>124</v>
      </c>
      <c r="C26" s="78"/>
      <c r="D26" s="78"/>
      <c r="E26" s="78"/>
      <c r="F26" s="78"/>
      <c r="G26" s="78"/>
      <c r="H26" s="78"/>
      <c r="I26" s="93"/>
      <c r="J26" s="93"/>
      <c r="K26" s="93"/>
      <c r="L26" s="93"/>
      <c r="M26" s="93"/>
      <c r="N26" s="94"/>
    </row>
    <row r="27" spans="1:14" ht="15.75" x14ac:dyDescent="0.2">
      <c r="A27" s="113"/>
      <c r="B27" s="78"/>
      <c r="C27" s="78"/>
      <c r="D27" s="78"/>
      <c r="E27" s="78"/>
      <c r="F27" s="78"/>
      <c r="G27" s="78"/>
      <c r="H27" s="78"/>
      <c r="I27" s="93"/>
      <c r="J27" s="93"/>
      <c r="K27" s="93"/>
      <c r="L27" s="93"/>
      <c r="M27" s="93"/>
      <c r="N27" s="94"/>
    </row>
    <row r="28" spans="1:14" ht="15.75" x14ac:dyDescent="0.2">
      <c r="A28" s="113"/>
      <c r="B28" s="117" t="s">
        <v>33</v>
      </c>
      <c r="C28" s="117" t="s">
        <v>125</v>
      </c>
      <c r="D28" s="117" t="s">
        <v>126</v>
      </c>
      <c r="E28" s="78"/>
      <c r="F28" s="78"/>
      <c r="G28" s="78"/>
      <c r="H28" s="78"/>
      <c r="I28" s="93"/>
      <c r="J28" s="93"/>
      <c r="K28" s="93"/>
      <c r="L28" s="93"/>
      <c r="M28" s="93"/>
      <c r="N28" s="94"/>
    </row>
    <row r="29" spans="1:14" ht="15.75" x14ac:dyDescent="0.2">
      <c r="A29" s="113"/>
      <c r="B29" s="118" t="s">
        <v>127</v>
      </c>
      <c r="C29" s="898" t="s">
        <v>458</v>
      </c>
      <c r="D29" s="898"/>
      <c r="E29" s="78"/>
      <c r="F29" s="78"/>
      <c r="G29" s="78"/>
      <c r="H29" s="78"/>
      <c r="I29" s="93"/>
      <c r="J29" s="93"/>
      <c r="K29" s="93"/>
      <c r="L29" s="93"/>
      <c r="M29" s="93"/>
      <c r="N29" s="94"/>
    </row>
    <row r="30" spans="1:14" ht="15.75" x14ac:dyDescent="0.2">
      <c r="A30" s="113"/>
      <c r="B30" s="118" t="s">
        <v>128</v>
      </c>
      <c r="C30" s="898" t="s">
        <v>292</v>
      </c>
      <c r="D30" s="898"/>
      <c r="E30" s="78"/>
      <c r="F30" s="78"/>
      <c r="G30" s="78"/>
      <c r="H30" s="78"/>
      <c r="I30" s="93"/>
      <c r="J30" s="93"/>
      <c r="K30" s="93"/>
      <c r="L30" s="93"/>
      <c r="M30" s="93"/>
      <c r="N30" s="94"/>
    </row>
    <row r="31" spans="1:14" ht="15.75" x14ac:dyDescent="0.2">
      <c r="A31" s="113"/>
      <c r="B31" s="118" t="s">
        <v>129</v>
      </c>
      <c r="C31" s="898" t="s">
        <v>292</v>
      </c>
      <c r="D31" s="898"/>
      <c r="E31" s="78"/>
      <c r="F31" s="78"/>
      <c r="G31" s="78"/>
      <c r="H31" s="78"/>
      <c r="I31" s="93"/>
      <c r="J31" s="93"/>
      <c r="K31" s="93"/>
      <c r="L31" s="93"/>
      <c r="M31" s="93"/>
      <c r="N31" s="94"/>
    </row>
    <row r="32" spans="1:14" ht="15.75" x14ac:dyDescent="0.2">
      <c r="A32" s="113"/>
      <c r="B32" s="118" t="s">
        <v>130</v>
      </c>
      <c r="C32" s="898" t="s">
        <v>292</v>
      </c>
      <c r="D32" s="898"/>
      <c r="E32" s="78"/>
      <c r="F32" s="78"/>
      <c r="G32" s="78"/>
      <c r="H32" s="78"/>
      <c r="I32" s="93"/>
      <c r="J32" s="93"/>
      <c r="K32" s="93"/>
      <c r="L32" s="93"/>
      <c r="M32" s="93"/>
      <c r="N32" s="94"/>
    </row>
    <row r="33" spans="1:26" ht="15.75" x14ac:dyDescent="0.2">
      <c r="A33" s="113"/>
      <c r="B33" s="78"/>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6" t="s">
        <v>131</v>
      </c>
      <c r="C35" s="78"/>
      <c r="D35" s="78"/>
      <c r="E35" s="78"/>
      <c r="F35" s="78"/>
      <c r="G35" s="78"/>
      <c r="H35" s="78"/>
      <c r="I35" s="93"/>
      <c r="J35" s="93"/>
      <c r="K35" s="93"/>
      <c r="L35" s="93"/>
      <c r="M35" s="93"/>
      <c r="N35" s="94"/>
    </row>
    <row r="36" spans="1:26" ht="16.5" customHeight="1" x14ac:dyDescent="0.2">
      <c r="A36" s="113"/>
      <c r="B36" s="78"/>
      <c r="C36" s="78"/>
      <c r="D36" s="78"/>
      <c r="E36" s="78"/>
      <c r="F36" s="78"/>
      <c r="G36" s="78"/>
      <c r="H36" s="78"/>
      <c r="I36" s="93"/>
      <c r="J36" s="93"/>
      <c r="K36" s="93"/>
      <c r="L36" s="93"/>
      <c r="M36" s="93"/>
      <c r="N36" s="94"/>
    </row>
    <row r="37" spans="1:26" ht="15.75" x14ac:dyDescent="0.2">
      <c r="A37" s="113"/>
      <c r="B37" s="117" t="s">
        <v>33</v>
      </c>
      <c r="C37" s="117" t="s">
        <v>58</v>
      </c>
      <c r="D37" s="119" t="s">
        <v>51</v>
      </c>
      <c r="E37" s="119" t="s">
        <v>16</v>
      </c>
      <c r="F37" s="78"/>
      <c r="G37" s="78"/>
      <c r="H37" s="78"/>
      <c r="I37" s="93"/>
      <c r="J37" s="93"/>
      <c r="K37" s="93"/>
      <c r="L37" s="93"/>
      <c r="M37" s="93"/>
      <c r="N37" s="94"/>
    </row>
    <row r="38" spans="1:26" ht="45" x14ac:dyDescent="0.2">
      <c r="A38" s="113"/>
      <c r="B38" s="120" t="s">
        <v>132</v>
      </c>
      <c r="C38" s="927">
        <v>40</v>
      </c>
      <c r="D38" s="924">
        <v>37.799999999999997</v>
      </c>
      <c r="E38" s="894">
        <f>+D38+D39</f>
        <v>47.8</v>
      </c>
      <c r="F38" s="78"/>
      <c r="G38" s="78"/>
      <c r="H38" s="78"/>
      <c r="I38" s="93"/>
      <c r="J38" s="93"/>
      <c r="K38" s="93"/>
      <c r="L38" s="93"/>
      <c r="M38" s="93"/>
      <c r="N38" s="94"/>
    </row>
    <row r="39" spans="1:26" ht="75" x14ac:dyDescent="0.2">
      <c r="A39" s="113"/>
      <c r="B39" s="120" t="s">
        <v>133</v>
      </c>
      <c r="C39" s="927">
        <v>60</v>
      </c>
      <c r="D39" s="924">
        <v>10</v>
      </c>
      <c r="E39" s="895"/>
      <c r="F39" s="78"/>
      <c r="G39" s="78"/>
      <c r="H39" s="78"/>
      <c r="I39" s="93"/>
      <c r="J39" s="93"/>
      <c r="K39" s="93"/>
      <c r="L39" s="93"/>
      <c r="M39" s="93"/>
      <c r="N39" s="94"/>
    </row>
    <row r="40" spans="1:26" ht="22.5" customHeight="1" thickBot="1" x14ac:dyDescent="0.3">
      <c r="M40" s="921" t="s">
        <v>35</v>
      </c>
      <c r="N40" s="921"/>
    </row>
    <row r="41" spans="1:26" ht="22.5" customHeight="1" x14ac:dyDescent="0.25">
      <c r="B41" s="116" t="s">
        <v>30</v>
      </c>
      <c r="M41" s="122"/>
      <c r="N41" s="122"/>
    </row>
    <row r="42" spans="1:26" ht="22.5" customHeight="1" thickBot="1" x14ac:dyDescent="0.3">
      <c r="M42" s="122"/>
      <c r="N42" s="122"/>
    </row>
    <row r="43" spans="1:26" s="93" customFormat="1" ht="75" customHeight="1" x14ac:dyDescent="0.25">
      <c r="B43" s="946" t="s">
        <v>134</v>
      </c>
      <c r="C43" s="946" t="s">
        <v>135</v>
      </c>
      <c r="D43" s="946" t="s">
        <v>136</v>
      </c>
      <c r="E43" s="946" t="s">
        <v>45</v>
      </c>
      <c r="F43" s="946" t="s">
        <v>22</v>
      </c>
      <c r="G43" s="946" t="s">
        <v>89</v>
      </c>
      <c r="H43" s="946" t="s">
        <v>17</v>
      </c>
      <c r="I43" s="946" t="s">
        <v>10</v>
      </c>
      <c r="J43" s="946" t="s">
        <v>31</v>
      </c>
      <c r="K43" s="946" t="s">
        <v>61</v>
      </c>
      <c r="L43" s="946" t="s">
        <v>20</v>
      </c>
      <c r="M43" s="947" t="s">
        <v>26</v>
      </c>
      <c r="N43" s="946" t="s">
        <v>137</v>
      </c>
      <c r="O43" s="946" t="s">
        <v>36</v>
      </c>
      <c r="P43" s="928" t="s">
        <v>11</v>
      </c>
      <c r="Q43" s="928" t="s">
        <v>19</v>
      </c>
    </row>
    <row r="44" spans="1:26" s="918" customFormat="1" ht="75" x14ac:dyDescent="0.25">
      <c r="A44" s="125">
        <v>1</v>
      </c>
      <c r="B44" s="126" t="s">
        <v>1043</v>
      </c>
      <c r="C44" s="126" t="s">
        <v>1043</v>
      </c>
      <c r="D44" s="126" t="s">
        <v>160</v>
      </c>
      <c r="E44" s="128" t="s">
        <v>1044</v>
      </c>
      <c r="F44" s="127" t="s">
        <v>125</v>
      </c>
      <c r="G44" s="129">
        <v>1</v>
      </c>
      <c r="H44" s="948">
        <v>41541</v>
      </c>
      <c r="I44" s="948">
        <v>41851</v>
      </c>
      <c r="J44" s="131" t="s">
        <v>126</v>
      </c>
      <c r="K44" s="132">
        <v>10.199999999999999</v>
      </c>
      <c r="L44" s="132">
        <v>0</v>
      </c>
      <c r="M44" s="171">
        <v>1162</v>
      </c>
      <c r="N44" s="132">
        <f>+M44*G44</f>
        <v>1162</v>
      </c>
      <c r="O44" s="133">
        <v>4177384710</v>
      </c>
      <c r="P44" s="133">
        <v>44</v>
      </c>
      <c r="Q44" s="134" t="s">
        <v>1904</v>
      </c>
      <c r="R44" s="135"/>
      <c r="S44" s="135"/>
      <c r="T44" s="135"/>
      <c r="U44" s="135"/>
      <c r="V44" s="135"/>
      <c r="W44" s="135"/>
      <c r="X44" s="135"/>
      <c r="Y44" s="135"/>
      <c r="Z44" s="135"/>
    </row>
    <row r="45" spans="1:26" s="918" customFormat="1" ht="75" x14ac:dyDescent="0.25">
      <c r="A45" s="125">
        <f>+A44+1</f>
        <v>2</v>
      </c>
      <c r="B45" s="126" t="s">
        <v>1043</v>
      </c>
      <c r="C45" s="126" t="s">
        <v>1043</v>
      </c>
      <c r="D45" s="126" t="s">
        <v>160</v>
      </c>
      <c r="E45" s="128" t="s">
        <v>1110</v>
      </c>
      <c r="F45" s="127" t="s">
        <v>125</v>
      </c>
      <c r="G45" s="129">
        <v>1</v>
      </c>
      <c r="H45" s="130">
        <v>40182</v>
      </c>
      <c r="I45" s="130">
        <v>40543</v>
      </c>
      <c r="J45" s="131" t="s">
        <v>126</v>
      </c>
      <c r="K45" s="253">
        <v>11.9</v>
      </c>
      <c r="L45" s="253">
        <v>0</v>
      </c>
      <c r="M45" s="132"/>
      <c r="N45" s="132">
        <f t="shared" ref="N45:N46" si="0">+M45*G45</f>
        <v>0</v>
      </c>
      <c r="O45" s="133">
        <v>118331984</v>
      </c>
      <c r="P45" s="133">
        <v>47</v>
      </c>
      <c r="Q45" s="134" t="s">
        <v>1905</v>
      </c>
      <c r="R45" s="135"/>
      <c r="S45" s="135"/>
      <c r="T45" s="135"/>
      <c r="U45" s="135"/>
      <c r="V45" s="135"/>
      <c r="W45" s="135"/>
      <c r="X45" s="135"/>
      <c r="Y45" s="135"/>
      <c r="Z45" s="135"/>
    </row>
    <row r="46" spans="1:26" s="918" customFormat="1" ht="75" x14ac:dyDescent="0.25">
      <c r="A46" s="125">
        <v>3</v>
      </c>
      <c r="B46" s="126" t="s">
        <v>1043</v>
      </c>
      <c r="C46" s="126" t="s">
        <v>1043</v>
      </c>
      <c r="D46" s="126" t="s">
        <v>160</v>
      </c>
      <c r="E46" s="253" t="s">
        <v>1112</v>
      </c>
      <c r="F46" s="127" t="s">
        <v>125</v>
      </c>
      <c r="G46" s="129">
        <v>1</v>
      </c>
      <c r="H46" s="948">
        <v>40911</v>
      </c>
      <c r="I46" s="948">
        <v>41085</v>
      </c>
      <c r="J46" s="131" t="s">
        <v>126</v>
      </c>
      <c r="K46" s="253">
        <v>6.7</v>
      </c>
      <c r="L46" s="253">
        <v>0</v>
      </c>
      <c r="M46" s="132"/>
      <c r="N46" s="132">
        <f t="shared" si="0"/>
        <v>0</v>
      </c>
      <c r="O46" s="133">
        <v>63545860</v>
      </c>
      <c r="P46" s="133">
        <v>48</v>
      </c>
      <c r="Q46" s="134" t="s">
        <v>1905</v>
      </c>
      <c r="R46" s="135"/>
      <c r="S46" s="135"/>
      <c r="T46" s="135"/>
      <c r="U46" s="135"/>
      <c r="V46" s="135"/>
      <c r="W46" s="135"/>
      <c r="X46" s="135"/>
      <c r="Y46" s="135"/>
      <c r="Z46" s="135"/>
    </row>
    <row r="47" spans="1:26" s="918" customFormat="1" x14ac:dyDescent="0.25">
      <c r="A47" s="125"/>
      <c r="B47" s="126"/>
      <c r="C47" s="127"/>
      <c r="D47" s="126"/>
      <c r="E47" s="128"/>
      <c r="F47" s="127"/>
      <c r="G47" s="127"/>
      <c r="H47" s="127"/>
      <c r="I47" s="131"/>
      <c r="J47" s="131"/>
      <c r="K47" s="131"/>
      <c r="L47" s="131"/>
      <c r="M47" s="132"/>
      <c r="N47" s="132"/>
      <c r="O47" s="133"/>
      <c r="P47" s="133"/>
      <c r="Q47" s="134"/>
      <c r="R47" s="135"/>
      <c r="S47" s="135"/>
      <c r="T47" s="135"/>
      <c r="U47" s="135"/>
      <c r="V47" s="135"/>
      <c r="W47" s="135"/>
      <c r="X47" s="135"/>
      <c r="Y47" s="135"/>
      <c r="Z47" s="135"/>
    </row>
    <row r="48" spans="1:26" s="918" customFormat="1" x14ac:dyDescent="0.25">
      <c r="A48" s="125"/>
      <c r="B48" s="126"/>
      <c r="C48" s="127"/>
      <c r="D48" s="126"/>
      <c r="E48" s="128"/>
      <c r="F48" s="127"/>
      <c r="G48" s="127"/>
      <c r="H48" s="127"/>
      <c r="I48" s="131"/>
      <c r="J48" s="131"/>
      <c r="K48" s="131"/>
      <c r="L48" s="131"/>
      <c r="M48" s="132"/>
      <c r="N48" s="132"/>
      <c r="O48" s="133"/>
      <c r="P48" s="133"/>
      <c r="Q48" s="134"/>
      <c r="R48" s="135"/>
      <c r="S48" s="135"/>
      <c r="T48" s="135"/>
      <c r="U48" s="135"/>
      <c r="V48" s="135"/>
      <c r="W48" s="135"/>
      <c r="X48" s="135"/>
      <c r="Y48" s="135"/>
      <c r="Z48" s="135"/>
    </row>
    <row r="49" spans="1:17" s="918" customFormat="1" ht="15.75" x14ac:dyDescent="0.25">
      <c r="A49" s="125"/>
      <c r="B49" s="136" t="s">
        <v>16</v>
      </c>
      <c r="C49" s="127"/>
      <c r="D49" s="126"/>
      <c r="E49" s="128"/>
      <c r="F49" s="127"/>
      <c r="G49" s="127"/>
      <c r="H49" s="127"/>
      <c r="I49" s="131"/>
      <c r="J49" s="131"/>
      <c r="K49" s="137">
        <f>SUM(K44:K48)</f>
        <v>28.8</v>
      </c>
      <c r="L49" s="137">
        <f>SUM(L44:L48)</f>
        <v>0</v>
      </c>
      <c r="M49" s="138">
        <f>SUM(M44:M48)</f>
        <v>1162</v>
      </c>
      <c r="N49" s="137">
        <f>SUM(N44:N48)</f>
        <v>1162</v>
      </c>
      <c r="O49" s="133"/>
      <c r="P49" s="133"/>
      <c r="Q49" s="134"/>
    </row>
    <row r="50" spans="1:17" s="139" customFormat="1" x14ac:dyDescent="0.25">
      <c r="E50" s="140"/>
    </row>
    <row r="51" spans="1:17" s="139" customFormat="1" ht="15.75" x14ac:dyDescent="0.25">
      <c r="B51" s="915" t="s">
        <v>28</v>
      </c>
      <c r="C51" s="915" t="s">
        <v>27</v>
      </c>
      <c r="D51" s="917" t="s">
        <v>34</v>
      </c>
      <c r="E51" s="917"/>
    </row>
    <row r="52" spans="1:17" s="139" customFormat="1" ht="15.75" x14ac:dyDescent="0.25">
      <c r="B52" s="916"/>
      <c r="C52" s="916"/>
      <c r="D52" s="917" t="s">
        <v>23</v>
      </c>
      <c r="E52" s="141" t="s">
        <v>24</v>
      </c>
    </row>
    <row r="53" spans="1:17" s="139" customFormat="1" ht="15.75" x14ac:dyDescent="0.25">
      <c r="B53" s="142" t="s">
        <v>21</v>
      </c>
      <c r="C53" s="143">
        <f>+K49</f>
        <v>28.8</v>
      </c>
      <c r="D53" s="438" t="s">
        <v>292</v>
      </c>
      <c r="E53" s="144"/>
      <c r="F53" s="145"/>
      <c r="G53" s="145"/>
      <c r="H53" s="145"/>
      <c r="I53" s="145"/>
      <c r="J53" s="145"/>
      <c r="K53" s="145"/>
      <c r="L53" s="145"/>
      <c r="M53" s="145"/>
    </row>
    <row r="54" spans="1:17" s="139" customFormat="1" ht="15.75" x14ac:dyDescent="0.25">
      <c r="B54" s="142" t="s">
        <v>25</v>
      </c>
      <c r="C54" s="143">
        <f>+M49</f>
        <v>1162</v>
      </c>
      <c r="D54" s="438" t="s">
        <v>292</v>
      </c>
      <c r="E54" s="144"/>
    </row>
    <row r="55" spans="1:17" s="139" customFormat="1" ht="24.75" customHeight="1" x14ac:dyDescent="0.25">
      <c r="B55" s="146"/>
      <c r="C55" s="918"/>
      <c r="D55" s="918"/>
      <c r="E55" s="918"/>
      <c r="F55" s="918"/>
      <c r="G55" s="918"/>
      <c r="H55" s="918"/>
      <c r="I55" s="918"/>
      <c r="J55" s="918"/>
      <c r="K55" s="918"/>
      <c r="L55" s="918"/>
      <c r="M55" s="918"/>
      <c r="N55" s="918"/>
    </row>
    <row r="56" spans="1:17" ht="15.75" thickBot="1" x14ac:dyDescent="0.3"/>
    <row r="57" spans="1:17" ht="16.5" thickBot="1" x14ac:dyDescent="0.3">
      <c r="B57" s="949" t="s">
        <v>90</v>
      </c>
      <c r="C57" s="949"/>
      <c r="D57" s="949"/>
      <c r="E57" s="949"/>
      <c r="F57" s="949"/>
      <c r="G57" s="949"/>
      <c r="H57" s="949"/>
      <c r="I57" s="949"/>
      <c r="J57" s="949"/>
      <c r="K57" s="949"/>
      <c r="L57" s="949"/>
      <c r="M57" s="949"/>
      <c r="N57" s="949"/>
    </row>
    <row r="60" spans="1:17" ht="110.25" x14ac:dyDescent="0.25">
      <c r="B60" s="117" t="s">
        <v>138</v>
      </c>
      <c r="C60" s="147" t="s">
        <v>2</v>
      </c>
      <c r="D60" s="147" t="s">
        <v>92</v>
      </c>
      <c r="E60" s="147" t="s">
        <v>91</v>
      </c>
      <c r="F60" s="147" t="s">
        <v>93</v>
      </c>
      <c r="G60" s="147" t="s">
        <v>94</v>
      </c>
      <c r="H60" s="147" t="s">
        <v>95</v>
      </c>
      <c r="I60" s="147" t="s">
        <v>96</v>
      </c>
      <c r="J60" s="147" t="s">
        <v>97</v>
      </c>
      <c r="K60" s="147" t="s">
        <v>98</v>
      </c>
      <c r="L60" s="147" t="s">
        <v>99</v>
      </c>
      <c r="M60" s="148" t="s">
        <v>100</v>
      </c>
      <c r="N60" s="148" t="s">
        <v>101</v>
      </c>
      <c r="O60" s="907" t="s">
        <v>3</v>
      </c>
      <c r="P60" s="909"/>
      <c r="Q60" s="147" t="s">
        <v>18</v>
      </c>
    </row>
    <row r="61" spans="1:17" ht="30" x14ac:dyDescent="0.2">
      <c r="B61" s="149" t="s">
        <v>161</v>
      </c>
      <c r="C61" s="149" t="s">
        <v>162</v>
      </c>
      <c r="D61" s="154" t="s">
        <v>1113</v>
      </c>
      <c r="E61" s="150">
        <v>1162</v>
      </c>
      <c r="F61" s="249" t="s">
        <v>474</v>
      </c>
      <c r="G61" s="249" t="s">
        <v>474</v>
      </c>
      <c r="H61" s="249" t="s">
        <v>474</v>
      </c>
      <c r="I61" s="249" t="s">
        <v>125</v>
      </c>
      <c r="J61" s="249" t="s">
        <v>474</v>
      </c>
      <c r="K61" s="898" t="s">
        <v>474</v>
      </c>
      <c r="L61" s="898" t="s">
        <v>474</v>
      </c>
      <c r="M61" s="898" t="s">
        <v>474</v>
      </c>
      <c r="N61" s="898" t="s">
        <v>125</v>
      </c>
      <c r="O61" s="919"/>
      <c r="P61" s="920"/>
      <c r="Q61" s="118" t="s">
        <v>125</v>
      </c>
    </row>
    <row r="62" spans="1:17" x14ac:dyDescent="0.2">
      <c r="B62" s="149"/>
      <c r="C62" s="149"/>
      <c r="D62" s="150"/>
      <c r="E62" s="150"/>
      <c r="F62" s="249"/>
      <c r="G62" s="249"/>
      <c r="H62" s="249"/>
      <c r="I62" s="151"/>
      <c r="J62" s="151"/>
      <c r="K62" s="118"/>
      <c r="L62" s="118"/>
      <c r="M62" s="118"/>
      <c r="N62" s="118"/>
      <c r="O62" s="919"/>
      <c r="P62" s="920"/>
      <c r="Q62" s="118"/>
    </row>
    <row r="63" spans="1:17" ht="15" customHeight="1" x14ac:dyDescent="0.25">
      <c r="B63" s="118"/>
      <c r="C63" s="118"/>
      <c r="D63" s="118"/>
      <c r="E63" s="118"/>
      <c r="F63" s="118"/>
      <c r="G63" s="118"/>
      <c r="H63" s="118"/>
      <c r="I63" s="118"/>
      <c r="J63" s="118"/>
      <c r="K63" s="118"/>
      <c r="L63" s="118"/>
      <c r="M63" s="118"/>
      <c r="N63" s="118"/>
      <c r="O63" s="919"/>
      <c r="P63" s="920"/>
      <c r="Q63" s="118"/>
    </row>
    <row r="64" spans="1:17" ht="30" customHeight="1" x14ac:dyDescent="0.25">
      <c r="B64" s="86" t="s">
        <v>1</v>
      </c>
    </row>
    <row r="65" spans="2:17" ht="30" customHeight="1" x14ac:dyDescent="0.25">
      <c r="B65" s="86" t="s">
        <v>37</v>
      </c>
    </row>
    <row r="66" spans="2:17" ht="30" customHeight="1" x14ac:dyDescent="0.25">
      <c r="B66" s="86" t="s">
        <v>62</v>
      </c>
      <c r="F66" s="86">
        <v>1162</v>
      </c>
      <c r="G66" s="86">
        <v>300</v>
      </c>
      <c r="H66" s="86">
        <f>F66/G66</f>
        <v>3.8733333333333335</v>
      </c>
    </row>
    <row r="67" spans="2:17" ht="20.25" customHeight="1" x14ac:dyDescent="0.25"/>
    <row r="68" spans="2:17" ht="15.75" thickBot="1" x14ac:dyDescent="0.3"/>
    <row r="69" spans="2:17" ht="30" customHeight="1" thickBot="1" x14ac:dyDescent="0.3">
      <c r="B69" s="950" t="s">
        <v>38</v>
      </c>
      <c r="C69" s="951"/>
      <c r="D69" s="951"/>
      <c r="E69" s="951"/>
      <c r="F69" s="951"/>
      <c r="G69" s="951"/>
      <c r="H69" s="951"/>
      <c r="I69" s="951"/>
      <c r="J69" s="951"/>
      <c r="K69" s="951"/>
      <c r="L69" s="951"/>
      <c r="M69" s="951"/>
      <c r="N69" s="952"/>
    </row>
    <row r="70" spans="2:17" ht="16.5" customHeight="1" x14ac:dyDescent="0.25"/>
    <row r="71" spans="2:17" ht="16.5" customHeight="1" x14ac:dyDescent="0.25"/>
    <row r="72" spans="2:17" ht="45" customHeight="1" x14ac:dyDescent="0.25">
      <c r="B72" s="117" t="s">
        <v>0</v>
      </c>
      <c r="C72" s="117" t="s">
        <v>39</v>
      </c>
      <c r="D72" s="117" t="s">
        <v>40</v>
      </c>
      <c r="E72" s="117" t="s">
        <v>102</v>
      </c>
      <c r="F72" s="117" t="s">
        <v>104</v>
      </c>
      <c r="G72" s="117" t="s">
        <v>105</v>
      </c>
      <c r="H72" s="117" t="s">
        <v>106</v>
      </c>
      <c r="I72" s="117" t="s">
        <v>103</v>
      </c>
      <c r="J72" s="907" t="s">
        <v>107</v>
      </c>
      <c r="K72" s="908"/>
      <c r="L72" s="909"/>
      <c r="M72" s="117" t="s">
        <v>111</v>
      </c>
      <c r="N72" s="117" t="s">
        <v>139</v>
      </c>
      <c r="O72" s="117" t="s">
        <v>140</v>
      </c>
      <c r="P72" s="907" t="s">
        <v>3</v>
      </c>
      <c r="Q72" s="909"/>
    </row>
    <row r="73" spans="2:17" ht="45" customHeight="1" x14ac:dyDescent="0.2">
      <c r="B73" s="152" t="s">
        <v>43</v>
      </c>
      <c r="C73" s="152">
        <v>4</v>
      </c>
      <c r="D73" s="149"/>
      <c r="E73" s="149"/>
      <c r="F73" s="149"/>
      <c r="G73" s="149"/>
      <c r="H73" s="149"/>
      <c r="I73" s="150"/>
      <c r="J73" s="153" t="s">
        <v>108</v>
      </c>
      <c r="K73" s="154" t="s">
        <v>109</v>
      </c>
      <c r="L73" s="151" t="s">
        <v>110</v>
      </c>
      <c r="M73" s="118"/>
      <c r="N73" s="118"/>
      <c r="O73" s="118"/>
      <c r="P73" s="919"/>
      <c r="Q73" s="920"/>
    </row>
    <row r="74" spans="2:17" ht="45" customHeight="1" x14ac:dyDescent="0.25">
      <c r="B74" s="953" t="s">
        <v>43</v>
      </c>
      <c r="C74" s="954"/>
      <c r="D74" s="955" t="s">
        <v>1114</v>
      </c>
      <c r="E74" s="956">
        <v>1003391946</v>
      </c>
      <c r="F74" s="957" t="s">
        <v>208</v>
      </c>
      <c r="G74" s="957" t="s">
        <v>633</v>
      </c>
      <c r="H74" s="957" t="s">
        <v>1115</v>
      </c>
      <c r="I74" s="957">
        <v>63589</v>
      </c>
      <c r="J74" s="957" t="s">
        <v>1050</v>
      </c>
      <c r="K74" s="957" t="s">
        <v>1906</v>
      </c>
      <c r="L74" s="957" t="s">
        <v>1116</v>
      </c>
      <c r="M74" s="957" t="s">
        <v>125</v>
      </c>
      <c r="N74" s="957" t="s">
        <v>125</v>
      </c>
      <c r="O74" s="957" t="s">
        <v>125</v>
      </c>
      <c r="P74" s="896"/>
      <c r="Q74" s="897"/>
    </row>
    <row r="75" spans="2:17" ht="30" x14ac:dyDescent="0.25">
      <c r="B75" s="953" t="s">
        <v>43</v>
      </c>
      <c r="C75" s="954"/>
      <c r="D75" s="955" t="s">
        <v>1117</v>
      </c>
      <c r="E75" s="956">
        <v>1100686242</v>
      </c>
      <c r="F75" s="957" t="s">
        <v>554</v>
      </c>
      <c r="G75" s="957" t="s">
        <v>564</v>
      </c>
      <c r="H75" s="957" t="s">
        <v>1118</v>
      </c>
      <c r="I75" s="957">
        <v>138982</v>
      </c>
      <c r="J75" s="957" t="s">
        <v>1050</v>
      </c>
      <c r="K75" s="957" t="s">
        <v>1906</v>
      </c>
      <c r="L75" s="957" t="s">
        <v>1116</v>
      </c>
      <c r="M75" s="957" t="s">
        <v>125</v>
      </c>
      <c r="N75" s="957" t="s">
        <v>125</v>
      </c>
      <c r="O75" s="957" t="s">
        <v>125</v>
      </c>
      <c r="P75" s="896"/>
      <c r="Q75" s="897"/>
    </row>
    <row r="76" spans="2:17" ht="30" x14ac:dyDescent="0.25">
      <c r="B76" s="953" t="s">
        <v>43</v>
      </c>
      <c r="C76" s="954"/>
      <c r="D76" s="955" t="s">
        <v>1119</v>
      </c>
      <c r="E76" s="956">
        <v>26726376</v>
      </c>
      <c r="F76" s="957" t="s">
        <v>554</v>
      </c>
      <c r="G76" s="957" t="s">
        <v>1120</v>
      </c>
      <c r="H76" s="957">
        <v>2009</v>
      </c>
      <c r="I76" s="957">
        <v>106098</v>
      </c>
      <c r="J76" s="957" t="s">
        <v>1050</v>
      </c>
      <c r="K76" s="957" t="s">
        <v>1906</v>
      </c>
      <c r="L76" s="957" t="s">
        <v>1116</v>
      </c>
      <c r="M76" s="957" t="s">
        <v>125</v>
      </c>
      <c r="N76" s="957" t="s">
        <v>125</v>
      </c>
      <c r="O76" s="957" t="s">
        <v>125</v>
      </c>
      <c r="P76" s="896"/>
      <c r="Q76" s="897"/>
    </row>
    <row r="77" spans="2:17" ht="30" x14ac:dyDescent="0.25">
      <c r="B77" s="953" t="s">
        <v>43</v>
      </c>
      <c r="C77" s="954"/>
      <c r="D77" s="958" t="s">
        <v>1121</v>
      </c>
      <c r="E77" s="959">
        <v>60266878</v>
      </c>
      <c r="F77" s="960" t="s">
        <v>554</v>
      </c>
      <c r="G77" s="961" t="s">
        <v>281</v>
      </c>
      <c r="H77" s="962" t="s">
        <v>1122</v>
      </c>
      <c r="I77" s="963">
        <v>122115</v>
      </c>
      <c r="J77" s="1" t="s">
        <v>1050</v>
      </c>
      <c r="K77" s="957" t="s">
        <v>1906</v>
      </c>
      <c r="L77" s="964" t="s">
        <v>1123</v>
      </c>
      <c r="M77" s="965" t="s">
        <v>125</v>
      </c>
      <c r="N77" s="965" t="s">
        <v>125</v>
      </c>
      <c r="O77" s="965" t="s">
        <v>125</v>
      </c>
      <c r="P77" s="896"/>
      <c r="Q77" s="897"/>
    </row>
    <row r="78" spans="2:17" x14ac:dyDescent="0.2">
      <c r="B78" s="152" t="s">
        <v>44</v>
      </c>
      <c r="C78" s="954">
        <v>8</v>
      </c>
      <c r="D78" s="966"/>
    </row>
    <row r="79" spans="2:17" ht="30" x14ac:dyDescent="0.25">
      <c r="B79" s="458" t="s">
        <v>44</v>
      </c>
      <c r="C79" s="953"/>
      <c r="D79" s="958" t="s">
        <v>1124</v>
      </c>
      <c r="E79" s="967">
        <v>45471880</v>
      </c>
      <c r="F79" s="968" t="s">
        <v>554</v>
      </c>
      <c r="G79" s="961" t="s">
        <v>362</v>
      </c>
      <c r="H79" s="962">
        <v>1992</v>
      </c>
      <c r="I79" s="963">
        <v>4063</v>
      </c>
      <c r="J79" s="969" t="s">
        <v>1050</v>
      </c>
      <c r="K79" s="964" t="s">
        <v>1125</v>
      </c>
      <c r="L79" s="964" t="s">
        <v>1126</v>
      </c>
      <c r="M79" s="965" t="s">
        <v>125</v>
      </c>
      <c r="N79" s="965" t="s">
        <v>125</v>
      </c>
      <c r="O79" s="965" t="s">
        <v>125</v>
      </c>
      <c r="P79" s="896"/>
      <c r="Q79" s="897"/>
    </row>
    <row r="80" spans="2:17" ht="30" x14ac:dyDescent="0.25">
      <c r="B80" s="458" t="s">
        <v>44</v>
      </c>
      <c r="C80" s="953"/>
      <c r="D80" s="958" t="s">
        <v>1127</v>
      </c>
      <c r="E80" s="967">
        <v>52866036</v>
      </c>
      <c r="F80" s="968" t="s">
        <v>180</v>
      </c>
      <c r="G80" s="961" t="s">
        <v>1128</v>
      </c>
      <c r="H80" s="962" t="s">
        <v>1129</v>
      </c>
      <c r="I80" s="963" t="s">
        <v>1130</v>
      </c>
      <c r="J80" s="969" t="s">
        <v>1050</v>
      </c>
      <c r="K80" s="964" t="s">
        <v>1131</v>
      </c>
      <c r="L80" s="964" t="s">
        <v>1132</v>
      </c>
      <c r="M80" s="965" t="s">
        <v>125</v>
      </c>
      <c r="N80" s="965" t="s">
        <v>125</v>
      </c>
      <c r="O80" s="965" t="s">
        <v>125</v>
      </c>
      <c r="P80" s="896"/>
      <c r="Q80" s="897"/>
    </row>
    <row r="81" spans="2:18" ht="45" x14ac:dyDescent="0.25">
      <c r="B81" s="458" t="s">
        <v>44</v>
      </c>
      <c r="C81" s="953"/>
      <c r="D81" s="958" t="s">
        <v>1133</v>
      </c>
      <c r="E81" s="967">
        <v>1063484492</v>
      </c>
      <c r="F81" s="968" t="s">
        <v>554</v>
      </c>
      <c r="G81" s="961" t="s">
        <v>1134</v>
      </c>
      <c r="H81" s="962" t="s">
        <v>1135</v>
      </c>
      <c r="I81" s="508">
        <v>144897</v>
      </c>
      <c r="J81" s="969" t="s">
        <v>1050</v>
      </c>
      <c r="K81" s="964" t="s">
        <v>1136</v>
      </c>
      <c r="L81" s="964" t="s">
        <v>1137</v>
      </c>
      <c r="M81" s="965" t="s">
        <v>125</v>
      </c>
      <c r="N81" s="965" t="s">
        <v>125</v>
      </c>
      <c r="O81" s="965" t="s">
        <v>125</v>
      </c>
      <c r="P81" s="896"/>
      <c r="Q81" s="897"/>
    </row>
    <row r="82" spans="2:18" ht="45" x14ac:dyDescent="0.25">
      <c r="B82" s="458" t="s">
        <v>44</v>
      </c>
      <c r="C82" s="953"/>
      <c r="D82" s="958" t="s">
        <v>1138</v>
      </c>
      <c r="E82" s="967">
        <v>40942951</v>
      </c>
      <c r="F82" s="968" t="s">
        <v>180</v>
      </c>
      <c r="G82" s="961" t="s">
        <v>403</v>
      </c>
      <c r="H82" s="962" t="s">
        <v>1139</v>
      </c>
      <c r="I82" s="970" t="s">
        <v>1140</v>
      </c>
      <c r="J82" s="969" t="s">
        <v>1050</v>
      </c>
      <c r="K82" s="964" t="s">
        <v>1141</v>
      </c>
      <c r="L82" s="964" t="s">
        <v>1137</v>
      </c>
      <c r="M82" s="965" t="s">
        <v>125</v>
      </c>
      <c r="N82" s="965" t="s">
        <v>125</v>
      </c>
      <c r="O82" s="965" t="s">
        <v>125</v>
      </c>
      <c r="P82" s="896"/>
      <c r="Q82" s="897"/>
    </row>
    <row r="83" spans="2:18" ht="45" x14ac:dyDescent="0.25">
      <c r="B83" s="458" t="s">
        <v>44</v>
      </c>
      <c r="C83" s="953"/>
      <c r="D83" s="958" t="s">
        <v>1142</v>
      </c>
      <c r="E83" s="967">
        <v>1063486400</v>
      </c>
      <c r="F83" s="968" t="s">
        <v>554</v>
      </c>
      <c r="G83" s="961" t="s">
        <v>633</v>
      </c>
      <c r="H83" s="962" t="s">
        <v>1143</v>
      </c>
      <c r="I83" s="963">
        <v>144454</v>
      </c>
      <c r="J83" s="969" t="s">
        <v>1050</v>
      </c>
      <c r="K83" s="964" t="s">
        <v>1136</v>
      </c>
      <c r="L83" s="964" t="s">
        <v>1137</v>
      </c>
      <c r="M83" s="965" t="s">
        <v>125</v>
      </c>
      <c r="N83" s="965" t="s">
        <v>125</v>
      </c>
      <c r="O83" s="965" t="s">
        <v>125</v>
      </c>
      <c r="P83" s="896"/>
      <c r="Q83" s="897"/>
    </row>
    <row r="84" spans="2:18" ht="30" x14ac:dyDescent="0.25">
      <c r="B84" s="1329" t="s">
        <v>44</v>
      </c>
      <c r="C84" s="971"/>
      <c r="D84" s="972" t="s">
        <v>1756</v>
      </c>
      <c r="E84" s="973">
        <v>49759288</v>
      </c>
      <c r="F84" s="974" t="s">
        <v>166</v>
      </c>
      <c r="G84" s="974" t="s">
        <v>1062</v>
      </c>
      <c r="H84" s="975">
        <v>37239</v>
      </c>
      <c r="I84" s="976">
        <v>5035</v>
      </c>
      <c r="J84" s="974" t="s">
        <v>1050</v>
      </c>
      <c r="K84" s="976" t="s">
        <v>1757</v>
      </c>
      <c r="L84" s="976" t="s">
        <v>1758</v>
      </c>
      <c r="M84" s="977" t="s">
        <v>125</v>
      </c>
      <c r="N84" s="977" t="s">
        <v>125</v>
      </c>
      <c r="O84" s="977" t="s">
        <v>125</v>
      </c>
      <c r="P84" s="910" t="s">
        <v>1759</v>
      </c>
      <c r="Q84" s="911"/>
      <c r="R84" s="978"/>
    </row>
    <row r="85" spans="2:18" ht="45" x14ac:dyDescent="0.25">
      <c r="B85" s="39" t="s">
        <v>44</v>
      </c>
      <c r="C85" s="979"/>
      <c r="D85" s="958" t="s">
        <v>1145</v>
      </c>
      <c r="E85" s="967">
        <v>1102820058</v>
      </c>
      <c r="F85" s="968" t="s">
        <v>554</v>
      </c>
      <c r="G85" s="961" t="s">
        <v>564</v>
      </c>
      <c r="H85" s="962" t="s">
        <v>1118</v>
      </c>
      <c r="I85" s="963">
        <v>138981</v>
      </c>
      <c r="J85" s="1" t="s">
        <v>1050</v>
      </c>
      <c r="K85" s="964" t="s">
        <v>1144</v>
      </c>
      <c r="L85" s="964" t="s">
        <v>1137</v>
      </c>
      <c r="M85" s="965" t="s">
        <v>125</v>
      </c>
      <c r="N85" s="965" t="s">
        <v>125</v>
      </c>
      <c r="O85" s="965" t="s">
        <v>125</v>
      </c>
      <c r="P85" s="1249"/>
      <c r="Q85" s="1250"/>
    </row>
    <row r="86" spans="2:18" ht="30" x14ac:dyDescent="0.25">
      <c r="B86" s="39" t="s">
        <v>44</v>
      </c>
      <c r="C86" s="980"/>
      <c r="D86" s="958" t="s">
        <v>1907</v>
      </c>
      <c r="E86" s="967">
        <v>1103112353</v>
      </c>
      <c r="F86" s="968" t="s">
        <v>554</v>
      </c>
      <c r="G86" s="961" t="s">
        <v>564</v>
      </c>
      <c r="H86" s="981" t="s">
        <v>1908</v>
      </c>
      <c r="I86" s="963" t="s">
        <v>1909</v>
      </c>
      <c r="J86" s="963" t="s">
        <v>1050</v>
      </c>
      <c r="K86" s="964" t="s">
        <v>1910</v>
      </c>
      <c r="L86" s="964" t="s">
        <v>1126</v>
      </c>
      <c r="M86" s="965" t="s">
        <v>125</v>
      </c>
      <c r="N86" s="965" t="s">
        <v>125</v>
      </c>
      <c r="O86" s="965" t="s">
        <v>125</v>
      </c>
      <c r="P86" s="965"/>
      <c r="Q86" s="965"/>
    </row>
    <row r="87" spans="2:18" x14ac:dyDescent="0.25">
      <c r="B87" s="982"/>
      <c r="C87" s="980"/>
      <c r="D87" s="983"/>
      <c r="E87" s="984"/>
      <c r="F87" s="985"/>
      <c r="G87" s="986"/>
      <c r="H87" s="987"/>
      <c r="I87" s="988"/>
      <c r="J87" s="989"/>
      <c r="K87" s="990"/>
      <c r="L87" s="990"/>
      <c r="M87" s="51"/>
      <c r="N87" s="51"/>
      <c r="O87" s="51"/>
      <c r="P87" s="51"/>
      <c r="Q87" s="51"/>
    </row>
    <row r="89" spans="2:18" ht="15.75" thickBot="1" x14ac:dyDescent="0.3"/>
    <row r="90" spans="2:18" ht="78.75" customHeight="1" thickBot="1" x14ac:dyDescent="0.3">
      <c r="B90" s="950" t="s">
        <v>46</v>
      </c>
      <c r="C90" s="951"/>
      <c r="D90" s="951"/>
      <c r="E90" s="951"/>
      <c r="F90" s="951"/>
      <c r="G90" s="951"/>
      <c r="H90" s="951"/>
      <c r="I90" s="951"/>
      <c r="J90" s="951"/>
      <c r="K90" s="951"/>
      <c r="L90" s="951"/>
      <c r="M90" s="951"/>
      <c r="N90" s="952"/>
    </row>
    <row r="91" spans="2:18" ht="27.75" customHeight="1" x14ac:dyDescent="0.25"/>
    <row r="92" spans="2:18" ht="31.5" x14ac:dyDescent="0.25">
      <c r="B92" s="147" t="s">
        <v>33</v>
      </c>
      <c r="C92" s="147" t="s">
        <v>18</v>
      </c>
      <c r="D92" s="907" t="s">
        <v>3</v>
      </c>
      <c r="E92" s="909"/>
    </row>
    <row r="93" spans="2:18" ht="30" x14ac:dyDescent="0.25">
      <c r="B93" s="155" t="s">
        <v>112</v>
      </c>
      <c r="C93" s="898" t="s">
        <v>125</v>
      </c>
      <c r="D93" s="898"/>
      <c r="E93" s="898"/>
    </row>
    <row r="96" spans="2:18" ht="15.75" x14ac:dyDescent="0.25">
      <c r="B96" s="899" t="s">
        <v>64</v>
      </c>
      <c r="C96" s="900"/>
      <c r="D96" s="900"/>
      <c r="E96" s="900"/>
      <c r="F96" s="900"/>
      <c r="G96" s="900"/>
      <c r="H96" s="900"/>
      <c r="I96" s="900"/>
      <c r="J96" s="900"/>
      <c r="K96" s="900"/>
      <c r="L96" s="900"/>
      <c r="M96" s="900"/>
      <c r="N96" s="900"/>
      <c r="O96" s="900"/>
      <c r="P96" s="900"/>
    </row>
    <row r="97" spans="1:26" ht="15.75" thickBot="1" x14ac:dyDescent="0.3"/>
    <row r="98" spans="1:26" ht="16.5" thickBot="1" x14ac:dyDescent="0.3">
      <c r="B98" s="950" t="s">
        <v>54</v>
      </c>
      <c r="C98" s="951"/>
      <c r="D98" s="951"/>
      <c r="E98" s="951"/>
      <c r="F98" s="951"/>
      <c r="G98" s="951"/>
      <c r="H98" s="951"/>
      <c r="I98" s="951"/>
      <c r="J98" s="951"/>
      <c r="K98" s="951"/>
      <c r="L98" s="951"/>
      <c r="M98" s="951"/>
      <c r="N98" s="952"/>
    </row>
    <row r="100" spans="1:26" ht="15.75" thickBot="1" x14ac:dyDescent="0.3">
      <c r="M100" s="122"/>
      <c r="N100" s="122"/>
    </row>
    <row r="101" spans="1:26" s="93" customFormat="1" ht="78.75" x14ac:dyDescent="0.25">
      <c r="B101" s="946" t="s">
        <v>134</v>
      </c>
      <c r="C101" s="946" t="s">
        <v>135</v>
      </c>
      <c r="D101" s="946" t="s">
        <v>136</v>
      </c>
      <c r="E101" s="946" t="s">
        <v>45</v>
      </c>
      <c r="F101" s="946" t="s">
        <v>22</v>
      </c>
      <c r="G101" s="946" t="s">
        <v>89</v>
      </c>
      <c r="H101" s="946" t="s">
        <v>17</v>
      </c>
      <c r="I101" s="946" t="s">
        <v>10</v>
      </c>
      <c r="J101" s="946" t="s">
        <v>31</v>
      </c>
      <c r="K101" s="946" t="s">
        <v>61</v>
      </c>
      <c r="L101" s="946" t="s">
        <v>20</v>
      </c>
      <c r="M101" s="947" t="s">
        <v>26</v>
      </c>
      <c r="N101" s="946" t="s">
        <v>137</v>
      </c>
      <c r="O101" s="946" t="s">
        <v>36</v>
      </c>
      <c r="P101" s="928" t="s">
        <v>11</v>
      </c>
      <c r="Q101" s="928" t="s">
        <v>19</v>
      </c>
    </row>
    <row r="102" spans="1:26" s="918" customFormat="1" ht="195" x14ac:dyDescent="0.25">
      <c r="A102" s="125">
        <v>1</v>
      </c>
      <c r="B102" s="126" t="s">
        <v>1043</v>
      </c>
      <c r="C102" s="126" t="s">
        <v>1043</v>
      </c>
      <c r="D102" s="126" t="s">
        <v>160</v>
      </c>
      <c r="E102" s="128" t="s">
        <v>1146</v>
      </c>
      <c r="F102" s="127" t="s">
        <v>125</v>
      </c>
      <c r="G102" s="129">
        <v>1</v>
      </c>
      <c r="H102" s="130">
        <v>41045</v>
      </c>
      <c r="I102" s="130">
        <v>41274</v>
      </c>
      <c r="J102" s="131" t="s">
        <v>126</v>
      </c>
      <c r="K102" s="255">
        <v>5.2</v>
      </c>
      <c r="L102" s="171">
        <v>0</v>
      </c>
      <c r="M102" s="132">
        <v>7209</v>
      </c>
      <c r="N102" s="132">
        <f>+M102*G102</f>
        <v>7209</v>
      </c>
      <c r="O102" s="133">
        <v>1941041106</v>
      </c>
      <c r="P102" s="133">
        <v>364</v>
      </c>
      <c r="Q102" s="134" t="s">
        <v>1911</v>
      </c>
      <c r="R102" s="135"/>
      <c r="S102" s="135"/>
      <c r="T102" s="135"/>
      <c r="U102" s="135"/>
      <c r="V102" s="135"/>
      <c r="W102" s="135"/>
      <c r="X102" s="135"/>
      <c r="Y102" s="135"/>
      <c r="Z102" s="135"/>
    </row>
    <row r="103" spans="1:26" s="918" customFormat="1" ht="75" x14ac:dyDescent="0.25">
      <c r="A103" s="125">
        <f>+A102+1</f>
        <v>2</v>
      </c>
      <c r="B103" s="126" t="s">
        <v>1043</v>
      </c>
      <c r="C103" s="126" t="s">
        <v>1043</v>
      </c>
      <c r="D103" s="126" t="s">
        <v>160</v>
      </c>
      <c r="E103" s="128" t="s">
        <v>1111</v>
      </c>
      <c r="F103" s="127" t="s">
        <v>125</v>
      </c>
      <c r="G103" s="129">
        <v>1</v>
      </c>
      <c r="H103" s="130">
        <v>40546</v>
      </c>
      <c r="I103" s="130">
        <v>40908</v>
      </c>
      <c r="J103" s="131" t="s">
        <v>126</v>
      </c>
      <c r="K103" s="253">
        <v>11.9</v>
      </c>
      <c r="L103" s="253">
        <v>0</v>
      </c>
      <c r="M103" s="132">
        <v>75</v>
      </c>
      <c r="N103" s="132">
        <f>+M103*G103</f>
        <v>75</v>
      </c>
      <c r="O103" s="133">
        <v>122203675</v>
      </c>
      <c r="P103" s="133">
        <v>365</v>
      </c>
      <c r="Q103" s="134"/>
      <c r="R103" s="135"/>
      <c r="S103" s="135"/>
      <c r="T103" s="135"/>
      <c r="U103" s="135"/>
      <c r="V103" s="135"/>
      <c r="W103" s="135"/>
      <c r="X103" s="135"/>
      <c r="Y103" s="135"/>
      <c r="Z103" s="135"/>
    </row>
    <row r="104" spans="1:26" s="918" customFormat="1" ht="78.75" customHeight="1" x14ac:dyDescent="0.25">
      <c r="A104" s="125" t="e">
        <f>+#REF!+1</f>
        <v>#REF!</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918" customFormat="1" x14ac:dyDescent="0.25">
      <c r="A105" s="125" t="e">
        <f>+#REF!+1</f>
        <v>#REF!</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918" customFormat="1" ht="15.75" x14ac:dyDescent="0.25">
      <c r="A106" s="125"/>
      <c r="B106" s="136" t="s">
        <v>16</v>
      </c>
      <c r="C106" s="127"/>
      <c r="D106" s="126"/>
      <c r="E106" s="128"/>
      <c r="F106" s="127"/>
      <c r="G106" s="127"/>
      <c r="H106" s="127"/>
      <c r="I106" s="131"/>
      <c r="J106" s="131"/>
      <c r="K106" s="137">
        <f>SUM(K102:K105)</f>
        <v>17.100000000000001</v>
      </c>
      <c r="L106" s="137">
        <f>SUM(L102:L105)</f>
        <v>0</v>
      </c>
      <c r="M106" s="138">
        <f>SUM(M102:M105)</f>
        <v>7284</v>
      </c>
      <c r="N106" s="137">
        <f>SUM(N102:N105)</f>
        <v>7284</v>
      </c>
      <c r="O106" s="133"/>
      <c r="P106" s="133"/>
      <c r="Q106" s="134"/>
    </row>
    <row r="107" spans="1:26" x14ac:dyDescent="0.25">
      <c r="B107" s="139"/>
      <c r="C107" s="139"/>
      <c r="D107" s="139"/>
      <c r="E107" s="140"/>
      <c r="F107" s="139"/>
      <c r="G107" s="139"/>
      <c r="H107" s="139"/>
      <c r="I107" s="139"/>
      <c r="J107" s="139"/>
      <c r="K107" s="139"/>
      <c r="L107" s="139"/>
      <c r="M107" s="139"/>
      <c r="N107" s="139"/>
      <c r="O107" s="139"/>
      <c r="P107" s="139"/>
    </row>
    <row r="108" spans="1:26" ht="15.75" x14ac:dyDescent="0.25">
      <c r="B108" s="142" t="s">
        <v>32</v>
      </c>
      <c r="C108" s="156">
        <f>+K106</f>
        <v>17.100000000000001</v>
      </c>
      <c r="H108" s="145"/>
      <c r="I108" s="145"/>
      <c r="J108" s="145"/>
      <c r="K108" s="145"/>
      <c r="L108" s="145"/>
      <c r="M108" s="145"/>
      <c r="N108" s="139"/>
      <c r="O108" s="139"/>
      <c r="P108" s="139"/>
    </row>
    <row r="110" spans="1:26" ht="15.75" thickBot="1" x14ac:dyDescent="0.3"/>
    <row r="111" spans="1:26" ht="32.25" thickBot="1" x14ac:dyDescent="0.3">
      <c r="B111" s="991" t="s">
        <v>49</v>
      </c>
      <c r="C111" s="992" t="s">
        <v>50</v>
      </c>
      <c r="D111" s="991" t="s">
        <v>51</v>
      </c>
      <c r="E111" s="992" t="s">
        <v>55</v>
      </c>
    </row>
    <row r="112" spans="1:26" x14ac:dyDescent="0.25">
      <c r="B112" s="159" t="s">
        <v>113</v>
      </c>
      <c r="C112" s="993">
        <v>20</v>
      </c>
      <c r="D112" s="993">
        <v>0</v>
      </c>
      <c r="E112" s="994">
        <f>+D112+D113+D114</f>
        <v>37.799999999999997</v>
      </c>
    </row>
    <row r="113" spans="2:17" x14ac:dyDescent="0.25">
      <c r="B113" s="159" t="s">
        <v>114</v>
      </c>
      <c r="C113" s="438">
        <v>30</v>
      </c>
      <c r="D113" s="898">
        <v>37.799999999999997</v>
      </c>
      <c r="E113" s="905"/>
    </row>
    <row r="114" spans="2:17" ht="15.75" thickBot="1" x14ac:dyDescent="0.3">
      <c r="B114" s="159" t="s">
        <v>115</v>
      </c>
      <c r="C114" s="162">
        <v>40</v>
      </c>
      <c r="D114" s="162">
        <v>0</v>
      </c>
      <c r="E114" s="906"/>
    </row>
    <row r="116" spans="2:17" ht="15.75" thickBot="1" x14ac:dyDescent="0.3"/>
    <row r="117" spans="2:17" ht="16.5" thickBot="1" x14ac:dyDescent="0.3">
      <c r="B117" s="950" t="s">
        <v>52</v>
      </c>
      <c r="C117" s="951"/>
      <c r="D117" s="951"/>
      <c r="E117" s="951"/>
      <c r="F117" s="951"/>
      <c r="G117" s="951"/>
      <c r="H117" s="951"/>
      <c r="I117" s="951"/>
      <c r="J117" s="951"/>
      <c r="K117" s="951"/>
      <c r="L117" s="951"/>
      <c r="M117" s="951"/>
      <c r="N117" s="952"/>
    </row>
    <row r="118" spans="2:17" ht="27.75" customHeight="1" x14ac:dyDescent="0.25"/>
    <row r="119" spans="2:17" ht="90" customHeight="1" x14ac:dyDescent="0.25">
      <c r="B119" s="117" t="s">
        <v>0</v>
      </c>
      <c r="C119" s="117" t="s">
        <v>39</v>
      </c>
      <c r="D119" s="117" t="s">
        <v>40</v>
      </c>
      <c r="E119" s="117" t="s">
        <v>102</v>
      </c>
      <c r="F119" s="117" t="s">
        <v>104</v>
      </c>
      <c r="G119" s="117" t="s">
        <v>105</v>
      </c>
      <c r="H119" s="117" t="s">
        <v>106</v>
      </c>
      <c r="I119" s="117" t="s">
        <v>103</v>
      </c>
      <c r="J119" s="907" t="s">
        <v>107</v>
      </c>
      <c r="K119" s="908"/>
      <c r="L119" s="909"/>
      <c r="M119" s="117" t="s">
        <v>111</v>
      </c>
      <c r="N119" s="117" t="s">
        <v>139</v>
      </c>
      <c r="O119" s="117" t="s">
        <v>140</v>
      </c>
      <c r="P119" s="907" t="s">
        <v>3</v>
      </c>
      <c r="Q119" s="909"/>
    </row>
    <row r="120" spans="2:17" ht="60" customHeight="1" x14ac:dyDescent="0.25">
      <c r="B120" s="152" t="s">
        <v>119</v>
      </c>
      <c r="C120" s="188">
        <v>1</v>
      </c>
      <c r="D120" s="152" t="s">
        <v>1094</v>
      </c>
      <c r="E120" s="503">
        <v>1065563574</v>
      </c>
      <c r="F120" s="149" t="s">
        <v>554</v>
      </c>
      <c r="G120" s="152" t="s">
        <v>209</v>
      </c>
      <c r="H120" s="149" t="s">
        <v>1095</v>
      </c>
      <c r="I120" s="249" t="s">
        <v>126</v>
      </c>
      <c r="J120" s="504" t="s">
        <v>1050</v>
      </c>
      <c r="K120" s="505" t="s">
        <v>1096</v>
      </c>
      <c r="L120" s="506" t="s">
        <v>1097</v>
      </c>
      <c r="M120" s="898" t="s">
        <v>125</v>
      </c>
      <c r="N120" s="898" t="s">
        <v>125</v>
      </c>
      <c r="O120" s="118" t="s">
        <v>126</v>
      </c>
      <c r="P120" s="922" t="s">
        <v>1912</v>
      </c>
      <c r="Q120" s="923"/>
    </row>
    <row r="121" spans="2:17" ht="225" x14ac:dyDescent="0.2">
      <c r="B121" s="152" t="s">
        <v>120</v>
      </c>
      <c r="C121" s="188">
        <v>1</v>
      </c>
      <c r="D121" s="152" t="s">
        <v>1098</v>
      </c>
      <c r="E121" s="503">
        <v>49752669</v>
      </c>
      <c r="F121" s="152" t="s">
        <v>1099</v>
      </c>
      <c r="G121" s="152" t="s">
        <v>281</v>
      </c>
      <c r="H121" s="149" t="s">
        <v>1100</v>
      </c>
      <c r="I121" s="249" t="s">
        <v>126</v>
      </c>
      <c r="J121" s="152" t="s">
        <v>1101</v>
      </c>
      <c r="K121" s="154" t="s">
        <v>1102</v>
      </c>
      <c r="L121" s="154" t="s">
        <v>1103</v>
      </c>
      <c r="M121" s="898" t="s">
        <v>125</v>
      </c>
      <c r="N121" s="898" t="s">
        <v>125</v>
      </c>
      <c r="O121" s="118" t="s">
        <v>126</v>
      </c>
      <c r="P121" s="922" t="s">
        <v>1913</v>
      </c>
      <c r="Q121" s="923"/>
    </row>
    <row r="122" spans="2:17" ht="60" x14ac:dyDescent="0.2">
      <c r="B122" s="152" t="s">
        <v>121</v>
      </c>
      <c r="C122" s="188">
        <v>1</v>
      </c>
      <c r="D122" s="152" t="s">
        <v>1104</v>
      </c>
      <c r="E122" s="503">
        <v>1063485365</v>
      </c>
      <c r="F122" s="152" t="s">
        <v>1105</v>
      </c>
      <c r="G122" s="152" t="s">
        <v>1106</v>
      </c>
      <c r="H122" s="507" t="s">
        <v>1107</v>
      </c>
      <c r="I122" s="249" t="s">
        <v>126</v>
      </c>
      <c r="J122" s="153" t="s">
        <v>1050</v>
      </c>
      <c r="K122" s="154" t="s">
        <v>1108</v>
      </c>
      <c r="L122" s="154" t="s">
        <v>1109</v>
      </c>
      <c r="M122" s="898" t="s">
        <v>125</v>
      </c>
      <c r="N122" s="898" t="s">
        <v>125</v>
      </c>
      <c r="O122" s="118" t="s">
        <v>481</v>
      </c>
      <c r="P122" s="118"/>
      <c r="Q122" s="118"/>
    </row>
    <row r="125" spans="2:17" ht="15.75" thickBot="1" x14ac:dyDescent="0.3"/>
    <row r="126" spans="2:17" ht="31.5" x14ac:dyDescent="0.25">
      <c r="B126" s="119" t="s">
        <v>33</v>
      </c>
      <c r="C126" s="119" t="s">
        <v>49</v>
      </c>
      <c r="D126" s="117" t="s">
        <v>50</v>
      </c>
      <c r="E126" s="119" t="s">
        <v>51</v>
      </c>
      <c r="F126" s="992" t="s">
        <v>56</v>
      </c>
      <c r="G126" s="163"/>
    </row>
    <row r="127" spans="2:17" ht="120" x14ac:dyDescent="0.2">
      <c r="B127" s="901" t="s">
        <v>53</v>
      </c>
      <c r="C127" s="164" t="s">
        <v>116</v>
      </c>
      <c r="D127" s="898">
        <v>25</v>
      </c>
      <c r="E127" s="924">
        <v>0</v>
      </c>
      <c r="F127" s="902">
        <f>+E127+E128+E129</f>
        <v>10</v>
      </c>
      <c r="G127" s="165"/>
    </row>
    <row r="128" spans="2:17" ht="90" x14ac:dyDescent="0.2">
      <c r="B128" s="901"/>
      <c r="C128" s="164" t="s">
        <v>117</v>
      </c>
      <c r="D128" s="927">
        <v>25</v>
      </c>
      <c r="E128" s="924">
        <v>0</v>
      </c>
      <c r="F128" s="903"/>
      <c r="G128" s="165"/>
    </row>
    <row r="129" spans="2:7" ht="45" customHeight="1" x14ac:dyDescent="0.2">
      <c r="B129" s="901"/>
      <c r="C129" s="164" t="s">
        <v>118</v>
      </c>
      <c r="D129" s="898">
        <v>10</v>
      </c>
      <c r="E129" s="898">
        <v>10</v>
      </c>
      <c r="F129" s="904"/>
      <c r="G129" s="165"/>
    </row>
    <row r="130" spans="2:7" x14ac:dyDescent="0.2">
      <c r="C130" s="78"/>
    </row>
    <row r="132" spans="2:7" ht="15.75" x14ac:dyDescent="0.25">
      <c r="B132" s="116" t="s">
        <v>57</v>
      </c>
    </row>
    <row r="134" spans="2:7" ht="15.75" x14ac:dyDescent="0.25">
      <c r="B134" s="117" t="s">
        <v>33</v>
      </c>
      <c r="C134" s="117" t="s">
        <v>58</v>
      </c>
      <c r="D134" s="119" t="s">
        <v>51</v>
      </c>
      <c r="E134" s="119" t="s">
        <v>16</v>
      </c>
    </row>
    <row r="135" spans="2:7" ht="30" x14ac:dyDescent="0.25">
      <c r="B135" s="120" t="s">
        <v>132</v>
      </c>
      <c r="C135" s="927">
        <v>40</v>
      </c>
      <c r="D135" s="898">
        <f>+E112</f>
        <v>37.799999999999997</v>
      </c>
      <c r="E135" s="894">
        <f>+D135+D136</f>
        <v>47.8</v>
      </c>
    </row>
    <row r="136" spans="2:7" ht="45" x14ac:dyDescent="0.25">
      <c r="B136" s="120" t="s">
        <v>133</v>
      </c>
      <c r="C136" s="927">
        <v>60</v>
      </c>
      <c r="D136" s="898">
        <f>+F127</f>
        <v>10</v>
      </c>
      <c r="E136" s="895"/>
    </row>
  </sheetData>
  <mergeCells count="1">
    <mergeCell ref="P85:Q85"/>
  </mergeCells>
  <dataValidations count="2">
    <dataValidation type="decimal" allowBlank="1" showInputMessage="1" showErrorMessage="1" sqref="WVH983052 WLL983052 C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C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C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C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C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C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C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C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C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C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C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C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C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C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C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IV24:IV39 SR24:SR39 ACN24:ACN39 AMJ24:AMJ39 AWF24:AWF39 BGB24:BGB39 BPX24:BPX39 BZT24:BZT39 CJP24:CJP39 CTL24:CTL39 DDH24:DDH39 DND24:DND39 DWZ24:DWZ39 EGV24:EGV39 EQR24:EQR39 FAN24:FAN39 FKJ24:FKJ39 FUF24:FUF39 GEB24:GEB39 GNX24:GNX39 GXT24:GXT39 HHP24:HHP39 HRL24:HRL39 IBH24:IBH39 ILD24:ILD39 IUZ24:IUZ39 JEV24:JEV39 JOR24:JOR39 JYN24:JYN39 KIJ24:KIJ39 KSF24:KSF39 LCB24:LCB39 LLX24:LLX39 LVT24:LVT39 MFP24:MFP39 MPL24:MPL39 MZH24:MZH39 NJD24:NJD39 NSZ24:NSZ39 OCV24:OCV39 OMR24:OMR39 OWN24:OWN39 PGJ24:PGJ39 PQF24:PQF39 QAB24:QAB39 QJX24:QJX39 QTT24:QTT39 RDP24:RDP39 RNL24:RNL39 RXH24:RXH39 SHD24:SHD39 SQZ24:SQZ39 TAV24:TAV39 TKR24:TKR39 TUN24:TUN39 UEJ24:UEJ39 UOF24:UOF39 UYB24:UYB39 VHX24:VHX39 VRT24:VRT39 WBP24:WBP39 WLL24:WLL39 WVH24:WVH39">
      <formula1>0</formula1>
      <formula2>1</formula2>
    </dataValidation>
    <dataValidation type="list" allowBlank="1" showInputMessage="1" showErrorMessage="1" sqref="WVE983052 A65548 IS65548 SO65548 ACK65548 AMG65548 AWC65548 BFY65548 BPU65548 BZQ65548 CJM65548 CTI65548 DDE65548 DNA65548 DWW65548 EGS65548 EQO65548 FAK65548 FKG65548 FUC65548 GDY65548 GNU65548 GXQ65548 HHM65548 HRI65548 IBE65548 ILA65548 IUW65548 JES65548 JOO65548 JYK65548 KIG65548 KSC65548 LBY65548 LLU65548 LVQ65548 MFM65548 MPI65548 MZE65548 NJA65548 NSW65548 OCS65548 OMO65548 OWK65548 PGG65548 PQC65548 PZY65548 QJU65548 QTQ65548 RDM65548 RNI65548 RXE65548 SHA65548 SQW65548 TAS65548 TKO65548 TUK65548 UEG65548 UOC65548 UXY65548 VHU65548 VRQ65548 WBM65548 WLI65548 WVE65548 A131084 IS131084 SO131084 ACK131084 AMG131084 AWC131084 BFY131084 BPU131084 BZQ131084 CJM131084 CTI131084 DDE131084 DNA131084 DWW131084 EGS131084 EQO131084 FAK131084 FKG131084 FUC131084 GDY131084 GNU131084 GXQ131084 HHM131084 HRI131084 IBE131084 ILA131084 IUW131084 JES131084 JOO131084 JYK131084 KIG131084 KSC131084 LBY131084 LLU131084 LVQ131084 MFM131084 MPI131084 MZE131084 NJA131084 NSW131084 OCS131084 OMO131084 OWK131084 PGG131084 PQC131084 PZY131084 QJU131084 QTQ131084 RDM131084 RNI131084 RXE131084 SHA131084 SQW131084 TAS131084 TKO131084 TUK131084 UEG131084 UOC131084 UXY131084 VHU131084 VRQ131084 WBM131084 WLI131084 WVE131084 A196620 IS196620 SO196620 ACK196620 AMG196620 AWC196620 BFY196620 BPU196620 BZQ196620 CJM196620 CTI196620 DDE196620 DNA196620 DWW196620 EGS196620 EQO196620 FAK196620 FKG196620 FUC196620 GDY196620 GNU196620 GXQ196620 HHM196620 HRI196620 IBE196620 ILA196620 IUW196620 JES196620 JOO196620 JYK196620 KIG196620 KSC196620 LBY196620 LLU196620 LVQ196620 MFM196620 MPI196620 MZE196620 NJA196620 NSW196620 OCS196620 OMO196620 OWK196620 PGG196620 PQC196620 PZY196620 QJU196620 QTQ196620 RDM196620 RNI196620 RXE196620 SHA196620 SQW196620 TAS196620 TKO196620 TUK196620 UEG196620 UOC196620 UXY196620 VHU196620 VRQ196620 WBM196620 WLI196620 WVE196620 A262156 IS262156 SO262156 ACK262156 AMG262156 AWC262156 BFY262156 BPU262156 BZQ262156 CJM262156 CTI262156 DDE262156 DNA262156 DWW262156 EGS262156 EQO262156 FAK262156 FKG262156 FUC262156 GDY262156 GNU262156 GXQ262156 HHM262156 HRI262156 IBE262156 ILA262156 IUW262156 JES262156 JOO262156 JYK262156 KIG262156 KSC262156 LBY262156 LLU262156 LVQ262156 MFM262156 MPI262156 MZE262156 NJA262156 NSW262156 OCS262156 OMO262156 OWK262156 PGG262156 PQC262156 PZY262156 QJU262156 QTQ262156 RDM262156 RNI262156 RXE262156 SHA262156 SQW262156 TAS262156 TKO262156 TUK262156 UEG262156 UOC262156 UXY262156 VHU262156 VRQ262156 WBM262156 WLI262156 WVE262156 A327692 IS327692 SO327692 ACK327692 AMG327692 AWC327692 BFY327692 BPU327692 BZQ327692 CJM327692 CTI327692 DDE327692 DNA327692 DWW327692 EGS327692 EQO327692 FAK327692 FKG327692 FUC327692 GDY327692 GNU327692 GXQ327692 HHM327692 HRI327692 IBE327692 ILA327692 IUW327692 JES327692 JOO327692 JYK327692 KIG327692 KSC327692 LBY327692 LLU327692 LVQ327692 MFM327692 MPI327692 MZE327692 NJA327692 NSW327692 OCS327692 OMO327692 OWK327692 PGG327692 PQC327692 PZY327692 QJU327692 QTQ327692 RDM327692 RNI327692 RXE327692 SHA327692 SQW327692 TAS327692 TKO327692 TUK327692 UEG327692 UOC327692 UXY327692 VHU327692 VRQ327692 WBM327692 WLI327692 WVE327692 A393228 IS393228 SO393228 ACK393228 AMG393228 AWC393228 BFY393228 BPU393228 BZQ393228 CJM393228 CTI393228 DDE393228 DNA393228 DWW393228 EGS393228 EQO393228 FAK393228 FKG393228 FUC393228 GDY393228 GNU393228 GXQ393228 HHM393228 HRI393228 IBE393228 ILA393228 IUW393228 JES393228 JOO393228 JYK393228 KIG393228 KSC393228 LBY393228 LLU393228 LVQ393228 MFM393228 MPI393228 MZE393228 NJA393228 NSW393228 OCS393228 OMO393228 OWK393228 PGG393228 PQC393228 PZY393228 QJU393228 QTQ393228 RDM393228 RNI393228 RXE393228 SHA393228 SQW393228 TAS393228 TKO393228 TUK393228 UEG393228 UOC393228 UXY393228 VHU393228 VRQ393228 WBM393228 WLI393228 WVE393228 A458764 IS458764 SO458764 ACK458764 AMG458764 AWC458764 BFY458764 BPU458764 BZQ458764 CJM458764 CTI458764 DDE458764 DNA458764 DWW458764 EGS458764 EQO458764 FAK458764 FKG458764 FUC458764 GDY458764 GNU458764 GXQ458764 HHM458764 HRI458764 IBE458764 ILA458764 IUW458764 JES458764 JOO458764 JYK458764 KIG458764 KSC458764 LBY458764 LLU458764 LVQ458764 MFM458764 MPI458764 MZE458764 NJA458764 NSW458764 OCS458764 OMO458764 OWK458764 PGG458764 PQC458764 PZY458764 QJU458764 QTQ458764 RDM458764 RNI458764 RXE458764 SHA458764 SQW458764 TAS458764 TKO458764 TUK458764 UEG458764 UOC458764 UXY458764 VHU458764 VRQ458764 WBM458764 WLI458764 WVE458764 A524300 IS524300 SO524300 ACK524300 AMG524300 AWC524300 BFY524300 BPU524300 BZQ524300 CJM524300 CTI524300 DDE524300 DNA524300 DWW524300 EGS524300 EQO524300 FAK524300 FKG524300 FUC524300 GDY524300 GNU524300 GXQ524300 HHM524300 HRI524300 IBE524300 ILA524300 IUW524300 JES524300 JOO524300 JYK524300 KIG524300 KSC524300 LBY524300 LLU524300 LVQ524300 MFM524300 MPI524300 MZE524300 NJA524300 NSW524300 OCS524300 OMO524300 OWK524300 PGG524300 PQC524300 PZY524300 QJU524300 QTQ524300 RDM524300 RNI524300 RXE524300 SHA524300 SQW524300 TAS524300 TKO524300 TUK524300 UEG524300 UOC524300 UXY524300 VHU524300 VRQ524300 WBM524300 WLI524300 WVE524300 A589836 IS589836 SO589836 ACK589836 AMG589836 AWC589836 BFY589836 BPU589836 BZQ589836 CJM589836 CTI589836 DDE589836 DNA589836 DWW589836 EGS589836 EQO589836 FAK589836 FKG589836 FUC589836 GDY589836 GNU589836 GXQ589836 HHM589836 HRI589836 IBE589836 ILA589836 IUW589836 JES589836 JOO589836 JYK589836 KIG589836 KSC589836 LBY589836 LLU589836 LVQ589836 MFM589836 MPI589836 MZE589836 NJA589836 NSW589836 OCS589836 OMO589836 OWK589836 PGG589836 PQC589836 PZY589836 QJU589836 QTQ589836 RDM589836 RNI589836 RXE589836 SHA589836 SQW589836 TAS589836 TKO589836 TUK589836 UEG589836 UOC589836 UXY589836 VHU589836 VRQ589836 WBM589836 WLI589836 WVE589836 A655372 IS655372 SO655372 ACK655372 AMG655372 AWC655372 BFY655372 BPU655372 BZQ655372 CJM655372 CTI655372 DDE655372 DNA655372 DWW655372 EGS655372 EQO655372 FAK655372 FKG655372 FUC655372 GDY655372 GNU655372 GXQ655372 HHM655372 HRI655372 IBE655372 ILA655372 IUW655372 JES655372 JOO655372 JYK655372 KIG655372 KSC655372 LBY655372 LLU655372 LVQ655372 MFM655372 MPI655372 MZE655372 NJA655372 NSW655372 OCS655372 OMO655372 OWK655372 PGG655372 PQC655372 PZY655372 QJU655372 QTQ655372 RDM655372 RNI655372 RXE655372 SHA655372 SQW655372 TAS655372 TKO655372 TUK655372 UEG655372 UOC655372 UXY655372 VHU655372 VRQ655372 WBM655372 WLI655372 WVE655372 A720908 IS720908 SO720908 ACK720908 AMG720908 AWC720908 BFY720908 BPU720908 BZQ720908 CJM720908 CTI720908 DDE720908 DNA720908 DWW720908 EGS720908 EQO720908 FAK720908 FKG720908 FUC720908 GDY720908 GNU720908 GXQ720908 HHM720908 HRI720908 IBE720908 ILA720908 IUW720908 JES720908 JOO720908 JYK720908 KIG720908 KSC720908 LBY720908 LLU720908 LVQ720908 MFM720908 MPI720908 MZE720908 NJA720908 NSW720908 OCS720908 OMO720908 OWK720908 PGG720908 PQC720908 PZY720908 QJU720908 QTQ720908 RDM720908 RNI720908 RXE720908 SHA720908 SQW720908 TAS720908 TKO720908 TUK720908 UEG720908 UOC720908 UXY720908 VHU720908 VRQ720908 WBM720908 WLI720908 WVE720908 A786444 IS786444 SO786444 ACK786444 AMG786444 AWC786444 BFY786444 BPU786444 BZQ786444 CJM786444 CTI786444 DDE786444 DNA786444 DWW786444 EGS786444 EQO786444 FAK786444 FKG786444 FUC786444 GDY786444 GNU786444 GXQ786444 HHM786444 HRI786444 IBE786444 ILA786444 IUW786444 JES786444 JOO786444 JYK786444 KIG786444 KSC786444 LBY786444 LLU786444 LVQ786444 MFM786444 MPI786444 MZE786444 NJA786444 NSW786444 OCS786444 OMO786444 OWK786444 PGG786444 PQC786444 PZY786444 QJU786444 QTQ786444 RDM786444 RNI786444 RXE786444 SHA786444 SQW786444 TAS786444 TKO786444 TUK786444 UEG786444 UOC786444 UXY786444 VHU786444 VRQ786444 WBM786444 WLI786444 WVE786444 A851980 IS851980 SO851980 ACK851980 AMG851980 AWC851980 BFY851980 BPU851980 BZQ851980 CJM851980 CTI851980 DDE851980 DNA851980 DWW851980 EGS851980 EQO851980 FAK851980 FKG851980 FUC851980 GDY851980 GNU851980 GXQ851980 HHM851980 HRI851980 IBE851980 ILA851980 IUW851980 JES851980 JOO851980 JYK851980 KIG851980 KSC851980 LBY851980 LLU851980 LVQ851980 MFM851980 MPI851980 MZE851980 NJA851980 NSW851980 OCS851980 OMO851980 OWK851980 PGG851980 PQC851980 PZY851980 QJU851980 QTQ851980 RDM851980 RNI851980 RXE851980 SHA851980 SQW851980 TAS851980 TKO851980 TUK851980 UEG851980 UOC851980 UXY851980 VHU851980 VRQ851980 WBM851980 WLI851980 WVE851980 A917516 IS917516 SO917516 ACK917516 AMG917516 AWC917516 BFY917516 BPU917516 BZQ917516 CJM917516 CTI917516 DDE917516 DNA917516 DWW917516 EGS917516 EQO917516 FAK917516 FKG917516 FUC917516 GDY917516 GNU917516 GXQ917516 HHM917516 HRI917516 IBE917516 ILA917516 IUW917516 JES917516 JOO917516 JYK917516 KIG917516 KSC917516 LBY917516 LLU917516 LVQ917516 MFM917516 MPI917516 MZE917516 NJA917516 NSW917516 OCS917516 OMO917516 OWK917516 PGG917516 PQC917516 PZY917516 QJU917516 QTQ917516 RDM917516 RNI917516 RXE917516 SHA917516 SQW917516 TAS917516 TKO917516 TUK917516 UEG917516 UOC917516 UXY917516 VHU917516 VRQ917516 WBM917516 WLI917516 WVE917516 A983052 IS983052 SO983052 ACK983052 AMG983052 AWC983052 BFY983052 BPU983052 BZQ983052 CJM983052 CTI983052 DDE983052 DNA983052 DWW983052 EGS983052 EQO983052 FAK983052 FKG983052 FUC983052 GDY983052 GNU983052 GXQ983052 HHM983052 HRI983052 IBE983052 ILA983052 IUW983052 JES983052 JOO983052 JYK983052 KIG983052 KSC983052 LBY983052 LLU983052 LVQ983052 MFM983052 MPI983052 MZE983052 NJA983052 NSW983052 OCS983052 OMO983052 OWK983052 PGG983052 PQC983052 PZY983052 QJU983052 QTQ983052 RDM983052 RNI983052 RXE983052 SHA983052 SQW983052 TAS983052 TKO983052 TUK983052 UEG983052 UOC983052 UXY983052 VHU983052 VRQ983052 WBM983052 WLI983052 A24:A39 IS24:IS39 SO24:SO39 ACK24:ACK39 AMG24:AMG39 AWC24:AWC39 BFY24:BFY39 BPU24:BPU39 BZQ24:BZQ39 CJM24:CJM39 CTI24:CTI39 DDE24:DDE39 DNA24:DNA39 DWW24:DWW39 EGS24:EGS39 EQO24:EQO39 FAK24:FAK39 FKG24:FKG39 FUC24:FUC39 GDY24:GDY39 GNU24:GNU39 GXQ24:GXQ39 HHM24:HHM39 HRI24:HRI39 IBE24:IBE39 ILA24:ILA39 IUW24:IUW39 JES24:JES39 JOO24:JOO39 JYK24:JYK39 KIG24:KIG39 KSC24:KSC39 LBY24:LBY39 LLU24:LLU39 LVQ24:LVQ39 MFM24:MFM39 MPI24:MPI39 MZE24:MZE39 NJA24:NJA39 NSW24:NSW39 OCS24:OCS39 OMO24:OMO39 OWK24:OWK39 PGG24:PGG39 PQC24:PQC39 PZY24:PZY39 QJU24:QJU39 QTQ24:QTQ39 RDM24:RDM39 RNI24:RNI39 RXE24:RXE39 SHA24:SHA39 SQW24:SQW39 TAS24:TAS39 TKO24:TKO39 TUK24:TUK39 UEG24:UEG39 UOC24:UOC39 UXY24:UXY39 VHU24:VHU39 VRQ24:VRQ39 WBM24:WBM39 WLI24:WLI39 WVE24:WVE39">
      <formula1>"1,2,3,4,5"</formula1>
    </dataValidation>
  </dataValidations>
  <pageMargins left="0.70866141732283472" right="0" top="0.74803149606299213" bottom="0.74803149606299213" header="0.31496062992125984" footer="0.31496062992125984"/>
  <pageSetup paperSize="5" scale="4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7"/>
  <sheetViews>
    <sheetView topLeftCell="A31" zoomScale="57" zoomScaleNormal="57" workbookViewId="0">
      <selection activeCell="H39" sqref="H39"/>
    </sheetView>
  </sheetViews>
  <sheetFormatPr baseColWidth="10" defaultRowHeight="15" x14ac:dyDescent="0.25"/>
  <cols>
    <col min="1" max="1" width="5.7109375" style="86" customWidth="1"/>
    <col min="2" max="2" width="65.42578125" style="86" customWidth="1"/>
    <col min="3" max="3" width="27.140625" style="86" customWidth="1"/>
    <col min="4" max="4" width="20.42578125" style="86" customWidth="1"/>
    <col min="5" max="5" width="21" style="86" customWidth="1"/>
    <col min="6" max="7" width="24.28515625" style="86" customWidth="1"/>
    <col min="8" max="9" width="20.7109375" style="86" customWidth="1"/>
    <col min="10" max="10" width="45.140625" style="86" customWidth="1"/>
    <col min="11" max="14" width="14.7109375" style="86" customWidth="1"/>
    <col min="15" max="15" width="18.85546875" style="86" customWidth="1"/>
    <col min="16" max="16" width="8.42578125"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146</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149</v>
      </c>
      <c r="D10" s="1176"/>
      <c r="E10" s="1166"/>
      <c r="F10" s="468"/>
      <c r="G10" s="468"/>
      <c r="H10" s="468"/>
      <c r="I10" s="468"/>
      <c r="J10" s="468"/>
      <c r="K10" s="468"/>
      <c r="L10" s="468"/>
      <c r="M10" s="468"/>
      <c r="N10" s="469"/>
    </row>
    <row r="11" spans="2:16" ht="16.5" thickBot="1" x14ac:dyDescent="0.3">
      <c r="B11" s="470" t="s">
        <v>9</v>
      </c>
      <c r="C11" s="471">
        <v>41972</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customHeight="1" x14ac:dyDescent="0.25">
      <c r="B14" s="1150" t="s">
        <v>87</v>
      </c>
      <c r="C14" s="1150"/>
      <c r="D14" s="425" t="s">
        <v>12</v>
      </c>
      <c r="E14" s="425" t="s">
        <v>13</v>
      </c>
      <c r="F14" s="425" t="s">
        <v>29</v>
      </c>
      <c r="G14" s="95"/>
      <c r="I14" s="96"/>
      <c r="J14" s="96"/>
      <c r="K14" s="96"/>
      <c r="L14" s="96"/>
      <c r="M14" s="96"/>
      <c r="N14" s="94"/>
    </row>
    <row r="15" spans="2:16" ht="15.75" x14ac:dyDescent="0.25">
      <c r="B15" s="1150"/>
      <c r="C15" s="1150"/>
      <c r="D15" s="425">
        <v>1</v>
      </c>
      <c r="E15" s="524">
        <v>1133936583</v>
      </c>
      <c r="F15" s="167">
        <v>543</v>
      </c>
      <c r="G15" s="97"/>
      <c r="I15" s="98"/>
      <c r="J15" s="98"/>
      <c r="K15" s="98"/>
      <c r="L15" s="98"/>
      <c r="M15" s="98"/>
      <c r="N15" s="94"/>
    </row>
    <row r="16" spans="2:16" ht="15.75" x14ac:dyDescent="0.25">
      <c r="B16" s="1150"/>
      <c r="C16" s="1150"/>
      <c r="D16" s="425"/>
      <c r="E16" s="168"/>
      <c r="F16" s="170"/>
      <c r="G16" s="97"/>
      <c r="I16" s="98"/>
      <c r="J16" s="98"/>
      <c r="K16" s="98"/>
      <c r="L16" s="98"/>
      <c r="M16" s="98"/>
      <c r="N16" s="94"/>
    </row>
    <row r="17" spans="1:14" ht="15.75" x14ac:dyDescent="0.25">
      <c r="B17" s="1150"/>
      <c r="C17" s="1150"/>
      <c r="D17" s="425"/>
      <c r="E17" s="168"/>
      <c r="F17" s="170"/>
      <c r="G17" s="97"/>
      <c r="I17" s="98"/>
      <c r="J17" s="98"/>
      <c r="K17" s="98"/>
      <c r="L17" s="98"/>
      <c r="M17" s="98"/>
      <c r="N17" s="94"/>
    </row>
    <row r="18" spans="1:14" ht="15.75" x14ac:dyDescent="0.25">
      <c r="B18" s="1150"/>
      <c r="C18" s="1150"/>
      <c r="D18" s="425"/>
      <c r="E18" s="169"/>
      <c r="F18" s="170"/>
      <c r="G18" s="97"/>
      <c r="H18" s="100"/>
      <c r="I18" s="98"/>
      <c r="J18" s="98"/>
      <c r="K18" s="98"/>
      <c r="L18" s="98"/>
      <c r="M18" s="98"/>
      <c r="N18" s="101"/>
    </row>
    <row r="19" spans="1:14" ht="15.75" x14ac:dyDescent="0.25">
      <c r="B19" s="1150"/>
      <c r="C19" s="1150"/>
      <c r="D19" s="425"/>
      <c r="E19" s="169"/>
      <c r="F19" s="170"/>
      <c r="G19" s="97"/>
      <c r="H19" s="100"/>
      <c r="I19" s="102"/>
      <c r="J19" s="102"/>
      <c r="K19" s="102"/>
      <c r="L19" s="102"/>
      <c r="M19" s="102"/>
      <c r="N19" s="101"/>
    </row>
    <row r="20" spans="1:14" ht="15.75" x14ac:dyDescent="0.25">
      <c r="B20" s="1150"/>
      <c r="C20" s="1150"/>
      <c r="D20" s="425"/>
      <c r="E20" s="99"/>
      <c r="F20" s="170"/>
      <c r="G20" s="97"/>
      <c r="H20" s="100"/>
      <c r="I20" s="93"/>
      <c r="J20" s="93"/>
      <c r="K20" s="93"/>
      <c r="L20" s="93"/>
      <c r="M20" s="93"/>
      <c r="N20" s="101"/>
    </row>
    <row r="21" spans="1:14" ht="15.75" x14ac:dyDescent="0.25">
      <c r="B21" s="1150"/>
      <c r="C21" s="1150"/>
      <c r="D21" s="425"/>
      <c r="E21" s="99"/>
      <c r="F21" s="170"/>
      <c r="G21" s="97"/>
      <c r="H21" s="100"/>
      <c r="I21" s="93"/>
      <c r="J21" s="93"/>
      <c r="K21" s="93"/>
      <c r="L21" s="93"/>
      <c r="M21" s="93"/>
      <c r="N21" s="101"/>
    </row>
    <row r="22" spans="1:14" ht="16.5" thickBot="1" x14ac:dyDescent="0.3">
      <c r="B22" s="1151" t="s">
        <v>14</v>
      </c>
      <c r="C22" s="1152"/>
      <c r="D22" s="425"/>
      <c r="E22" s="103">
        <f>SUM(E15:E21)</f>
        <v>1133936583</v>
      </c>
      <c r="F22" s="170">
        <f>SUM(F15:F21)</f>
        <v>543</v>
      </c>
      <c r="G22" s="97"/>
      <c r="H22" s="100"/>
      <c r="I22" s="93"/>
      <c r="J22" s="93"/>
      <c r="K22" s="93"/>
      <c r="L22" s="93"/>
      <c r="M22" s="93"/>
      <c r="N22" s="101"/>
    </row>
    <row r="23" spans="1:14" ht="45.75" thickBot="1" x14ac:dyDescent="0.3">
      <c r="A23" s="474"/>
      <c r="B23" s="105" t="s">
        <v>15</v>
      </c>
      <c r="C23" s="105" t="s">
        <v>88</v>
      </c>
      <c r="E23" s="96"/>
      <c r="F23" s="96"/>
      <c r="G23" s="96"/>
      <c r="H23" s="96"/>
      <c r="I23" s="106"/>
      <c r="J23" s="106"/>
      <c r="K23" s="106"/>
      <c r="L23" s="106"/>
      <c r="M23" s="106"/>
    </row>
    <row r="24" spans="1:14" ht="16.5" thickBot="1" x14ac:dyDescent="0.3">
      <c r="A24" s="475">
        <v>1</v>
      </c>
      <c r="C24" s="108">
        <f>F22*80/100</f>
        <v>434.4</v>
      </c>
      <c r="D24" s="109"/>
      <c r="E24" s="110">
        <f>E22</f>
        <v>1133936583</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
      <c r="A26" s="113"/>
      <c r="B26" s="116" t="s">
        <v>124</v>
      </c>
      <c r="C26" s="78"/>
      <c r="D26" s="78"/>
      <c r="E26" s="78"/>
      <c r="F26" s="78"/>
      <c r="G26" s="78"/>
      <c r="H26" s="78"/>
      <c r="I26" s="93"/>
      <c r="J26" s="93"/>
      <c r="K26" s="93"/>
      <c r="L26" s="93"/>
      <c r="M26" s="93"/>
      <c r="N26" s="94"/>
    </row>
    <row r="27" spans="1:14" ht="15.75" x14ac:dyDescent="0.2">
      <c r="A27" s="113"/>
      <c r="B27" s="78"/>
      <c r="C27" s="78"/>
      <c r="D27" s="78"/>
      <c r="E27" s="78"/>
      <c r="F27" s="78"/>
      <c r="G27" s="78"/>
      <c r="H27" s="78"/>
      <c r="I27" s="93"/>
      <c r="J27" s="93"/>
      <c r="K27" s="93"/>
      <c r="L27" s="93"/>
      <c r="M27" s="93"/>
      <c r="N27" s="94"/>
    </row>
    <row r="28" spans="1:14" ht="15.75" x14ac:dyDescent="0.2">
      <c r="A28" s="113"/>
      <c r="B28" s="117" t="s">
        <v>33</v>
      </c>
      <c r="C28" s="117" t="s">
        <v>125</v>
      </c>
      <c r="D28" s="117" t="s">
        <v>126</v>
      </c>
      <c r="E28" s="78"/>
      <c r="F28" s="78"/>
      <c r="G28" s="78"/>
      <c r="H28" s="78"/>
      <c r="I28" s="93"/>
      <c r="J28" s="93"/>
      <c r="K28" s="93"/>
      <c r="L28" s="93"/>
      <c r="M28" s="93"/>
      <c r="N28" s="94"/>
    </row>
    <row r="29" spans="1:14" ht="15.75" x14ac:dyDescent="0.2">
      <c r="A29" s="113"/>
      <c r="B29" s="118" t="s">
        <v>127</v>
      </c>
      <c r="C29" s="118"/>
      <c r="D29" s="118" t="s">
        <v>142</v>
      </c>
      <c r="E29" s="78"/>
      <c r="F29" s="78"/>
      <c r="G29" s="78"/>
      <c r="H29" s="78"/>
      <c r="I29" s="93"/>
      <c r="J29" s="93"/>
      <c r="K29" s="93"/>
      <c r="L29" s="93"/>
      <c r="M29" s="93"/>
      <c r="N29" s="94"/>
    </row>
    <row r="30" spans="1:14" ht="15.75" x14ac:dyDescent="0.2">
      <c r="A30" s="113"/>
      <c r="B30" s="118" t="s">
        <v>128</v>
      </c>
      <c r="C30" s="118"/>
      <c r="D30" s="118" t="s">
        <v>142</v>
      </c>
      <c r="E30" s="78"/>
      <c r="F30" s="78"/>
      <c r="G30" s="78"/>
      <c r="H30" s="78"/>
      <c r="I30" s="93"/>
      <c r="J30" s="93"/>
      <c r="K30" s="93"/>
      <c r="L30" s="93"/>
      <c r="M30" s="93"/>
      <c r="N30" s="94"/>
    </row>
    <row r="31" spans="1:14" ht="15.75" x14ac:dyDescent="0.2">
      <c r="A31" s="113"/>
      <c r="B31" s="118" t="s">
        <v>129</v>
      </c>
      <c r="C31" s="118" t="s">
        <v>142</v>
      </c>
      <c r="D31" s="118"/>
      <c r="E31" s="78"/>
      <c r="F31" s="78"/>
      <c r="G31" s="78"/>
      <c r="H31" s="78"/>
      <c r="I31" s="93"/>
      <c r="J31" s="93"/>
      <c r="K31" s="93"/>
      <c r="L31" s="93"/>
      <c r="M31" s="93"/>
      <c r="N31" s="94"/>
    </row>
    <row r="32" spans="1:14" ht="15.75" x14ac:dyDescent="0.2">
      <c r="A32" s="113"/>
      <c r="B32" s="118" t="s">
        <v>130</v>
      </c>
      <c r="C32" s="118" t="s">
        <v>142</v>
      </c>
      <c r="D32" s="118"/>
      <c r="E32" s="78"/>
      <c r="F32" s="78"/>
      <c r="G32" s="78"/>
      <c r="H32" s="78"/>
      <c r="I32" s="93"/>
      <c r="J32" s="93"/>
      <c r="K32" s="93"/>
      <c r="L32" s="93"/>
      <c r="M32" s="93"/>
      <c r="N32" s="94"/>
    </row>
    <row r="33" spans="1:26" ht="15.75" x14ac:dyDescent="0.2">
      <c r="A33" s="113"/>
      <c r="B33" s="78"/>
      <c r="C33" s="78"/>
      <c r="D33" s="78"/>
      <c r="E33" s="78"/>
      <c r="F33" s="78"/>
      <c r="G33" s="78"/>
      <c r="H33" s="78"/>
      <c r="I33" s="93"/>
      <c r="J33" s="93"/>
      <c r="K33" s="93"/>
      <c r="L33" s="93"/>
      <c r="M33" s="93"/>
      <c r="N33" s="94"/>
    </row>
    <row r="34" spans="1:26" ht="15.75" x14ac:dyDescent="0.2">
      <c r="A34" s="113"/>
      <c r="B34" s="116" t="s">
        <v>131</v>
      </c>
      <c r="C34" s="78"/>
      <c r="D34" s="78"/>
      <c r="E34" s="78"/>
      <c r="F34" s="78"/>
      <c r="G34" s="78"/>
      <c r="H34" s="78"/>
      <c r="I34" s="93"/>
      <c r="J34" s="93"/>
      <c r="K34" s="93"/>
      <c r="L34" s="93"/>
      <c r="M34" s="93"/>
      <c r="N34" s="94"/>
    </row>
    <row r="35" spans="1:26" ht="15.75" x14ac:dyDescent="0.2">
      <c r="A35" s="113"/>
      <c r="B35" s="78"/>
      <c r="C35" s="78"/>
      <c r="D35" s="78"/>
      <c r="E35" s="78"/>
      <c r="F35" s="78"/>
      <c r="G35" s="78"/>
      <c r="H35" s="78"/>
      <c r="I35" s="93"/>
      <c r="J35" s="93"/>
      <c r="K35" s="93"/>
      <c r="L35" s="93"/>
      <c r="M35" s="93"/>
      <c r="N35" s="94"/>
    </row>
    <row r="36" spans="1:26" ht="15.75" x14ac:dyDescent="0.2">
      <c r="A36" s="113"/>
      <c r="B36" s="78"/>
      <c r="C36" s="78"/>
      <c r="D36" s="78"/>
      <c r="E36" s="78"/>
      <c r="F36" s="78"/>
      <c r="G36" s="78"/>
      <c r="H36" s="78"/>
      <c r="I36" s="93"/>
      <c r="J36" s="93"/>
      <c r="K36" s="93"/>
      <c r="L36" s="93"/>
      <c r="M36" s="93"/>
      <c r="N36" s="94"/>
    </row>
    <row r="37" spans="1:26" ht="15.75" x14ac:dyDescent="0.2">
      <c r="A37" s="113"/>
      <c r="B37" s="117" t="s">
        <v>33</v>
      </c>
      <c r="C37" s="117" t="s">
        <v>58</v>
      </c>
      <c r="D37" s="119" t="s">
        <v>51</v>
      </c>
      <c r="E37" s="119" t="s">
        <v>16</v>
      </c>
      <c r="F37" s="78"/>
      <c r="G37" s="78"/>
      <c r="H37" s="78"/>
      <c r="I37" s="93"/>
      <c r="J37" s="93"/>
      <c r="K37" s="93"/>
      <c r="L37" s="93"/>
      <c r="M37" s="93"/>
      <c r="N37" s="94"/>
    </row>
    <row r="38" spans="1:26" ht="30" x14ac:dyDescent="0.2">
      <c r="A38" s="113"/>
      <c r="B38" s="120" t="s">
        <v>132</v>
      </c>
      <c r="C38" s="437">
        <v>40</v>
      </c>
      <c r="D38" s="432">
        <f>E109</f>
        <v>0</v>
      </c>
      <c r="E38" s="1122">
        <f>+D38+D39</f>
        <v>0</v>
      </c>
      <c r="F38" s="78"/>
      <c r="G38" s="78"/>
      <c r="H38" s="78"/>
      <c r="I38" s="93"/>
      <c r="J38" s="93"/>
      <c r="K38" s="93"/>
      <c r="L38" s="93"/>
      <c r="M38" s="93"/>
      <c r="N38" s="94"/>
    </row>
    <row r="39" spans="1:26" ht="45" customHeight="1" x14ac:dyDescent="0.2">
      <c r="A39" s="113"/>
      <c r="B39" s="120" t="s">
        <v>133</v>
      </c>
      <c r="C39" s="437">
        <v>60</v>
      </c>
      <c r="D39" s="432">
        <f>F126</f>
        <v>0</v>
      </c>
      <c r="E39" s="1123"/>
      <c r="F39" s="78"/>
      <c r="G39" s="78"/>
      <c r="H39" s="78"/>
      <c r="I39" s="93"/>
      <c r="J39" s="93"/>
      <c r="K39" s="93"/>
      <c r="L39" s="93"/>
      <c r="M39" s="93"/>
      <c r="N39" s="94"/>
    </row>
    <row r="40" spans="1:26" ht="15.75" x14ac:dyDescent="0.25">
      <c r="A40" s="113"/>
      <c r="C40" s="114"/>
      <c r="D40" s="98"/>
      <c r="E40" s="115"/>
      <c r="F40" s="111"/>
      <c r="G40" s="111"/>
      <c r="H40" s="111"/>
      <c r="I40" s="112"/>
      <c r="J40" s="112"/>
      <c r="K40" s="112"/>
      <c r="L40" s="112"/>
      <c r="M40" s="112"/>
    </row>
    <row r="41" spans="1:26" ht="15.75" customHeight="1" thickBot="1" x14ac:dyDescent="0.3">
      <c r="M41" s="1163" t="s">
        <v>35</v>
      </c>
      <c r="N41" s="1163"/>
    </row>
    <row r="42" spans="1:26" ht="15.75" x14ac:dyDescent="0.25">
      <c r="B42" s="116" t="s">
        <v>30</v>
      </c>
      <c r="M42" s="122"/>
      <c r="N42" s="122"/>
    </row>
    <row r="43" spans="1:26" ht="15.75" thickBot="1" x14ac:dyDescent="0.3">
      <c r="M43" s="122"/>
      <c r="N43" s="122"/>
    </row>
    <row r="44" spans="1:26" s="93" customFormat="1" ht="78.75" customHeight="1" x14ac:dyDescent="0.25">
      <c r="B44" s="476" t="s">
        <v>134</v>
      </c>
      <c r="C44" s="476" t="s">
        <v>135</v>
      </c>
      <c r="D44" s="476" t="s">
        <v>136</v>
      </c>
      <c r="E44" s="476" t="s">
        <v>45</v>
      </c>
      <c r="F44" s="476" t="s">
        <v>22</v>
      </c>
      <c r="G44" s="476" t="s">
        <v>89</v>
      </c>
      <c r="H44" s="476" t="s">
        <v>17</v>
      </c>
      <c r="I44" s="476" t="s">
        <v>10</v>
      </c>
      <c r="J44" s="476" t="s">
        <v>31</v>
      </c>
      <c r="K44" s="476" t="s">
        <v>61</v>
      </c>
      <c r="L44" s="476" t="s">
        <v>20</v>
      </c>
      <c r="M44" s="477" t="s">
        <v>26</v>
      </c>
      <c r="N44" s="476" t="s">
        <v>137</v>
      </c>
      <c r="O44" s="476" t="s">
        <v>36</v>
      </c>
      <c r="P44" s="435" t="s">
        <v>11</v>
      </c>
      <c r="Q44" s="435" t="s">
        <v>19</v>
      </c>
    </row>
    <row r="45" spans="1:26" s="428" customFormat="1" ht="30" x14ac:dyDescent="0.25">
      <c r="A45" s="125">
        <v>1</v>
      </c>
      <c r="B45" s="134" t="s">
        <v>164</v>
      </c>
      <c r="C45" s="134" t="s">
        <v>164</v>
      </c>
      <c r="D45" s="126" t="s">
        <v>163</v>
      </c>
      <c r="E45" s="127" t="s">
        <v>1550</v>
      </c>
      <c r="F45" s="127" t="s">
        <v>125</v>
      </c>
      <c r="G45" s="129">
        <v>1</v>
      </c>
      <c r="H45" s="130">
        <v>40589</v>
      </c>
      <c r="I45" s="130">
        <v>40891</v>
      </c>
      <c r="J45" s="131" t="s">
        <v>126</v>
      </c>
      <c r="K45" s="180">
        <v>10</v>
      </c>
      <c r="L45" s="253">
        <v>0</v>
      </c>
      <c r="M45" s="171">
        <v>396</v>
      </c>
      <c r="N45" s="171">
        <v>396</v>
      </c>
      <c r="O45" s="133">
        <v>514800000</v>
      </c>
      <c r="P45" s="133">
        <v>48</v>
      </c>
      <c r="Q45" s="134"/>
      <c r="R45" s="135"/>
      <c r="S45" s="135"/>
      <c r="T45" s="135"/>
      <c r="U45" s="135"/>
      <c r="V45" s="135"/>
      <c r="W45" s="135"/>
      <c r="X45" s="135"/>
      <c r="Y45" s="135"/>
      <c r="Z45" s="135"/>
    </row>
    <row r="46" spans="1:26" s="428" customFormat="1" ht="30" x14ac:dyDescent="0.25">
      <c r="A46" s="125">
        <f>+A45+1</f>
        <v>2</v>
      </c>
      <c r="B46" s="134" t="s">
        <v>164</v>
      </c>
      <c r="C46" s="134" t="s">
        <v>164</v>
      </c>
      <c r="D46" s="126" t="s">
        <v>163</v>
      </c>
      <c r="E46" s="127" t="s">
        <v>1551</v>
      </c>
      <c r="F46" s="127" t="s">
        <v>125</v>
      </c>
      <c r="G46" s="129">
        <v>1</v>
      </c>
      <c r="H46" s="130">
        <v>41100</v>
      </c>
      <c r="I46" s="130">
        <v>41252</v>
      </c>
      <c r="J46" s="131" t="s">
        <v>126</v>
      </c>
      <c r="K46" s="180">
        <v>5</v>
      </c>
      <c r="L46" s="253">
        <v>0</v>
      </c>
      <c r="M46" s="171">
        <v>396</v>
      </c>
      <c r="N46" s="171">
        <v>396</v>
      </c>
      <c r="O46" s="133">
        <v>257400000</v>
      </c>
      <c r="P46" s="133">
        <v>50</v>
      </c>
      <c r="Q46" s="134"/>
      <c r="R46" s="135"/>
      <c r="S46" s="135"/>
      <c r="T46" s="135"/>
      <c r="U46" s="135"/>
      <c r="V46" s="135"/>
      <c r="W46" s="135"/>
      <c r="X46" s="135"/>
      <c r="Y46" s="135"/>
      <c r="Z46" s="135"/>
    </row>
    <row r="47" spans="1:26" s="428" customFormat="1" ht="30" x14ac:dyDescent="0.25">
      <c r="A47" s="125">
        <v>3</v>
      </c>
      <c r="B47" s="136" t="s">
        <v>146</v>
      </c>
      <c r="C47" s="127" t="s">
        <v>146</v>
      </c>
      <c r="D47" s="126" t="s">
        <v>163</v>
      </c>
      <c r="E47" s="185" t="s">
        <v>1552</v>
      </c>
      <c r="F47" s="127" t="s">
        <v>125</v>
      </c>
      <c r="G47" s="129">
        <v>1</v>
      </c>
      <c r="H47" s="130">
        <v>41675</v>
      </c>
      <c r="I47" s="130">
        <v>41992</v>
      </c>
      <c r="J47" s="131" t="s">
        <v>126</v>
      </c>
      <c r="K47" s="185">
        <v>7</v>
      </c>
      <c r="L47" s="185">
        <v>3</v>
      </c>
      <c r="M47" s="171">
        <v>960</v>
      </c>
      <c r="N47" s="843">
        <v>960</v>
      </c>
      <c r="O47" s="133">
        <v>1438920000</v>
      </c>
      <c r="P47" s="133">
        <v>48</v>
      </c>
      <c r="Q47" s="134"/>
      <c r="R47" s="135"/>
      <c r="S47" s="135"/>
      <c r="T47" s="135"/>
      <c r="U47" s="135"/>
      <c r="V47" s="135"/>
      <c r="W47" s="135"/>
      <c r="X47" s="135"/>
      <c r="Y47" s="135"/>
      <c r="Z47" s="135"/>
    </row>
    <row r="48" spans="1:26" s="428" customFormat="1" ht="15.75" x14ac:dyDescent="0.25">
      <c r="A48" s="125"/>
      <c r="B48" s="136" t="s">
        <v>16</v>
      </c>
      <c r="C48" s="127"/>
      <c r="D48" s="126"/>
      <c r="E48" s="128"/>
      <c r="F48" s="127"/>
      <c r="G48" s="127"/>
      <c r="H48" s="127"/>
      <c r="I48" s="131"/>
      <c r="J48" s="131"/>
      <c r="K48" s="138">
        <f>SUM(K45:K47)</f>
        <v>22</v>
      </c>
      <c r="L48" s="137">
        <f>SUM(L45:L46)</f>
        <v>0</v>
      </c>
      <c r="M48" s="138">
        <f>SUM(M45:M46)</f>
        <v>792</v>
      </c>
      <c r="N48" s="137">
        <f>SUM(N45:N46)</f>
        <v>792</v>
      </c>
      <c r="O48" s="133"/>
      <c r="P48" s="133"/>
      <c r="Q48" s="134"/>
    </row>
    <row r="49" spans="2:17" s="139" customFormat="1" x14ac:dyDescent="0.25">
      <c r="E49" s="140"/>
    </row>
    <row r="50" spans="2:17" s="139" customFormat="1" ht="15.75" x14ac:dyDescent="0.25">
      <c r="B50" s="1153" t="s">
        <v>28</v>
      </c>
      <c r="C50" s="1153" t="s">
        <v>27</v>
      </c>
      <c r="D50" s="1155" t="s">
        <v>34</v>
      </c>
      <c r="E50" s="1155"/>
    </row>
    <row r="51" spans="2:17" s="139" customFormat="1" ht="15.75" x14ac:dyDescent="0.25">
      <c r="B51" s="1154"/>
      <c r="C51" s="1154"/>
      <c r="D51" s="427" t="s">
        <v>23</v>
      </c>
      <c r="E51" s="141" t="s">
        <v>24</v>
      </c>
    </row>
    <row r="52" spans="2:17" s="139" customFormat="1" ht="15.75" x14ac:dyDescent="0.25">
      <c r="B52" s="142" t="s">
        <v>21</v>
      </c>
      <c r="C52" s="143">
        <f>+K48</f>
        <v>22</v>
      </c>
      <c r="D52" s="438"/>
      <c r="E52" s="144" t="s">
        <v>292</v>
      </c>
      <c r="F52" s="145"/>
      <c r="G52" s="145"/>
      <c r="H52" s="145"/>
      <c r="I52" s="145"/>
      <c r="J52" s="145"/>
      <c r="K52" s="145"/>
      <c r="L52" s="145"/>
      <c r="M52" s="145"/>
    </row>
    <row r="53" spans="2:17" s="139" customFormat="1" ht="15.75" x14ac:dyDescent="0.25">
      <c r="B53" s="142" t="s">
        <v>25</v>
      </c>
      <c r="C53" s="143">
        <f>+M48</f>
        <v>792</v>
      </c>
      <c r="D53" s="438" t="s">
        <v>292</v>
      </c>
      <c r="E53" s="144"/>
    </row>
    <row r="54" spans="2:17" s="139" customFormat="1" x14ac:dyDescent="0.25">
      <c r="B54" s="146"/>
      <c r="C54" s="1156"/>
      <c r="D54" s="1156"/>
      <c r="E54" s="1156"/>
      <c r="F54" s="1156"/>
      <c r="G54" s="1156"/>
      <c r="H54" s="1156"/>
      <c r="I54" s="1156"/>
      <c r="J54" s="1156"/>
      <c r="K54" s="1156"/>
      <c r="L54" s="1156"/>
      <c r="M54" s="1156"/>
      <c r="N54" s="1156"/>
    </row>
    <row r="55" spans="2:17" ht="15.75" thickBot="1" x14ac:dyDescent="0.3"/>
    <row r="56" spans="2:17" ht="16.5" thickBot="1" x14ac:dyDescent="0.3">
      <c r="B56" s="1165" t="s">
        <v>90</v>
      </c>
      <c r="C56" s="1165"/>
      <c r="D56" s="1165"/>
      <c r="E56" s="1165"/>
      <c r="F56" s="1165"/>
      <c r="G56" s="1165"/>
      <c r="H56" s="1165"/>
      <c r="I56" s="1165"/>
      <c r="J56" s="1165"/>
      <c r="K56" s="1165"/>
      <c r="L56" s="1165"/>
      <c r="M56" s="1165"/>
      <c r="N56" s="1165"/>
    </row>
    <row r="58" spans="2:17" ht="141.75" customHeight="1" x14ac:dyDescent="0.25"/>
    <row r="59" spans="2:17" ht="189" x14ac:dyDescent="0.25">
      <c r="B59" s="117" t="s">
        <v>138</v>
      </c>
      <c r="C59" s="147" t="s">
        <v>2</v>
      </c>
      <c r="D59" s="147" t="s">
        <v>92</v>
      </c>
      <c r="E59" s="147" t="s">
        <v>91</v>
      </c>
      <c r="F59" s="147" t="s">
        <v>93</v>
      </c>
      <c r="G59" s="147" t="s">
        <v>94</v>
      </c>
      <c r="H59" s="147" t="s">
        <v>95</v>
      </c>
      <c r="I59" s="147" t="s">
        <v>96</v>
      </c>
      <c r="J59" s="147" t="s">
        <v>97</v>
      </c>
      <c r="K59" s="147" t="s">
        <v>98</v>
      </c>
      <c r="L59" s="147" t="s">
        <v>99</v>
      </c>
      <c r="M59" s="148" t="s">
        <v>100</v>
      </c>
      <c r="N59" s="148" t="s">
        <v>101</v>
      </c>
      <c r="O59" s="1141" t="s">
        <v>3</v>
      </c>
      <c r="P59" s="1143"/>
      <c r="Q59" s="147" t="s">
        <v>18</v>
      </c>
    </row>
    <row r="60" spans="2:17" x14ac:dyDescent="0.2">
      <c r="B60" s="149" t="s">
        <v>235</v>
      </c>
      <c r="C60" s="149" t="s">
        <v>235</v>
      </c>
      <c r="D60" s="150" t="s">
        <v>288</v>
      </c>
      <c r="E60" s="150" t="s">
        <v>237</v>
      </c>
      <c r="F60" s="150" t="s">
        <v>237</v>
      </c>
      <c r="G60" s="150" t="s">
        <v>237</v>
      </c>
      <c r="H60" s="150" t="s">
        <v>237</v>
      </c>
      <c r="I60" s="151" t="s">
        <v>125</v>
      </c>
      <c r="J60" s="150" t="s">
        <v>237</v>
      </c>
      <c r="K60" s="150" t="s">
        <v>237</v>
      </c>
      <c r="L60" s="150" t="s">
        <v>237</v>
      </c>
      <c r="M60" s="150" t="s">
        <v>237</v>
      </c>
      <c r="N60" s="118" t="s">
        <v>125</v>
      </c>
      <c r="O60" s="1144"/>
      <c r="P60" s="1145"/>
      <c r="Q60" s="118" t="s">
        <v>125</v>
      </c>
    </row>
    <row r="61" spans="2:17" x14ac:dyDescent="0.2">
      <c r="B61" s="149"/>
      <c r="C61" s="149"/>
      <c r="D61" s="150"/>
      <c r="E61" s="150"/>
      <c r="F61" s="249"/>
      <c r="G61" s="249"/>
      <c r="H61" s="249"/>
      <c r="I61" s="151"/>
      <c r="J61" s="151"/>
      <c r="K61" s="118"/>
      <c r="L61" s="118"/>
      <c r="M61" s="118"/>
      <c r="N61" s="118"/>
      <c r="O61" s="1144"/>
      <c r="P61" s="1145"/>
      <c r="Q61" s="118"/>
    </row>
    <row r="62" spans="2:17" x14ac:dyDescent="0.2">
      <c r="B62" s="149"/>
      <c r="C62" s="149"/>
      <c r="D62" s="150"/>
      <c r="E62" s="150"/>
      <c r="F62" s="249"/>
      <c r="G62" s="249"/>
      <c r="H62" s="249"/>
      <c r="I62" s="151"/>
      <c r="J62" s="151"/>
      <c r="K62" s="118"/>
      <c r="L62" s="118"/>
      <c r="M62" s="118"/>
      <c r="N62" s="118"/>
      <c r="O62" s="1144"/>
      <c r="P62" s="1145"/>
      <c r="Q62" s="118"/>
    </row>
    <row r="63" spans="2:17" x14ac:dyDescent="0.2">
      <c r="B63" s="149"/>
      <c r="C63" s="149"/>
      <c r="D63" s="150"/>
      <c r="E63" s="150"/>
      <c r="F63" s="249"/>
      <c r="G63" s="249"/>
      <c r="H63" s="249"/>
      <c r="I63" s="151"/>
      <c r="J63" s="151"/>
      <c r="K63" s="118"/>
      <c r="L63" s="118"/>
      <c r="M63" s="118"/>
      <c r="N63" s="118"/>
      <c r="O63" s="1144"/>
      <c r="P63" s="1145"/>
      <c r="Q63" s="118"/>
    </row>
    <row r="64" spans="2:17" x14ac:dyDescent="0.2">
      <c r="B64" s="149"/>
      <c r="C64" s="149"/>
      <c r="D64" s="150"/>
      <c r="E64" s="150"/>
      <c r="F64" s="249"/>
      <c r="G64" s="249"/>
      <c r="H64" s="249"/>
      <c r="I64" s="151"/>
      <c r="J64" s="151"/>
      <c r="K64" s="118"/>
      <c r="L64" s="118"/>
      <c r="M64" s="118"/>
      <c r="N64" s="118"/>
      <c r="O64" s="1144"/>
      <c r="P64" s="1145"/>
      <c r="Q64" s="118"/>
    </row>
    <row r="65" spans="2:17" x14ac:dyDescent="0.2">
      <c r="B65" s="149"/>
      <c r="C65" s="149"/>
      <c r="D65" s="150"/>
      <c r="E65" s="150"/>
      <c r="F65" s="249"/>
      <c r="G65" s="249"/>
      <c r="H65" s="249"/>
      <c r="I65" s="151"/>
      <c r="J65" s="151"/>
      <c r="K65" s="118"/>
      <c r="L65" s="118"/>
      <c r="M65" s="118"/>
      <c r="N65" s="118"/>
      <c r="O65" s="1144"/>
      <c r="P65" s="1145"/>
      <c r="Q65" s="118"/>
    </row>
    <row r="66" spans="2:17" x14ac:dyDescent="0.25">
      <c r="B66" s="118"/>
      <c r="C66" s="118"/>
      <c r="D66" s="118"/>
      <c r="E66" s="118"/>
      <c r="F66" s="118"/>
      <c r="G66" s="118"/>
      <c r="H66" s="118"/>
      <c r="I66" s="118"/>
      <c r="J66" s="118"/>
      <c r="K66" s="118"/>
      <c r="L66" s="118"/>
      <c r="M66" s="118"/>
      <c r="N66" s="118"/>
      <c r="O66" s="1144"/>
      <c r="P66" s="1145"/>
      <c r="Q66" s="118"/>
    </row>
    <row r="67" spans="2:17" x14ac:dyDescent="0.25">
      <c r="B67" s="86" t="s">
        <v>1</v>
      </c>
    </row>
    <row r="68" spans="2:17" x14ac:dyDescent="0.25">
      <c r="B68" s="86" t="s">
        <v>37</v>
      </c>
    </row>
    <row r="69" spans="2:17" x14ac:dyDescent="0.25">
      <c r="B69" s="86" t="s">
        <v>62</v>
      </c>
    </row>
    <row r="71" spans="2:17" ht="15.75" thickBot="1" x14ac:dyDescent="0.3"/>
    <row r="72" spans="2:17" ht="16.5" thickBot="1" x14ac:dyDescent="0.3">
      <c r="B72" s="1160" t="s">
        <v>38</v>
      </c>
      <c r="C72" s="1161"/>
      <c r="D72" s="1161"/>
      <c r="E72" s="1161"/>
      <c r="F72" s="1161"/>
      <c r="G72" s="1161"/>
      <c r="H72" s="1161"/>
      <c r="I72" s="1161"/>
      <c r="J72" s="1161"/>
      <c r="K72" s="1161"/>
      <c r="L72" s="1161"/>
      <c r="M72" s="1161"/>
      <c r="N72" s="1162"/>
    </row>
    <row r="76" spans="2:17" ht="78.75" customHeight="1" x14ac:dyDescent="0.25"/>
    <row r="77" spans="2:17" ht="15.75" customHeight="1" x14ac:dyDescent="0.25">
      <c r="B77" s="1191" t="s">
        <v>0</v>
      </c>
      <c r="C77" s="1191" t="s">
        <v>39</v>
      </c>
      <c r="D77" s="1191" t="s">
        <v>40</v>
      </c>
      <c r="E77" s="1191" t="s">
        <v>102</v>
      </c>
      <c r="F77" s="1191" t="s">
        <v>104</v>
      </c>
      <c r="G77" s="1191" t="s">
        <v>105</v>
      </c>
      <c r="H77" s="1191" t="s">
        <v>106</v>
      </c>
      <c r="I77" s="1191" t="s">
        <v>103</v>
      </c>
      <c r="J77" s="1141" t="s">
        <v>107</v>
      </c>
      <c r="K77" s="1142"/>
      <c r="L77" s="1143"/>
      <c r="M77" s="1191" t="s">
        <v>111</v>
      </c>
      <c r="N77" s="1191" t="s">
        <v>139</v>
      </c>
      <c r="O77" s="1191" t="s">
        <v>140</v>
      </c>
      <c r="P77" s="1187" t="s">
        <v>3</v>
      </c>
      <c r="Q77" s="1188"/>
    </row>
    <row r="78" spans="2:17" ht="30" customHeight="1" x14ac:dyDescent="0.2">
      <c r="B78" s="1192"/>
      <c r="C78" s="1192"/>
      <c r="D78" s="1192"/>
      <c r="E78" s="1192"/>
      <c r="F78" s="1192"/>
      <c r="G78" s="1192"/>
      <c r="H78" s="1192"/>
      <c r="I78" s="1192"/>
      <c r="J78" s="220" t="s">
        <v>108</v>
      </c>
      <c r="K78" s="221" t="s">
        <v>109</v>
      </c>
      <c r="L78" s="222" t="s">
        <v>110</v>
      </c>
      <c r="M78" s="1192"/>
      <c r="N78" s="1192"/>
      <c r="O78" s="1192"/>
      <c r="P78" s="1189"/>
      <c r="Q78" s="1190"/>
    </row>
    <row r="79" spans="2:17" ht="30" customHeight="1" x14ac:dyDescent="0.2">
      <c r="B79" s="526" t="s">
        <v>43</v>
      </c>
      <c r="C79" s="526">
        <v>2</v>
      </c>
      <c r="D79" s="1255" t="s">
        <v>165</v>
      </c>
      <c r="E79" s="1255">
        <v>63549319</v>
      </c>
      <c r="F79" s="1255" t="s">
        <v>166</v>
      </c>
      <c r="G79" s="1255" t="s">
        <v>167</v>
      </c>
      <c r="H79" s="1257">
        <v>39535</v>
      </c>
      <c r="I79" s="1259">
        <v>63549319</v>
      </c>
      <c r="J79" s="153" t="s">
        <v>168</v>
      </c>
      <c r="K79" s="154" t="s">
        <v>169</v>
      </c>
      <c r="L79" s="151" t="s">
        <v>171</v>
      </c>
      <c r="M79" s="118" t="s">
        <v>125</v>
      </c>
      <c r="N79" s="118" t="s">
        <v>125</v>
      </c>
      <c r="O79" s="118" t="s">
        <v>125</v>
      </c>
      <c r="P79" s="432"/>
      <c r="Q79" s="432"/>
    </row>
    <row r="80" spans="2:17" ht="30" x14ac:dyDescent="0.2">
      <c r="B80" s="527"/>
      <c r="C80" s="527"/>
      <c r="D80" s="1256"/>
      <c r="E80" s="1256"/>
      <c r="F80" s="1256"/>
      <c r="G80" s="1256"/>
      <c r="H80" s="1258"/>
      <c r="I80" s="1259"/>
      <c r="J80" s="153" t="s">
        <v>164</v>
      </c>
      <c r="K80" s="154" t="s">
        <v>170</v>
      </c>
      <c r="L80" s="151" t="s">
        <v>171</v>
      </c>
      <c r="M80" s="118" t="s">
        <v>125</v>
      </c>
      <c r="N80" s="118" t="s">
        <v>125</v>
      </c>
      <c r="O80" s="118" t="s">
        <v>125</v>
      </c>
      <c r="P80" s="432"/>
      <c r="Q80" s="432"/>
    </row>
    <row r="81" spans="2:17" ht="30" x14ac:dyDescent="0.2">
      <c r="B81" s="528"/>
      <c r="C81" s="528"/>
      <c r="D81" s="844" t="s">
        <v>172</v>
      </c>
      <c r="E81" s="844">
        <v>49661765</v>
      </c>
      <c r="F81" s="844" t="s">
        <v>173</v>
      </c>
      <c r="G81" s="844" t="s">
        <v>174</v>
      </c>
      <c r="H81" s="844" t="s">
        <v>175</v>
      </c>
      <c r="I81" s="845">
        <v>28938</v>
      </c>
      <c r="J81" s="153" t="s">
        <v>176</v>
      </c>
      <c r="K81" s="154" t="s">
        <v>177</v>
      </c>
      <c r="L81" s="151" t="s">
        <v>178</v>
      </c>
      <c r="M81" s="118" t="s">
        <v>125</v>
      </c>
      <c r="N81" s="118" t="s">
        <v>125</v>
      </c>
      <c r="O81" s="118" t="s">
        <v>125</v>
      </c>
      <c r="P81" s="432"/>
      <c r="Q81" s="432"/>
    </row>
    <row r="82" spans="2:17" x14ac:dyDescent="0.2">
      <c r="B82" s="152" t="s">
        <v>44</v>
      </c>
      <c r="C82" s="152">
        <v>4</v>
      </c>
      <c r="D82" s="844" t="s">
        <v>179</v>
      </c>
      <c r="E82" s="844">
        <v>53066042</v>
      </c>
      <c r="F82" s="844" t="s">
        <v>180</v>
      </c>
      <c r="G82" s="844" t="s">
        <v>181</v>
      </c>
      <c r="H82" s="846">
        <v>40053</v>
      </c>
      <c r="I82" s="845" t="s">
        <v>182</v>
      </c>
      <c r="J82" s="153" t="s">
        <v>164</v>
      </c>
      <c r="K82" s="151" t="s">
        <v>183</v>
      </c>
      <c r="L82" s="151" t="s">
        <v>184</v>
      </c>
      <c r="M82" s="118" t="s">
        <v>125</v>
      </c>
      <c r="N82" s="118" t="s">
        <v>125</v>
      </c>
      <c r="O82" s="118" t="s">
        <v>125</v>
      </c>
      <c r="P82" s="1128"/>
      <c r="Q82" s="1128"/>
    </row>
    <row r="83" spans="2:17" x14ac:dyDescent="0.2">
      <c r="B83" s="152"/>
      <c r="C83" s="152"/>
      <c r="D83" s="844" t="s">
        <v>1553</v>
      </c>
      <c r="E83" s="844">
        <v>1065868115</v>
      </c>
      <c r="F83" s="844" t="s">
        <v>166</v>
      </c>
      <c r="G83" s="844" t="s">
        <v>301</v>
      </c>
      <c r="H83" s="846">
        <v>41726</v>
      </c>
      <c r="I83" s="845" t="s">
        <v>185</v>
      </c>
      <c r="J83" s="153" t="s">
        <v>1554</v>
      </c>
      <c r="K83" s="151" t="s">
        <v>1555</v>
      </c>
      <c r="L83" s="151" t="s">
        <v>483</v>
      </c>
      <c r="M83" s="118" t="s">
        <v>125</v>
      </c>
      <c r="N83" s="118" t="s">
        <v>125</v>
      </c>
      <c r="O83" s="118" t="s">
        <v>125</v>
      </c>
      <c r="P83" s="432"/>
      <c r="Q83" s="432"/>
    </row>
    <row r="84" spans="2:17" x14ac:dyDescent="0.2">
      <c r="B84" s="152"/>
      <c r="C84" s="152"/>
      <c r="D84" s="844" t="s">
        <v>186</v>
      </c>
      <c r="E84" s="844">
        <v>49657629</v>
      </c>
      <c r="F84" s="844" t="s">
        <v>166</v>
      </c>
      <c r="G84" s="844" t="s">
        <v>187</v>
      </c>
      <c r="H84" s="846">
        <v>37714</v>
      </c>
      <c r="I84" s="845" t="s">
        <v>188</v>
      </c>
      <c r="J84" s="153" t="s">
        <v>164</v>
      </c>
      <c r="K84" s="151" t="s">
        <v>170</v>
      </c>
      <c r="L84" s="151" t="s">
        <v>166</v>
      </c>
      <c r="M84" s="118" t="s">
        <v>125</v>
      </c>
      <c r="N84" s="118" t="s">
        <v>125</v>
      </c>
      <c r="O84" s="118" t="s">
        <v>125</v>
      </c>
      <c r="P84" s="432"/>
      <c r="Q84" s="432"/>
    </row>
    <row r="85" spans="2:17" x14ac:dyDescent="0.2">
      <c r="B85" s="118"/>
      <c r="C85" s="118"/>
      <c r="D85" s="847" t="s">
        <v>189</v>
      </c>
      <c r="E85" s="847">
        <v>1098614108</v>
      </c>
      <c r="F85" s="844" t="s">
        <v>166</v>
      </c>
      <c r="G85" s="847" t="s">
        <v>167</v>
      </c>
      <c r="H85" s="848">
        <v>40445</v>
      </c>
      <c r="I85" s="847">
        <v>119725</v>
      </c>
      <c r="J85" s="153" t="s">
        <v>190</v>
      </c>
      <c r="K85" s="184" t="s">
        <v>191</v>
      </c>
      <c r="L85" s="184" t="s">
        <v>166</v>
      </c>
      <c r="M85" s="118" t="s">
        <v>125</v>
      </c>
      <c r="N85" s="118" t="s">
        <v>125</v>
      </c>
      <c r="O85" s="118" t="s">
        <v>125</v>
      </c>
      <c r="P85" s="118"/>
      <c r="Q85" s="118"/>
    </row>
    <row r="86" spans="2:17" ht="15.75" thickBot="1" x14ac:dyDescent="0.3"/>
    <row r="87" spans="2:17" ht="16.5" thickBot="1" x14ac:dyDescent="0.3">
      <c r="B87" s="1160" t="s">
        <v>46</v>
      </c>
      <c r="C87" s="1161"/>
      <c r="D87" s="1161"/>
      <c r="E87" s="1161"/>
      <c r="F87" s="1161"/>
      <c r="G87" s="1161"/>
      <c r="H87" s="1161"/>
      <c r="I87" s="1161"/>
      <c r="J87" s="1161"/>
      <c r="K87" s="1161"/>
      <c r="L87" s="1161"/>
      <c r="M87" s="1161"/>
      <c r="N87" s="1162"/>
    </row>
    <row r="90" spans="2:17" ht="15" customHeight="1" x14ac:dyDescent="0.25">
      <c r="B90" s="147" t="s">
        <v>33</v>
      </c>
      <c r="C90" s="147" t="s">
        <v>18</v>
      </c>
      <c r="D90" s="1141" t="s">
        <v>3</v>
      </c>
      <c r="E90" s="1143"/>
    </row>
    <row r="91" spans="2:17" ht="30" x14ac:dyDescent="0.25">
      <c r="B91" s="155" t="s">
        <v>112</v>
      </c>
      <c r="C91" s="118" t="s">
        <v>125</v>
      </c>
      <c r="D91" s="1128"/>
      <c r="E91" s="1128"/>
    </row>
    <row r="94" spans="2:17" ht="15.75" x14ac:dyDescent="0.25">
      <c r="B94" s="1129" t="s">
        <v>64</v>
      </c>
      <c r="C94" s="1130"/>
      <c r="D94" s="1130"/>
      <c r="E94" s="1130"/>
      <c r="F94" s="1130"/>
      <c r="G94" s="1130"/>
      <c r="H94" s="1130"/>
      <c r="I94" s="1130"/>
      <c r="J94" s="1130"/>
      <c r="K94" s="1130"/>
      <c r="L94" s="1130"/>
      <c r="M94" s="1130"/>
      <c r="N94" s="1130"/>
      <c r="O94" s="1130"/>
      <c r="P94" s="1130"/>
    </row>
    <row r="96" spans="2:17" ht="15.75" thickBot="1" x14ac:dyDescent="0.3"/>
    <row r="97" spans="1:26" ht="16.5" thickBot="1" x14ac:dyDescent="0.3">
      <c r="B97" s="1160" t="s">
        <v>54</v>
      </c>
      <c r="C97" s="1161"/>
      <c r="D97" s="1161"/>
      <c r="E97" s="1161"/>
      <c r="F97" s="1161"/>
      <c r="G97" s="1161"/>
      <c r="H97" s="1161"/>
      <c r="I97" s="1161"/>
      <c r="J97" s="1161"/>
      <c r="K97" s="1161"/>
      <c r="L97" s="1161"/>
      <c r="M97" s="1161"/>
      <c r="N97" s="1162"/>
    </row>
    <row r="99" spans="1:26" ht="78.75" customHeight="1" thickBot="1" x14ac:dyDescent="0.3">
      <c r="M99" s="122"/>
      <c r="N99" s="122"/>
    </row>
    <row r="100" spans="1:26" s="93" customFormat="1" ht="110.25" x14ac:dyDescent="0.25">
      <c r="B100" s="476" t="s">
        <v>134</v>
      </c>
      <c r="C100" s="476" t="s">
        <v>135</v>
      </c>
      <c r="D100" s="476" t="s">
        <v>136</v>
      </c>
      <c r="E100" s="476" t="s">
        <v>45</v>
      </c>
      <c r="F100" s="476" t="s">
        <v>22</v>
      </c>
      <c r="G100" s="476" t="s">
        <v>89</v>
      </c>
      <c r="H100" s="476" t="s">
        <v>17</v>
      </c>
      <c r="I100" s="476" t="s">
        <v>10</v>
      </c>
      <c r="J100" s="476" t="s">
        <v>31</v>
      </c>
      <c r="K100" s="476" t="s">
        <v>61</v>
      </c>
      <c r="L100" s="476" t="s">
        <v>20</v>
      </c>
      <c r="M100" s="477" t="s">
        <v>26</v>
      </c>
      <c r="N100" s="476" t="s">
        <v>137</v>
      </c>
      <c r="O100" s="476" t="s">
        <v>36</v>
      </c>
      <c r="P100" s="435" t="s">
        <v>11</v>
      </c>
      <c r="Q100" s="435" t="s">
        <v>19</v>
      </c>
    </row>
    <row r="101" spans="1:26" s="428" customFormat="1" x14ac:dyDescent="0.2">
      <c r="A101" s="125">
        <v>1</v>
      </c>
      <c r="B101" s="153" t="s">
        <v>164</v>
      </c>
      <c r="C101" s="153" t="s">
        <v>164</v>
      </c>
      <c r="D101" s="126" t="s">
        <v>163</v>
      </c>
      <c r="E101" s="185" t="s">
        <v>193</v>
      </c>
      <c r="F101" s="127" t="s">
        <v>125</v>
      </c>
      <c r="G101" s="129"/>
      <c r="H101" s="130">
        <v>40224</v>
      </c>
      <c r="I101" s="131">
        <v>40526</v>
      </c>
      <c r="J101" s="131" t="s">
        <v>126</v>
      </c>
      <c r="K101" s="186">
        <v>10</v>
      </c>
      <c r="L101" s="131"/>
      <c r="M101" s="171">
        <v>312</v>
      </c>
      <c r="N101" s="132">
        <f>+M101*G101</f>
        <v>0</v>
      </c>
      <c r="O101" s="187">
        <v>390000000</v>
      </c>
      <c r="P101" s="133">
        <v>209</v>
      </c>
      <c r="Q101" s="134"/>
      <c r="R101" s="135"/>
      <c r="S101" s="135"/>
      <c r="T101" s="135"/>
      <c r="U101" s="135"/>
      <c r="V101" s="135"/>
      <c r="W101" s="135"/>
      <c r="X101" s="135"/>
      <c r="Y101" s="135"/>
      <c r="Z101" s="135"/>
    </row>
    <row r="102" spans="1:26" s="428" customFormat="1" x14ac:dyDescent="0.2">
      <c r="A102" s="125">
        <f>+A101+1</f>
        <v>2</v>
      </c>
      <c r="B102" s="153" t="s">
        <v>164</v>
      </c>
      <c r="C102" s="153" t="s">
        <v>164</v>
      </c>
      <c r="D102" s="126" t="s">
        <v>163</v>
      </c>
      <c r="E102" s="185" t="s">
        <v>192</v>
      </c>
      <c r="F102" s="127" t="s">
        <v>125</v>
      </c>
      <c r="G102" s="127"/>
      <c r="H102" s="130">
        <v>41310</v>
      </c>
      <c r="I102" s="131">
        <v>41627</v>
      </c>
      <c r="J102" s="131" t="s">
        <v>126</v>
      </c>
      <c r="K102" s="186">
        <v>10</v>
      </c>
      <c r="L102" s="131"/>
      <c r="M102" s="171">
        <v>696</v>
      </c>
      <c r="N102" s="132"/>
      <c r="O102" s="187">
        <v>1010696400</v>
      </c>
      <c r="P102" s="133">
        <v>211</v>
      </c>
      <c r="Q102" s="134"/>
      <c r="R102" s="135"/>
      <c r="S102" s="135"/>
      <c r="T102" s="135"/>
      <c r="U102" s="135"/>
      <c r="V102" s="135"/>
      <c r="W102" s="135"/>
      <c r="X102" s="135"/>
      <c r="Y102" s="135"/>
      <c r="Z102" s="135"/>
    </row>
    <row r="103" spans="1:26" s="428" customFormat="1" ht="15.75" x14ac:dyDescent="0.25">
      <c r="A103" s="125"/>
      <c r="B103" s="136" t="s">
        <v>16</v>
      </c>
      <c r="C103" s="127"/>
      <c r="D103" s="126"/>
      <c r="E103" s="128"/>
      <c r="F103" s="127"/>
      <c r="G103" s="127"/>
      <c r="H103" s="127"/>
      <c r="I103" s="131"/>
      <c r="J103" s="131"/>
      <c r="K103" s="137">
        <f>SUM(K101:K102)</f>
        <v>20</v>
      </c>
      <c r="L103" s="137">
        <f>SUM(L101:L102)</f>
        <v>0</v>
      </c>
      <c r="M103" s="138">
        <f>SUM(M101:M102)</f>
        <v>1008</v>
      </c>
      <c r="N103" s="137">
        <f>SUM(N101:N102)</f>
        <v>0</v>
      </c>
      <c r="O103" s="133"/>
      <c r="P103" s="133"/>
      <c r="Q103" s="134"/>
    </row>
    <row r="104" spans="1:26" x14ac:dyDescent="0.25">
      <c r="B104" s="139"/>
      <c r="C104" s="139"/>
      <c r="D104" s="139"/>
      <c r="E104" s="140"/>
      <c r="F104" s="139"/>
      <c r="G104" s="139"/>
      <c r="H104" s="139"/>
      <c r="I104" s="139"/>
      <c r="J104" s="139"/>
      <c r="K104" s="139"/>
      <c r="L104" s="139"/>
      <c r="M104" s="139"/>
      <c r="N104" s="139"/>
      <c r="O104" s="139"/>
      <c r="P104" s="139"/>
    </row>
    <row r="105" spans="1:26" ht="15.75" x14ac:dyDescent="0.25">
      <c r="B105" s="142" t="s">
        <v>32</v>
      </c>
      <c r="C105" s="156">
        <f>+K103</f>
        <v>20</v>
      </c>
      <c r="H105" s="145"/>
      <c r="I105" s="145"/>
      <c r="J105" s="145"/>
      <c r="K105" s="145"/>
      <c r="L105" s="145"/>
      <c r="M105" s="145"/>
      <c r="N105" s="139"/>
      <c r="O105" s="139"/>
      <c r="P105" s="139"/>
    </row>
    <row r="107" spans="1:26" ht="32.25" customHeight="1" thickBot="1" x14ac:dyDescent="0.3"/>
    <row r="108" spans="1:26" ht="32.25" thickBot="1" x14ac:dyDescent="0.3">
      <c r="B108" s="478" t="s">
        <v>49</v>
      </c>
      <c r="C108" s="479" t="s">
        <v>50</v>
      </c>
      <c r="D108" s="478" t="s">
        <v>51</v>
      </c>
      <c r="E108" s="479" t="s">
        <v>55</v>
      </c>
    </row>
    <row r="109" spans="1:26" x14ac:dyDescent="0.25">
      <c r="B109" s="159" t="s">
        <v>113</v>
      </c>
      <c r="C109" s="480">
        <v>20</v>
      </c>
      <c r="D109" s="480">
        <v>0</v>
      </c>
      <c r="E109" s="1164">
        <f>+D109+D110+D111</f>
        <v>0</v>
      </c>
    </row>
    <row r="110" spans="1:26" x14ac:dyDescent="0.25">
      <c r="B110" s="159" t="s">
        <v>114</v>
      </c>
      <c r="C110" s="438">
        <v>30</v>
      </c>
      <c r="D110" s="432">
        <v>0</v>
      </c>
      <c r="E110" s="1136"/>
    </row>
    <row r="111" spans="1:26" ht="15.75" thickBot="1" x14ac:dyDescent="0.3">
      <c r="B111" s="159" t="s">
        <v>115</v>
      </c>
      <c r="C111" s="162">
        <v>40</v>
      </c>
      <c r="D111" s="162">
        <v>0</v>
      </c>
      <c r="E111" s="1137"/>
    </row>
    <row r="113" spans="2:17" ht="15.75" thickBot="1" x14ac:dyDescent="0.3"/>
    <row r="114" spans="2:17" ht="16.5" thickBot="1" x14ac:dyDescent="0.3">
      <c r="B114" s="1160" t="s">
        <v>52</v>
      </c>
      <c r="C114" s="1161"/>
      <c r="D114" s="1161"/>
      <c r="E114" s="1161"/>
      <c r="F114" s="1161"/>
      <c r="G114" s="1161"/>
      <c r="H114" s="1161"/>
      <c r="I114" s="1161"/>
      <c r="J114" s="1161"/>
      <c r="K114" s="1161"/>
      <c r="L114" s="1161"/>
      <c r="M114" s="1161"/>
      <c r="N114" s="1162"/>
    </row>
    <row r="115" spans="2:17" ht="78.75" customHeight="1" x14ac:dyDescent="0.25"/>
    <row r="116" spans="2:17" ht="15.75" customHeight="1" x14ac:dyDescent="0.25">
      <c r="B116" s="1191" t="s">
        <v>0</v>
      </c>
      <c r="C116" s="1191" t="s">
        <v>39</v>
      </c>
      <c r="D116" s="1191" t="s">
        <v>40</v>
      </c>
      <c r="E116" s="1191" t="s">
        <v>102</v>
      </c>
      <c r="F116" s="1191" t="s">
        <v>104</v>
      </c>
      <c r="G116" s="1191" t="s">
        <v>105</v>
      </c>
      <c r="H116" s="1191" t="s">
        <v>106</v>
      </c>
      <c r="I116" s="1191" t="s">
        <v>103</v>
      </c>
      <c r="J116" s="1141" t="s">
        <v>107</v>
      </c>
      <c r="K116" s="1142"/>
      <c r="L116" s="1143"/>
      <c r="M116" s="1191" t="s">
        <v>111</v>
      </c>
      <c r="N116" s="1191" t="s">
        <v>139</v>
      </c>
      <c r="O116" s="1191" t="s">
        <v>140</v>
      </c>
      <c r="P116" s="1187" t="s">
        <v>3</v>
      </c>
      <c r="Q116" s="1188"/>
    </row>
    <row r="117" spans="2:17" ht="30" customHeight="1" x14ac:dyDescent="0.2">
      <c r="B117" s="1192"/>
      <c r="C117" s="1192"/>
      <c r="D117" s="1192"/>
      <c r="E117" s="1192"/>
      <c r="F117" s="1192"/>
      <c r="G117" s="1192"/>
      <c r="H117" s="1192"/>
      <c r="I117" s="1192"/>
      <c r="J117" s="153" t="s">
        <v>108</v>
      </c>
      <c r="K117" s="154" t="s">
        <v>109</v>
      </c>
      <c r="L117" s="151" t="s">
        <v>110</v>
      </c>
      <c r="M117" s="1192"/>
      <c r="N117" s="1192"/>
      <c r="O117" s="1192"/>
      <c r="P117" s="1189"/>
      <c r="Q117" s="1190"/>
    </row>
    <row r="118" spans="2:17" ht="30" customHeight="1" x14ac:dyDescent="0.2">
      <c r="B118" s="152" t="s">
        <v>119</v>
      </c>
      <c r="C118" s="152">
        <v>1</v>
      </c>
      <c r="D118" s="149" t="s">
        <v>194</v>
      </c>
      <c r="E118" s="149">
        <v>49664224</v>
      </c>
      <c r="F118" s="149" t="s">
        <v>197</v>
      </c>
      <c r="G118" s="149" t="s">
        <v>198</v>
      </c>
      <c r="H118" s="182">
        <v>37975</v>
      </c>
      <c r="I118" s="150" t="s">
        <v>185</v>
      </c>
      <c r="J118" s="153" t="s">
        <v>199</v>
      </c>
      <c r="K118" s="154" t="s">
        <v>200</v>
      </c>
      <c r="L118" s="151" t="s">
        <v>201</v>
      </c>
      <c r="M118" s="118" t="s">
        <v>125</v>
      </c>
      <c r="N118" s="118" t="s">
        <v>125</v>
      </c>
      <c r="O118" s="118" t="s">
        <v>125</v>
      </c>
      <c r="P118" s="1128"/>
      <c r="Q118" s="1128"/>
    </row>
    <row r="119" spans="2:17" ht="30" customHeight="1" x14ac:dyDescent="0.2">
      <c r="B119" s="152" t="s">
        <v>120</v>
      </c>
      <c r="C119" s="152">
        <v>1</v>
      </c>
      <c r="D119" s="149" t="s">
        <v>195</v>
      </c>
      <c r="E119" s="149">
        <v>18913348</v>
      </c>
      <c r="F119" s="149" t="s">
        <v>202</v>
      </c>
      <c r="G119" s="149" t="s">
        <v>203</v>
      </c>
      <c r="H119" s="182">
        <v>38339</v>
      </c>
      <c r="I119" s="150" t="s">
        <v>185</v>
      </c>
      <c r="J119" s="153" t="s">
        <v>204</v>
      </c>
      <c r="K119" s="154" t="s">
        <v>205</v>
      </c>
      <c r="L119" s="151" t="s">
        <v>207</v>
      </c>
      <c r="M119" s="118" t="s">
        <v>125</v>
      </c>
      <c r="N119" s="118" t="s">
        <v>125</v>
      </c>
      <c r="O119" s="118" t="s">
        <v>126</v>
      </c>
      <c r="P119" s="1251" t="s">
        <v>289</v>
      </c>
      <c r="Q119" s="1252"/>
    </row>
    <row r="120" spans="2:17" ht="15" customHeight="1" x14ac:dyDescent="0.2">
      <c r="B120" s="152" t="s">
        <v>120</v>
      </c>
      <c r="C120" s="152">
        <v>1</v>
      </c>
      <c r="D120" s="149" t="s">
        <v>195</v>
      </c>
      <c r="E120" s="149">
        <v>18913348</v>
      </c>
      <c r="F120" s="149" t="s">
        <v>202</v>
      </c>
      <c r="G120" s="149" t="s">
        <v>203</v>
      </c>
      <c r="H120" s="182">
        <v>38339</v>
      </c>
      <c r="I120" s="150" t="s">
        <v>185</v>
      </c>
      <c r="J120" s="153" t="s">
        <v>206</v>
      </c>
      <c r="K120" s="154" t="s">
        <v>210</v>
      </c>
      <c r="L120" s="151" t="s">
        <v>207</v>
      </c>
      <c r="M120" s="118" t="s">
        <v>125</v>
      </c>
      <c r="N120" s="118" t="s">
        <v>125</v>
      </c>
      <c r="O120" s="118" t="s">
        <v>126</v>
      </c>
      <c r="P120" s="1253"/>
      <c r="Q120" s="1254"/>
    </row>
    <row r="121" spans="2:17" ht="30" x14ac:dyDescent="0.2">
      <c r="B121" s="152" t="s">
        <v>121</v>
      </c>
      <c r="C121" s="152">
        <v>1</v>
      </c>
      <c r="D121" s="149" t="s">
        <v>196</v>
      </c>
      <c r="E121" s="149">
        <v>49673313</v>
      </c>
      <c r="F121" s="149" t="s">
        <v>208</v>
      </c>
      <c r="G121" s="149" t="s">
        <v>209</v>
      </c>
      <c r="H121" s="182">
        <v>39746</v>
      </c>
      <c r="I121" s="150" t="s">
        <v>185</v>
      </c>
      <c r="J121" s="153"/>
      <c r="K121" s="151"/>
      <c r="L121" s="151"/>
      <c r="M121" s="118" t="s">
        <v>125</v>
      </c>
      <c r="N121" s="118" t="s">
        <v>125</v>
      </c>
      <c r="O121" s="118" t="s">
        <v>125</v>
      </c>
      <c r="P121" s="1128"/>
      <c r="Q121" s="1128"/>
    </row>
    <row r="124" spans="2:17" ht="15.75" thickBot="1" x14ac:dyDescent="0.3"/>
    <row r="125" spans="2:17" ht="180" customHeight="1" x14ac:dyDescent="0.25">
      <c r="B125" s="119" t="s">
        <v>33</v>
      </c>
      <c r="C125" s="119" t="s">
        <v>49</v>
      </c>
      <c r="D125" s="117" t="s">
        <v>50</v>
      </c>
      <c r="E125" s="119" t="s">
        <v>51</v>
      </c>
      <c r="F125" s="479" t="s">
        <v>56</v>
      </c>
      <c r="G125" s="163"/>
    </row>
    <row r="126" spans="2:17" ht="135" customHeight="1" x14ac:dyDescent="0.2">
      <c r="B126" s="1131" t="s">
        <v>53</v>
      </c>
      <c r="C126" s="164" t="s">
        <v>116</v>
      </c>
      <c r="D126" s="432">
        <v>25</v>
      </c>
      <c r="E126" s="432">
        <v>0</v>
      </c>
      <c r="F126" s="1132">
        <f>+E126+E127+E128</f>
        <v>0</v>
      </c>
      <c r="G126" s="165"/>
    </row>
    <row r="127" spans="2:17" ht="105" customHeight="1" x14ac:dyDescent="0.2">
      <c r="B127" s="1131"/>
      <c r="C127" s="164" t="s">
        <v>117</v>
      </c>
      <c r="D127" s="437">
        <v>25</v>
      </c>
      <c r="E127" s="432">
        <v>0</v>
      </c>
      <c r="F127" s="1133"/>
      <c r="G127" s="165"/>
    </row>
    <row r="128" spans="2:17" ht="120" x14ac:dyDescent="0.2">
      <c r="B128" s="1131"/>
      <c r="C128" s="164" t="s">
        <v>118</v>
      </c>
      <c r="D128" s="432">
        <v>10</v>
      </c>
      <c r="E128" s="432">
        <v>0</v>
      </c>
      <c r="F128" s="1134"/>
      <c r="G128" s="165"/>
    </row>
    <row r="129" spans="2:5" x14ac:dyDescent="0.2">
      <c r="C129" s="78"/>
    </row>
    <row r="132" spans="2:5" ht="15.75" x14ac:dyDescent="0.25">
      <c r="B132" s="116" t="s">
        <v>57</v>
      </c>
    </row>
    <row r="135" spans="2:5" ht="15.75" x14ac:dyDescent="0.25">
      <c r="B135" s="117" t="s">
        <v>33</v>
      </c>
      <c r="C135" s="117" t="s">
        <v>58</v>
      </c>
      <c r="D135" s="119" t="s">
        <v>51</v>
      </c>
      <c r="E135" s="119" t="s">
        <v>16</v>
      </c>
    </row>
    <row r="136" spans="2:5" ht="45" customHeight="1" x14ac:dyDescent="0.25">
      <c r="B136" s="120" t="s">
        <v>132</v>
      </c>
      <c r="C136" s="437">
        <v>40</v>
      </c>
      <c r="D136" s="432">
        <f>+E109</f>
        <v>0</v>
      </c>
      <c r="E136" s="1122">
        <f>+D136+D137</f>
        <v>0</v>
      </c>
    </row>
    <row r="137" spans="2:5" ht="60" x14ac:dyDescent="0.25">
      <c r="B137" s="120" t="s">
        <v>133</v>
      </c>
      <c r="C137" s="437">
        <v>60</v>
      </c>
      <c r="D137" s="432">
        <f>+F126</f>
        <v>0</v>
      </c>
      <c r="E137" s="1123"/>
    </row>
  </sheetData>
  <mergeCells count="71">
    <mergeCell ref="C10:E10"/>
    <mergeCell ref="B14:C21"/>
    <mergeCell ref="B22:C22"/>
    <mergeCell ref="E38:E39"/>
    <mergeCell ref="M41:N41"/>
    <mergeCell ref="C9:N9"/>
    <mergeCell ref="B2:P2"/>
    <mergeCell ref="B4:P4"/>
    <mergeCell ref="C6:N6"/>
    <mergeCell ref="C7:N7"/>
    <mergeCell ref="C8:N8"/>
    <mergeCell ref="O59:P59"/>
    <mergeCell ref="B50:B51"/>
    <mergeCell ref="C50:C51"/>
    <mergeCell ref="D50:E50"/>
    <mergeCell ref="C54:N54"/>
    <mergeCell ref="B56:N56"/>
    <mergeCell ref="B94:P94"/>
    <mergeCell ref="B97:N97"/>
    <mergeCell ref="O60:P60"/>
    <mergeCell ref="O62:P62"/>
    <mergeCell ref="O63:P63"/>
    <mergeCell ref="O64:P64"/>
    <mergeCell ref="O65:P65"/>
    <mergeCell ref="O61:P61"/>
    <mergeCell ref="H79:H80"/>
    <mergeCell ref="I79:I80"/>
    <mergeCell ref="P82:Q82"/>
    <mergeCell ref="B87:N87"/>
    <mergeCell ref="D91:E91"/>
    <mergeCell ref="D79:D80"/>
    <mergeCell ref="E79:E80"/>
    <mergeCell ref="D90:E90"/>
    <mergeCell ref="F79:F80"/>
    <mergeCell ref="G79:G80"/>
    <mergeCell ref="O66:P66"/>
    <mergeCell ref="B72:N72"/>
    <mergeCell ref="B77:B78"/>
    <mergeCell ref="C77:C78"/>
    <mergeCell ref="D77:D78"/>
    <mergeCell ref="E77:E78"/>
    <mergeCell ref="F77:F78"/>
    <mergeCell ref="G77:G78"/>
    <mergeCell ref="H77:H78"/>
    <mergeCell ref="I77:I78"/>
    <mergeCell ref="J77:L77"/>
    <mergeCell ref="M77:M78"/>
    <mergeCell ref="N77:N78"/>
    <mergeCell ref="O77:O78"/>
    <mergeCell ref="P77:Q78"/>
    <mergeCell ref="E136:E137"/>
    <mergeCell ref="B114:N114"/>
    <mergeCell ref="B116:B117"/>
    <mergeCell ref="C116:C117"/>
    <mergeCell ref="D116:D117"/>
    <mergeCell ref="E116:E117"/>
    <mergeCell ref="F116:F117"/>
    <mergeCell ref="G116:G117"/>
    <mergeCell ref="H116:H117"/>
    <mergeCell ref="I116:I117"/>
    <mergeCell ref="J116:L116"/>
    <mergeCell ref="M116:M117"/>
    <mergeCell ref="N116:N117"/>
    <mergeCell ref="E109:E111"/>
    <mergeCell ref="P121:Q121"/>
    <mergeCell ref="B126:B128"/>
    <mergeCell ref="F126:F128"/>
    <mergeCell ref="O116:O117"/>
    <mergeCell ref="P116:Q117"/>
    <mergeCell ref="P118:Q118"/>
    <mergeCell ref="P119:Q120"/>
  </mergeCells>
  <dataValidations count="2">
    <dataValidation type="list" allowBlank="1" showInputMessage="1" showErrorMessage="1" sqref="WVE983053 A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A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A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A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A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A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A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A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A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A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A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A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A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A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A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A24:A40 IS24:IS40 SO24:SO40 ACK24:ACK40 AMG24:AMG40 AWC24:AWC40 BFY24:BFY40 BPU24:BPU40 BZQ24:BZQ40 CJM24:CJM40 CTI24:CTI40 DDE24:DDE40 DNA24:DNA40 DWW24:DWW40 EGS24:EGS40 EQO24:EQO40 FAK24:FAK40 FKG24:FKG40 FUC24:FUC40 GDY24:GDY40 GNU24:GNU40 GXQ24:GXQ40 HHM24:HHM40 HRI24:HRI40 IBE24:IBE40 ILA24:ILA40 IUW24:IUW40 JES24:JES40 JOO24:JOO40 JYK24:JYK40 KIG24:KIG40 KSC24:KSC40 LBY24:LBY40 LLU24:LLU40 LVQ24:LVQ40 MFM24:MFM40 MPI24:MPI40 MZE24:MZE40 NJA24:NJA40 NSW24:NSW40 OCS24:OCS40 OMO24:OMO40 OWK24:OWK40 PGG24:PGG40 PQC24:PQC40 PZY24:PZY40 QJU24:QJU40 QTQ24:QTQ40 RDM24:RDM40 RNI24:RNI40 RXE24:RXE40 SHA24:SHA40 SQW24:SQW40 TAS24:TAS40 TKO24:TKO40 TUK24:TUK40 UEG24:UEG40 UOC24:UOC40 UXY24:UXY40 VHU24:VHU40 VRQ24:VRQ40 WBM24:WBM40 WLI24:WLI40 WVE24:WVE40">
      <formula1>"1,2,3,4,5"</formula1>
    </dataValidation>
    <dataValidation type="decimal" allowBlank="1" showInputMessage="1" showErrorMessage="1" sqref="WVH983053 WLL983053 C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C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C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C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C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C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C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C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C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C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C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C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C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C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C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IV24:IV40 SR24:SR40 ACN24:ACN40 AMJ24:AMJ40 AWF24:AWF40 BGB24:BGB40 BPX24:BPX40 BZT24:BZT40 CJP24:CJP40 CTL24:CTL40 DDH24:DDH40 DND24:DND40 DWZ24:DWZ40 EGV24:EGV40 EQR24:EQR40 FAN24:FAN40 FKJ24:FKJ40 FUF24:FUF40 GEB24:GEB40 GNX24:GNX40 GXT24:GXT40 HHP24:HHP40 HRL24:HRL40 IBH24:IBH40 ILD24:ILD40 IUZ24:IUZ40 JEV24:JEV40 JOR24:JOR40 JYN24:JYN40 KIJ24:KIJ40 KSF24:KSF40 LCB24:LCB40 LLX24:LLX40 LVT24:LVT40 MFP24:MFP40 MPL24:MPL40 MZH24:MZH40 NJD24:NJD40 NSZ24:NSZ40 OCV24:OCV40 OMR24:OMR40 OWN24:OWN40 PGJ24:PGJ40 PQF24:PQF40 QAB24:QAB40 QJX24:QJX40 QTT24:QTT40 RDP24:RDP40 RNL24:RNL40 RXH24:RXH40 SHD24:SHD40 SQZ24:SQZ40 TAV24:TAV40 TKR24:TKR40 TUN24:TUN40 UEJ24:UEJ40 UOF24:UOF40 UYB24:UYB40 VHX24:VHX40 VRT24:VRT40 WBP24:WBP40 WLL24:WLL40 WVH24:WVH40">
      <formula1>0</formula1>
      <formula2>1</formula2>
    </dataValidation>
  </dataValidations>
  <pageMargins left="0.70866141732283472" right="0.70866141732283472" top="0.74803149606299213" bottom="0.74803149606299213" header="0.31496062992125984" footer="0.31496062992125984"/>
  <pageSetup paperSize="5" scale="4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52"/>
  <sheetViews>
    <sheetView topLeftCell="A74" zoomScale="69" zoomScaleNormal="69" workbookViewId="0">
      <selection activeCell="D144" sqref="D144"/>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146</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148</v>
      </c>
      <c r="D10" s="1176"/>
      <c r="E10" s="1166"/>
      <c r="F10" s="468"/>
      <c r="G10" s="468"/>
      <c r="H10" s="468"/>
      <c r="I10" s="468"/>
      <c r="J10" s="468"/>
      <c r="K10" s="468"/>
      <c r="L10" s="468"/>
      <c r="M10" s="468"/>
      <c r="N10" s="469"/>
    </row>
    <row r="11" spans="2:16" ht="16.5" thickBot="1" x14ac:dyDescent="0.3">
      <c r="B11" s="470" t="s">
        <v>9</v>
      </c>
      <c r="C11" s="471">
        <v>41972</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150" t="s">
        <v>87</v>
      </c>
      <c r="C14" s="1150"/>
      <c r="D14" s="425" t="s">
        <v>12</v>
      </c>
      <c r="E14" s="425" t="s">
        <v>13</v>
      </c>
      <c r="F14" s="425" t="s">
        <v>29</v>
      </c>
      <c r="G14" s="95"/>
      <c r="I14" s="96"/>
      <c r="J14" s="96"/>
      <c r="K14" s="96"/>
      <c r="L14" s="96"/>
      <c r="M14" s="96"/>
      <c r="N14" s="94"/>
    </row>
    <row r="15" spans="2:16" ht="15.75" x14ac:dyDescent="0.25">
      <c r="B15" s="1150"/>
      <c r="C15" s="1150"/>
      <c r="D15" s="425">
        <v>2</v>
      </c>
      <c r="E15" s="166">
        <v>1227909228</v>
      </c>
      <c r="F15" s="167">
        <v>588</v>
      </c>
      <c r="G15" s="97"/>
      <c r="I15" s="98"/>
      <c r="J15" s="98"/>
      <c r="K15" s="98"/>
      <c r="L15" s="98"/>
      <c r="M15" s="98"/>
      <c r="N15" s="94"/>
    </row>
    <row r="16" spans="2:16" ht="15.75" x14ac:dyDescent="0.25">
      <c r="B16" s="1150"/>
      <c r="C16" s="1150"/>
      <c r="D16" s="425"/>
      <c r="E16" s="168"/>
      <c r="F16" s="167"/>
      <c r="G16" s="97"/>
      <c r="I16" s="98"/>
      <c r="J16" s="98"/>
      <c r="K16" s="98"/>
      <c r="L16" s="98"/>
      <c r="M16" s="98"/>
      <c r="N16" s="94"/>
    </row>
    <row r="17" spans="1:14" ht="15.75" x14ac:dyDescent="0.25">
      <c r="B17" s="1150"/>
      <c r="C17" s="1150"/>
      <c r="D17" s="425"/>
      <c r="E17" s="168"/>
      <c r="F17" s="167"/>
      <c r="G17" s="97"/>
      <c r="I17" s="98"/>
      <c r="J17" s="98"/>
      <c r="K17" s="98"/>
      <c r="L17" s="98"/>
      <c r="M17" s="98"/>
      <c r="N17" s="94"/>
    </row>
    <row r="18" spans="1:14" ht="15.75" x14ac:dyDescent="0.25">
      <c r="B18" s="1150"/>
      <c r="C18" s="1150"/>
      <c r="D18" s="425"/>
      <c r="E18" s="169"/>
      <c r="F18" s="167"/>
      <c r="G18" s="97"/>
      <c r="H18" s="100"/>
      <c r="I18" s="98"/>
      <c r="J18" s="98"/>
      <c r="K18" s="98"/>
      <c r="L18" s="98"/>
      <c r="M18" s="98"/>
      <c r="N18" s="101"/>
    </row>
    <row r="19" spans="1:14" ht="15.75" x14ac:dyDescent="0.25">
      <c r="B19" s="1150"/>
      <c r="C19" s="1150"/>
      <c r="D19" s="425"/>
      <c r="E19" s="169"/>
      <c r="F19" s="167"/>
      <c r="G19" s="97"/>
      <c r="H19" s="100"/>
      <c r="I19" s="102"/>
      <c r="J19" s="102"/>
      <c r="K19" s="102"/>
      <c r="L19" s="102"/>
      <c r="M19" s="102"/>
      <c r="N19" s="101"/>
    </row>
    <row r="20" spans="1:14" ht="15.75" x14ac:dyDescent="0.25">
      <c r="B20" s="1150"/>
      <c r="C20" s="1150"/>
      <c r="D20" s="425"/>
      <c r="E20" s="99"/>
      <c r="F20" s="167"/>
      <c r="G20" s="97"/>
      <c r="H20" s="100"/>
      <c r="I20" s="93"/>
      <c r="J20" s="93"/>
      <c r="K20" s="93"/>
      <c r="L20" s="93"/>
      <c r="M20" s="93"/>
      <c r="N20" s="101"/>
    </row>
    <row r="21" spans="1:14" ht="15.75" x14ac:dyDescent="0.25">
      <c r="B21" s="1150"/>
      <c r="C21" s="1150"/>
      <c r="D21" s="425"/>
      <c r="E21" s="99"/>
      <c r="F21" s="167"/>
      <c r="G21" s="97"/>
      <c r="H21" s="100"/>
      <c r="I21" s="93"/>
      <c r="J21" s="93"/>
      <c r="K21" s="93"/>
      <c r="L21" s="93"/>
      <c r="M21" s="93"/>
      <c r="N21" s="101"/>
    </row>
    <row r="22" spans="1:14" ht="16.5" thickBot="1" x14ac:dyDescent="0.3">
      <c r="B22" s="1151" t="s">
        <v>14</v>
      </c>
      <c r="C22" s="1152"/>
      <c r="D22" s="425"/>
      <c r="E22" s="103">
        <f>SUM(E15:E21)</f>
        <v>1227909228</v>
      </c>
      <c r="F22" s="167">
        <f>SUM(F15:F21)</f>
        <v>588</v>
      </c>
      <c r="G22" s="97"/>
      <c r="H22" s="100"/>
      <c r="I22" s="93"/>
      <c r="J22" s="93"/>
      <c r="K22" s="93"/>
      <c r="L22" s="93"/>
      <c r="M22" s="93"/>
      <c r="N22" s="101"/>
    </row>
    <row r="23" spans="1:14" ht="45.75" thickBot="1" x14ac:dyDescent="0.3">
      <c r="A23" s="474"/>
      <c r="B23" s="105" t="s">
        <v>15</v>
      </c>
      <c r="C23" s="105" t="s">
        <v>88</v>
      </c>
      <c r="E23" s="96"/>
      <c r="F23" s="96"/>
      <c r="G23" s="96"/>
      <c r="H23" s="96"/>
      <c r="I23" s="106"/>
      <c r="J23" s="106"/>
      <c r="K23" s="106"/>
      <c r="L23" s="106"/>
      <c r="M23" s="106"/>
    </row>
    <row r="24" spans="1:14" ht="16.5" thickBot="1" x14ac:dyDescent="0.3">
      <c r="A24" s="475">
        <v>1</v>
      </c>
      <c r="C24" s="108">
        <f>+F22*80%</f>
        <v>470.40000000000003</v>
      </c>
      <c r="D24" s="109"/>
      <c r="E24" s="110">
        <f>E22</f>
        <v>1227909228</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118"/>
      <c r="D30" s="118" t="s">
        <v>141</v>
      </c>
      <c r="E30" s="78" t="s">
        <v>211</v>
      </c>
      <c r="F30" s="78"/>
      <c r="G30" s="78"/>
      <c r="H30" s="78"/>
      <c r="I30" s="93"/>
      <c r="J30" s="93"/>
      <c r="K30" s="93"/>
      <c r="L30" s="93"/>
      <c r="M30" s="93"/>
      <c r="N30" s="94"/>
    </row>
    <row r="31" spans="1:14" ht="15.75" x14ac:dyDescent="0.2">
      <c r="A31" s="113"/>
      <c r="B31" s="118" t="s">
        <v>128</v>
      </c>
      <c r="C31" s="118"/>
      <c r="D31" s="118" t="s">
        <v>141</v>
      </c>
      <c r="E31" s="78"/>
      <c r="F31" s="78"/>
      <c r="G31" s="78"/>
      <c r="H31" s="78"/>
      <c r="I31" s="93"/>
      <c r="J31" s="93"/>
      <c r="K31" s="93"/>
      <c r="L31" s="93"/>
      <c r="M31" s="93"/>
      <c r="N31" s="94"/>
    </row>
    <row r="32" spans="1:14" ht="15.75" x14ac:dyDescent="0.2">
      <c r="A32" s="113"/>
      <c r="B32" s="118" t="s">
        <v>129</v>
      </c>
      <c r="C32" s="118"/>
      <c r="D32" s="118" t="s">
        <v>141</v>
      </c>
      <c r="E32" s="78"/>
      <c r="F32" s="78"/>
      <c r="G32" s="78"/>
      <c r="H32" s="78"/>
      <c r="I32" s="93"/>
      <c r="J32" s="93"/>
      <c r="K32" s="93"/>
      <c r="L32" s="93"/>
      <c r="M32" s="93"/>
      <c r="N32" s="94"/>
    </row>
    <row r="33" spans="1:17" ht="15.75" x14ac:dyDescent="0.2">
      <c r="A33" s="113"/>
      <c r="B33" s="118" t="s">
        <v>130</v>
      </c>
      <c r="C33" s="118"/>
      <c r="D33" s="118" t="s">
        <v>141</v>
      </c>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37">
        <v>40</v>
      </c>
      <c r="D40" s="432">
        <v>0</v>
      </c>
      <c r="E40" s="1122">
        <f>+D40+D41</f>
        <v>0</v>
      </c>
      <c r="F40" s="78"/>
      <c r="G40" s="78"/>
      <c r="H40" s="78"/>
      <c r="I40" s="93"/>
      <c r="J40" s="93"/>
      <c r="K40" s="93"/>
      <c r="L40" s="93"/>
      <c r="M40" s="93"/>
      <c r="N40" s="94"/>
    </row>
    <row r="41" spans="1:17" ht="45" x14ac:dyDescent="0.2">
      <c r="A41" s="113"/>
      <c r="B41" s="120" t="s">
        <v>133</v>
      </c>
      <c r="C41" s="437">
        <v>60</v>
      </c>
      <c r="D41" s="432">
        <v>0</v>
      </c>
      <c r="E41" s="1123"/>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63" t="s">
        <v>35</v>
      </c>
      <c r="N45" s="1163"/>
    </row>
    <row r="46" spans="1:17" ht="15.75" x14ac:dyDescent="0.25">
      <c r="B46" s="116" t="s">
        <v>30</v>
      </c>
      <c r="M46" s="122"/>
      <c r="N46" s="122"/>
    </row>
    <row r="47" spans="1:17" ht="15.75" thickBot="1" x14ac:dyDescent="0.3">
      <c r="M47" s="122"/>
      <c r="N47" s="122"/>
    </row>
    <row r="48" spans="1:17" s="93" customFormat="1" ht="78.75" x14ac:dyDescent="0.25">
      <c r="B48" s="476" t="s">
        <v>134</v>
      </c>
      <c r="C48" s="476" t="s">
        <v>135</v>
      </c>
      <c r="D48" s="476" t="s">
        <v>136</v>
      </c>
      <c r="E48" s="476" t="s">
        <v>45</v>
      </c>
      <c r="F48" s="476" t="s">
        <v>22</v>
      </c>
      <c r="G48" s="476" t="s">
        <v>89</v>
      </c>
      <c r="H48" s="476" t="s">
        <v>17</v>
      </c>
      <c r="I48" s="476" t="s">
        <v>10</v>
      </c>
      <c r="J48" s="476" t="s">
        <v>31</v>
      </c>
      <c r="K48" s="476" t="s">
        <v>61</v>
      </c>
      <c r="L48" s="476" t="s">
        <v>20</v>
      </c>
      <c r="M48" s="477" t="s">
        <v>26</v>
      </c>
      <c r="N48" s="476" t="s">
        <v>137</v>
      </c>
      <c r="O48" s="476" t="s">
        <v>36</v>
      </c>
      <c r="P48" s="435" t="s">
        <v>11</v>
      </c>
      <c r="Q48" s="435" t="s">
        <v>19</v>
      </c>
    </row>
    <row r="49" spans="1:26" s="428" customFormat="1" ht="30" x14ac:dyDescent="0.25">
      <c r="A49" s="125">
        <v>1</v>
      </c>
      <c r="B49" s="136" t="s">
        <v>146</v>
      </c>
      <c r="C49" s="127" t="s">
        <v>146</v>
      </c>
      <c r="D49" s="126" t="s">
        <v>290</v>
      </c>
      <c r="E49" s="171">
        <v>47</v>
      </c>
      <c r="F49" s="127" t="s">
        <v>125</v>
      </c>
      <c r="G49" s="129">
        <v>1</v>
      </c>
      <c r="H49" s="130">
        <v>40940</v>
      </c>
      <c r="I49" s="131">
        <v>41252</v>
      </c>
      <c r="J49" s="131" t="s">
        <v>126</v>
      </c>
      <c r="K49" s="171">
        <v>10</v>
      </c>
      <c r="L49" s="171">
        <v>0</v>
      </c>
      <c r="M49" s="132">
        <v>396</v>
      </c>
      <c r="N49" s="132">
        <f>+M49*G49</f>
        <v>396</v>
      </c>
      <c r="O49" s="133">
        <v>530244000</v>
      </c>
      <c r="P49" s="133">
        <v>48</v>
      </c>
      <c r="Q49" s="134"/>
      <c r="R49" s="135"/>
      <c r="S49" s="135"/>
      <c r="T49" s="135"/>
      <c r="U49" s="135"/>
      <c r="V49" s="135"/>
      <c r="W49" s="135"/>
      <c r="X49" s="135"/>
      <c r="Y49" s="135"/>
      <c r="Z49" s="135"/>
    </row>
    <row r="50" spans="1:26" s="428" customFormat="1" ht="120" x14ac:dyDescent="0.25">
      <c r="A50" s="125">
        <f>+A49+1</f>
        <v>2</v>
      </c>
      <c r="B50" s="126" t="s">
        <v>146</v>
      </c>
      <c r="C50" s="127" t="s">
        <v>146</v>
      </c>
      <c r="D50" s="126" t="s">
        <v>290</v>
      </c>
      <c r="E50" s="171">
        <v>47</v>
      </c>
      <c r="F50" s="127" t="s">
        <v>125</v>
      </c>
      <c r="G50" s="129">
        <v>1</v>
      </c>
      <c r="H50" s="130">
        <v>41100</v>
      </c>
      <c r="I50" s="131">
        <v>41252</v>
      </c>
      <c r="J50" s="131" t="s">
        <v>126</v>
      </c>
      <c r="K50" s="171">
        <v>0</v>
      </c>
      <c r="L50" s="171">
        <v>0</v>
      </c>
      <c r="M50" s="132">
        <v>0</v>
      </c>
      <c r="N50" s="132">
        <v>0</v>
      </c>
      <c r="O50" s="133">
        <v>257400000</v>
      </c>
      <c r="P50" s="133">
        <v>50</v>
      </c>
      <c r="Q50" s="134" t="s">
        <v>291</v>
      </c>
      <c r="R50" s="135"/>
      <c r="S50" s="135"/>
      <c r="T50" s="135"/>
      <c r="U50" s="135"/>
      <c r="V50" s="135"/>
      <c r="W50" s="135"/>
      <c r="X50" s="135"/>
      <c r="Y50" s="135"/>
      <c r="Z50" s="135"/>
    </row>
    <row r="51" spans="1:26" s="428" customFormat="1" ht="15.75" x14ac:dyDescent="0.25">
      <c r="A51" s="125"/>
      <c r="B51" s="136" t="s">
        <v>16</v>
      </c>
      <c r="C51" s="127"/>
      <c r="D51" s="126"/>
      <c r="E51" s="128"/>
      <c r="F51" s="127"/>
      <c r="G51" s="127"/>
      <c r="H51" s="127"/>
      <c r="I51" s="131"/>
      <c r="J51" s="131"/>
      <c r="K51" s="137">
        <f>SUM(K49:K50)</f>
        <v>10</v>
      </c>
      <c r="L51" s="137">
        <f>SUM(L49:L50)</f>
        <v>0</v>
      </c>
      <c r="M51" s="138">
        <f>SUM(M49:M50)</f>
        <v>396</v>
      </c>
      <c r="N51" s="137">
        <f>SUM(N49:N50)</f>
        <v>396</v>
      </c>
      <c r="O51" s="133"/>
      <c r="P51" s="133"/>
      <c r="Q51" s="134"/>
    </row>
    <row r="52" spans="1:26" s="139" customFormat="1" x14ac:dyDescent="0.25">
      <c r="E52" s="140"/>
    </row>
    <row r="53" spans="1:26" s="139" customFormat="1" ht="15.75" x14ac:dyDescent="0.25">
      <c r="B53" s="1153" t="s">
        <v>28</v>
      </c>
      <c r="C53" s="1153" t="s">
        <v>27</v>
      </c>
      <c r="D53" s="1155" t="s">
        <v>34</v>
      </c>
      <c r="E53" s="1155"/>
    </row>
    <row r="54" spans="1:26" s="139" customFormat="1" ht="15.75" x14ac:dyDescent="0.25">
      <c r="B54" s="1154"/>
      <c r="C54" s="1154"/>
      <c r="D54" s="427" t="s">
        <v>23</v>
      </c>
      <c r="E54" s="141" t="s">
        <v>24</v>
      </c>
    </row>
    <row r="55" spans="1:26" s="139" customFormat="1" ht="15.75" x14ac:dyDescent="0.25">
      <c r="B55" s="142" t="s">
        <v>21</v>
      </c>
      <c r="C55" s="143">
        <f>+K51</f>
        <v>10</v>
      </c>
      <c r="D55" s="144"/>
      <c r="E55" s="144" t="s">
        <v>292</v>
      </c>
      <c r="F55" s="145"/>
      <c r="G55" s="145"/>
      <c r="H55" s="145"/>
      <c r="I55" s="145"/>
      <c r="J55" s="145"/>
      <c r="K55" s="145"/>
      <c r="L55" s="145"/>
      <c r="M55" s="145"/>
    </row>
    <row r="56" spans="1:26" s="139" customFormat="1" ht="15.75" x14ac:dyDescent="0.25">
      <c r="B56" s="142" t="s">
        <v>25</v>
      </c>
      <c r="C56" s="143">
        <f>+M51</f>
        <v>396</v>
      </c>
      <c r="D56" s="144"/>
      <c r="E56" s="144" t="s">
        <v>292</v>
      </c>
    </row>
    <row r="57" spans="1:26" s="139" customFormat="1" x14ac:dyDescent="0.25">
      <c r="B57" s="146"/>
      <c r="C57" s="1156"/>
      <c r="D57" s="1156"/>
      <c r="E57" s="1156"/>
      <c r="F57" s="1156"/>
      <c r="G57" s="1156"/>
      <c r="H57" s="1156"/>
      <c r="I57" s="1156"/>
      <c r="J57" s="1156"/>
      <c r="K57" s="1156"/>
      <c r="L57" s="1156"/>
      <c r="M57" s="1156"/>
      <c r="N57" s="1156"/>
    </row>
    <row r="58" spans="1:26" ht="15.75" thickBot="1" x14ac:dyDescent="0.3"/>
    <row r="59" spans="1:26" ht="16.5" thickBot="1" x14ac:dyDescent="0.3">
      <c r="B59" s="1165" t="s">
        <v>90</v>
      </c>
      <c r="C59" s="1165"/>
      <c r="D59" s="1165"/>
      <c r="E59" s="1165"/>
      <c r="F59" s="1165"/>
      <c r="G59" s="1165"/>
      <c r="H59" s="1165"/>
      <c r="I59" s="1165"/>
      <c r="J59" s="1165"/>
      <c r="K59" s="1165"/>
      <c r="L59" s="1165"/>
      <c r="M59" s="1165"/>
      <c r="N59" s="1165"/>
    </row>
    <row r="62" spans="1:26" ht="141.75" x14ac:dyDescent="0.25">
      <c r="B62" s="117" t="s">
        <v>138</v>
      </c>
      <c r="C62" s="147" t="s">
        <v>2</v>
      </c>
      <c r="D62" s="147" t="s">
        <v>92</v>
      </c>
      <c r="E62" s="147" t="s">
        <v>91</v>
      </c>
      <c r="F62" s="147" t="s">
        <v>93</v>
      </c>
      <c r="G62" s="147" t="s">
        <v>94</v>
      </c>
      <c r="H62" s="147" t="s">
        <v>95</v>
      </c>
      <c r="I62" s="147" t="s">
        <v>96</v>
      </c>
      <c r="J62" s="147" t="s">
        <v>97</v>
      </c>
      <c r="K62" s="147" t="s">
        <v>98</v>
      </c>
      <c r="L62" s="147" t="s">
        <v>99</v>
      </c>
      <c r="M62" s="148" t="s">
        <v>100</v>
      </c>
      <c r="N62" s="148" t="s">
        <v>101</v>
      </c>
      <c r="O62" s="1141" t="s">
        <v>3</v>
      </c>
      <c r="P62" s="1143"/>
      <c r="Q62" s="147" t="s">
        <v>18</v>
      </c>
    </row>
    <row r="63" spans="1:26" x14ac:dyDescent="0.2">
      <c r="B63" s="149" t="s">
        <v>235</v>
      </c>
      <c r="C63" s="149" t="s">
        <v>235</v>
      </c>
      <c r="D63" s="150" t="s">
        <v>288</v>
      </c>
      <c r="E63" s="150" t="s">
        <v>145</v>
      </c>
      <c r="F63" s="150" t="s">
        <v>145</v>
      </c>
      <c r="G63" s="150" t="s">
        <v>145</v>
      </c>
      <c r="H63" s="150" t="s">
        <v>145</v>
      </c>
      <c r="I63" s="151" t="s">
        <v>125</v>
      </c>
      <c r="J63" s="150" t="s">
        <v>145</v>
      </c>
      <c r="K63" s="150" t="s">
        <v>145</v>
      </c>
      <c r="L63" s="150" t="s">
        <v>145</v>
      </c>
      <c r="M63" s="150" t="s">
        <v>145</v>
      </c>
      <c r="N63" s="150" t="s">
        <v>125</v>
      </c>
      <c r="O63" s="1144"/>
      <c r="P63" s="1145"/>
      <c r="Q63" s="118" t="s">
        <v>125</v>
      </c>
    </row>
    <row r="64" spans="1:26" x14ac:dyDescent="0.2">
      <c r="B64" s="149"/>
      <c r="C64" s="149"/>
      <c r="D64" s="150"/>
      <c r="E64" s="150"/>
      <c r="F64" s="249"/>
      <c r="G64" s="249"/>
      <c r="H64" s="249"/>
      <c r="I64" s="151"/>
      <c r="J64" s="151"/>
      <c r="K64" s="118"/>
      <c r="L64" s="118"/>
      <c r="M64" s="118"/>
      <c r="N64" s="118"/>
      <c r="O64" s="1144"/>
      <c r="P64" s="1145"/>
      <c r="Q64" s="118"/>
    </row>
    <row r="65" spans="2:17" x14ac:dyDescent="0.2">
      <c r="B65" s="149"/>
      <c r="C65" s="149"/>
      <c r="D65" s="150"/>
      <c r="E65" s="150"/>
      <c r="F65" s="249"/>
      <c r="G65" s="249"/>
      <c r="H65" s="249"/>
      <c r="I65" s="151"/>
      <c r="J65" s="151"/>
      <c r="K65" s="118"/>
      <c r="L65" s="118"/>
      <c r="M65" s="118"/>
      <c r="N65" s="118"/>
      <c r="O65" s="1144"/>
      <c r="P65" s="1145"/>
      <c r="Q65" s="118"/>
    </row>
    <row r="66" spans="2:17" x14ac:dyDescent="0.2">
      <c r="B66" s="149"/>
      <c r="C66" s="149"/>
      <c r="D66" s="150"/>
      <c r="E66" s="150"/>
      <c r="F66" s="249"/>
      <c r="G66" s="249"/>
      <c r="H66" s="249"/>
      <c r="I66" s="151"/>
      <c r="J66" s="151"/>
      <c r="K66" s="118"/>
      <c r="L66" s="118"/>
      <c r="M66" s="118"/>
      <c r="N66" s="118"/>
      <c r="O66" s="1144"/>
      <c r="P66" s="1145"/>
      <c r="Q66" s="118"/>
    </row>
    <row r="67" spans="2:17" x14ac:dyDescent="0.2">
      <c r="B67" s="149"/>
      <c r="C67" s="149"/>
      <c r="D67" s="150"/>
      <c r="E67" s="150"/>
      <c r="F67" s="249"/>
      <c r="G67" s="249"/>
      <c r="H67" s="249"/>
      <c r="I67" s="151"/>
      <c r="J67" s="151"/>
      <c r="K67" s="118"/>
      <c r="L67" s="118"/>
      <c r="M67" s="118"/>
      <c r="N67" s="118"/>
      <c r="O67" s="1144"/>
      <c r="P67" s="1145"/>
      <c r="Q67" s="118"/>
    </row>
    <row r="68" spans="2:17" x14ac:dyDescent="0.2">
      <c r="B68" s="149"/>
      <c r="C68" s="149"/>
      <c r="D68" s="150"/>
      <c r="E68" s="150"/>
      <c r="F68" s="249"/>
      <c r="G68" s="249"/>
      <c r="H68" s="249"/>
      <c r="I68" s="151"/>
      <c r="J68" s="151"/>
      <c r="K68" s="118"/>
      <c r="L68" s="118"/>
      <c r="M68" s="118"/>
      <c r="N68" s="118"/>
      <c r="O68" s="1144"/>
      <c r="P68" s="1145"/>
      <c r="Q68" s="118"/>
    </row>
    <row r="69" spans="2:17" x14ac:dyDescent="0.25">
      <c r="B69" s="118"/>
      <c r="C69" s="118"/>
      <c r="D69" s="118"/>
      <c r="E69" s="118"/>
      <c r="F69" s="118"/>
      <c r="G69" s="118"/>
      <c r="H69" s="118"/>
      <c r="I69" s="118"/>
      <c r="J69" s="118"/>
      <c r="K69" s="118"/>
      <c r="L69" s="118"/>
      <c r="M69" s="118"/>
      <c r="N69" s="118"/>
      <c r="O69" s="1144"/>
      <c r="P69" s="1145"/>
      <c r="Q69" s="118"/>
    </row>
    <row r="70" spans="2:17" x14ac:dyDescent="0.25">
      <c r="B70" s="86" t="s">
        <v>1</v>
      </c>
    </row>
    <row r="71" spans="2:17" x14ac:dyDescent="0.25">
      <c r="B71" s="86" t="s">
        <v>37</v>
      </c>
    </row>
    <row r="72" spans="2:17" x14ac:dyDescent="0.25">
      <c r="B72" s="86" t="s">
        <v>62</v>
      </c>
    </row>
    <row r="74" spans="2:17" ht="15.75" thickBot="1" x14ac:dyDescent="0.3"/>
    <row r="75" spans="2:17" ht="16.5" thickBot="1" x14ac:dyDescent="0.3">
      <c r="B75" s="1160" t="s">
        <v>38</v>
      </c>
      <c r="C75" s="1161"/>
      <c r="D75" s="1161"/>
      <c r="E75" s="1161"/>
      <c r="F75" s="1161"/>
      <c r="G75" s="1161"/>
      <c r="H75" s="1161"/>
      <c r="I75" s="1161"/>
      <c r="J75" s="1161"/>
      <c r="K75" s="1161"/>
      <c r="L75" s="1161"/>
      <c r="M75" s="1161"/>
      <c r="N75" s="1162"/>
    </row>
    <row r="80" spans="2:17" ht="78.75" customHeight="1" x14ac:dyDescent="0.25">
      <c r="B80" s="1188" t="s">
        <v>0</v>
      </c>
      <c r="C80" s="1191" t="s">
        <v>39</v>
      </c>
      <c r="D80" s="1191" t="s">
        <v>40</v>
      </c>
      <c r="E80" s="1191" t="s">
        <v>102</v>
      </c>
      <c r="F80" s="1191" t="s">
        <v>104</v>
      </c>
      <c r="G80" s="1191" t="s">
        <v>105</v>
      </c>
      <c r="H80" s="1191" t="s">
        <v>106</v>
      </c>
      <c r="I80" s="1191" t="s">
        <v>103</v>
      </c>
      <c r="J80" s="1141" t="s">
        <v>107</v>
      </c>
      <c r="K80" s="1142"/>
      <c r="L80" s="1143"/>
      <c r="M80" s="1191" t="s">
        <v>111</v>
      </c>
      <c r="N80" s="1191" t="s">
        <v>139</v>
      </c>
      <c r="O80" s="1191" t="s">
        <v>140</v>
      </c>
      <c r="P80" s="1187" t="s">
        <v>3</v>
      </c>
      <c r="Q80" s="1188"/>
    </row>
    <row r="81" spans="2:17" ht="60" x14ac:dyDescent="0.2">
      <c r="B81" s="1190"/>
      <c r="C81" s="1192"/>
      <c r="D81" s="1192"/>
      <c r="E81" s="1192"/>
      <c r="F81" s="1192"/>
      <c r="G81" s="1192"/>
      <c r="H81" s="1192"/>
      <c r="I81" s="1192"/>
      <c r="J81" s="153" t="s">
        <v>108</v>
      </c>
      <c r="K81" s="154" t="s">
        <v>109</v>
      </c>
      <c r="L81" s="151" t="s">
        <v>110</v>
      </c>
      <c r="M81" s="1192"/>
      <c r="N81" s="1192"/>
      <c r="O81" s="1192"/>
      <c r="P81" s="1189"/>
      <c r="Q81" s="1190"/>
    </row>
    <row r="82" spans="2:17" ht="30" x14ac:dyDescent="0.2">
      <c r="B82" s="1205" t="s">
        <v>43</v>
      </c>
      <c r="C82" s="1205">
        <v>2</v>
      </c>
      <c r="D82" s="149" t="s">
        <v>212</v>
      </c>
      <c r="E82" s="149">
        <v>49664828</v>
      </c>
      <c r="F82" s="149" t="s">
        <v>213</v>
      </c>
      <c r="G82" s="149" t="s">
        <v>198</v>
      </c>
      <c r="H82" s="182">
        <v>37603</v>
      </c>
      <c r="I82" s="150" t="s">
        <v>185</v>
      </c>
      <c r="J82" s="153" t="s">
        <v>214</v>
      </c>
      <c r="K82" s="154" t="s">
        <v>215</v>
      </c>
      <c r="L82" s="151" t="s">
        <v>216</v>
      </c>
      <c r="M82" s="118" t="s">
        <v>125</v>
      </c>
      <c r="N82" s="118" t="s">
        <v>125</v>
      </c>
      <c r="O82" s="118" t="s">
        <v>125</v>
      </c>
      <c r="P82" s="1144"/>
      <c r="Q82" s="1145"/>
    </row>
    <row r="83" spans="2:17" ht="30" x14ac:dyDescent="0.2">
      <c r="B83" s="1260"/>
      <c r="C83" s="1260"/>
      <c r="D83" s="149"/>
      <c r="E83" s="149"/>
      <c r="F83" s="149"/>
      <c r="G83" s="149"/>
      <c r="H83" s="149"/>
      <c r="I83" s="150"/>
      <c r="J83" s="153" t="s">
        <v>214</v>
      </c>
      <c r="K83" s="189" t="s">
        <v>217</v>
      </c>
      <c r="L83" s="151" t="s">
        <v>216</v>
      </c>
      <c r="M83" s="118" t="s">
        <v>125</v>
      </c>
      <c r="N83" s="118" t="s">
        <v>125</v>
      </c>
      <c r="O83" s="118" t="s">
        <v>125</v>
      </c>
      <c r="P83" s="1144"/>
      <c r="Q83" s="1145"/>
    </row>
    <row r="84" spans="2:17" ht="30" x14ac:dyDescent="0.2">
      <c r="B84" s="1260"/>
      <c r="C84" s="1260"/>
      <c r="D84" s="149"/>
      <c r="E84" s="149"/>
      <c r="F84" s="149"/>
      <c r="G84" s="149"/>
      <c r="H84" s="149"/>
      <c r="I84" s="150"/>
      <c r="J84" s="153" t="s">
        <v>218</v>
      </c>
      <c r="K84" s="154" t="s">
        <v>219</v>
      </c>
      <c r="L84" s="151" t="s">
        <v>216</v>
      </c>
      <c r="M84" s="118" t="s">
        <v>125</v>
      </c>
      <c r="N84" s="118" t="s">
        <v>125</v>
      </c>
      <c r="O84" s="118" t="s">
        <v>125</v>
      </c>
      <c r="P84" s="423"/>
      <c r="Q84" s="424"/>
    </row>
    <row r="85" spans="2:17" ht="30" x14ac:dyDescent="0.2">
      <c r="B85" s="1260"/>
      <c r="C85" s="1260"/>
      <c r="D85" s="149" t="s">
        <v>220</v>
      </c>
      <c r="E85" s="149">
        <v>49664176</v>
      </c>
      <c r="F85" s="149" t="s">
        <v>221</v>
      </c>
      <c r="G85" s="149" t="s">
        <v>227</v>
      </c>
      <c r="H85" s="182">
        <v>37135</v>
      </c>
      <c r="I85" s="150" t="s">
        <v>185</v>
      </c>
      <c r="J85" s="153" t="s">
        <v>223</v>
      </c>
      <c r="K85" s="154" t="s">
        <v>224</v>
      </c>
      <c r="L85" s="151" t="s">
        <v>222</v>
      </c>
      <c r="M85" s="118" t="s">
        <v>125</v>
      </c>
      <c r="N85" s="118" t="s">
        <v>125</v>
      </c>
      <c r="O85" s="118" t="s">
        <v>125</v>
      </c>
      <c r="P85" s="423"/>
      <c r="Q85" s="424"/>
    </row>
    <row r="86" spans="2:17" ht="30" x14ac:dyDescent="0.2">
      <c r="B86" s="1206"/>
      <c r="C86" s="1206"/>
      <c r="D86" s="149"/>
      <c r="E86" s="149"/>
      <c r="F86" s="149"/>
      <c r="G86" s="149"/>
      <c r="H86" s="149"/>
      <c r="I86" s="150"/>
      <c r="J86" s="153" t="s">
        <v>225</v>
      </c>
      <c r="K86" s="154" t="s">
        <v>226</v>
      </c>
      <c r="L86" s="151" t="s">
        <v>207</v>
      </c>
      <c r="M86" s="118" t="s">
        <v>125</v>
      </c>
      <c r="N86" s="118" t="s">
        <v>125</v>
      </c>
      <c r="O86" s="118" t="s">
        <v>125</v>
      </c>
      <c r="P86" s="423"/>
      <c r="Q86" s="424"/>
    </row>
    <row r="87" spans="2:17" ht="225" x14ac:dyDescent="0.2">
      <c r="B87" s="1205" t="s">
        <v>44</v>
      </c>
      <c r="C87" s="1205">
        <v>4</v>
      </c>
      <c r="D87" s="149" t="s">
        <v>228</v>
      </c>
      <c r="E87" s="149">
        <v>63538190</v>
      </c>
      <c r="F87" s="149" t="s">
        <v>180</v>
      </c>
      <c r="G87" s="149" t="s">
        <v>293</v>
      </c>
      <c r="H87" s="182">
        <v>39798</v>
      </c>
      <c r="I87" s="150">
        <v>65538190</v>
      </c>
      <c r="J87" s="153" t="s">
        <v>294</v>
      </c>
      <c r="K87" s="154" t="s">
        <v>295</v>
      </c>
      <c r="L87" s="151" t="s">
        <v>180</v>
      </c>
      <c r="M87" s="118" t="s">
        <v>125</v>
      </c>
      <c r="N87" s="118" t="s">
        <v>125</v>
      </c>
      <c r="O87" s="118" t="s">
        <v>126</v>
      </c>
      <c r="P87" s="502" t="s">
        <v>1556</v>
      </c>
      <c r="Q87" s="424"/>
    </row>
    <row r="88" spans="2:17" ht="30" x14ac:dyDescent="0.2">
      <c r="B88" s="1260"/>
      <c r="C88" s="1260"/>
      <c r="D88" s="149"/>
      <c r="E88" s="149"/>
      <c r="F88" s="149"/>
      <c r="G88" s="149"/>
      <c r="H88" s="149"/>
      <c r="I88" s="150"/>
      <c r="J88" s="153" t="s">
        <v>294</v>
      </c>
      <c r="K88" s="154" t="s">
        <v>295</v>
      </c>
      <c r="L88" s="151" t="s">
        <v>180</v>
      </c>
      <c r="M88" s="118" t="s">
        <v>125</v>
      </c>
      <c r="N88" s="118" t="s">
        <v>125</v>
      </c>
      <c r="O88" s="118" t="s">
        <v>126</v>
      </c>
      <c r="P88" s="423"/>
      <c r="Q88" s="424"/>
    </row>
    <row r="89" spans="2:17" ht="30" x14ac:dyDescent="0.2">
      <c r="B89" s="1260"/>
      <c r="C89" s="1260"/>
      <c r="D89" s="149"/>
      <c r="E89" s="149"/>
      <c r="F89" s="149"/>
      <c r="G89" s="149"/>
      <c r="H89" s="149"/>
      <c r="I89" s="150"/>
      <c r="J89" s="153" t="s">
        <v>294</v>
      </c>
      <c r="K89" s="154" t="s">
        <v>296</v>
      </c>
      <c r="L89" s="151" t="s">
        <v>180</v>
      </c>
      <c r="M89" s="118" t="s">
        <v>125</v>
      </c>
      <c r="N89" s="118" t="s">
        <v>125</v>
      </c>
      <c r="O89" s="118" t="s">
        <v>126</v>
      </c>
      <c r="P89" s="423"/>
      <c r="Q89" s="424"/>
    </row>
    <row r="90" spans="2:17" ht="30" x14ac:dyDescent="0.2">
      <c r="B90" s="1260"/>
      <c r="C90" s="1260"/>
      <c r="D90" s="149"/>
      <c r="E90" s="149"/>
      <c r="F90" s="149"/>
      <c r="G90" s="149"/>
      <c r="H90" s="149"/>
      <c r="I90" s="150"/>
      <c r="J90" s="153" t="s">
        <v>294</v>
      </c>
      <c r="K90" s="154" t="s">
        <v>170</v>
      </c>
      <c r="L90" s="151" t="s">
        <v>180</v>
      </c>
      <c r="M90" s="118" t="s">
        <v>125</v>
      </c>
      <c r="N90" s="118" t="s">
        <v>125</v>
      </c>
      <c r="O90" s="118" t="s">
        <v>126</v>
      </c>
      <c r="P90" s="423"/>
      <c r="Q90" s="424"/>
    </row>
    <row r="91" spans="2:17" ht="30" x14ac:dyDescent="0.2">
      <c r="B91" s="1260"/>
      <c r="C91" s="1260"/>
      <c r="D91" s="149" t="s">
        <v>297</v>
      </c>
      <c r="E91" s="149">
        <v>49668578</v>
      </c>
      <c r="F91" s="149" t="s">
        <v>166</v>
      </c>
      <c r="G91" s="149" t="s">
        <v>256</v>
      </c>
      <c r="H91" s="182">
        <v>39563</v>
      </c>
      <c r="I91" s="150">
        <v>144773</v>
      </c>
      <c r="J91" s="153" t="s">
        <v>298</v>
      </c>
      <c r="K91" s="154" t="s">
        <v>299</v>
      </c>
      <c r="L91" s="151" t="s">
        <v>166</v>
      </c>
      <c r="M91" s="118" t="s">
        <v>125</v>
      </c>
      <c r="N91" s="118" t="s">
        <v>125</v>
      </c>
      <c r="O91" s="118" t="s">
        <v>125</v>
      </c>
      <c r="P91" s="423"/>
      <c r="Q91" s="424"/>
    </row>
    <row r="92" spans="2:17" x14ac:dyDescent="0.2">
      <c r="B92" s="1260"/>
      <c r="C92" s="1260"/>
      <c r="D92" s="149" t="s">
        <v>300</v>
      </c>
      <c r="E92" s="149">
        <v>1065882834</v>
      </c>
      <c r="F92" s="149" t="s">
        <v>166</v>
      </c>
      <c r="G92" s="149" t="s">
        <v>301</v>
      </c>
      <c r="H92" s="182">
        <v>41544</v>
      </c>
      <c r="I92" s="150">
        <v>139838</v>
      </c>
      <c r="J92" s="153" t="s">
        <v>302</v>
      </c>
      <c r="K92" s="151" t="s">
        <v>303</v>
      </c>
      <c r="L92" s="151" t="s">
        <v>166</v>
      </c>
      <c r="M92" s="118" t="s">
        <v>125</v>
      </c>
      <c r="N92" s="118" t="s">
        <v>125</v>
      </c>
      <c r="O92" s="118" t="s">
        <v>125</v>
      </c>
      <c r="P92" s="1128"/>
      <c r="Q92" s="1128"/>
    </row>
    <row r="93" spans="2:17" x14ac:dyDescent="0.2">
      <c r="B93" s="1260"/>
      <c r="C93" s="1260"/>
      <c r="D93" s="149"/>
      <c r="E93" s="149"/>
      <c r="F93" s="149"/>
      <c r="G93" s="149"/>
      <c r="H93" s="182"/>
      <c r="I93" s="150"/>
      <c r="J93" s="153" t="s">
        <v>304</v>
      </c>
      <c r="K93" s="151" t="s">
        <v>305</v>
      </c>
      <c r="L93" s="151" t="s">
        <v>166</v>
      </c>
      <c r="M93" s="118" t="s">
        <v>125</v>
      </c>
      <c r="N93" s="118" t="s">
        <v>125</v>
      </c>
      <c r="O93" s="118" t="s">
        <v>125</v>
      </c>
      <c r="P93" s="1128"/>
      <c r="Q93" s="1128"/>
    </row>
    <row r="94" spans="2:17" x14ac:dyDescent="0.2">
      <c r="B94" s="1260"/>
      <c r="C94" s="1260"/>
      <c r="D94" s="149" t="s">
        <v>306</v>
      </c>
      <c r="E94" s="149">
        <v>49669152</v>
      </c>
      <c r="F94" s="149" t="s">
        <v>166</v>
      </c>
      <c r="G94" s="149" t="s">
        <v>256</v>
      </c>
      <c r="H94" s="182">
        <v>39991</v>
      </c>
      <c r="I94" s="150">
        <v>112869</v>
      </c>
      <c r="J94" s="153" t="s">
        <v>308</v>
      </c>
      <c r="K94" s="151" t="s">
        <v>309</v>
      </c>
      <c r="L94" s="151" t="s">
        <v>166</v>
      </c>
      <c r="M94" s="118" t="s">
        <v>125</v>
      </c>
      <c r="N94" s="118" t="s">
        <v>125</v>
      </c>
      <c r="O94" s="118" t="s">
        <v>125</v>
      </c>
      <c r="P94" s="1128"/>
      <c r="Q94" s="1128"/>
    </row>
    <row r="95" spans="2:17" x14ac:dyDescent="0.2">
      <c r="B95" s="1206"/>
      <c r="C95" s="1206"/>
      <c r="D95" s="149"/>
      <c r="E95" s="149"/>
      <c r="F95" s="149"/>
      <c r="G95" s="149"/>
      <c r="H95" s="182"/>
      <c r="I95" s="150"/>
      <c r="J95" s="153" t="s">
        <v>307</v>
      </c>
      <c r="K95" s="151" t="s">
        <v>310</v>
      </c>
      <c r="L95" s="151"/>
      <c r="M95" s="118" t="s">
        <v>125</v>
      </c>
      <c r="N95" s="118" t="s">
        <v>125</v>
      </c>
      <c r="O95" s="118" t="s">
        <v>125</v>
      </c>
      <c r="P95" s="1128"/>
      <c r="Q95" s="1128"/>
    </row>
    <row r="96" spans="2:17" x14ac:dyDescent="0.2">
      <c r="B96" s="106"/>
      <c r="C96" s="201"/>
      <c r="D96" s="202"/>
      <c r="E96" s="202"/>
      <c r="F96" s="202"/>
      <c r="G96" s="202"/>
      <c r="H96" s="203"/>
      <c r="I96" s="204"/>
      <c r="J96" s="205"/>
      <c r="K96" s="206"/>
      <c r="L96" s="206"/>
      <c r="M96" s="106"/>
      <c r="N96" s="106"/>
      <c r="O96" s="106"/>
      <c r="P96" s="207"/>
      <c r="Q96" s="207"/>
    </row>
    <row r="97" spans="2:17" x14ac:dyDescent="0.2">
      <c r="B97" s="106"/>
      <c r="C97" s="201"/>
      <c r="D97" s="202"/>
      <c r="E97" s="202"/>
      <c r="F97" s="202"/>
      <c r="G97" s="202"/>
      <c r="H97" s="203"/>
      <c r="I97" s="204"/>
      <c r="J97" s="205"/>
      <c r="K97" s="206"/>
      <c r="L97" s="206"/>
      <c r="M97" s="106"/>
      <c r="N97" s="106"/>
      <c r="O97" s="106"/>
      <c r="P97" s="207"/>
      <c r="Q97" s="207"/>
    </row>
    <row r="98" spans="2:17" x14ac:dyDescent="0.2">
      <c r="B98" s="106"/>
      <c r="C98" s="201"/>
      <c r="D98" s="202"/>
      <c r="E98" s="202"/>
      <c r="F98" s="202"/>
      <c r="G98" s="202"/>
      <c r="H98" s="203"/>
      <c r="I98" s="204"/>
      <c r="J98" s="205"/>
      <c r="K98" s="206"/>
      <c r="L98" s="206"/>
      <c r="M98" s="106"/>
      <c r="N98" s="106"/>
      <c r="O98" s="106"/>
      <c r="P98" s="207"/>
      <c r="Q98" s="207"/>
    </row>
    <row r="100" spans="2:17" ht="15.75" thickBot="1" x14ac:dyDescent="0.3"/>
    <row r="101" spans="2:17" ht="16.5" thickBot="1" x14ac:dyDescent="0.3">
      <c r="B101" s="1160" t="s">
        <v>46</v>
      </c>
      <c r="C101" s="1161"/>
      <c r="D101" s="1161"/>
      <c r="E101" s="1161"/>
      <c r="F101" s="1161"/>
      <c r="G101" s="1161"/>
      <c r="H101" s="1161"/>
      <c r="I101" s="1161"/>
      <c r="J101" s="1161"/>
      <c r="K101" s="1161"/>
      <c r="L101" s="1161"/>
      <c r="M101" s="1161"/>
      <c r="N101" s="1162"/>
    </row>
    <row r="104" spans="2:17" ht="31.5" x14ac:dyDescent="0.25">
      <c r="B104" s="147" t="s">
        <v>33</v>
      </c>
      <c r="C104" s="147" t="s">
        <v>18</v>
      </c>
      <c r="D104" s="1141" t="s">
        <v>3</v>
      </c>
      <c r="E104" s="1143"/>
    </row>
    <row r="105" spans="2:17" x14ac:dyDescent="0.25">
      <c r="B105" s="155" t="s">
        <v>112</v>
      </c>
      <c r="C105" s="118" t="s">
        <v>125</v>
      </c>
      <c r="D105" s="1128"/>
      <c r="E105" s="1128"/>
    </row>
    <row r="108" spans="2:17" ht="15.75" x14ac:dyDescent="0.25">
      <c r="B108" s="1129" t="s">
        <v>64</v>
      </c>
      <c r="C108" s="1130"/>
      <c r="D108" s="1130"/>
      <c r="E108" s="1130"/>
      <c r="F108" s="1130"/>
      <c r="G108" s="1130"/>
      <c r="H108" s="1130"/>
      <c r="I108" s="1130"/>
      <c r="J108" s="1130"/>
      <c r="K108" s="1130"/>
      <c r="L108" s="1130"/>
      <c r="M108" s="1130"/>
      <c r="N108" s="1130"/>
      <c r="O108" s="1130"/>
      <c r="P108" s="1130"/>
    </row>
    <row r="110" spans="2:17" ht="15.75" thickBot="1" x14ac:dyDescent="0.3"/>
    <row r="111" spans="2:17" ht="16.5" thickBot="1" x14ac:dyDescent="0.3">
      <c r="B111" s="1160" t="s">
        <v>54</v>
      </c>
      <c r="C111" s="1161"/>
      <c r="D111" s="1161"/>
      <c r="E111" s="1161"/>
      <c r="F111" s="1161"/>
      <c r="G111" s="1161"/>
      <c r="H111" s="1161"/>
      <c r="I111" s="1161"/>
      <c r="J111" s="1161"/>
      <c r="K111" s="1161"/>
      <c r="L111" s="1161"/>
      <c r="M111" s="1161"/>
      <c r="N111" s="1162"/>
    </row>
    <row r="113" spans="1:26" ht="15.75" thickBot="1" x14ac:dyDescent="0.3">
      <c r="M113" s="122"/>
      <c r="N113" s="122"/>
    </row>
    <row r="114" spans="1:26" s="93" customFormat="1" ht="78.75" x14ac:dyDescent="0.25">
      <c r="B114" s="476" t="s">
        <v>134</v>
      </c>
      <c r="C114" s="476" t="s">
        <v>135</v>
      </c>
      <c r="D114" s="476" t="s">
        <v>136</v>
      </c>
      <c r="E114" s="476" t="s">
        <v>45</v>
      </c>
      <c r="F114" s="476" t="s">
        <v>22</v>
      </c>
      <c r="G114" s="476" t="s">
        <v>89</v>
      </c>
      <c r="H114" s="476" t="s">
        <v>17</v>
      </c>
      <c r="I114" s="476" t="s">
        <v>10</v>
      </c>
      <c r="J114" s="476" t="s">
        <v>31</v>
      </c>
      <c r="K114" s="476" t="s">
        <v>61</v>
      </c>
      <c r="L114" s="476" t="s">
        <v>20</v>
      </c>
      <c r="M114" s="477" t="s">
        <v>26</v>
      </c>
      <c r="N114" s="476" t="s">
        <v>137</v>
      </c>
      <c r="O114" s="476" t="s">
        <v>36</v>
      </c>
      <c r="P114" s="435" t="s">
        <v>11</v>
      </c>
      <c r="Q114" s="435" t="s">
        <v>19</v>
      </c>
    </row>
    <row r="115" spans="1:26" s="428" customFormat="1" ht="135" x14ac:dyDescent="0.25">
      <c r="A115" s="125">
        <v>1</v>
      </c>
      <c r="B115" s="136" t="s">
        <v>146</v>
      </c>
      <c r="C115" s="127" t="s">
        <v>146</v>
      </c>
      <c r="D115" s="126" t="s">
        <v>290</v>
      </c>
      <c r="E115" s="171">
        <v>47</v>
      </c>
      <c r="F115" s="127" t="s">
        <v>125</v>
      </c>
      <c r="G115" s="129">
        <v>1</v>
      </c>
      <c r="H115" s="130">
        <v>40224</v>
      </c>
      <c r="I115" s="131">
        <v>40526</v>
      </c>
      <c r="J115" s="131" t="s">
        <v>126</v>
      </c>
      <c r="K115" s="132">
        <v>0</v>
      </c>
      <c r="L115" s="132">
        <v>0</v>
      </c>
      <c r="M115" s="132">
        <v>0</v>
      </c>
      <c r="N115" s="132">
        <f>+M115*G115</f>
        <v>0</v>
      </c>
      <c r="O115" s="133">
        <v>390000000</v>
      </c>
      <c r="P115" s="133">
        <v>190</v>
      </c>
      <c r="Q115" s="134" t="s">
        <v>311</v>
      </c>
      <c r="R115" s="135"/>
      <c r="S115" s="135"/>
      <c r="T115" s="135"/>
      <c r="U115" s="135"/>
      <c r="V115" s="135"/>
      <c r="W115" s="135"/>
      <c r="X115" s="135"/>
      <c r="Y115" s="135"/>
      <c r="Z115" s="135"/>
    </row>
    <row r="116" spans="1:26" s="428" customFormat="1" ht="30" x14ac:dyDescent="0.25">
      <c r="A116" s="125">
        <f>+A115+1</f>
        <v>2</v>
      </c>
      <c r="B116" s="136" t="s">
        <v>146</v>
      </c>
      <c r="C116" s="127" t="s">
        <v>146</v>
      </c>
      <c r="D116" s="126" t="s">
        <v>290</v>
      </c>
      <c r="E116" s="171">
        <v>38</v>
      </c>
      <c r="F116" s="127" t="s">
        <v>125</v>
      </c>
      <c r="G116" s="129">
        <v>1</v>
      </c>
      <c r="H116" s="130">
        <v>41310</v>
      </c>
      <c r="I116" s="131">
        <v>41262</v>
      </c>
      <c r="J116" s="131" t="s">
        <v>126</v>
      </c>
      <c r="K116" s="132">
        <v>10</v>
      </c>
      <c r="L116" s="132">
        <v>0</v>
      </c>
      <c r="M116" s="132">
        <v>696</v>
      </c>
      <c r="N116" s="132">
        <f t="shared" ref="N116" si="0">+M116*G116</f>
        <v>696</v>
      </c>
      <c r="O116" s="133">
        <v>1010696400</v>
      </c>
      <c r="P116" s="133">
        <v>192</v>
      </c>
      <c r="Q116" s="134"/>
      <c r="R116" s="135"/>
      <c r="S116" s="135"/>
      <c r="T116" s="135"/>
      <c r="U116" s="135"/>
      <c r="V116" s="135"/>
      <c r="W116" s="135"/>
      <c r="X116" s="135"/>
      <c r="Y116" s="135"/>
      <c r="Z116" s="135"/>
    </row>
    <row r="117" spans="1:26" s="428" customFormat="1" ht="15.75" x14ac:dyDescent="0.25">
      <c r="A117" s="125"/>
      <c r="B117" s="136" t="s">
        <v>16</v>
      </c>
      <c r="C117" s="127"/>
      <c r="D117" s="126"/>
      <c r="E117" s="171"/>
      <c r="F117" s="127"/>
      <c r="G117" s="127"/>
      <c r="H117" s="127"/>
      <c r="I117" s="131"/>
      <c r="J117" s="131"/>
      <c r="K117" s="137">
        <f>SUM(K115:K116)</f>
        <v>10</v>
      </c>
      <c r="L117" s="137">
        <f>SUM(L115:L116)</f>
        <v>0</v>
      </c>
      <c r="M117" s="138">
        <f>SUM(M115:M116)</f>
        <v>696</v>
      </c>
      <c r="N117" s="137">
        <f>SUM(N115:N116)</f>
        <v>696</v>
      </c>
      <c r="O117" s="133"/>
      <c r="P117" s="133"/>
      <c r="Q117" s="134"/>
    </row>
    <row r="118" spans="1:26" x14ac:dyDescent="0.25">
      <c r="B118" s="139"/>
      <c r="C118" s="139"/>
      <c r="D118" s="139"/>
      <c r="E118" s="140"/>
      <c r="F118" s="139"/>
      <c r="G118" s="139"/>
      <c r="H118" s="139"/>
      <c r="I118" s="139"/>
      <c r="J118" s="139"/>
      <c r="K118" s="139"/>
      <c r="L118" s="139"/>
      <c r="M118" s="139"/>
      <c r="N118" s="139"/>
      <c r="O118" s="139"/>
      <c r="P118" s="139"/>
    </row>
    <row r="119" spans="1:26" ht="15.75" x14ac:dyDescent="0.25">
      <c r="B119" s="142" t="s">
        <v>32</v>
      </c>
      <c r="C119" s="156">
        <f>+K117</f>
        <v>10</v>
      </c>
      <c r="H119" s="145"/>
      <c r="I119" s="145"/>
      <c r="J119" s="145"/>
      <c r="K119" s="145"/>
      <c r="L119" s="145"/>
      <c r="M119" s="145"/>
      <c r="N119" s="139"/>
      <c r="O119" s="139"/>
      <c r="P119" s="139"/>
    </row>
    <row r="121" spans="1:26" ht="15.75" thickBot="1" x14ac:dyDescent="0.3"/>
    <row r="122" spans="1:26" ht="32.25" thickBot="1" x14ac:dyDescent="0.3">
      <c r="B122" s="478" t="s">
        <v>49</v>
      </c>
      <c r="C122" s="479" t="s">
        <v>50</v>
      </c>
      <c r="D122" s="478" t="s">
        <v>51</v>
      </c>
      <c r="E122" s="479" t="s">
        <v>55</v>
      </c>
    </row>
    <row r="123" spans="1:26" x14ac:dyDescent="0.25">
      <c r="B123" s="159" t="s">
        <v>113</v>
      </c>
      <c r="C123" s="480">
        <v>20</v>
      </c>
      <c r="D123" s="480">
        <v>0</v>
      </c>
      <c r="E123" s="1164">
        <f>+D123+D124+D125</f>
        <v>0</v>
      </c>
    </row>
    <row r="124" spans="1:26" x14ac:dyDescent="0.25">
      <c r="B124" s="159" t="s">
        <v>114</v>
      </c>
      <c r="C124" s="438">
        <v>30</v>
      </c>
      <c r="D124" s="432">
        <v>0</v>
      </c>
      <c r="E124" s="1136"/>
    </row>
    <row r="125" spans="1:26" ht="15.75" thickBot="1" x14ac:dyDescent="0.3">
      <c r="B125" s="159" t="s">
        <v>115</v>
      </c>
      <c r="C125" s="162">
        <v>40</v>
      </c>
      <c r="D125" s="162">
        <v>0</v>
      </c>
      <c r="E125" s="1137"/>
    </row>
    <row r="127" spans="1:26" ht="15.75" thickBot="1" x14ac:dyDescent="0.3">
      <c r="C127" s="208"/>
    </row>
    <row r="128" spans="1:26" ht="16.5" thickBot="1" x14ac:dyDescent="0.3">
      <c r="B128" s="1160">
        <v>3</v>
      </c>
      <c r="C128" s="1161"/>
      <c r="D128" s="1161"/>
      <c r="E128" s="1161"/>
      <c r="F128" s="1161"/>
      <c r="G128" s="1161"/>
      <c r="H128" s="1161"/>
      <c r="I128" s="1161"/>
      <c r="J128" s="1161"/>
      <c r="K128" s="1161"/>
      <c r="L128" s="1161"/>
      <c r="M128" s="1161"/>
      <c r="N128" s="1162"/>
    </row>
    <row r="130" spans="2:17" ht="78.75" x14ac:dyDescent="0.25">
      <c r="B130" s="1191" t="s">
        <v>0</v>
      </c>
      <c r="C130" s="1191" t="s">
        <v>39</v>
      </c>
      <c r="D130" s="1191" t="s">
        <v>40</v>
      </c>
      <c r="E130" s="1191" t="s">
        <v>102</v>
      </c>
      <c r="F130" s="1191" t="s">
        <v>104</v>
      </c>
      <c r="G130" s="209" t="s">
        <v>105</v>
      </c>
      <c r="H130" s="209" t="s">
        <v>106</v>
      </c>
      <c r="I130" s="1191" t="s">
        <v>103</v>
      </c>
      <c r="J130" s="1141" t="s">
        <v>107</v>
      </c>
      <c r="K130" s="1142"/>
      <c r="L130" s="1143"/>
      <c r="M130" s="1191" t="s">
        <v>111</v>
      </c>
      <c r="N130" s="1191" t="s">
        <v>139</v>
      </c>
      <c r="O130" s="1191" t="s">
        <v>140</v>
      </c>
      <c r="P130" s="1187" t="s">
        <v>3</v>
      </c>
      <c r="Q130" s="1188"/>
    </row>
    <row r="131" spans="2:17" ht="63" x14ac:dyDescent="0.25">
      <c r="B131" s="1192"/>
      <c r="C131" s="1192"/>
      <c r="D131" s="1192"/>
      <c r="E131" s="1192"/>
      <c r="F131" s="1192"/>
      <c r="G131" s="210"/>
      <c r="H131" s="210"/>
      <c r="I131" s="1192"/>
      <c r="J131" s="211" t="s">
        <v>108</v>
      </c>
      <c r="K131" s="212" t="s">
        <v>109</v>
      </c>
      <c r="L131" s="213" t="s">
        <v>110</v>
      </c>
      <c r="M131" s="1192"/>
      <c r="N131" s="1192"/>
      <c r="O131" s="1192"/>
      <c r="P131" s="1189"/>
      <c r="Q131" s="1190"/>
    </row>
    <row r="132" spans="2:17" ht="30" x14ac:dyDescent="0.2">
      <c r="B132" s="152" t="s">
        <v>119</v>
      </c>
      <c r="C132" s="152">
        <v>1</v>
      </c>
      <c r="D132" s="149" t="s">
        <v>312</v>
      </c>
      <c r="E132" s="149">
        <v>49656861</v>
      </c>
      <c r="F132" s="149" t="s">
        <v>180</v>
      </c>
      <c r="G132" s="149" t="s">
        <v>314</v>
      </c>
      <c r="H132" s="182">
        <v>35048</v>
      </c>
      <c r="I132" s="150" t="s">
        <v>185</v>
      </c>
      <c r="J132" s="153" t="s">
        <v>315</v>
      </c>
      <c r="K132" s="154" t="s">
        <v>316</v>
      </c>
      <c r="L132" s="151" t="s">
        <v>180</v>
      </c>
      <c r="M132" s="118" t="s">
        <v>125</v>
      </c>
      <c r="N132" s="118" t="s">
        <v>125</v>
      </c>
      <c r="O132" s="118" t="s">
        <v>125</v>
      </c>
      <c r="P132" s="1128"/>
      <c r="Q132" s="1128"/>
    </row>
    <row r="133" spans="2:17" ht="30" x14ac:dyDescent="0.2">
      <c r="B133" s="152"/>
      <c r="C133" s="152"/>
      <c r="D133" s="149"/>
      <c r="E133" s="149"/>
      <c r="F133" s="149"/>
      <c r="G133" s="149"/>
      <c r="H133" s="182"/>
      <c r="I133" s="150"/>
      <c r="J133" s="153" t="s">
        <v>317</v>
      </c>
      <c r="K133" s="154" t="s">
        <v>318</v>
      </c>
      <c r="L133" s="151" t="s">
        <v>180</v>
      </c>
      <c r="M133" s="118" t="s">
        <v>125</v>
      </c>
      <c r="N133" s="118" t="s">
        <v>125</v>
      </c>
      <c r="O133" s="118" t="s">
        <v>125</v>
      </c>
      <c r="P133" s="432"/>
      <c r="Q133" s="432"/>
    </row>
    <row r="134" spans="2:17" ht="30" x14ac:dyDescent="0.2">
      <c r="B134" s="152"/>
      <c r="C134" s="152"/>
      <c r="D134" s="149"/>
      <c r="E134" s="149"/>
      <c r="F134" s="149"/>
      <c r="G134" s="149"/>
      <c r="H134" s="182"/>
      <c r="I134" s="150"/>
      <c r="J134" s="153" t="s">
        <v>319</v>
      </c>
      <c r="K134" s="154" t="s">
        <v>170</v>
      </c>
      <c r="L134" s="151" t="s">
        <v>180</v>
      </c>
      <c r="M134" s="118" t="s">
        <v>125</v>
      </c>
      <c r="N134" s="118" t="s">
        <v>125</v>
      </c>
      <c r="O134" s="118" t="s">
        <v>125</v>
      </c>
      <c r="P134" s="432"/>
      <c r="Q134" s="432"/>
    </row>
    <row r="135" spans="2:17" ht="30" x14ac:dyDescent="0.2">
      <c r="B135" s="152" t="s">
        <v>120</v>
      </c>
      <c r="C135" s="152"/>
      <c r="D135" s="149" t="s">
        <v>313</v>
      </c>
      <c r="E135" s="149">
        <v>49654879</v>
      </c>
      <c r="F135" s="149" t="s">
        <v>320</v>
      </c>
      <c r="G135" s="149" t="s">
        <v>281</v>
      </c>
      <c r="H135" s="182">
        <v>35090</v>
      </c>
      <c r="I135" s="150" t="s">
        <v>185</v>
      </c>
      <c r="J135" s="153" t="s">
        <v>321</v>
      </c>
      <c r="K135" s="151" t="s">
        <v>322</v>
      </c>
      <c r="L135" s="151" t="s">
        <v>207</v>
      </c>
      <c r="M135" s="118" t="s">
        <v>125</v>
      </c>
      <c r="N135" s="118" t="s">
        <v>125</v>
      </c>
      <c r="O135" s="118" t="s">
        <v>125</v>
      </c>
      <c r="P135" s="432" t="s">
        <v>1761</v>
      </c>
      <c r="Q135" s="432"/>
    </row>
    <row r="136" spans="2:17" x14ac:dyDescent="0.2">
      <c r="B136" s="152" t="s">
        <v>121</v>
      </c>
      <c r="C136" s="152"/>
      <c r="D136" s="149" t="s">
        <v>196</v>
      </c>
      <c r="E136" s="149">
        <v>49673313</v>
      </c>
      <c r="F136" s="149" t="s">
        <v>323</v>
      </c>
      <c r="G136" s="149" t="s">
        <v>209</v>
      </c>
      <c r="H136" s="149" t="s">
        <v>324</v>
      </c>
      <c r="I136" s="150" t="s">
        <v>185</v>
      </c>
      <c r="J136" s="118"/>
      <c r="K136" s="118"/>
      <c r="L136" s="118"/>
      <c r="M136" s="118"/>
      <c r="N136" s="118"/>
      <c r="O136" s="118"/>
      <c r="P136" s="1128"/>
      <c r="Q136" s="1128"/>
    </row>
    <row r="139" spans="2:17" ht="15.75" thickBot="1" x14ac:dyDescent="0.3"/>
    <row r="140" spans="2:17" ht="31.5" x14ac:dyDescent="0.25">
      <c r="B140" s="119" t="s">
        <v>33</v>
      </c>
      <c r="C140" s="119" t="s">
        <v>49</v>
      </c>
      <c r="D140" s="117" t="s">
        <v>50</v>
      </c>
      <c r="E140" s="119" t="s">
        <v>51</v>
      </c>
      <c r="F140" s="479" t="s">
        <v>56</v>
      </c>
      <c r="G140" s="163"/>
    </row>
    <row r="141" spans="2:17" ht="180" x14ac:dyDescent="0.2">
      <c r="B141" s="1131" t="s">
        <v>53</v>
      </c>
      <c r="C141" s="164" t="s">
        <v>116</v>
      </c>
      <c r="D141" s="432">
        <v>25</v>
      </c>
      <c r="E141" s="432">
        <v>0</v>
      </c>
      <c r="F141" s="1132">
        <f>+E141+E142+E143</f>
        <v>0</v>
      </c>
      <c r="G141" s="165"/>
    </row>
    <row r="142" spans="2:17" ht="135" x14ac:dyDescent="0.2">
      <c r="B142" s="1131"/>
      <c r="C142" s="164" t="s">
        <v>117</v>
      </c>
      <c r="D142" s="437">
        <v>25</v>
      </c>
      <c r="E142" s="432">
        <v>0</v>
      </c>
      <c r="F142" s="1133"/>
      <c r="G142" s="165"/>
    </row>
    <row r="143" spans="2:17" ht="105" x14ac:dyDescent="0.2">
      <c r="B143" s="1131"/>
      <c r="C143" s="164" t="s">
        <v>118</v>
      </c>
      <c r="D143" s="432">
        <v>10</v>
      </c>
      <c r="E143" s="432">
        <v>0</v>
      </c>
      <c r="F143" s="1134"/>
      <c r="G143" s="165"/>
    </row>
    <row r="144" spans="2:17" x14ac:dyDescent="0.2">
      <c r="C144" s="78"/>
    </row>
    <row r="147" spans="2:5" ht="15.75" x14ac:dyDescent="0.25">
      <c r="B147" s="116" t="s">
        <v>57</v>
      </c>
    </row>
    <row r="150" spans="2:5" ht="15.75" x14ac:dyDescent="0.25">
      <c r="B150" s="117" t="s">
        <v>33</v>
      </c>
      <c r="C150" s="117" t="s">
        <v>58</v>
      </c>
      <c r="D150" s="119" t="s">
        <v>51</v>
      </c>
      <c r="E150" s="119" t="s">
        <v>16</v>
      </c>
    </row>
    <row r="151" spans="2:5" ht="30" x14ac:dyDescent="0.25">
      <c r="B151" s="120" t="s">
        <v>132</v>
      </c>
      <c r="C151" s="437">
        <v>40</v>
      </c>
      <c r="D151" s="432">
        <f>+E123</f>
        <v>0</v>
      </c>
      <c r="E151" s="1122">
        <f>+D151+D152</f>
        <v>0</v>
      </c>
    </row>
    <row r="152" spans="2:5" ht="45" x14ac:dyDescent="0.25">
      <c r="B152" s="120" t="s">
        <v>133</v>
      </c>
      <c r="C152" s="437">
        <v>60</v>
      </c>
      <c r="D152" s="432">
        <f>+F141</f>
        <v>0</v>
      </c>
      <c r="E152" s="1123"/>
    </row>
  </sheetData>
  <mergeCells count="71">
    <mergeCell ref="N130:N131"/>
    <mergeCell ref="O130:O131"/>
    <mergeCell ref="P130:Q131"/>
    <mergeCell ref="B108:P108"/>
    <mergeCell ref="P93:Q93"/>
    <mergeCell ref="P94:Q94"/>
    <mergeCell ref="P95:Q95"/>
    <mergeCell ref="C87:C95"/>
    <mergeCell ref="B87:B95"/>
    <mergeCell ref="P92:Q92"/>
    <mergeCell ref="B101:N101"/>
    <mergeCell ref="D104:E104"/>
    <mergeCell ref="D105:E105"/>
    <mergeCell ref="M130:M131"/>
    <mergeCell ref="P80:Q81"/>
    <mergeCell ref="P82:Q82"/>
    <mergeCell ref="P83:Q83"/>
    <mergeCell ref="C82:C86"/>
    <mergeCell ref="B82:B86"/>
    <mergeCell ref="J80:L80"/>
    <mergeCell ref="B80:B81"/>
    <mergeCell ref="C80:C81"/>
    <mergeCell ref="D80:D81"/>
    <mergeCell ref="E80:E81"/>
    <mergeCell ref="F80:F81"/>
    <mergeCell ref="G80:G81"/>
    <mergeCell ref="H80:H81"/>
    <mergeCell ref="I80:I81"/>
    <mergeCell ref="M80:M81"/>
    <mergeCell ref="N80:N81"/>
    <mergeCell ref="C9:N9"/>
    <mergeCell ref="B2:P2"/>
    <mergeCell ref="B4:P4"/>
    <mergeCell ref="C6:N6"/>
    <mergeCell ref="C7:N7"/>
    <mergeCell ref="C8:N8"/>
    <mergeCell ref="O65:P65"/>
    <mergeCell ref="C10:E10"/>
    <mergeCell ref="B14:C21"/>
    <mergeCell ref="B22:C22"/>
    <mergeCell ref="E40:E41"/>
    <mergeCell ref="M45:N45"/>
    <mergeCell ref="B53:B54"/>
    <mergeCell ref="C53:C54"/>
    <mergeCell ref="D53:E53"/>
    <mergeCell ref="C57:N57"/>
    <mergeCell ref="B59:N59"/>
    <mergeCell ref="O62:P62"/>
    <mergeCell ref="O63:P63"/>
    <mergeCell ref="O64:P64"/>
    <mergeCell ref="O66:P66"/>
    <mergeCell ref="O67:P67"/>
    <mergeCell ref="O68:P68"/>
    <mergeCell ref="O69:P69"/>
    <mergeCell ref="B75:N75"/>
    <mergeCell ref="O80:O81"/>
    <mergeCell ref="P136:Q136"/>
    <mergeCell ref="B141:B143"/>
    <mergeCell ref="F141:F143"/>
    <mergeCell ref="E151:E152"/>
    <mergeCell ref="B111:N111"/>
    <mergeCell ref="E123:E125"/>
    <mergeCell ref="B128:N128"/>
    <mergeCell ref="J130:L130"/>
    <mergeCell ref="P132:Q132"/>
    <mergeCell ref="B130:B131"/>
    <mergeCell ref="C130:C131"/>
    <mergeCell ref="D130:D131"/>
    <mergeCell ref="E130:E131"/>
    <mergeCell ref="F130:F131"/>
    <mergeCell ref="I130:I131"/>
  </mergeCells>
  <dataValidations count="2">
    <dataValidation type="decimal" allowBlank="1" showInputMessage="1" showErrorMessage="1" sqref="WVH983068 WLL983068 C65564 IV65564 SR65564 ACN65564 AMJ65564 AWF65564 BGB65564 BPX65564 BZT65564 CJP65564 CTL65564 DDH65564 DND65564 DWZ65564 EGV65564 EQR65564 FAN65564 FKJ65564 FUF65564 GEB65564 GNX65564 GXT65564 HHP65564 HRL65564 IBH65564 ILD65564 IUZ65564 JEV65564 JOR65564 JYN65564 KIJ65564 KSF65564 LCB65564 LLX65564 LVT65564 MFP65564 MPL65564 MZH65564 NJD65564 NSZ65564 OCV65564 OMR65564 OWN65564 PGJ65564 PQF65564 QAB65564 QJX65564 QTT65564 RDP65564 RNL65564 RXH65564 SHD65564 SQZ65564 TAV65564 TKR65564 TUN65564 UEJ65564 UOF65564 UYB65564 VHX65564 VRT65564 WBP65564 WLL65564 WVH65564 C131100 IV131100 SR131100 ACN131100 AMJ131100 AWF131100 BGB131100 BPX131100 BZT131100 CJP131100 CTL131100 DDH131100 DND131100 DWZ131100 EGV131100 EQR131100 FAN131100 FKJ131100 FUF131100 GEB131100 GNX131100 GXT131100 HHP131100 HRL131100 IBH131100 ILD131100 IUZ131100 JEV131100 JOR131100 JYN131100 KIJ131100 KSF131100 LCB131100 LLX131100 LVT131100 MFP131100 MPL131100 MZH131100 NJD131100 NSZ131100 OCV131100 OMR131100 OWN131100 PGJ131100 PQF131100 QAB131100 QJX131100 QTT131100 RDP131100 RNL131100 RXH131100 SHD131100 SQZ131100 TAV131100 TKR131100 TUN131100 UEJ131100 UOF131100 UYB131100 VHX131100 VRT131100 WBP131100 WLL131100 WVH131100 C196636 IV196636 SR196636 ACN196636 AMJ196636 AWF196636 BGB196636 BPX196636 BZT196636 CJP196636 CTL196636 DDH196636 DND196636 DWZ196636 EGV196636 EQR196636 FAN196636 FKJ196636 FUF196636 GEB196636 GNX196636 GXT196636 HHP196636 HRL196636 IBH196636 ILD196636 IUZ196636 JEV196636 JOR196636 JYN196636 KIJ196636 KSF196636 LCB196636 LLX196636 LVT196636 MFP196636 MPL196636 MZH196636 NJD196636 NSZ196636 OCV196636 OMR196636 OWN196636 PGJ196636 PQF196636 QAB196636 QJX196636 QTT196636 RDP196636 RNL196636 RXH196636 SHD196636 SQZ196636 TAV196636 TKR196636 TUN196636 UEJ196636 UOF196636 UYB196636 VHX196636 VRT196636 WBP196636 WLL196636 WVH196636 C262172 IV262172 SR262172 ACN262172 AMJ262172 AWF262172 BGB262172 BPX262172 BZT262172 CJP262172 CTL262172 DDH262172 DND262172 DWZ262172 EGV262172 EQR262172 FAN262172 FKJ262172 FUF262172 GEB262172 GNX262172 GXT262172 HHP262172 HRL262172 IBH262172 ILD262172 IUZ262172 JEV262172 JOR262172 JYN262172 KIJ262172 KSF262172 LCB262172 LLX262172 LVT262172 MFP262172 MPL262172 MZH262172 NJD262172 NSZ262172 OCV262172 OMR262172 OWN262172 PGJ262172 PQF262172 QAB262172 QJX262172 QTT262172 RDP262172 RNL262172 RXH262172 SHD262172 SQZ262172 TAV262172 TKR262172 TUN262172 UEJ262172 UOF262172 UYB262172 VHX262172 VRT262172 WBP262172 WLL262172 WVH262172 C327708 IV327708 SR327708 ACN327708 AMJ327708 AWF327708 BGB327708 BPX327708 BZT327708 CJP327708 CTL327708 DDH327708 DND327708 DWZ327708 EGV327708 EQR327708 FAN327708 FKJ327708 FUF327708 GEB327708 GNX327708 GXT327708 HHP327708 HRL327708 IBH327708 ILD327708 IUZ327708 JEV327708 JOR327708 JYN327708 KIJ327708 KSF327708 LCB327708 LLX327708 LVT327708 MFP327708 MPL327708 MZH327708 NJD327708 NSZ327708 OCV327708 OMR327708 OWN327708 PGJ327708 PQF327708 QAB327708 QJX327708 QTT327708 RDP327708 RNL327708 RXH327708 SHD327708 SQZ327708 TAV327708 TKR327708 TUN327708 UEJ327708 UOF327708 UYB327708 VHX327708 VRT327708 WBP327708 WLL327708 WVH327708 C393244 IV393244 SR393244 ACN393244 AMJ393244 AWF393244 BGB393244 BPX393244 BZT393244 CJP393244 CTL393244 DDH393244 DND393244 DWZ393244 EGV393244 EQR393244 FAN393244 FKJ393244 FUF393244 GEB393244 GNX393244 GXT393244 HHP393244 HRL393244 IBH393244 ILD393244 IUZ393244 JEV393244 JOR393244 JYN393244 KIJ393244 KSF393244 LCB393244 LLX393244 LVT393244 MFP393244 MPL393244 MZH393244 NJD393244 NSZ393244 OCV393244 OMR393244 OWN393244 PGJ393244 PQF393244 QAB393244 QJX393244 QTT393244 RDP393244 RNL393244 RXH393244 SHD393244 SQZ393244 TAV393244 TKR393244 TUN393244 UEJ393244 UOF393244 UYB393244 VHX393244 VRT393244 WBP393244 WLL393244 WVH393244 C458780 IV458780 SR458780 ACN458780 AMJ458780 AWF458780 BGB458780 BPX458780 BZT458780 CJP458780 CTL458780 DDH458780 DND458780 DWZ458780 EGV458780 EQR458780 FAN458780 FKJ458780 FUF458780 GEB458780 GNX458780 GXT458780 HHP458780 HRL458780 IBH458780 ILD458780 IUZ458780 JEV458780 JOR458780 JYN458780 KIJ458780 KSF458780 LCB458780 LLX458780 LVT458780 MFP458780 MPL458780 MZH458780 NJD458780 NSZ458780 OCV458780 OMR458780 OWN458780 PGJ458780 PQF458780 QAB458780 QJX458780 QTT458780 RDP458780 RNL458780 RXH458780 SHD458780 SQZ458780 TAV458780 TKR458780 TUN458780 UEJ458780 UOF458780 UYB458780 VHX458780 VRT458780 WBP458780 WLL458780 WVH458780 C524316 IV524316 SR524316 ACN524316 AMJ524316 AWF524316 BGB524316 BPX524316 BZT524316 CJP524316 CTL524316 DDH524316 DND524316 DWZ524316 EGV524316 EQR524316 FAN524316 FKJ524316 FUF524316 GEB524316 GNX524316 GXT524316 HHP524316 HRL524316 IBH524316 ILD524316 IUZ524316 JEV524316 JOR524316 JYN524316 KIJ524316 KSF524316 LCB524316 LLX524316 LVT524316 MFP524316 MPL524316 MZH524316 NJD524316 NSZ524316 OCV524316 OMR524316 OWN524316 PGJ524316 PQF524316 QAB524316 QJX524316 QTT524316 RDP524316 RNL524316 RXH524316 SHD524316 SQZ524316 TAV524316 TKR524316 TUN524316 UEJ524316 UOF524316 UYB524316 VHX524316 VRT524316 WBP524316 WLL524316 WVH524316 C589852 IV589852 SR589852 ACN589852 AMJ589852 AWF589852 BGB589852 BPX589852 BZT589852 CJP589852 CTL589852 DDH589852 DND589852 DWZ589852 EGV589852 EQR589852 FAN589852 FKJ589852 FUF589852 GEB589852 GNX589852 GXT589852 HHP589852 HRL589852 IBH589852 ILD589852 IUZ589852 JEV589852 JOR589852 JYN589852 KIJ589852 KSF589852 LCB589852 LLX589852 LVT589852 MFP589852 MPL589852 MZH589852 NJD589852 NSZ589852 OCV589852 OMR589852 OWN589852 PGJ589852 PQF589852 QAB589852 QJX589852 QTT589852 RDP589852 RNL589852 RXH589852 SHD589852 SQZ589852 TAV589852 TKR589852 TUN589852 UEJ589852 UOF589852 UYB589852 VHX589852 VRT589852 WBP589852 WLL589852 WVH589852 C655388 IV655388 SR655388 ACN655388 AMJ655388 AWF655388 BGB655388 BPX655388 BZT655388 CJP655388 CTL655388 DDH655388 DND655388 DWZ655388 EGV655388 EQR655388 FAN655388 FKJ655388 FUF655388 GEB655388 GNX655388 GXT655388 HHP655388 HRL655388 IBH655388 ILD655388 IUZ655388 JEV655388 JOR655388 JYN655388 KIJ655388 KSF655388 LCB655388 LLX655388 LVT655388 MFP655388 MPL655388 MZH655388 NJD655388 NSZ655388 OCV655388 OMR655388 OWN655388 PGJ655388 PQF655388 QAB655388 QJX655388 QTT655388 RDP655388 RNL655388 RXH655388 SHD655388 SQZ655388 TAV655388 TKR655388 TUN655388 UEJ655388 UOF655388 UYB655388 VHX655388 VRT655388 WBP655388 WLL655388 WVH655388 C720924 IV720924 SR720924 ACN720924 AMJ720924 AWF720924 BGB720924 BPX720924 BZT720924 CJP720924 CTL720924 DDH720924 DND720924 DWZ720924 EGV720924 EQR720924 FAN720924 FKJ720924 FUF720924 GEB720924 GNX720924 GXT720924 HHP720924 HRL720924 IBH720924 ILD720924 IUZ720924 JEV720924 JOR720924 JYN720924 KIJ720924 KSF720924 LCB720924 LLX720924 LVT720924 MFP720924 MPL720924 MZH720924 NJD720924 NSZ720924 OCV720924 OMR720924 OWN720924 PGJ720924 PQF720924 QAB720924 QJX720924 QTT720924 RDP720924 RNL720924 RXH720924 SHD720924 SQZ720924 TAV720924 TKR720924 TUN720924 UEJ720924 UOF720924 UYB720924 VHX720924 VRT720924 WBP720924 WLL720924 WVH720924 C786460 IV786460 SR786460 ACN786460 AMJ786460 AWF786460 BGB786460 BPX786460 BZT786460 CJP786460 CTL786460 DDH786460 DND786460 DWZ786460 EGV786460 EQR786460 FAN786460 FKJ786460 FUF786460 GEB786460 GNX786460 GXT786460 HHP786460 HRL786460 IBH786460 ILD786460 IUZ786460 JEV786460 JOR786460 JYN786460 KIJ786460 KSF786460 LCB786460 LLX786460 LVT786460 MFP786460 MPL786460 MZH786460 NJD786460 NSZ786460 OCV786460 OMR786460 OWN786460 PGJ786460 PQF786460 QAB786460 QJX786460 QTT786460 RDP786460 RNL786460 RXH786460 SHD786460 SQZ786460 TAV786460 TKR786460 TUN786460 UEJ786460 UOF786460 UYB786460 VHX786460 VRT786460 WBP786460 WLL786460 WVH786460 C851996 IV851996 SR851996 ACN851996 AMJ851996 AWF851996 BGB851996 BPX851996 BZT851996 CJP851996 CTL851996 DDH851996 DND851996 DWZ851996 EGV851996 EQR851996 FAN851996 FKJ851996 FUF851996 GEB851996 GNX851996 GXT851996 HHP851996 HRL851996 IBH851996 ILD851996 IUZ851996 JEV851996 JOR851996 JYN851996 KIJ851996 KSF851996 LCB851996 LLX851996 LVT851996 MFP851996 MPL851996 MZH851996 NJD851996 NSZ851996 OCV851996 OMR851996 OWN851996 PGJ851996 PQF851996 QAB851996 QJX851996 QTT851996 RDP851996 RNL851996 RXH851996 SHD851996 SQZ851996 TAV851996 TKR851996 TUN851996 UEJ851996 UOF851996 UYB851996 VHX851996 VRT851996 WBP851996 WLL851996 WVH851996 C917532 IV917532 SR917532 ACN917532 AMJ917532 AWF917532 BGB917532 BPX917532 BZT917532 CJP917532 CTL917532 DDH917532 DND917532 DWZ917532 EGV917532 EQR917532 FAN917532 FKJ917532 FUF917532 GEB917532 GNX917532 GXT917532 HHP917532 HRL917532 IBH917532 ILD917532 IUZ917532 JEV917532 JOR917532 JYN917532 KIJ917532 KSF917532 LCB917532 LLX917532 LVT917532 MFP917532 MPL917532 MZH917532 NJD917532 NSZ917532 OCV917532 OMR917532 OWN917532 PGJ917532 PQF917532 QAB917532 QJX917532 QTT917532 RDP917532 RNL917532 RXH917532 SHD917532 SQZ917532 TAV917532 TKR917532 TUN917532 UEJ917532 UOF917532 UYB917532 VHX917532 VRT917532 WBP917532 WLL917532 WVH917532 C983068 IV983068 SR983068 ACN983068 AMJ983068 AWF983068 BGB983068 BPX983068 BZT983068 CJP983068 CTL983068 DDH983068 DND983068 DWZ983068 EGV983068 EQR983068 FAN983068 FKJ983068 FUF983068 GEB983068 GNX983068 GXT983068 HHP983068 HRL983068 IBH983068 ILD983068 IUZ983068 JEV983068 JOR983068 JYN983068 KIJ983068 KSF983068 LCB983068 LLX983068 LVT983068 MFP983068 MPL983068 MZH983068 NJD983068 NSZ983068 OCV983068 OMR983068 OWN983068 PGJ983068 PQF983068 QAB983068 QJX983068 QTT983068 RDP983068 RNL983068 RXH983068 SHD983068 SQZ983068 TAV983068 TKR983068 TUN983068 UEJ983068 UOF983068 UYB983068 VHX983068 VRT983068 WBP983068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8 A65564 IS65564 SO65564 ACK65564 AMG65564 AWC65564 BFY65564 BPU65564 BZQ65564 CJM65564 CTI65564 DDE65564 DNA65564 DWW65564 EGS65564 EQO65564 FAK65564 FKG65564 FUC65564 GDY65564 GNU65564 GXQ65564 HHM65564 HRI65564 IBE65564 ILA65564 IUW65564 JES65564 JOO65564 JYK65564 KIG65564 KSC65564 LBY65564 LLU65564 LVQ65564 MFM65564 MPI65564 MZE65564 NJA65564 NSW65564 OCS65564 OMO65564 OWK65564 PGG65564 PQC65564 PZY65564 QJU65564 QTQ65564 RDM65564 RNI65564 RXE65564 SHA65564 SQW65564 TAS65564 TKO65564 TUK65564 UEG65564 UOC65564 UXY65564 VHU65564 VRQ65564 WBM65564 WLI65564 WVE65564 A131100 IS131100 SO131100 ACK131100 AMG131100 AWC131100 BFY131100 BPU131100 BZQ131100 CJM131100 CTI131100 DDE131100 DNA131100 DWW131100 EGS131100 EQO131100 FAK131100 FKG131100 FUC131100 GDY131100 GNU131100 GXQ131100 HHM131100 HRI131100 IBE131100 ILA131100 IUW131100 JES131100 JOO131100 JYK131100 KIG131100 KSC131100 LBY131100 LLU131100 LVQ131100 MFM131100 MPI131100 MZE131100 NJA131100 NSW131100 OCS131100 OMO131100 OWK131100 PGG131100 PQC131100 PZY131100 QJU131100 QTQ131100 RDM131100 RNI131100 RXE131100 SHA131100 SQW131100 TAS131100 TKO131100 TUK131100 UEG131100 UOC131100 UXY131100 VHU131100 VRQ131100 WBM131100 WLI131100 WVE131100 A196636 IS196636 SO196636 ACK196636 AMG196636 AWC196636 BFY196636 BPU196636 BZQ196636 CJM196636 CTI196636 DDE196636 DNA196636 DWW196636 EGS196636 EQO196636 FAK196636 FKG196636 FUC196636 GDY196636 GNU196636 GXQ196636 HHM196636 HRI196636 IBE196636 ILA196636 IUW196636 JES196636 JOO196636 JYK196636 KIG196636 KSC196636 LBY196636 LLU196636 LVQ196636 MFM196636 MPI196636 MZE196636 NJA196636 NSW196636 OCS196636 OMO196636 OWK196636 PGG196636 PQC196636 PZY196636 QJU196636 QTQ196636 RDM196636 RNI196636 RXE196636 SHA196636 SQW196636 TAS196636 TKO196636 TUK196636 UEG196636 UOC196636 UXY196636 VHU196636 VRQ196636 WBM196636 WLI196636 WVE196636 A262172 IS262172 SO262172 ACK262172 AMG262172 AWC262172 BFY262172 BPU262172 BZQ262172 CJM262172 CTI262172 DDE262172 DNA262172 DWW262172 EGS262172 EQO262172 FAK262172 FKG262172 FUC262172 GDY262172 GNU262172 GXQ262172 HHM262172 HRI262172 IBE262172 ILA262172 IUW262172 JES262172 JOO262172 JYK262172 KIG262172 KSC262172 LBY262172 LLU262172 LVQ262172 MFM262172 MPI262172 MZE262172 NJA262172 NSW262172 OCS262172 OMO262172 OWK262172 PGG262172 PQC262172 PZY262172 QJU262172 QTQ262172 RDM262172 RNI262172 RXE262172 SHA262172 SQW262172 TAS262172 TKO262172 TUK262172 UEG262172 UOC262172 UXY262172 VHU262172 VRQ262172 WBM262172 WLI262172 WVE262172 A327708 IS327708 SO327708 ACK327708 AMG327708 AWC327708 BFY327708 BPU327708 BZQ327708 CJM327708 CTI327708 DDE327708 DNA327708 DWW327708 EGS327708 EQO327708 FAK327708 FKG327708 FUC327708 GDY327708 GNU327708 GXQ327708 HHM327708 HRI327708 IBE327708 ILA327708 IUW327708 JES327708 JOO327708 JYK327708 KIG327708 KSC327708 LBY327708 LLU327708 LVQ327708 MFM327708 MPI327708 MZE327708 NJA327708 NSW327708 OCS327708 OMO327708 OWK327708 PGG327708 PQC327708 PZY327708 QJU327708 QTQ327708 RDM327708 RNI327708 RXE327708 SHA327708 SQW327708 TAS327708 TKO327708 TUK327708 UEG327708 UOC327708 UXY327708 VHU327708 VRQ327708 WBM327708 WLI327708 WVE327708 A393244 IS393244 SO393244 ACK393244 AMG393244 AWC393244 BFY393244 BPU393244 BZQ393244 CJM393244 CTI393244 DDE393244 DNA393244 DWW393244 EGS393244 EQO393244 FAK393244 FKG393244 FUC393244 GDY393244 GNU393244 GXQ393244 HHM393244 HRI393244 IBE393244 ILA393244 IUW393244 JES393244 JOO393244 JYK393244 KIG393244 KSC393244 LBY393244 LLU393244 LVQ393244 MFM393244 MPI393244 MZE393244 NJA393244 NSW393244 OCS393244 OMO393244 OWK393244 PGG393244 PQC393244 PZY393244 QJU393244 QTQ393244 RDM393244 RNI393244 RXE393244 SHA393244 SQW393244 TAS393244 TKO393244 TUK393244 UEG393244 UOC393244 UXY393244 VHU393244 VRQ393244 WBM393244 WLI393244 WVE393244 A458780 IS458780 SO458780 ACK458780 AMG458780 AWC458780 BFY458780 BPU458780 BZQ458780 CJM458780 CTI458780 DDE458780 DNA458780 DWW458780 EGS458780 EQO458780 FAK458780 FKG458780 FUC458780 GDY458780 GNU458780 GXQ458780 HHM458780 HRI458780 IBE458780 ILA458780 IUW458780 JES458780 JOO458780 JYK458780 KIG458780 KSC458780 LBY458780 LLU458780 LVQ458780 MFM458780 MPI458780 MZE458780 NJA458780 NSW458780 OCS458780 OMO458780 OWK458780 PGG458780 PQC458780 PZY458780 QJU458780 QTQ458780 RDM458780 RNI458780 RXE458780 SHA458780 SQW458780 TAS458780 TKO458780 TUK458780 UEG458780 UOC458780 UXY458780 VHU458780 VRQ458780 WBM458780 WLI458780 WVE458780 A524316 IS524316 SO524316 ACK524316 AMG524316 AWC524316 BFY524316 BPU524316 BZQ524316 CJM524316 CTI524316 DDE524316 DNA524316 DWW524316 EGS524316 EQO524316 FAK524316 FKG524316 FUC524316 GDY524316 GNU524316 GXQ524316 HHM524316 HRI524316 IBE524316 ILA524316 IUW524316 JES524316 JOO524316 JYK524316 KIG524316 KSC524316 LBY524316 LLU524316 LVQ524316 MFM524316 MPI524316 MZE524316 NJA524316 NSW524316 OCS524316 OMO524316 OWK524316 PGG524316 PQC524316 PZY524316 QJU524316 QTQ524316 RDM524316 RNI524316 RXE524316 SHA524316 SQW524316 TAS524316 TKO524316 TUK524316 UEG524316 UOC524316 UXY524316 VHU524316 VRQ524316 WBM524316 WLI524316 WVE524316 A589852 IS589852 SO589852 ACK589852 AMG589852 AWC589852 BFY589852 BPU589852 BZQ589852 CJM589852 CTI589852 DDE589852 DNA589852 DWW589852 EGS589852 EQO589852 FAK589852 FKG589852 FUC589852 GDY589852 GNU589852 GXQ589852 HHM589852 HRI589852 IBE589852 ILA589852 IUW589852 JES589852 JOO589852 JYK589852 KIG589852 KSC589852 LBY589852 LLU589852 LVQ589852 MFM589852 MPI589852 MZE589852 NJA589852 NSW589852 OCS589852 OMO589852 OWK589852 PGG589852 PQC589852 PZY589852 QJU589852 QTQ589852 RDM589852 RNI589852 RXE589852 SHA589852 SQW589852 TAS589852 TKO589852 TUK589852 UEG589852 UOC589852 UXY589852 VHU589852 VRQ589852 WBM589852 WLI589852 WVE589852 A655388 IS655388 SO655388 ACK655388 AMG655388 AWC655388 BFY655388 BPU655388 BZQ655388 CJM655388 CTI655388 DDE655388 DNA655388 DWW655388 EGS655388 EQO655388 FAK655388 FKG655388 FUC655388 GDY655388 GNU655388 GXQ655388 HHM655388 HRI655388 IBE655388 ILA655388 IUW655388 JES655388 JOO655388 JYK655388 KIG655388 KSC655388 LBY655388 LLU655388 LVQ655388 MFM655388 MPI655388 MZE655388 NJA655388 NSW655388 OCS655388 OMO655388 OWK655388 PGG655388 PQC655388 PZY655388 QJU655388 QTQ655388 RDM655388 RNI655388 RXE655388 SHA655388 SQW655388 TAS655388 TKO655388 TUK655388 UEG655388 UOC655388 UXY655388 VHU655388 VRQ655388 WBM655388 WLI655388 WVE655388 A720924 IS720924 SO720924 ACK720924 AMG720924 AWC720924 BFY720924 BPU720924 BZQ720924 CJM720924 CTI720924 DDE720924 DNA720924 DWW720924 EGS720924 EQO720924 FAK720924 FKG720924 FUC720924 GDY720924 GNU720924 GXQ720924 HHM720924 HRI720924 IBE720924 ILA720924 IUW720924 JES720924 JOO720924 JYK720924 KIG720924 KSC720924 LBY720924 LLU720924 LVQ720924 MFM720924 MPI720924 MZE720924 NJA720924 NSW720924 OCS720924 OMO720924 OWK720924 PGG720924 PQC720924 PZY720924 QJU720924 QTQ720924 RDM720924 RNI720924 RXE720924 SHA720924 SQW720924 TAS720924 TKO720924 TUK720924 UEG720924 UOC720924 UXY720924 VHU720924 VRQ720924 WBM720924 WLI720924 WVE720924 A786460 IS786460 SO786460 ACK786460 AMG786460 AWC786460 BFY786460 BPU786460 BZQ786460 CJM786460 CTI786460 DDE786460 DNA786460 DWW786460 EGS786460 EQO786460 FAK786460 FKG786460 FUC786460 GDY786460 GNU786460 GXQ786460 HHM786460 HRI786460 IBE786460 ILA786460 IUW786460 JES786460 JOO786460 JYK786460 KIG786460 KSC786460 LBY786460 LLU786460 LVQ786460 MFM786460 MPI786460 MZE786460 NJA786460 NSW786460 OCS786460 OMO786460 OWK786460 PGG786460 PQC786460 PZY786460 QJU786460 QTQ786460 RDM786460 RNI786460 RXE786460 SHA786460 SQW786460 TAS786460 TKO786460 TUK786460 UEG786460 UOC786460 UXY786460 VHU786460 VRQ786460 WBM786460 WLI786460 WVE786460 A851996 IS851996 SO851996 ACK851996 AMG851996 AWC851996 BFY851996 BPU851996 BZQ851996 CJM851996 CTI851996 DDE851996 DNA851996 DWW851996 EGS851996 EQO851996 FAK851996 FKG851996 FUC851996 GDY851996 GNU851996 GXQ851996 HHM851996 HRI851996 IBE851996 ILA851996 IUW851996 JES851996 JOO851996 JYK851996 KIG851996 KSC851996 LBY851996 LLU851996 LVQ851996 MFM851996 MPI851996 MZE851996 NJA851996 NSW851996 OCS851996 OMO851996 OWK851996 PGG851996 PQC851996 PZY851996 QJU851996 QTQ851996 RDM851996 RNI851996 RXE851996 SHA851996 SQW851996 TAS851996 TKO851996 TUK851996 UEG851996 UOC851996 UXY851996 VHU851996 VRQ851996 WBM851996 WLI851996 WVE851996 A917532 IS917532 SO917532 ACK917532 AMG917532 AWC917532 BFY917532 BPU917532 BZQ917532 CJM917532 CTI917532 DDE917532 DNA917532 DWW917532 EGS917532 EQO917532 FAK917532 FKG917532 FUC917532 GDY917532 GNU917532 GXQ917532 HHM917532 HRI917532 IBE917532 ILA917532 IUW917532 JES917532 JOO917532 JYK917532 KIG917532 KSC917532 LBY917532 LLU917532 LVQ917532 MFM917532 MPI917532 MZE917532 NJA917532 NSW917532 OCS917532 OMO917532 OWK917532 PGG917532 PQC917532 PZY917532 QJU917532 QTQ917532 RDM917532 RNI917532 RXE917532 SHA917532 SQW917532 TAS917532 TKO917532 TUK917532 UEG917532 UOC917532 UXY917532 VHU917532 VRQ917532 WBM917532 WLI917532 WVE917532 A983068 IS983068 SO983068 ACK983068 AMG983068 AWC983068 BFY983068 BPU983068 BZQ983068 CJM983068 CTI983068 DDE983068 DNA983068 DWW983068 EGS983068 EQO983068 FAK983068 FKG983068 FUC983068 GDY983068 GNU983068 GXQ983068 HHM983068 HRI983068 IBE983068 ILA983068 IUW983068 JES983068 JOO983068 JYK983068 KIG983068 KSC983068 LBY983068 LLU983068 LVQ983068 MFM983068 MPI983068 MZE983068 NJA983068 NSW983068 OCS983068 OMO983068 OWK983068 PGG983068 PQC983068 PZY983068 QJU983068 QTQ983068 RDM983068 RNI983068 RXE983068 SHA983068 SQW983068 TAS983068 TKO983068 TUK983068 UEG983068 UOC983068 UXY983068 VHU983068 VRQ983068 WBM983068 WLI983068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55"/>
  <sheetViews>
    <sheetView zoomScale="70" zoomScaleNormal="70" workbookViewId="0">
      <selection activeCell="B14" sqref="B14:C21"/>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42.42578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276" t="s">
        <v>146</v>
      </c>
      <c r="D6" s="1168"/>
      <c r="E6" s="1168"/>
      <c r="F6" s="1168"/>
      <c r="G6" s="1168"/>
      <c r="H6" s="1168"/>
      <c r="I6" s="1168"/>
      <c r="J6" s="1168"/>
      <c r="K6" s="1168"/>
      <c r="L6" s="1168"/>
      <c r="M6" s="1168"/>
      <c r="N6" s="1169"/>
    </row>
    <row r="7" spans="2:16" ht="16.5" thickBot="1" x14ac:dyDescent="0.3">
      <c r="B7" s="467" t="s">
        <v>5</v>
      </c>
      <c r="C7" s="1276"/>
      <c r="D7" s="1168"/>
      <c r="E7" s="1168"/>
      <c r="F7" s="1168"/>
      <c r="G7" s="1168"/>
      <c r="H7" s="1168"/>
      <c r="I7" s="1168"/>
      <c r="J7" s="1168"/>
      <c r="K7" s="1168"/>
      <c r="L7" s="1168"/>
      <c r="M7" s="1168"/>
      <c r="N7" s="1169"/>
    </row>
    <row r="8" spans="2:16" ht="16.5" thickBot="1" x14ac:dyDescent="0.3">
      <c r="B8" s="467" t="s">
        <v>6</v>
      </c>
      <c r="C8" s="1276"/>
      <c r="D8" s="1168"/>
      <c r="E8" s="1168"/>
      <c r="F8" s="1168"/>
      <c r="G8" s="1168"/>
      <c r="H8" s="1168"/>
      <c r="I8" s="1168"/>
      <c r="J8" s="1168"/>
      <c r="K8" s="1168"/>
      <c r="L8" s="1168"/>
      <c r="M8" s="1168"/>
      <c r="N8" s="1169"/>
    </row>
    <row r="9" spans="2:16" ht="16.5" thickBot="1" x14ac:dyDescent="0.3">
      <c r="B9" s="467" t="s">
        <v>7</v>
      </c>
      <c r="C9" s="1276"/>
      <c r="D9" s="1168"/>
      <c r="E9" s="1168"/>
      <c r="F9" s="1168"/>
      <c r="G9" s="1168"/>
      <c r="H9" s="1168"/>
      <c r="I9" s="1168"/>
      <c r="J9" s="1168"/>
      <c r="K9" s="1168"/>
      <c r="L9" s="1168"/>
      <c r="M9" s="1168"/>
      <c r="N9" s="1169"/>
    </row>
    <row r="10" spans="2:16" ht="16.5" thickBot="1" x14ac:dyDescent="0.3">
      <c r="B10" s="467" t="s">
        <v>8</v>
      </c>
      <c r="C10" s="1166" t="s">
        <v>152</v>
      </c>
      <c r="D10" s="1167"/>
      <c r="E10" s="1167"/>
      <c r="F10" s="468"/>
      <c r="G10" s="468"/>
      <c r="H10" s="468"/>
      <c r="I10" s="468"/>
      <c r="J10" s="468"/>
      <c r="K10" s="468"/>
      <c r="L10" s="468"/>
      <c r="M10" s="468"/>
      <c r="N10" s="469"/>
    </row>
    <row r="11" spans="2:16" ht="16.5" thickBot="1" x14ac:dyDescent="0.3">
      <c r="B11" s="470" t="s">
        <v>9</v>
      </c>
      <c r="C11" s="471">
        <v>41972</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270" t="s">
        <v>87</v>
      </c>
      <c r="C14" s="1271"/>
      <c r="D14" s="425" t="s">
        <v>12</v>
      </c>
      <c r="E14" s="425" t="s">
        <v>13</v>
      </c>
      <c r="F14" s="425" t="s">
        <v>29</v>
      </c>
      <c r="G14" s="95"/>
      <c r="I14" s="96"/>
      <c r="J14" s="96"/>
      <c r="K14" s="96"/>
      <c r="L14" s="96"/>
      <c r="M14" s="96"/>
      <c r="N14" s="94"/>
    </row>
    <row r="15" spans="2:16" ht="15.75" x14ac:dyDescent="0.25">
      <c r="B15" s="1272"/>
      <c r="C15" s="1273"/>
      <c r="D15" s="425">
        <v>13</v>
      </c>
      <c r="E15" s="166">
        <v>2505937200</v>
      </c>
      <c r="F15" s="167">
        <v>1200</v>
      </c>
      <c r="G15" s="97"/>
      <c r="I15" s="98"/>
      <c r="J15" s="98"/>
      <c r="K15" s="98"/>
      <c r="L15" s="98"/>
      <c r="M15" s="98"/>
      <c r="N15" s="94"/>
    </row>
    <row r="16" spans="2:16" ht="15.75" x14ac:dyDescent="0.25">
      <c r="B16" s="1272"/>
      <c r="C16" s="1273"/>
      <c r="D16" s="425"/>
      <c r="E16" s="168"/>
      <c r="F16" s="167"/>
      <c r="G16" s="97"/>
      <c r="I16" s="98"/>
      <c r="J16" s="98"/>
      <c r="K16" s="98"/>
      <c r="L16" s="98"/>
      <c r="M16" s="98"/>
      <c r="N16" s="94"/>
    </row>
    <row r="17" spans="1:14" ht="15.75" x14ac:dyDescent="0.25">
      <c r="B17" s="1272"/>
      <c r="C17" s="1273"/>
      <c r="D17" s="425"/>
      <c r="E17" s="168"/>
      <c r="F17" s="167"/>
      <c r="G17" s="97"/>
      <c r="I17" s="98"/>
      <c r="J17" s="98"/>
      <c r="K17" s="98"/>
      <c r="L17" s="98"/>
      <c r="M17" s="98"/>
      <c r="N17" s="94"/>
    </row>
    <row r="18" spans="1:14" ht="15.75" x14ac:dyDescent="0.25">
      <c r="B18" s="1272"/>
      <c r="C18" s="1273"/>
      <c r="D18" s="425"/>
      <c r="E18" s="169"/>
      <c r="F18" s="167"/>
      <c r="G18" s="97"/>
      <c r="H18" s="100"/>
      <c r="I18" s="98"/>
      <c r="J18" s="98"/>
      <c r="K18" s="98"/>
      <c r="L18" s="98"/>
      <c r="M18" s="98"/>
      <c r="N18" s="101"/>
    </row>
    <row r="19" spans="1:14" ht="15.75" x14ac:dyDescent="0.25">
      <c r="B19" s="1272"/>
      <c r="C19" s="1273"/>
      <c r="D19" s="425"/>
      <c r="E19" s="169"/>
      <c r="F19" s="167"/>
      <c r="G19" s="97"/>
      <c r="H19" s="100"/>
      <c r="I19" s="102"/>
      <c r="J19" s="102"/>
      <c r="K19" s="102"/>
      <c r="L19" s="102"/>
      <c r="M19" s="102"/>
      <c r="N19" s="101"/>
    </row>
    <row r="20" spans="1:14" ht="15.75" x14ac:dyDescent="0.25">
      <c r="B20" s="1272"/>
      <c r="C20" s="1273"/>
      <c r="D20" s="425"/>
      <c r="E20" s="99"/>
      <c r="F20" s="167"/>
      <c r="G20" s="97"/>
      <c r="H20" s="100"/>
      <c r="I20" s="93"/>
      <c r="J20" s="93"/>
      <c r="K20" s="93"/>
      <c r="L20" s="93"/>
      <c r="M20" s="93"/>
      <c r="N20" s="101"/>
    </row>
    <row r="21" spans="1:14" ht="15.75" x14ac:dyDescent="0.25">
      <c r="B21" s="1274"/>
      <c r="C21" s="1275"/>
      <c r="D21" s="425"/>
      <c r="E21" s="99"/>
      <c r="F21" s="167"/>
      <c r="G21" s="97"/>
      <c r="H21" s="100"/>
      <c r="I21" s="93"/>
      <c r="J21" s="93"/>
      <c r="K21" s="93"/>
      <c r="L21" s="93"/>
      <c r="M21" s="93"/>
      <c r="N21" s="101"/>
    </row>
    <row r="22" spans="1:14" ht="16.5" thickBot="1" x14ac:dyDescent="0.3">
      <c r="B22" s="1151" t="s">
        <v>14</v>
      </c>
      <c r="C22" s="1152"/>
      <c r="D22" s="425"/>
      <c r="E22" s="103">
        <f>SUM(E15:E21)</f>
        <v>2505937200</v>
      </c>
      <c r="F22" s="167">
        <f>SUM(F15:F21)</f>
        <v>1200</v>
      </c>
      <c r="G22" s="97"/>
      <c r="H22" s="100"/>
      <c r="I22" s="93"/>
      <c r="J22" s="93"/>
      <c r="K22" s="93"/>
      <c r="L22" s="93"/>
      <c r="M22" s="93"/>
      <c r="N22" s="101"/>
    </row>
    <row r="23" spans="1:14" ht="45.75" thickBot="1" x14ac:dyDescent="0.3">
      <c r="A23" s="474"/>
      <c r="B23" s="105" t="s">
        <v>15</v>
      </c>
      <c r="C23" s="105" t="s">
        <v>88</v>
      </c>
      <c r="E23" s="96"/>
      <c r="F23" s="96"/>
      <c r="G23" s="96"/>
      <c r="H23" s="96"/>
      <c r="I23" s="106"/>
      <c r="J23" s="106"/>
      <c r="K23" s="106"/>
      <c r="L23" s="106"/>
      <c r="M23" s="106"/>
    </row>
    <row r="24" spans="1:14" ht="16.5" thickBot="1" x14ac:dyDescent="0.3">
      <c r="A24" s="475">
        <v>1</v>
      </c>
      <c r="C24" s="108">
        <f>F22*80/100</f>
        <v>960</v>
      </c>
      <c r="D24" s="109"/>
      <c r="E24" s="110">
        <f>E22</f>
        <v>2505937200</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118"/>
      <c r="D30" s="118" t="s">
        <v>143</v>
      </c>
      <c r="E30" s="78"/>
      <c r="F30" s="78"/>
      <c r="G30" s="78"/>
      <c r="H30" s="78"/>
      <c r="I30" s="93"/>
      <c r="J30" s="93"/>
      <c r="K30" s="93"/>
      <c r="L30" s="93"/>
      <c r="M30" s="93"/>
      <c r="N30" s="94"/>
    </row>
    <row r="31" spans="1:14" ht="15.75" x14ac:dyDescent="0.2">
      <c r="A31" s="113"/>
      <c r="B31" s="118" t="s">
        <v>128</v>
      </c>
      <c r="C31" s="118" t="s">
        <v>141</v>
      </c>
      <c r="D31" s="118"/>
      <c r="E31" s="78"/>
      <c r="F31" s="78"/>
      <c r="G31" s="78"/>
      <c r="H31" s="78"/>
      <c r="I31" s="93"/>
      <c r="J31" s="93"/>
      <c r="K31" s="93"/>
      <c r="L31" s="93"/>
      <c r="M31" s="93"/>
      <c r="N31" s="94"/>
    </row>
    <row r="32" spans="1:14" ht="15.75" x14ac:dyDescent="0.2">
      <c r="A32" s="113"/>
      <c r="B32" s="118" t="s">
        <v>129</v>
      </c>
      <c r="C32" s="118" t="s">
        <v>141</v>
      </c>
      <c r="D32" s="118"/>
      <c r="E32" s="78"/>
      <c r="F32" s="78"/>
      <c r="G32" s="78"/>
      <c r="H32" s="78"/>
      <c r="I32" s="93"/>
      <c r="J32" s="93"/>
      <c r="K32" s="93"/>
      <c r="L32" s="93"/>
      <c r="M32" s="93"/>
      <c r="N32" s="94"/>
    </row>
    <row r="33" spans="1:17" ht="15.75" x14ac:dyDescent="0.2">
      <c r="A33" s="113"/>
      <c r="B33" s="118" t="s">
        <v>130</v>
      </c>
      <c r="C33" s="118"/>
      <c r="D33" s="118"/>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37">
        <v>40</v>
      </c>
      <c r="D40" s="432">
        <v>10</v>
      </c>
      <c r="E40" s="1122">
        <f>+D40+D41</f>
        <v>60</v>
      </c>
      <c r="F40" s="78"/>
      <c r="G40" s="78"/>
      <c r="H40" s="78"/>
      <c r="I40" s="93"/>
      <c r="J40" s="93"/>
      <c r="K40" s="93"/>
      <c r="L40" s="93"/>
      <c r="M40" s="93"/>
      <c r="N40" s="94"/>
    </row>
    <row r="41" spans="1:17" ht="45" x14ac:dyDescent="0.2">
      <c r="A41" s="113"/>
      <c r="B41" s="120" t="s">
        <v>133</v>
      </c>
      <c r="C41" s="437">
        <v>60</v>
      </c>
      <c r="D41" s="432">
        <v>50</v>
      </c>
      <c r="E41" s="1123"/>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63" t="s">
        <v>35</v>
      </c>
      <c r="N45" s="1163"/>
    </row>
    <row r="46" spans="1:17" ht="15.75" x14ac:dyDescent="0.25">
      <c r="B46" s="116" t="s">
        <v>30</v>
      </c>
      <c r="M46" s="122"/>
      <c r="N46" s="122"/>
    </row>
    <row r="47" spans="1:17" ht="15.75" thickBot="1" x14ac:dyDescent="0.3">
      <c r="M47" s="122"/>
      <c r="N47" s="122"/>
    </row>
    <row r="48" spans="1:17" s="93" customFormat="1" ht="78.75" x14ac:dyDescent="0.25">
      <c r="B48" s="476" t="s">
        <v>134</v>
      </c>
      <c r="C48" s="476" t="s">
        <v>135</v>
      </c>
      <c r="D48" s="476" t="s">
        <v>136</v>
      </c>
      <c r="E48" s="476" t="s">
        <v>45</v>
      </c>
      <c r="F48" s="476" t="s">
        <v>22</v>
      </c>
      <c r="G48" s="476" t="s">
        <v>89</v>
      </c>
      <c r="H48" s="476" t="s">
        <v>17</v>
      </c>
      <c r="I48" s="476" t="s">
        <v>10</v>
      </c>
      <c r="J48" s="476" t="s">
        <v>31</v>
      </c>
      <c r="K48" s="476" t="s">
        <v>61</v>
      </c>
      <c r="L48" s="476" t="s">
        <v>20</v>
      </c>
      <c r="M48" s="477" t="s">
        <v>26</v>
      </c>
      <c r="N48" s="476" t="s">
        <v>137</v>
      </c>
      <c r="O48" s="476" t="s">
        <v>36</v>
      </c>
      <c r="P48" s="435" t="s">
        <v>11</v>
      </c>
      <c r="Q48" s="435" t="s">
        <v>19</v>
      </c>
    </row>
    <row r="49" spans="1:26" s="428" customFormat="1" ht="45" customHeight="1" x14ac:dyDescent="0.25">
      <c r="A49" s="125">
        <v>1</v>
      </c>
      <c r="B49" s="849" t="s">
        <v>146</v>
      </c>
      <c r="C49" s="850" t="s">
        <v>146</v>
      </c>
      <c r="D49" s="851" t="s">
        <v>163</v>
      </c>
      <c r="E49" s="852">
        <v>37</v>
      </c>
      <c r="F49" s="850" t="s">
        <v>125</v>
      </c>
      <c r="G49" s="853" t="s">
        <v>237</v>
      </c>
      <c r="H49" s="854">
        <v>41675</v>
      </c>
      <c r="I49" s="854">
        <v>41992</v>
      </c>
      <c r="J49" s="855" t="s">
        <v>126</v>
      </c>
      <c r="K49" s="852">
        <v>0</v>
      </c>
      <c r="L49" s="852">
        <v>7</v>
      </c>
      <c r="M49" s="856">
        <v>960</v>
      </c>
      <c r="N49" s="853">
        <v>1</v>
      </c>
      <c r="O49" s="857">
        <v>1438920000</v>
      </c>
      <c r="P49" s="857">
        <v>48</v>
      </c>
      <c r="Q49" s="858" t="s">
        <v>1557</v>
      </c>
      <c r="R49" s="135"/>
      <c r="S49" s="135"/>
      <c r="T49" s="135"/>
      <c r="U49" s="135"/>
      <c r="V49" s="135"/>
      <c r="W49" s="135"/>
      <c r="X49" s="135"/>
      <c r="Y49" s="135"/>
      <c r="Z49" s="135"/>
    </row>
    <row r="50" spans="1:26" s="428" customFormat="1" ht="15.75" x14ac:dyDescent="0.25">
      <c r="A50" s="125"/>
      <c r="B50" s="136" t="s">
        <v>16</v>
      </c>
      <c r="C50" s="127"/>
      <c r="D50" s="126"/>
      <c r="E50" s="185"/>
      <c r="F50" s="127"/>
      <c r="G50" s="127"/>
      <c r="H50" s="127"/>
      <c r="I50" s="131"/>
      <c r="J50" s="131"/>
      <c r="K50" s="137">
        <f>SUM(K49:K49)</f>
        <v>0</v>
      </c>
      <c r="L50" s="137">
        <f>SUM(L49:L49)</f>
        <v>7</v>
      </c>
      <c r="M50" s="138">
        <f>SUM(M49:M49)</f>
        <v>960</v>
      </c>
      <c r="N50" s="137">
        <f>SUM(N49:N49)</f>
        <v>1</v>
      </c>
      <c r="O50" s="133"/>
      <c r="P50" s="133"/>
      <c r="Q50" s="134"/>
    </row>
    <row r="51" spans="1:26" s="139" customFormat="1" x14ac:dyDescent="0.25">
      <c r="E51" s="140"/>
    </row>
    <row r="52" spans="1:26" s="139" customFormat="1" ht="15.75" x14ac:dyDescent="0.25">
      <c r="B52" s="1153" t="s">
        <v>28</v>
      </c>
      <c r="C52" s="1153" t="s">
        <v>27</v>
      </c>
      <c r="D52" s="1178" t="s">
        <v>34</v>
      </c>
      <c r="E52" s="1179"/>
    </row>
    <row r="53" spans="1:26" s="139" customFormat="1" ht="15.75" x14ac:dyDescent="0.25">
      <c r="B53" s="1154"/>
      <c r="C53" s="1154"/>
      <c r="D53" s="427" t="s">
        <v>23</v>
      </c>
      <c r="E53" s="141" t="s">
        <v>24</v>
      </c>
    </row>
    <row r="54" spans="1:26" s="139" customFormat="1" ht="15.75" x14ac:dyDescent="0.25">
      <c r="B54" s="142" t="s">
        <v>21</v>
      </c>
      <c r="C54" s="143">
        <f>+K50</f>
        <v>0</v>
      </c>
      <c r="D54" s="144"/>
      <c r="E54" s="144" t="s">
        <v>325</v>
      </c>
      <c r="F54" s="145"/>
      <c r="G54" s="145"/>
      <c r="H54" s="145"/>
      <c r="I54" s="145"/>
      <c r="J54" s="145"/>
      <c r="K54" s="145"/>
      <c r="L54" s="145"/>
      <c r="M54" s="145"/>
    </row>
    <row r="55" spans="1:26" s="139" customFormat="1" ht="15.75" x14ac:dyDescent="0.25">
      <c r="B55" s="142" t="s">
        <v>25</v>
      </c>
      <c r="C55" s="143">
        <f>+M50</f>
        <v>960</v>
      </c>
      <c r="D55" s="144" t="s">
        <v>325</v>
      </c>
      <c r="E55" s="144"/>
    </row>
    <row r="56" spans="1:26" s="139" customFormat="1" x14ac:dyDescent="0.25">
      <c r="B56" s="146"/>
      <c r="C56" s="1156"/>
      <c r="D56" s="1156"/>
      <c r="E56" s="1156"/>
      <c r="F56" s="1156"/>
      <c r="G56" s="1156"/>
      <c r="H56" s="1156"/>
      <c r="I56" s="1156"/>
      <c r="J56" s="1156"/>
      <c r="K56" s="1156"/>
      <c r="L56" s="1156"/>
      <c r="M56" s="1156"/>
      <c r="N56" s="1156"/>
    </row>
    <row r="57" spans="1:26" ht="15.75" thickBot="1" x14ac:dyDescent="0.3"/>
    <row r="58" spans="1:26" ht="16.5" thickBot="1" x14ac:dyDescent="0.3">
      <c r="B58" s="1160" t="s">
        <v>90</v>
      </c>
      <c r="C58" s="1161"/>
      <c r="D58" s="1161"/>
      <c r="E58" s="1161"/>
      <c r="F58" s="1161"/>
      <c r="G58" s="1161"/>
      <c r="H58" s="1161"/>
      <c r="I58" s="1161"/>
      <c r="J58" s="1161"/>
      <c r="K58" s="1161"/>
      <c r="L58" s="1161"/>
      <c r="M58" s="1161"/>
      <c r="N58" s="1162"/>
    </row>
    <row r="61" spans="1:26" ht="141.75" x14ac:dyDescent="0.25">
      <c r="B61" s="117" t="s">
        <v>138</v>
      </c>
      <c r="C61" s="147" t="s">
        <v>2</v>
      </c>
      <c r="D61" s="147" t="s">
        <v>92</v>
      </c>
      <c r="E61" s="147" t="s">
        <v>91</v>
      </c>
      <c r="F61" s="147" t="s">
        <v>93</v>
      </c>
      <c r="G61" s="147" t="s">
        <v>94</v>
      </c>
      <c r="H61" s="147" t="s">
        <v>95</v>
      </c>
      <c r="I61" s="147" t="s">
        <v>96</v>
      </c>
      <c r="J61" s="147" t="s">
        <v>97</v>
      </c>
      <c r="K61" s="147" t="s">
        <v>98</v>
      </c>
      <c r="L61" s="147" t="s">
        <v>99</v>
      </c>
      <c r="M61" s="148" t="s">
        <v>100</v>
      </c>
      <c r="N61" s="148" t="s">
        <v>101</v>
      </c>
      <c r="O61" s="1141" t="s">
        <v>3</v>
      </c>
      <c r="P61" s="1143"/>
      <c r="Q61" s="147" t="s">
        <v>18</v>
      </c>
    </row>
    <row r="62" spans="1:26" x14ac:dyDescent="0.2">
      <c r="B62" s="149" t="s">
        <v>235</v>
      </c>
      <c r="C62" s="149" t="s">
        <v>235</v>
      </c>
      <c r="D62" s="150" t="s">
        <v>326</v>
      </c>
      <c r="E62" s="150">
        <v>1200</v>
      </c>
      <c r="F62" s="150" t="s">
        <v>145</v>
      </c>
      <c r="G62" s="150" t="s">
        <v>145</v>
      </c>
      <c r="H62" s="150" t="s">
        <v>145</v>
      </c>
      <c r="I62" s="151" t="s">
        <v>125</v>
      </c>
      <c r="J62" s="150" t="s">
        <v>145</v>
      </c>
      <c r="K62" s="150" t="s">
        <v>145</v>
      </c>
      <c r="L62" s="150" t="s">
        <v>145</v>
      </c>
      <c r="M62" s="150" t="s">
        <v>145</v>
      </c>
      <c r="N62" s="150" t="s">
        <v>125</v>
      </c>
      <c r="O62" s="1144"/>
      <c r="P62" s="1145"/>
      <c r="Q62" s="118" t="s">
        <v>125</v>
      </c>
    </row>
    <row r="63" spans="1:26" x14ac:dyDescent="0.2">
      <c r="B63" s="149"/>
      <c r="C63" s="149"/>
      <c r="D63" s="150"/>
      <c r="E63" s="150"/>
      <c r="F63" s="249"/>
      <c r="G63" s="249"/>
      <c r="H63" s="249"/>
      <c r="I63" s="151"/>
      <c r="J63" s="151"/>
      <c r="K63" s="118"/>
      <c r="L63" s="118"/>
      <c r="M63" s="118"/>
      <c r="N63" s="118"/>
      <c r="O63" s="1144"/>
      <c r="P63" s="1145"/>
      <c r="Q63" s="118"/>
    </row>
    <row r="64" spans="1:26" x14ac:dyDescent="0.2">
      <c r="B64" s="149"/>
      <c r="C64" s="149"/>
      <c r="D64" s="150"/>
      <c r="E64" s="150"/>
      <c r="F64" s="249"/>
      <c r="G64" s="249"/>
      <c r="H64" s="249"/>
      <c r="I64" s="151"/>
      <c r="J64" s="151"/>
      <c r="K64" s="118"/>
      <c r="L64" s="118"/>
      <c r="M64" s="118"/>
      <c r="N64" s="118"/>
      <c r="O64" s="1144"/>
      <c r="P64" s="1145"/>
      <c r="Q64" s="118"/>
    </row>
    <row r="65" spans="2:17" x14ac:dyDescent="0.2">
      <c r="B65" s="149"/>
      <c r="C65" s="149"/>
      <c r="D65" s="150"/>
      <c r="E65" s="150"/>
      <c r="F65" s="249"/>
      <c r="G65" s="249"/>
      <c r="H65" s="249"/>
      <c r="I65" s="151"/>
      <c r="J65" s="151"/>
      <c r="K65" s="118"/>
      <c r="L65" s="118"/>
      <c r="M65" s="118"/>
      <c r="N65" s="118"/>
      <c r="O65" s="1144"/>
      <c r="P65" s="1145"/>
      <c r="Q65" s="118"/>
    </row>
    <row r="66" spans="2:17" x14ac:dyDescent="0.2">
      <c r="B66" s="149"/>
      <c r="C66" s="149"/>
      <c r="D66" s="150"/>
      <c r="E66" s="150"/>
      <c r="F66" s="249"/>
      <c r="G66" s="249"/>
      <c r="H66" s="249"/>
      <c r="I66" s="151"/>
      <c r="J66" s="151"/>
      <c r="K66" s="118"/>
      <c r="L66" s="118"/>
      <c r="M66" s="118"/>
      <c r="N66" s="118"/>
      <c r="O66" s="1144"/>
      <c r="P66" s="1145"/>
      <c r="Q66" s="118"/>
    </row>
    <row r="67" spans="2:17" x14ac:dyDescent="0.2">
      <c r="B67" s="149"/>
      <c r="C67" s="149"/>
      <c r="D67" s="150"/>
      <c r="E67" s="150"/>
      <c r="F67" s="249"/>
      <c r="G67" s="249"/>
      <c r="H67" s="249"/>
      <c r="I67" s="151"/>
      <c r="J67" s="151"/>
      <c r="K67" s="118"/>
      <c r="L67" s="118"/>
      <c r="M67" s="118"/>
      <c r="N67" s="118"/>
      <c r="O67" s="1144"/>
      <c r="P67" s="1145"/>
      <c r="Q67" s="118"/>
    </row>
    <row r="68" spans="2:17" x14ac:dyDescent="0.25">
      <c r="B68" s="118"/>
      <c r="C68" s="118"/>
      <c r="D68" s="118"/>
      <c r="E68" s="118"/>
      <c r="F68" s="118"/>
      <c r="G68" s="118"/>
      <c r="H68" s="118"/>
      <c r="I68" s="118"/>
      <c r="J68" s="118"/>
      <c r="K68" s="118"/>
      <c r="L68" s="118"/>
      <c r="M68" s="118"/>
      <c r="N68" s="118"/>
      <c r="O68" s="1144"/>
      <c r="P68" s="1145"/>
      <c r="Q68" s="118"/>
    </row>
    <row r="69" spans="2:17" x14ac:dyDescent="0.25">
      <c r="B69" s="86" t="s">
        <v>1</v>
      </c>
    </row>
    <row r="70" spans="2:17" x14ac:dyDescent="0.25">
      <c r="B70" s="86" t="s">
        <v>37</v>
      </c>
    </row>
    <row r="71" spans="2:17" x14ac:dyDescent="0.25">
      <c r="B71" s="86" t="s">
        <v>62</v>
      </c>
    </row>
    <row r="73" spans="2:17" ht="15.75" thickBot="1" x14ac:dyDescent="0.3"/>
    <row r="74" spans="2:17" ht="16.5" thickBot="1" x14ac:dyDescent="0.3">
      <c r="B74" s="1160" t="s">
        <v>38</v>
      </c>
      <c r="C74" s="1161"/>
      <c r="D74" s="1161"/>
      <c r="E74" s="1161"/>
      <c r="F74" s="1161"/>
      <c r="G74" s="1161"/>
      <c r="H74" s="1161"/>
      <c r="I74" s="1161"/>
      <c r="J74" s="1161"/>
      <c r="K74" s="1161"/>
      <c r="L74" s="1161"/>
      <c r="M74" s="1161"/>
      <c r="N74" s="1162"/>
    </row>
    <row r="79" spans="2:17" ht="15.75" customHeight="1" x14ac:dyDescent="0.25">
      <c r="B79" s="1191" t="s">
        <v>0</v>
      </c>
      <c r="C79" s="1191" t="s">
        <v>39</v>
      </c>
      <c r="D79" s="1191" t="s">
        <v>40</v>
      </c>
      <c r="E79" s="1191" t="s">
        <v>102</v>
      </c>
      <c r="F79" s="1191" t="s">
        <v>104</v>
      </c>
      <c r="G79" s="1191" t="s">
        <v>105</v>
      </c>
      <c r="H79" s="1191" t="s">
        <v>106</v>
      </c>
      <c r="I79" s="1191" t="s">
        <v>103</v>
      </c>
      <c r="J79" s="1187" t="s">
        <v>107</v>
      </c>
      <c r="K79" s="1277"/>
      <c r="L79" s="1188"/>
      <c r="M79" s="1191" t="s">
        <v>111</v>
      </c>
      <c r="N79" s="1191" t="s">
        <v>139</v>
      </c>
      <c r="O79" s="1191" t="s">
        <v>140</v>
      </c>
      <c r="P79" s="1187" t="s">
        <v>3</v>
      </c>
      <c r="Q79" s="1188"/>
    </row>
    <row r="80" spans="2:17" ht="69.75" customHeight="1" x14ac:dyDescent="0.25">
      <c r="B80" s="1279"/>
      <c r="C80" s="1279"/>
      <c r="D80" s="1279"/>
      <c r="E80" s="1279"/>
      <c r="F80" s="1279"/>
      <c r="G80" s="1279"/>
      <c r="H80" s="1279"/>
      <c r="I80" s="1279"/>
      <c r="J80" s="1189"/>
      <c r="K80" s="1278"/>
      <c r="L80" s="1190"/>
      <c r="M80" s="1192"/>
      <c r="N80" s="1192"/>
      <c r="O80" s="1192"/>
      <c r="P80" s="1189"/>
      <c r="Q80" s="1190"/>
    </row>
    <row r="81" spans="2:17" ht="60" x14ac:dyDescent="0.2">
      <c r="B81" s="1192"/>
      <c r="C81" s="1192"/>
      <c r="D81" s="1192"/>
      <c r="E81" s="1192"/>
      <c r="F81" s="1192"/>
      <c r="G81" s="1192"/>
      <c r="H81" s="1192"/>
      <c r="I81" s="1192"/>
      <c r="J81" s="153" t="s">
        <v>108</v>
      </c>
      <c r="K81" s="154" t="s">
        <v>109</v>
      </c>
      <c r="L81" s="151" t="s">
        <v>110</v>
      </c>
      <c r="M81" s="118"/>
      <c r="N81" s="118"/>
      <c r="O81" s="118"/>
      <c r="P81" s="1144"/>
      <c r="Q81" s="1145"/>
    </row>
    <row r="82" spans="2:17" ht="30" x14ac:dyDescent="0.2">
      <c r="B82" s="152" t="s">
        <v>43</v>
      </c>
      <c r="C82" s="152">
        <v>4</v>
      </c>
      <c r="D82" s="1205" t="s">
        <v>327</v>
      </c>
      <c r="E82" s="1122">
        <v>49786894</v>
      </c>
      <c r="F82" s="1122" t="s">
        <v>328</v>
      </c>
      <c r="G82" s="1205" t="s">
        <v>209</v>
      </c>
      <c r="H82" s="1200">
        <v>38343</v>
      </c>
      <c r="I82" s="1261" t="s">
        <v>329</v>
      </c>
      <c r="J82" s="153" t="s">
        <v>330</v>
      </c>
      <c r="K82" s="154" t="s">
        <v>331</v>
      </c>
      <c r="L82" s="151" t="s">
        <v>332</v>
      </c>
      <c r="M82" s="118" t="s">
        <v>125</v>
      </c>
      <c r="N82" s="118" t="s">
        <v>125</v>
      </c>
      <c r="O82" s="118" t="s">
        <v>125</v>
      </c>
      <c r="P82" s="432"/>
      <c r="Q82" s="432"/>
    </row>
    <row r="83" spans="2:17" ht="30" x14ac:dyDescent="0.2">
      <c r="B83" s="152"/>
      <c r="C83" s="152"/>
      <c r="D83" s="1206"/>
      <c r="E83" s="1123"/>
      <c r="F83" s="1123"/>
      <c r="G83" s="1206"/>
      <c r="H83" s="1201"/>
      <c r="I83" s="1262"/>
      <c r="J83" s="153" t="s">
        <v>330</v>
      </c>
      <c r="K83" s="154" t="s">
        <v>333</v>
      </c>
      <c r="L83" s="151" t="s">
        <v>334</v>
      </c>
      <c r="M83" s="118" t="s">
        <v>125</v>
      </c>
      <c r="N83" s="118" t="s">
        <v>125</v>
      </c>
      <c r="O83" s="118" t="s">
        <v>125</v>
      </c>
      <c r="P83" s="432"/>
      <c r="Q83" s="432"/>
    </row>
    <row r="84" spans="2:17" ht="30" x14ac:dyDescent="0.2">
      <c r="B84" s="152"/>
      <c r="C84" s="152"/>
      <c r="D84" s="433" t="s">
        <v>335</v>
      </c>
      <c r="E84" s="426">
        <v>49790204</v>
      </c>
      <c r="F84" s="433" t="s">
        <v>336</v>
      </c>
      <c r="G84" s="433" t="s">
        <v>345</v>
      </c>
      <c r="H84" s="434">
        <v>38331</v>
      </c>
      <c r="I84" s="436">
        <v>5054</v>
      </c>
      <c r="J84" s="153" t="s">
        <v>337</v>
      </c>
      <c r="K84" s="154" t="s">
        <v>338</v>
      </c>
      <c r="L84" s="151" t="s">
        <v>166</v>
      </c>
      <c r="M84" s="118" t="s">
        <v>125</v>
      </c>
      <c r="N84" s="118" t="s">
        <v>125</v>
      </c>
      <c r="O84" s="118" t="s">
        <v>125</v>
      </c>
      <c r="P84" s="432"/>
      <c r="Q84" s="432"/>
    </row>
    <row r="85" spans="2:17" ht="75" x14ac:dyDescent="0.2">
      <c r="B85" s="152"/>
      <c r="C85" s="152"/>
      <c r="D85" s="433" t="s">
        <v>339</v>
      </c>
      <c r="E85" s="426">
        <v>49786845</v>
      </c>
      <c r="F85" s="433" t="s">
        <v>340</v>
      </c>
      <c r="G85" s="433" t="s">
        <v>341</v>
      </c>
      <c r="H85" s="434">
        <v>36867</v>
      </c>
      <c r="I85" s="436" t="s">
        <v>185</v>
      </c>
      <c r="J85" s="437" t="s">
        <v>342</v>
      </c>
      <c r="K85" s="154" t="s">
        <v>343</v>
      </c>
      <c r="L85" s="151" t="s">
        <v>207</v>
      </c>
      <c r="M85" s="118" t="s">
        <v>125</v>
      </c>
      <c r="N85" s="118" t="s">
        <v>125</v>
      </c>
      <c r="O85" s="118" t="s">
        <v>125</v>
      </c>
      <c r="P85" s="432"/>
      <c r="Q85" s="432"/>
    </row>
    <row r="86" spans="2:17" ht="30" x14ac:dyDescent="0.2">
      <c r="B86" s="152"/>
      <c r="C86" s="152"/>
      <c r="D86" s="149" t="s">
        <v>344</v>
      </c>
      <c r="E86" s="149">
        <v>49763593</v>
      </c>
      <c r="F86" s="433" t="s">
        <v>336</v>
      </c>
      <c r="G86" s="433" t="s">
        <v>345</v>
      </c>
      <c r="H86" s="182">
        <v>33214</v>
      </c>
      <c r="I86" s="150">
        <v>136910</v>
      </c>
      <c r="J86" s="153" t="s">
        <v>346</v>
      </c>
      <c r="K86" s="154" t="s">
        <v>347</v>
      </c>
      <c r="L86" s="151" t="s">
        <v>166</v>
      </c>
      <c r="M86" s="118" t="s">
        <v>125</v>
      </c>
      <c r="N86" s="118" t="s">
        <v>125</v>
      </c>
      <c r="O86" s="118" t="s">
        <v>125</v>
      </c>
      <c r="P86" s="432"/>
      <c r="Q86" s="432"/>
    </row>
    <row r="87" spans="2:17" ht="30" x14ac:dyDescent="0.2">
      <c r="B87" s="152" t="s">
        <v>44</v>
      </c>
      <c r="C87" s="152">
        <v>8</v>
      </c>
      <c r="D87" s="1205" t="s">
        <v>348</v>
      </c>
      <c r="E87" s="1280">
        <v>49788580</v>
      </c>
      <c r="F87" s="1205" t="s">
        <v>336</v>
      </c>
      <c r="G87" s="1205" t="s">
        <v>345</v>
      </c>
      <c r="H87" s="1200">
        <v>38528</v>
      </c>
      <c r="I87" s="1261">
        <v>118401</v>
      </c>
      <c r="J87" s="153" t="s">
        <v>349</v>
      </c>
      <c r="K87" s="154" t="s">
        <v>350</v>
      </c>
      <c r="L87" s="151" t="s">
        <v>166</v>
      </c>
      <c r="M87" s="118" t="s">
        <v>125</v>
      </c>
      <c r="N87" s="118" t="s">
        <v>125</v>
      </c>
      <c r="O87" s="118" t="s">
        <v>125</v>
      </c>
      <c r="P87" s="432"/>
      <c r="Q87" s="432"/>
    </row>
    <row r="88" spans="2:17" ht="30" x14ac:dyDescent="0.2">
      <c r="B88" s="152"/>
      <c r="C88" s="152"/>
      <c r="D88" s="1206"/>
      <c r="E88" s="1281"/>
      <c r="F88" s="1206"/>
      <c r="G88" s="1206"/>
      <c r="H88" s="1201"/>
      <c r="I88" s="1262"/>
      <c r="J88" s="153" t="s">
        <v>349</v>
      </c>
      <c r="K88" s="154" t="s">
        <v>351</v>
      </c>
      <c r="L88" s="151" t="s">
        <v>166</v>
      </c>
      <c r="M88" s="118" t="s">
        <v>125</v>
      </c>
      <c r="N88" s="118" t="s">
        <v>125</v>
      </c>
      <c r="O88" s="118" t="s">
        <v>125</v>
      </c>
      <c r="P88" s="432"/>
      <c r="Q88" s="432"/>
    </row>
    <row r="89" spans="2:17" ht="30" x14ac:dyDescent="0.2">
      <c r="B89" s="152"/>
      <c r="C89" s="152"/>
      <c r="D89" s="437" t="s">
        <v>352</v>
      </c>
      <c r="E89" s="149">
        <v>49762928</v>
      </c>
      <c r="F89" s="433" t="s">
        <v>336</v>
      </c>
      <c r="G89" s="433" t="s">
        <v>345</v>
      </c>
      <c r="H89" s="182">
        <v>37162</v>
      </c>
      <c r="I89" s="150">
        <v>101284</v>
      </c>
      <c r="J89" s="153" t="s">
        <v>353</v>
      </c>
      <c r="K89" s="154" t="s">
        <v>354</v>
      </c>
      <c r="L89" s="214" t="s">
        <v>180</v>
      </c>
      <c r="M89" s="118" t="s">
        <v>125</v>
      </c>
      <c r="N89" s="118" t="s">
        <v>125</v>
      </c>
      <c r="O89" s="118" t="s">
        <v>125</v>
      </c>
      <c r="P89" s="432"/>
      <c r="Q89" s="432"/>
    </row>
    <row r="90" spans="2:17" ht="60" customHeight="1" x14ac:dyDescent="0.2">
      <c r="B90" s="152"/>
      <c r="C90" s="152"/>
      <c r="D90" s="1205" t="s">
        <v>355</v>
      </c>
      <c r="E90" s="1122">
        <v>42498888</v>
      </c>
      <c r="F90" s="1122" t="s">
        <v>180</v>
      </c>
      <c r="G90" s="1205" t="s">
        <v>356</v>
      </c>
      <c r="H90" s="1200">
        <v>31252</v>
      </c>
      <c r="I90" s="1261">
        <v>123694214</v>
      </c>
      <c r="J90" s="1122" t="s">
        <v>357</v>
      </c>
      <c r="K90" s="154" t="s">
        <v>358</v>
      </c>
      <c r="L90" s="214" t="s">
        <v>180</v>
      </c>
      <c r="M90" s="118" t="s">
        <v>125</v>
      </c>
      <c r="N90" s="118" t="s">
        <v>125</v>
      </c>
      <c r="O90" s="118" t="s">
        <v>125</v>
      </c>
      <c r="P90" s="432"/>
      <c r="Q90" s="432"/>
    </row>
    <row r="91" spans="2:17" ht="30" x14ac:dyDescent="0.2">
      <c r="B91" s="152"/>
      <c r="C91" s="152"/>
      <c r="D91" s="1206"/>
      <c r="E91" s="1123"/>
      <c r="F91" s="1123"/>
      <c r="G91" s="1206"/>
      <c r="H91" s="1201"/>
      <c r="I91" s="1262"/>
      <c r="J91" s="1123"/>
      <c r="K91" s="215" t="s">
        <v>360</v>
      </c>
      <c r="L91" s="214" t="s">
        <v>180</v>
      </c>
      <c r="M91" s="118" t="s">
        <v>125</v>
      </c>
      <c r="N91" s="118" t="s">
        <v>125</v>
      </c>
      <c r="O91" s="118" t="s">
        <v>125</v>
      </c>
      <c r="P91" s="432"/>
      <c r="Q91" s="432"/>
    </row>
    <row r="92" spans="2:17" ht="45" customHeight="1" x14ac:dyDescent="0.2">
      <c r="B92" s="152"/>
      <c r="C92" s="152"/>
      <c r="D92" s="1205" t="s">
        <v>361</v>
      </c>
      <c r="E92" s="1122">
        <v>497459316</v>
      </c>
      <c r="F92" s="1122" t="s">
        <v>336</v>
      </c>
      <c r="G92" s="1205" t="s">
        <v>362</v>
      </c>
      <c r="H92" s="1200">
        <v>35265</v>
      </c>
      <c r="I92" s="1263" t="s">
        <v>363</v>
      </c>
      <c r="J92" s="153" t="s">
        <v>359</v>
      </c>
      <c r="K92" s="154" t="s">
        <v>364</v>
      </c>
      <c r="L92" s="151" t="s">
        <v>166</v>
      </c>
      <c r="M92" s="118" t="s">
        <v>125</v>
      </c>
      <c r="N92" s="118" t="s">
        <v>125</v>
      </c>
      <c r="O92" s="118" t="s">
        <v>125</v>
      </c>
      <c r="P92" s="432"/>
      <c r="Q92" s="432"/>
    </row>
    <row r="93" spans="2:17" ht="30" x14ac:dyDescent="0.2">
      <c r="B93" s="152"/>
      <c r="C93" s="152"/>
      <c r="D93" s="1260"/>
      <c r="E93" s="1136"/>
      <c r="F93" s="1136"/>
      <c r="G93" s="1260"/>
      <c r="H93" s="1266"/>
      <c r="I93" s="1264"/>
      <c r="J93" s="149" t="s">
        <v>365</v>
      </c>
      <c r="K93" s="154" t="s">
        <v>366</v>
      </c>
      <c r="L93" s="151" t="s">
        <v>166</v>
      </c>
      <c r="M93" s="118" t="s">
        <v>125</v>
      </c>
      <c r="N93" s="118" t="s">
        <v>125</v>
      </c>
      <c r="O93" s="118" t="s">
        <v>125</v>
      </c>
      <c r="P93" s="432"/>
      <c r="Q93" s="432"/>
    </row>
    <row r="94" spans="2:17" ht="30" x14ac:dyDescent="0.2">
      <c r="B94" s="152"/>
      <c r="C94" s="152"/>
      <c r="D94" s="1206"/>
      <c r="E94" s="1123"/>
      <c r="F94" s="1123"/>
      <c r="G94" s="1206"/>
      <c r="H94" s="1201"/>
      <c r="I94" s="1265"/>
      <c r="J94" s="153" t="s">
        <v>367</v>
      </c>
      <c r="K94" s="154" t="s">
        <v>368</v>
      </c>
      <c r="L94" s="151" t="s">
        <v>166</v>
      </c>
      <c r="M94" s="118" t="s">
        <v>125</v>
      </c>
      <c r="N94" s="118" t="s">
        <v>125</v>
      </c>
      <c r="O94" s="118" t="s">
        <v>125</v>
      </c>
      <c r="P94" s="432"/>
      <c r="Q94" s="432"/>
    </row>
    <row r="95" spans="2:17" ht="30" customHeight="1" x14ac:dyDescent="0.2">
      <c r="B95" s="152"/>
      <c r="C95" s="152"/>
      <c r="D95" s="218" t="s">
        <v>369</v>
      </c>
      <c r="E95" s="426">
        <v>49766821</v>
      </c>
      <c r="F95" s="426" t="s">
        <v>166</v>
      </c>
      <c r="G95" s="433" t="s">
        <v>362</v>
      </c>
      <c r="H95" s="434">
        <v>35232</v>
      </c>
      <c r="I95" s="439" t="s">
        <v>185</v>
      </c>
      <c r="J95" s="188" t="s">
        <v>370</v>
      </c>
      <c r="K95" s="154" t="s">
        <v>371</v>
      </c>
      <c r="L95" s="151" t="s">
        <v>166</v>
      </c>
      <c r="M95" s="118" t="s">
        <v>125</v>
      </c>
      <c r="N95" s="118" t="s">
        <v>125</v>
      </c>
      <c r="O95" s="118" t="s">
        <v>125</v>
      </c>
      <c r="P95" s="432"/>
      <c r="Q95" s="432"/>
    </row>
    <row r="96" spans="2:17" x14ac:dyDescent="0.2">
      <c r="B96" s="152"/>
      <c r="C96" s="152"/>
      <c r="D96" s="433"/>
      <c r="E96" s="426"/>
      <c r="F96" s="426"/>
      <c r="G96" s="433"/>
      <c r="H96" s="434"/>
      <c r="I96" s="439"/>
      <c r="J96" s="153" t="s">
        <v>372</v>
      </c>
      <c r="K96" s="154"/>
      <c r="L96" s="151"/>
      <c r="M96" s="118"/>
      <c r="N96" s="118"/>
      <c r="O96" s="118"/>
      <c r="P96" s="432"/>
      <c r="Q96" s="432"/>
    </row>
    <row r="97" spans="2:17" ht="45" x14ac:dyDescent="0.2">
      <c r="B97" s="152"/>
      <c r="C97" s="152"/>
      <c r="D97" s="433" t="s">
        <v>373</v>
      </c>
      <c r="E97" s="426">
        <v>49609541</v>
      </c>
      <c r="F97" s="426" t="s">
        <v>166</v>
      </c>
      <c r="G97" s="433" t="s">
        <v>362</v>
      </c>
      <c r="H97" s="434">
        <v>38010</v>
      </c>
      <c r="I97" s="439" t="s">
        <v>185</v>
      </c>
      <c r="J97" s="153" t="s">
        <v>374</v>
      </c>
      <c r="K97" s="215" t="s">
        <v>375</v>
      </c>
      <c r="L97" s="151" t="s">
        <v>166</v>
      </c>
      <c r="M97" s="118" t="s">
        <v>125</v>
      </c>
      <c r="N97" s="118" t="s">
        <v>125</v>
      </c>
      <c r="O97" s="118" t="s">
        <v>125</v>
      </c>
      <c r="P97" s="432"/>
      <c r="Q97" s="432"/>
    </row>
    <row r="98" spans="2:17" ht="60" x14ac:dyDescent="0.2">
      <c r="B98" s="152"/>
      <c r="C98" s="152"/>
      <c r="D98" s="433" t="s">
        <v>376</v>
      </c>
      <c r="E98" s="426">
        <v>49786730</v>
      </c>
      <c r="F98" s="426" t="s">
        <v>166</v>
      </c>
      <c r="G98" s="433" t="s">
        <v>345</v>
      </c>
      <c r="H98" s="434">
        <v>41257</v>
      </c>
      <c r="I98" s="439" t="s">
        <v>185</v>
      </c>
      <c r="J98" s="433" t="s">
        <v>345</v>
      </c>
      <c r="K98" s="154" t="s">
        <v>377</v>
      </c>
      <c r="L98" s="151" t="s">
        <v>166</v>
      </c>
      <c r="M98" s="118" t="s">
        <v>125</v>
      </c>
      <c r="N98" s="118" t="s">
        <v>125</v>
      </c>
      <c r="O98" s="118" t="s">
        <v>125</v>
      </c>
      <c r="P98" s="432"/>
      <c r="Q98" s="432"/>
    </row>
    <row r="99" spans="2:17" ht="30" x14ac:dyDescent="0.2">
      <c r="B99" s="152"/>
      <c r="C99" s="152"/>
      <c r="D99" s="433"/>
      <c r="E99" s="426"/>
      <c r="F99" s="426"/>
      <c r="G99" s="433"/>
      <c r="H99" s="434"/>
      <c r="I99" s="439"/>
      <c r="J99" s="153" t="s">
        <v>378</v>
      </c>
      <c r="K99" s="154" t="s">
        <v>379</v>
      </c>
      <c r="L99" s="151" t="s">
        <v>166</v>
      </c>
      <c r="M99" s="118" t="s">
        <v>125</v>
      </c>
      <c r="N99" s="118" t="s">
        <v>125</v>
      </c>
      <c r="O99" s="118" t="s">
        <v>125</v>
      </c>
      <c r="P99" s="432"/>
      <c r="Q99" s="432"/>
    </row>
    <row r="100" spans="2:17" ht="30" x14ac:dyDescent="0.2">
      <c r="B100" s="152"/>
      <c r="C100" s="152"/>
      <c r="D100" s="149" t="s">
        <v>380</v>
      </c>
      <c r="E100" s="149">
        <v>49728823</v>
      </c>
      <c r="F100" s="426" t="s">
        <v>166</v>
      </c>
      <c r="G100" s="433" t="s">
        <v>345</v>
      </c>
      <c r="H100" s="182">
        <v>37162</v>
      </c>
      <c r="I100" s="150">
        <v>1305000</v>
      </c>
      <c r="J100" s="118" t="s">
        <v>381</v>
      </c>
      <c r="K100" s="153" t="s">
        <v>382</v>
      </c>
      <c r="L100" s="151" t="s">
        <v>166</v>
      </c>
      <c r="M100" s="118" t="s">
        <v>125</v>
      </c>
      <c r="N100" s="118" t="s">
        <v>125</v>
      </c>
      <c r="O100" s="118" t="s">
        <v>125</v>
      </c>
      <c r="P100" s="1144"/>
      <c r="Q100" s="1145"/>
    </row>
    <row r="102" spans="2:17" ht="15.75" thickBot="1" x14ac:dyDescent="0.3"/>
    <row r="103" spans="2:17" ht="16.5" thickBot="1" x14ac:dyDescent="0.3">
      <c r="B103" s="1160" t="s">
        <v>46</v>
      </c>
      <c r="C103" s="1161"/>
      <c r="D103" s="1161"/>
      <c r="E103" s="1161"/>
      <c r="F103" s="1161"/>
      <c r="G103" s="1161"/>
      <c r="H103" s="1161"/>
      <c r="I103" s="1161"/>
      <c r="J103" s="1161"/>
      <c r="K103" s="1161"/>
      <c r="L103" s="1161"/>
      <c r="M103" s="1161"/>
      <c r="N103" s="1162"/>
    </row>
    <row r="106" spans="2:17" ht="31.5" x14ac:dyDescent="0.25">
      <c r="B106" s="147" t="s">
        <v>33</v>
      </c>
      <c r="C106" s="147" t="s">
        <v>18</v>
      </c>
      <c r="D106" s="1141" t="s">
        <v>3</v>
      </c>
      <c r="E106" s="1143"/>
    </row>
    <row r="107" spans="2:17" x14ac:dyDescent="0.25">
      <c r="B107" s="155" t="s">
        <v>112</v>
      </c>
      <c r="C107" s="118" t="s">
        <v>481</v>
      </c>
      <c r="D107" s="1144"/>
      <c r="E107" s="1145"/>
    </row>
    <row r="110" spans="2:17" ht="15.75" x14ac:dyDescent="0.25">
      <c r="B110" s="1129" t="s">
        <v>64</v>
      </c>
      <c r="C110" s="1130"/>
      <c r="D110" s="1130"/>
      <c r="E110" s="1130"/>
      <c r="F110" s="1130"/>
      <c r="G110" s="1130"/>
      <c r="H110" s="1130"/>
      <c r="I110" s="1130"/>
      <c r="J110" s="1130"/>
      <c r="K110" s="1130"/>
      <c r="L110" s="1130"/>
      <c r="M110" s="1130"/>
      <c r="N110" s="1130"/>
      <c r="O110" s="1130"/>
      <c r="P110" s="1130"/>
    </row>
    <row r="112" spans="2:17" ht="15.75" thickBot="1" x14ac:dyDescent="0.3"/>
    <row r="113" spans="1:26" ht="16.5" thickBot="1" x14ac:dyDescent="0.3">
      <c r="B113" s="1160" t="s">
        <v>54</v>
      </c>
      <c r="C113" s="1161"/>
      <c r="D113" s="1161"/>
      <c r="E113" s="1161"/>
      <c r="F113" s="1161"/>
      <c r="G113" s="1161"/>
      <c r="H113" s="1161"/>
      <c r="I113" s="1161"/>
      <c r="J113" s="1161"/>
      <c r="K113" s="1161"/>
      <c r="L113" s="1161"/>
      <c r="M113" s="1161"/>
      <c r="N113" s="1162"/>
    </row>
    <row r="115" spans="1:26" ht="15.75" thickBot="1" x14ac:dyDescent="0.3">
      <c r="M115" s="122"/>
      <c r="N115" s="122"/>
    </row>
    <row r="116" spans="1:26" s="93" customFormat="1" ht="78.75" x14ac:dyDescent="0.25">
      <c r="B116" s="476" t="s">
        <v>134</v>
      </c>
      <c r="C116" s="476" t="s">
        <v>135</v>
      </c>
      <c r="D116" s="476" t="s">
        <v>136</v>
      </c>
      <c r="E116" s="476" t="s">
        <v>45</v>
      </c>
      <c r="F116" s="476" t="s">
        <v>22</v>
      </c>
      <c r="G116" s="476" t="s">
        <v>89</v>
      </c>
      <c r="H116" s="476" t="s">
        <v>17</v>
      </c>
      <c r="I116" s="476" t="s">
        <v>10</v>
      </c>
      <c r="J116" s="476" t="s">
        <v>31</v>
      </c>
      <c r="K116" s="476" t="s">
        <v>61</v>
      </c>
      <c r="L116" s="476" t="s">
        <v>20</v>
      </c>
      <c r="M116" s="477" t="s">
        <v>26</v>
      </c>
      <c r="N116" s="476" t="s">
        <v>137</v>
      </c>
      <c r="O116" s="476" t="s">
        <v>36</v>
      </c>
      <c r="P116" s="435" t="s">
        <v>11</v>
      </c>
      <c r="Q116" s="435" t="s">
        <v>19</v>
      </c>
    </row>
    <row r="117" spans="1:26" s="428" customFormat="1" ht="45" x14ac:dyDescent="0.25">
      <c r="A117" s="125">
        <v>1</v>
      </c>
      <c r="B117" s="136" t="s">
        <v>146</v>
      </c>
      <c r="C117" s="127" t="s">
        <v>146</v>
      </c>
      <c r="D117" s="126" t="s">
        <v>290</v>
      </c>
      <c r="E117" s="185">
        <v>47</v>
      </c>
      <c r="F117" s="127" t="s">
        <v>125</v>
      </c>
      <c r="G117" s="219"/>
      <c r="H117" s="130" t="s">
        <v>383</v>
      </c>
      <c r="I117" s="131">
        <v>40526</v>
      </c>
      <c r="J117" s="131" t="s">
        <v>126</v>
      </c>
      <c r="K117" s="171">
        <v>0</v>
      </c>
      <c r="L117" s="171">
        <v>0</v>
      </c>
      <c r="M117" s="132">
        <v>312</v>
      </c>
      <c r="N117" s="132">
        <v>100</v>
      </c>
      <c r="O117" s="187">
        <v>390000000</v>
      </c>
      <c r="P117" s="133">
        <v>355</v>
      </c>
      <c r="Q117" s="134" t="s">
        <v>384</v>
      </c>
      <c r="R117" s="135"/>
      <c r="S117" s="135"/>
      <c r="T117" s="135"/>
      <c r="U117" s="135"/>
      <c r="V117" s="135"/>
      <c r="W117" s="135"/>
      <c r="X117" s="135"/>
      <c r="Y117" s="135"/>
      <c r="Z117" s="135"/>
    </row>
    <row r="118" spans="1:26" s="428" customFormat="1" ht="45" x14ac:dyDescent="0.25">
      <c r="A118" s="125">
        <f>+A117+1</f>
        <v>2</v>
      </c>
      <c r="B118" s="136" t="s">
        <v>146</v>
      </c>
      <c r="C118" s="127" t="s">
        <v>146</v>
      </c>
      <c r="D118" s="126" t="s">
        <v>290</v>
      </c>
      <c r="E118" s="185">
        <v>38</v>
      </c>
      <c r="F118" s="127" t="s">
        <v>125</v>
      </c>
      <c r="G118" s="127"/>
      <c r="H118" s="130">
        <v>41320</v>
      </c>
      <c r="I118" s="131">
        <v>41627</v>
      </c>
      <c r="J118" s="131" t="s">
        <v>126</v>
      </c>
      <c r="K118" s="171">
        <v>0</v>
      </c>
      <c r="L118" s="171">
        <v>0</v>
      </c>
      <c r="M118" s="132">
        <v>696</v>
      </c>
      <c r="N118" s="132"/>
      <c r="O118" s="133">
        <v>1010696400</v>
      </c>
      <c r="P118" s="133">
        <v>357</v>
      </c>
      <c r="Q118" s="134" t="s">
        <v>384</v>
      </c>
      <c r="R118" s="135"/>
      <c r="S118" s="135"/>
      <c r="T118" s="135"/>
      <c r="U118" s="135"/>
      <c r="V118" s="135"/>
      <c r="W118" s="135"/>
      <c r="X118" s="135"/>
      <c r="Y118" s="135"/>
      <c r="Z118" s="135"/>
    </row>
    <row r="119" spans="1:26" s="428" customFormat="1" ht="15.75" x14ac:dyDescent="0.25">
      <c r="A119" s="125"/>
      <c r="B119" s="136" t="s">
        <v>16</v>
      </c>
      <c r="C119" s="127"/>
      <c r="D119" s="126"/>
      <c r="E119" s="128"/>
      <c r="F119" s="127"/>
      <c r="G119" s="127"/>
      <c r="H119" s="127"/>
      <c r="I119" s="131"/>
      <c r="J119" s="131"/>
      <c r="K119" s="137">
        <f>SUM(K117:K118)</f>
        <v>0</v>
      </c>
      <c r="L119" s="137">
        <f>SUM(L117:L118)</f>
        <v>0</v>
      </c>
      <c r="M119" s="138">
        <f>SUM(M117:M118)</f>
        <v>1008</v>
      </c>
      <c r="N119" s="137">
        <f>SUM(N117:N118)</f>
        <v>100</v>
      </c>
      <c r="O119" s="133"/>
      <c r="P119" s="133"/>
      <c r="Q119" s="134"/>
    </row>
    <row r="120" spans="1:26" x14ac:dyDescent="0.25">
      <c r="B120" s="139"/>
      <c r="C120" s="139"/>
      <c r="D120" s="139"/>
      <c r="E120" s="140"/>
      <c r="F120" s="139"/>
      <c r="G120" s="139"/>
      <c r="H120" s="139"/>
      <c r="I120" s="139"/>
      <c r="J120" s="139"/>
      <c r="K120" s="139"/>
      <c r="L120" s="139"/>
      <c r="M120" s="139"/>
      <c r="N120" s="139"/>
      <c r="O120" s="139"/>
      <c r="P120" s="139"/>
    </row>
    <row r="121" spans="1:26" ht="15.75" x14ac:dyDescent="0.25">
      <c r="B121" s="142" t="s">
        <v>32</v>
      </c>
      <c r="C121" s="156">
        <f>+K119</f>
        <v>0</v>
      </c>
      <c r="H121" s="145"/>
      <c r="I121" s="145"/>
      <c r="J121" s="145"/>
      <c r="K121" s="145"/>
      <c r="L121" s="145"/>
      <c r="M121" s="145"/>
      <c r="N121" s="139"/>
      <c r="O121" s="139"/>
      <c r="P121" s="139"/>
    </row>
    <row r="123" spans="1:26" ht="15.75" thickBot="1" x14ac:dyDescent="0.3"/>
    <row r="124" spans="1:26" ht="32.25" thickBot="1" x14ac:dyDescent="0.3">
      <c r="B124" s="478" t="s">
        <v>49</v>
      </c>
      <c r="C124" s="479" t="s">
        <v>50</v>
      </c>
      <c r="D124" s="478" t="s">
        <v>51</v>
      </c>
      <c r="E124" s="479" t="s">
        <v>55</v>
      </c>
    </row>
    <row r="125" spans="1:26" x14ac:dyDescent="0.25">
      <c r="B125" s="159" t="s">
        <v>113</v>
      </c>
      <c r="C125" s="480">
        <v>20</v>
      </c>
      <c r="D125" s="480">
        <v>0</v>
      </c>
      <c r="E125" s="1164">
        <f>+D125+D126+D127</f>
        <v>0</v>
      </c>
    </row>
    <row r="126" spans="1:26" x14ac:dyDescent="0.25">
      <c r="B126" s="159" t="s">
        <v>114</v>
      </c>
      <c r="C126" s="438">
        <v>30</v>
      </c>
      <c r="D126" s="432">
        <v>0</v>
      </c>
      <c r="E126" s="1136"/>
    </row>
    <row r="127" spans="1:26" ht="15.75" thickBot="1" x14ac:dyDescent="0.3">
      <c r="B127" s="159" t="s">
        <v>115</v>
      </c>
      <c r="C127" s="162">
        <v>40</v>
      </c>
      <c r="D127" s="162">
        <v>0</v>
      </c>
      <c r="E127" s="1137"/>
    </row>
    <row r="129" spans="2:17" ht="15.75" thickBot="1" x14ac:dyDescent="0.3"/>
    <row r="130" spans="2:17" ht="16.5" thickBot="1" x14ac:dyDescent="0.3">
      <c r="B130" s="1160" t="s">
        <v>52</v>
      </c>
      <c r="C130" s="1161"/>
      <c r="D130" s="1161"/>
      <c r="E130" s="1161"/>
      <c r="F130" s="1161"/>
      <c r="G130" s="1161"/>
      <c r="H130" s="1161"/>
      <c r="I130" s="1161"/>
      <c r="J130" s="1161"/>
      <c r="K130" s="1161"/>
      <c r="L130" s="1161"/>
      <c r="M130" s="1161"/>
      <c r="N130" s="1162"/>
    </row>
    <row r="132" spans="2:17" ht="78.75" x14ac:dyDescent="0.25">
      <c r="B132" s="117" t="s">
        <v>0</v>
      </c>
      <c r="C132" s="117" t="s">
        <v>39</v>
      </c>
      <c r="D132" s="117" t="s">
        <v>40</v>
      </c>
      <c r="E132" s="117" t="s">
        <v>102</v>
      </c>
      <c r="F132" s="117" t="s">
        <v>104</v>
      </c>
      <c r="G132" s="117" t="s">
        <v>105</v>
      </c>
      <c r="H132" s="117" t="s">
        <v>106</v>
      </c>
      <c r="I132" s="117" t="s">
        <v>103</v>
      </c>
      <c r="J132" s="1141" t="s">
        <v>107</v>
      </c>
      <c r="K132" s="1142"/>
      <c r="L132" s="1143"/>
      <c r="M132" s="117" t="s">
        <v>111</v>
      </c>
      <c r="N132" s="117" t="s">
        <v>139</v>
      </c>
      <c r="O132" s="117" t="s">
        <v>140</v>
      </c>
      <c r="P132" s="1141" t="s">
        <v>3</v>
      </c>
      <c r="Q132" s="1143"/>
    </row>
    <row r="133" spans="2:17" ht="60" x14ac:dyDescent="0.2">
      <c r="B133" s="117"/>
      <c r="C133" s="117"/>
      <c r="D133" s="117"/>
      <c r="E133" s="117"/>
      <c r="F133" s="117"/>
      <c r="G133" s="117"/>
      <c r="H133" s="117"/>
      <c r="I133" s="117"/>
      <c r="J133" s="220" t="s">
        <v>108</v>
      </c>
      <c r="K133" s="221" t="s">
        <v>109</v>
      </c>
      <c r="L133" s="222" t="s">
        <v>110</v>
      </c>
      <c r="M133" s="117"/>
      <c r="N133" s="117"/>
      <c r="O133" s="117"/>
      <c r="P133" s="429"/>
      <c r="Q133" s="430"/>
    </row>
    <row r="134" spans="2:17" ht="30" x14ac:dyDescent="0.2">
      <c r="B134" s="152" t="s">
        <v>119</v>
      </c>
      <c r="C134" s="152"/>
      <c r="D134" s="149" t="s">
        <v>385</v>
      </c>
      <c r="E134" s="149">
        <v>49606907</v>
      </c>
      <c r="F134" s="118" t="s">
        <v>389</v>
      </c>
      <c r="G134" s="149" t="s">
        <v>388</v>
      </c>
      <c r="H134" s="182">
        <v>38457</v>
      </c>
      <c r="I134" s="150" t="s">
        <v>185</v>
      </c>
      <c r="J134" s="153" t="s">
        <v>390</v>
      </c>
      <c r="K134" s="154" t="s">
        <v>391</v>
      </c>
      <c r="L134" s="151" t="s">
        <v>392</v>
      </c>
      <c r="M134" s="118" t="s">
        <v>125</v>
      </c>
      <c r="N134" s="118" t="s">
        <v>125</v>
      </c>
      <c r="O134" s="118" t="s">
        <v>125</v>
      </c>
      <c r="P134" s="1144"/>
      <c r="Q134" s="1145"/>
    </row>
    <row r="135" spans="2:17" x14ac:dyDescent="0.2">
      <c r="B135" s="152"/>
      <c r="C135" s="152"/>
      <c r="D135" s="149"/>
      <c r="E135" s="149"/>
      <c r="F135" s="118"/>
      <c r="G135" s="149"/>
      <c r="H135" s="182"/>
      <c r="I135" s="150"/>
      <c r="J135" s="153" t="s">
        <v>199</v>
      </c>
      <c r="K135" s="154"/>
      <c r="L135" s="151" t="s">
        <v>393</v>
      </c>
      <c r="M135" s="118" t="s">
        <v>125</v>
      </c>
      <c r="N135" s="118" t="s">
        <v>125</v>
      </c>
      <c r="O135" s="118" t="s">
        <v>125</v>
      </c>
      <c r="P135" s="432"/>
      <c r="Q135" s="432"/>
    </row>
    <row r="136" spans="2:17" x14ac:dyDescent="0.2">
      <c r="B136" s="152"/>
      <c r="C136" s="152"/>
      <c r="D136" s="149"/>
      <c r="E136" s="149"/>
      <c r="F136" s="118"/>
      <c r="G136" s="149"/>
      <c r="H136" s="182"/>
      <c r="I136" s="150"/>
      <c r="J136" s="153" t="s">
        <v>199</v>
      </c>
      <c r="K136" s="151" t="s">
        <v>394</v>
      </c>
      <c r="L136" s="151" t="s">
        <v>395</v>
      </c>
      <c r="M136" s="118" t="s">
        <v>125</v>
      </c>
      <c r="N136" s="118" t="s">
        <v>125</v>
      </c>
      <c r="O136" s="118" t="s">
        <v>125</v>
      </c>
      <c r="P136" s="432"/>
      <c r="Q136" s="432"/>
    </row>
    <row r="137" spans="2:17" ht="30" x14ac:dyDescent="0.2">
      <c r="B137" s="152" t="s">
        <v>120</v>
      </c>
      <c r="C137" s="152"/>
      <c r="D137" s="149" t="s">
        <v>386</v>
      </c>
      <c r="E137" s="149">
        <v>49771187</v>
      </c>
      <c r="F137" s="149" t="s">
        <v>396</v>
      </c>
      <c r="G137" s="149" t="s">
        <v>198</v>
      </c>
      <c r="H137" s="182">
        <v>37975</v>
      </c>
      <c r="I137" s="150" t="s">
        <v>185</v>
      </c>
      <c r="J137" s="118" t="s">
        <v>397</v>
      </c>
      <c r="K137" s="118" t="s">
        <v>398</v>
      </c>
      <c r="L137" s="118" t="s">
        <v>207</v>
      </c>
      <c r="M137" s="118" t="s">
        <v>125</v>
      </c>
      <c r="N137" s="118" t="s">
        <v>125</v>
      </c>
      <c r="O137" s="118" t="s">
        <v>125</v>
      </c>
      <c r="P137" s="432"/>
      <c r="Q137" s="432"/>
    </row>
    <row r="138" spans="2:17" x14ac:dyDescent="0.2">
      <c r="B138" s="152"/>
      <c r="C138" s="152"/>
      <c r="D138" s="149"/>
      <c r="E138" s="149"/>
      <c r="F138" s="149"/>
      <c r="G138" s="149"/>
      <c r="H138" s="182"/>
      <c r="I138" s="150"/>
      <c r="J138" s="118" t="s">
        <v>397</v>
      </c>
      <c r="K138" s="118" t="s">
        <v>399</v>
      </c>
      <c r="L138" s="118" t="s">
        <v>207</v>
      </c>
      <c r="M138" s="118" t="s">
        <v>125</v>
      </c>
      <c r="N138" s="118" t="s">
        <v>125</v>
      </c>
      <c r="O138" s="118" t="s">
        <v>125</v>
      </c>
      <c r="P138" s="432"/>
      <c r="Q138" s="432"/>
    </row>
    <row r="139" spans="2:17" ht="45" customHeight="1" x14ac:dyDescent="0.2">
      <c r="B139" s="152" t="s">
        <v>121</v>
      </c>
      <c r="C139" s="152"/>
      <c r="D139" s="149" t="s">
        <v>387</v>
      </c>
      <c r="E139" s="149">
        <v>49717482</v>
      </c>
      <c r="F139" s="149" t="s">
        <v>400</v>
      </c>
      <c r="G139" s="149" t="s">
        <v>209</v>
      </c>
      <c r="H139" s="182">
        <v>41628</v>
      </c>
      <c r="I139" s="150" t="s">
        <v>401</v>
      </c>
      <c r="J139" s="118"/>
      <c r="K139" s="118"/>
      <c r="L139" s="118"/>
      <c r="M139" s="118"/>
      <c r="N139" s="118"/>
      <c r="O139" s="118"/>
      <c r="P139" s="437" t="s">
        <v>402</v>
      </c>
      <c r="Q139" s="155"/>
    </row>
    <row r="142" spans="2:17" ht="15.75" thickBot="1" x14ac:dyDescent="0.3"/>
    <row r="143" spans="2:17" ht="31.5" x14ac:dyDescent="0.25">
      <c r="B143" s="119" t="s">
        <v>33</v>
      </c>
      <c r="C143" s="119" t="s">
        <v>49</v>
      </c>
      <c r="D143" s="117" t="s">
        <v>50</v>
      </c>
      <c r="E143" s="119" t="s">
        <v>51</v>
      </c>
      <c r="F143" s="479" t="s">
        <v>56</v>
      </c>
      <c r="G143" s="163"/>
    </row>
    <row r="144" spans="2:17" ht="180" x14ac:dyDescent="0.2">
      <c r="B144" s="1267" t="s">
        <v>53</v>
      </c>
      <c r="C144" s="164" t="s">
        <v>116</v>
      </c>
      <c r="D144" s="432">
        <v>25</v>
      </c>
      <c r="E144" s="432">
        <v>0</v>
      </c>
      <c r="F144" s="1132">
        <f>+E144+E145+E146</f>
        <v>10</v>
      </c>
      <c r="G144" s="165"/>
    </row>
    <row r="145" spans="2:7" ht="135" x14ac:dyDescent="0.2">
      <c r="B145" s="1268"/>
      <c r="C145" s="164" t="s">
        <v>117</v>
      </c>
      <c r="D145" s="437">
        <v>25</v>
      </c>
      <c r="E145" s="432">
        <v>0</v>
      </c>
      <c r="F145" s="1133"/>
      <c r="G145" s="165"/>
    </row>
    <row r="146" spans="2:7" ht="105" x14ac:dyDescent="0.2">
      <c r="B146" s="1269"/>
      <c r="C146" s="164" t="s">
        <v>118</v>
      </c>
      <c r="D146" s="432">
        <v>10</v>
      </c>
      <c r="E146" s="432">
        <v>10</v>
      </c>
      <c r="F146" s="1134"/>
      <c r="G146" s="165"/>
    </row>
    <row r="147" spans="2:7" x14ac:dyDescent="0.2">
      <c r="C147" s="78"/>
    </row>
    <row r="150" spans="2:7" ht="15.75" x14ac:dyDescent="0.25">
      <c r="B150" s="116" t="s">
        <v>57</v>
      </c>
    </row>
    <row r="153" spans="2:7" ht="15.75" x14ac:dyDescent="0.25">
      <c r="B153" s="117" t="s">
        <v>33</v>
      </c>
      <c r="C153" s="117" t="s">
        <v>58</v>
      </c>
      <c r="D153" s="119" t="s">
        <v>51</v>
      </c>
      <c r="E153" s="119" t="s">
        <v>16</v>
      </c>
    </row>
    <row r="154" spans="2:7" ht="30" x14ac:dyDescent="0.25">
      <c r="B154" s="120" t="s">
        <v>132</v>
      </c>
      <c r="C154" s="437">
        <v>40</v>
      </c>
      <c r="D154" s="432">
        <f>+E125</f>
        <v>0</v>
      </c>
      <c r="E154" s="1122">
        <f>+D154+D155</f>
        <v>10</v>
      </c>
    </row>
    <row r="155" spans="2:7" ht="45" x14ac:dyDescent="0.25">
      <c r="B155" s="120" t="s">
        <v>133</v>
      </c>
      <c r="C155" s="437">
        <v>60</v>
      </c>
      <c r="D155" s="432">
        <f>+F144</f>
        <v>10</v>
      </c>
      <c r="E155" s="1123"/>
    </row>
  </sheetData>
  <mergeCells count="78">
    <mergeCell ref="D87:D88"/>
    <mergeCell ref="I87:I88"/>
    <mergeCell ref="H87:H88"/>
    <mergeCell ref="G87:G88"/>
    <mergeCell ref="F87:F88"/>
    <mergeCell ref="E87:E88"/>
    <mergeCell ref="C79:C81"/>
    <mergeCell ref="B79:B81"/>
    <mergeCell ref="I82:I83"/>
    <mergeCell ref="H82:H83"/>
    <mergeCell ref="G82:G83"/>
    <mergeCell ref="F82:F83"/>
    <mergeCell ref="E82:E83"/>
    <mergeCell ref="D82:D83"/>
    <mergeCell ref="I79:I81"/>
    <mergeCell ref="H79:H81"/>
    <mergeCell ref="G79:G81"/>
    <mergeCell ref="F79:F81"/>
    <mergeCell ref="E79:E81"/>
    <mergeCell ref="O79:O80"/>
    <mergeCell ref="P79:Q80"/>
    <mergeCell ref="J79:L80"/>
    <mergeCell ref="M79:M80"/>
    <mergeCell ref="D79:D81"/>
    <mergeCell ref="C9:N9"/>
    <mergeCell ref="B2:P2"/>
    <mergeCell ref="B4:P4"/>
    <mergeCell ref="C6:N6"/>
    <mergeCell ref="C7:N7"/>
    <mergeCell ref="C8:N8"/>
    <mergeCell ref="J90:J91"/>
    <mergeCell ref="O64:P64"/>
    <mergeCell ref="C10:E10"/>
    <mergeCell ref="B14:C21"/>
    <mergeCell ref="B22:C22"/>
    <mergeCell ref="E40:E41"/>
    <mergeCell ref="M45:N45"/>
    <mergeCell ref="B52:B53"/>
    <mergeCell ref="C52:C53"/>
    <mergeCell ref="D52:E52"/>
    <mergeCell ref="C56:N56"/>
    <mergeCell ref="B58:N58"/>
    <mergeCell ref="O61:P61"/>
    <mergeCell ref="O62:P62"/>
    <mergeCell ref="O63:P63"/>
    <mergeCell ref="N79:N80"/>
    <mergeCell ref="P132:Q132"/>
    <mergeCell ref="P134:Q134"/>
    <mergeCell ref="B110:P110"/>
    <mergeCell ref="O65:P65"/>
    <mergeCell ref="O66:P66"/>
    <mergeCell ref="O67:P67"/>
    <mergeCell ref="O68:P68"/>
    <mergeCell ref="B74:N74"/>
    <mergeCell ref="P81:Q81"/>
    <mergeCell ref="P100:Q100"/>
    <mergeCell ref="B103:N103"/>
    <mergeCell ref="D106:E106"/>
    <mergeCell ref="D107:E107"/>
    <mergeCell ref="D90:D91"/>
    <mergeCell ref="E90:E91"/>
    <mergeCell ref="F90:F91"/>
    <mergeCell ref="B144:B146"/>
    <mergeCell ref="F144:F146"/>
    <mergeCell ref="E154:E155"/>
    <mergeCell ref="B113:N113"/>
    <mergeCell ref="E125:E127"/>
    <mergeCell ref="B130:N130"/>
    <mergeCell ref="J132:L132"/>
    <mergeCell ref="F92:F94"/>
    <mergeCell ref="E92:E94"/>
    <mergeCell ref="D92:D94"/>
    <mergeCell ref="H90:H91"/>
    <mergeCell ref="I90:I91"/>
    <mergeCell ref="I92:I94"/>
    <mergeCell ref="H92:H94"/>
    <mergeCell ref="G92:G94"/>
    <mergeCell ref="G90:G91"/>
  </mergeCells>
  <dataValidations disablePrompts="1" count="2">
    <dataValidation type="list" allowBlank="1" showInputMessage="1" showErrorMessage="1" sqref="WVE983071 A65567 IS65567 SO65567 ACK65567 AMG65567 AWC65567 BFY65567 BPU65567 BZQ65567 CJM65567 CTI65567 DDE65567 DNA65567 DWW65567 EGS65567 EQO65567 FAK65567 FKG65567 FUC65567 GDY65567 GNU65567 GXQ65567 HHM65567 HRI65567 IBE65567 ILA65567 IUW65567 JES65567 JOO65567 JYK65567 KIG65567 KSC65567 LBY65567 LLU65567 LVQ65567 MFM65567 MPI65567 MZE65567 NJA65567 NSW65567 OCS65567 OMO65567 OWK65567 PGG65567 PQC65567 PZY65567 QJU65567 QTQ65567 RDM65567 RNI65567 RXE65567 SHA65567 SQW65567 TAS65567 TKO65567 TUK65567 UEG65567 UOC65567 UXY65567 VHU65567 VRQ65567 WBM65567 WLI65567 WVE65567 A131103 IS131103 SO131103 ACK131103 AMG131103 AWC131103 BFY131103 BPU131103 BZQ131103 CJM131103 CTI131103 DDE131103 DNA131103 DWW131103 EGS131103 EQO131103 FAK131103 FKG131103 FUC131103 GDY131103 GNU131103 GXQ131103 HHM131103 HRI131103 IBE131103 ILA131103 IUW131103 JES131103 JOO131103 JYK131103 KIG131103 KSC131103 LBY131103 LLU131103 LVQ131103 MFM131103 MPI131103 MZE131103 NJA131103 NSW131103 OCS131103 OMO131103 OWK131103 PGG131103 PQC131103 PZY131103 QJU131103 QTQ131103 RDM131103 RNI131103 RXE131103 SHA131103 SQW131103 TAS131103 TKO131103 TUK131103 UEG131103 UOC131103 UXY131103 VHU131103 VRQ131103 WBM131103 WLI131103 WVE131103 A196639 IS196639 SO196639 ACK196639 AMG196639 AWC196639 BFY196639 BPU196639 BZQ196639 CJM196639 CTI196639 DDE196639 DNA196639 DWW196639 EGS196639 EQO196639 FAK196639 FKG196639 FUC196639 GDY196639 GNU196639 GXQ196639 HHM196639 HRI196639 IBE196639 ILA196639 IUW196639 JES196639 JOO196639 JYK196639 KIG196639 KSC196639 LBY196639 LLU196639 LVQ196639 MFM196639 MPI196639 MZE196639 NJA196639 NSW196639 OCS196639 OMO196639 OWK196639 PGG196639 PQC196639 PZY196639 QJU196639 QTQ196639 RDM196639 RNI196639 RXE196639 SHA196639 SQW196639 TAS196639 TKO196639 TUK196639 UEG196639 UOC196639 UXY196639 VHU196639 VRQ196639 WBM196639 WLI196639 WVE196639 A262175 IS262175 SO262175 ACK262175 AMG262175 AWC262175 BFY262175 BPU262175 BZQ262175 CJM262175 CTI262175 DDE262175 DNA262175 DWW262175 EGS262175 EQO262175 FAK262175 FKG262175 FUC262175 GDY262175 GNU262175 GXQ262175 HHM262175 HRI262175 IBE262175 ILA262175 IUW262175 JES262175 JOO262175 JYK262175 KIG262175 KSC262175 LBY262175 LLU262175 LVQ262175 MFM262175 MPI262175 MZE262175 NJA262175 NSW262175 OCS262175 OMO262175 OWK262175 PGG262175 PQC262175 PZY262175 QJU262175 QTQ262175 RDM262175 RNI262175 RXE262175 SHA262175 SQW262175 TAS262175 TKO262175 TUK262175 UEG262175 UOC262175 UXY262175 VHU262175 VRQ262175 WBM262175 WLI262175 WVE262175 A327711 IS327711 SO327711 ACK327711 AMG327711 AWC327711 BFY327711 BPU327711 BZQ327711 CJM327711 CTI327711 DDE327711 DNA327711 DWW327711 EGS327711 EQO327711 FAK327711 FKG327711 FUC327711 GDY327711 GNU327711 GXQ327711 HHM327711 HRI327711 IBE327711 ILA327711 IUW327711 JES327711 JOO327711 JYK327711 KIG327711 KSC327711 LBY327711 LLU327711 LVQ327711 MFM327711 MPI327711 MZE327711 NJA327711 NSW327711 OCS327711 OMO327711 OWK327711 PGG327711 PQC327711 PZY327711 QJU327711 QTQ327711 RDM327711 RNI327711 RXE327711 SHA327711 SQW327711 TAS327711 TKO327711 TUK327711 UEG327711 UOC327711 UXY327711 VHU327711 VRQ327711 WBM327711 WLI327711 WVE327711 A393247 IS393247 SO393247 ACK393247 AMG393247 AWC393247 BFY393247 BPU393247 BZQ393247 CJM393247 CTI393247 DDE393247 DNA393247 DWW393247 EGS393247 EQO393247 FAK393247 FKG393247 FUC393247 GDY393247 GNU393247 GXQ393247 HHM393247 HRI393247 IBE393247 ILA393247 IUW393247 JES393247 JOO393247 JYK393247 KIG393247 KSC393247 LBY393247 LLU393247 LVQ393247 MFM393247 MPI393247 MZE393247 NJA393247 NSW393247 OCS393247 OMO393247 OWK393247 PGG393247 PQC393247 PZY393247 QJU393247 QTQ393247 RDM393247 RNI393247 RXE393247 SHA393247 SQW393247 TAS393247 TKO393247 TUK393247 UEG393247 UOC393247 UXY393247 VHU393247 VRQ393247 WBM393247 WLI393247 WVE393247 A458783 IS458783 SO458783 ACK458783 AMG458783 AWC458783 BFY458783 BPU458783 BZQ458783 CJM458783 CTI458783 DDE458783 DNA458783 DWW458783 EGS458783 EQO458783 FAK458783 FKG458783 FUC458783 GDY458783 GNU458783 GXQ458783 HHM458783 HRI458783 IBE458783 ILA458783 IUW458783 JES458783 JOO458783 JYK458783 KIG458783 KSC458783 LBY458783 LLU458783 LVQ458783 MFM458783 MPI458783 MZE458783 NJA458783 NSW458783 OCS458783 OMO458783 OWK458783 PGG458783 PQC458783 PZY458783 QJU458783 QTQ458783 RDM458783 RNI458783 RXE458783 SHA458783 SQW458783 TAS458783 TKO458783 TUK458783 UEG458783 UOC458783 UXY458783 VHU458783 VRQ458783 WBM458783 WLI458783 WVE458783 A524319 IS524319 SO524319 ACK524319 AMG524319 AWC524319 BFY524319 BPU524319 BZQ524319 CJM524319 CTI524319 DDE524319 DNA524319 DWW524319 EGS524319 EQO524319 FAK524319 FKG524319 FUC524319 GDY524319 GNU524319 GXQ524319 HHM524319 HRI524319 IBE524319 ILA524319 IUW524319 JES524319 JOO524319 JYK524319 KIG524319 KSC524319 LBY524319 LLU524319 LVQ524319 MFM524319 MPI524319 MZE524319 NJA524319 NSW524319 OCS524319 OMO524319 OWK524319 PGG524319 PQC524319 PZY524319 QJU524319 QTQ524319 RDM524319 RNI524319 RXE524319 SHA524319 SQW524319 TAS524319 TKO524319 TUK524319 UEG524319 UOC524319 UXY524319 VHU524319 VRQ524319 WBM524319 WLI524319 WVE524319 A589855 IS589855 SO589855 ACK589855 AMG589855 AWC589855 BFY589855 BPU589855 BZQ589855 CJM589855 CTI589855 DDE589855 DNA589855 DWW589855 EGS589855 EQO589855 FAK589855 FKG589855 FUC589855 GDY589855 GNU589855 GXQ589855 HHM589855 HRI589855 IBE589855 ILA589855 IUW589855 JES589855 JOO589855 JYK589855 KIG589855 KSC589855 LBY589855 LLU589855 LVQ589855 MFM589855 MPI589855 MZE589855 NJA589855 NSW589855 OCS589855 OMO589855 OWK589855 PGG589855 PQC589855 PZY589855 QJU589855 QTQ589855 RDM589855 RNI589855 RXE589855 SHA589855 SQW589855 TAS589855 TKO589855 TUK589855 UEG589855 UOC589855 UXY589855 VHU589855 VRQ589855 WBM589855 WLI589855 WVE589855 A655391 IS655391 SO655391 ACK655391 AMG655391 AWC655391 BFY655391 BPU655391 BZQ655391 CJM655391 CTI655391 DDE655391 DNA655391 DWW655391 EGS655391 EQO655391 FAK655391 FKG655391 FUC655391 GDY655391 GNU655391 GXQ655391 HHM655391 HRI655391 IBE655391 ILA655391 IUW655391 JES655391 JOO655391 JYK655391 KIG655391 KSC655391 LBY655391 LLU655391 LVQ655391 MFM655391 MPI655391 MZE655391 NJA655391 NSW655391 OCS655391 OMO655391 OWK655391 PGG655391 PQC655391 PZY655391 QJU655391 QTQ655391 RDM655391 RNI655391 RXE655391 SHA655391 SQW655391 TAS655391 TKO655391 TUK655391 UEG655391 UOC655391 UXY655391 VHU655391 VRQ655391 WBM655391 WLI655391 WVE655391 A720927 IS720927 SO720927 ACK720927 AMG720927 AWC720927 BFY720927 BPU720927 BZQ720927 CJM720927 CTI720927 DDE720927 DNA720927 DWW720927 EGS720927 EQO720927 FAK720927 FKG720927 FUC720927 GDY720927 GNU720927 GXQ720927 HHM720927 HRI720927 IBE720927 ILA720927 IUW720927 JES720927 JOO720927 JYK720927 KIG720927 KSC720927 LBY720927 LLU720927 LVQ720927 MFM720927 MPI720927 MZE720927 NJA720927 NSW720927 OCS720927 OMO720927 OWK720927 PGG720927 PQC720927 PZY720927 QJU720927 QTQ720927 RDM720927 RNI720927 RXE720927 SHA720927 SQW720927 TAS720927 TKO720927 TUK720927 UEG720927 UOC720927 UXY720927 VHU720927 VRQ720927 WBM720927 WLI720927 WVE720927 A786463 IS786463 SO786463 ACK786463 AMG786463 AWC786463 BFY786463 BPU786463 BZQ786463 CJM786463 CTI786463 DDE786463 DNA786463 DWW786463 EGS786463 EQO786463 FAK786463 FKG786463 FUC786463 GDY786463 GNU786463 GXQ786463 HHM786463 HRI786463 IBE786463 ILA786463 IUW786463 JES786463 JOO786463 JYK786463 KIG786463 KSC786463 LBY786463 LLU786463 LVQ786463 MFM786463 MPI786463 MZE786463 NJA786463 NSW786463 OCS786463 OMO786463 OWK786463 PGG786463 PQC786463 PZY786463 QJU786463 QTQ786463 RDM786463 RNI786463 RXE786463 SHA786463 SQW786463 TAS786463 TKO786463 TUK786463 UEG786463 UOC786463 UXY786463 VHU786463 VRQ786463 WBM786463 WLI786463 WVE786463 A851999 IS851999 SO851999 ACK851999 AMG851999 AWC851999 BFY851999 BPU851999 BZQ851999 CJM851999 CTI851999 DDE851999 DNA851999 DWW851999 EGS851999 EQO851999 FAK851999 FKG851999 FUC851999 GDY851999 GNU851999 GXQ851999 HHM851999 HRI851999 IBE851999 ILA851999 IUW851999 JES851999 JOO851999 JYK851999 KIG851999 KSC851999 LBY851999 LLU851999 LVQ851999 MFM851999 MPI851999 MZE851999 NJA851999 NSW851999 OCS851999 OMO851999 OWK851999 PGG851999 PQC851999 PZY851999 QJU851999 QTQ851999 RDM851999 RNI851999 RXE851999 SHA851999 SQW851999 TAS851999 TKO851999 TUK851999 UEG851999 UOC851999 UXY851999 VHU851999 VRQ851999 WBM851999 WLI851999 WVE851999 A917535 IS917535 SO917535 ACK917535 AMG917535 AWC917535 BFY917535 BPU917535 BZQ917535 CJM917535 CTI917535 DDE917535 DNA917535 DWW917535 EGS917535 EQO917535 FAK917535 FKG917535 FUC917535 GDY917535 GNU917535 GXQ917535 HHM917535 HRI917535 IBE917535 ILA917535 IUW917535 JES917535 JOO917535 JYK917535 KIG917535 KSC917535 LBY917535 LLU917535 LVQ917535 MFM917535 MPI917535 MZE917535 NJA917535 NSW917535 OCS917535 OMO917535 OWK917535 PGG917535 PQC917535 PZY917535 QJU917535 QTQ917535 RDM917535 RNI917535 RXE917535 SHA917535 SQW917535 TAS917535 TKO917535 TUK917535 UEG917535 UOC917535 UXY917535 VHU917535 VRQ917535 WBM917535 WLI917535 WVE917535 A983071 IS983071 SO983071 ACK983071 AMG983071 AWC983071 BFY983071 BPU983071 BZQ983071 CJM983071 CTI983071 DDE983071 DNA983071 DWW983071 EGS983071 EQO983071 FAK983071 FKG983071 FUC983071 GDY983071 GNU983071 GXQ983071 HHM983071 HRI983071 IBE983071 ILA983071 IUW983071 JES983071 JOO983071 JYK983071 KIG983071 KSC983071 LBY983071 LLU983071 LVQ983071 MFM983071 MPI983071 MZE983071 NJA983071 NSW983071 OCS983071 OMO983071 OWK983071 PGG983071 PQC983071 PZY983071 QJU983071 QTQ983071 RDM983071 RNI983071 RXE983071 SHA983071 SQW983071 TAS983071 TKO983071 TUK983071 UEG983071 UOC983071 UXY983071 VHU983071 VRQ983071 WBM983071 WLI983071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 type="decimal" allowBlank="1" showInputMessage="1" showErrorMessage="1" sqref="WVH983071 WLL983071 C65567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C131103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C196639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C262175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C327711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C393247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C458783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C524319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C589855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C655391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C720927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C786463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C851999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C917535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C983071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s>
  <pageMargins left="0.70866141732283472" right="0.70866141732283472" top="0.74803149606299213" bottom="0.74803149606299213" header="0.31496062992125984" footer="0.31496062992125984"/>
  <pageSetup paperSize="5" scale="3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5"/>
  <sheetViews>
    <sheetView topLeftCell="B1" zoomScale="57" zoomScaleNormal="57" workbookViewId="0">
      <selection activeCell="C6" sqref="C6:N6"/>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1767</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151</v>
      </c>
      <c r="D10" s="1176"/>
      <c r="E10" s="1166"/>
      <c r="F10" s="468"/>
      <c r="G10" s="468"/>
      <c r="H10" s="468"/>
      <c r="I10" s="468"/>
      <c r="J10" s="468"/>
      <c r="K10" s="468"/>
      <c r="L10" s="468"/>
      <c r="M10" s="468"/>
      <c r="N10" s="469"/>
    </row>
    <row r="11" spans="2:16" ht="16.5" thickBot="1" x14ac:dyDescent="0.3">
      <c r="B11" s="470" t="s">
        <v>9</v>
      </c>
      <c r="C11" s="471">
        <v>41972</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150" t="s">
        <v>87</v>
      </c>
      <c r="C14" s="1150"/>
      <c r="D14" s="425" t="s">
        <v>12</v>
      </c>
      <c r="E14" s="425" t="s">
        <v>13</v>
      </c>
      <c r="F14" s="425" t="s">
        <v>29</v>
      </c>
      <c r="G14" s="95"/>
      <c r="I14" s="96"/>
      <c r="J14" s="96"/>
      <c r="K14" s="96"/>
      <c r="L14" s="96"/>
      <c r="M14" s="96"/>
      <c r="N14" s="94"/>
    </row>
    <row r="15" spans="2:16" ht="15.75" x14ac:dyDescent="0.25">
      <c r="B15" s="1150"/>
      <c r="C15" s="1150"/>
      <c r="D15" s="425">
        <v>8</v>
      </c>
      <c r="E15" s="166">
        <v>933461607</v>
      </c>
      <c r="F15" s="167">
        <v>447</v>
      </c>
      <c r="G15" s="97"/>
      <c r="I15" s="98"/>
      <c r="J15" s="98"/>
      <c r="K15" s="98"/>
      <c r="L15" s="98"/>
      <c r="M15" s="98"/>
      <c r="N15" s="94"/>
    </row>
    <row r="16" spans="2:16" ht="15.75" x14ac:dyDescent="0.25">
      <c r="B16" s="1150"/>
      <c r="C16" s="1150"/>
      <c r="D16" s="425"/>
      <c r="E16" s="168"/>
      <c r="F16" s="167"/>
      <c r="G16" s="97"/>
      <c r="I16" s="98"/>
      <c r="J16" s="98"/>
      <c r="K16" s="98"/>
      <c r="L16" s="98"/>
      <c r="M16" s="98"/>
      <c r="N16" s="94"/>
    </row>
    <row r="17" spans="1:14" ht="15.75" x14ac:dyDescent="0.25">
      <c r="B17" s="1150"/>
      <c r="C17" s="1150"/>
      <c r="D17" s="425"/>
      <c r="E17" s="168"/>
      <c r="F17" s="167"/>
      <c r="G17" s="97"/>
      <c r="I17" s="98"/>
      <c r="J17" s="98"/>
      <c r="K17" s="98"/>
      <c r="L17" s="98"/>
      <c r="M17" s="98"/>
      <c r="N17" s="94"/>
    </row>
    <row r="18" spans="1:14" ht="15.75" x14ac:dyDescent="0.25">
      <c r="B18" s="1150"/>
      <c r="C18" s="1150"/>
      <c r="D18" s="425"/>
      <c r="E18" s="169"/>
      <c r="F18" s="167"/>
      <c r="G18" s="97"/>
      <c r="H18" s="100"/>
      <c r="I18" s="98"/>
      <c r="J18" s="98"/>
      <c r="K18" s="98"/>
      <c r="L18" s="98"/>
      <c r="M18" s="98"/>
      <c r="N18" s="101"/>
    </row>
    <row r="19" spans="1:14" ht="15.75" x14ac:dyDescent="0.25">
      <c r="B19" s="1150"/>
      <c r="C19" s="1150"/>
      <c r="D19" s="425"/>
      <c r="E19" s="169"/>
      <c r="F19" s="167"/>
      <c r="G19" s="97"/>
      <c r="H19" s="100"/>
      <c r="I19" s="102"/>
      <c r="J19" s="102"/>
      <c r="K19" s="102"/>
      <c r="L19" s="102"/>
      <c r="M19" s="102"/>
      <c r="N19" s="101"/>
    </row>
    <row r="20" spans="1:14" ht="15.75" x14ac:dyDescent="0.25">
      <c r="B20" s="1150"/>
      <c r="C20" s="1150"/>
      <c r="D20" s="425"/>
      <c r="E20" s="99"/>
      <c r="F20" s="167"/>
      <c r="G20" s="97"/>
      <c r="H20" s="100"/>
      <c r="I20" s="93"/>
      <c r="J20" s="93"/>
      <c r="K20" s="93"/>
      <c r="L20" s="93"/>
      <c r="M20" s="93"/>
      <c r="N20" s="101"/>
    </row>
    <row r="21" spans="1:14" ht="15.75" x14ac:dyDescent="0.25">
      <c r="B21" s="1150"/>
      <c r="C21" s="1150"/>
      <c r="D21" s="425"/>
      <c r="E21" s="99"/>
      <c r="F21" s="167"/>
      <c r="G21" s="97"/>
      <c r="H21" s="100"/>
      <c r="I21" s="93"/>
      <c r="J21" s="93"/>
      <c r="K21" s="93"/>
      <c r="L21" s="93"/>
      <c r="M21" s="93"/>
      <c r="N21" s="101"/>
    </row>
    <row r="22" spans="1:14" ht="16.5" thickBot="1" x14ac:dyDescent="0.3">
      <c r="B22" s="1151" t="s">
        <v>14</v>
      </c>
      <c r="C22" s="1152"/>
      <c r="D22" s="425"/>
      <c r="E22" s="103">
        <f>SUM(E15:E21)</f>
        <v>933461607</v>
      </c>
      <c r="F22" s="167">
        <f>SUM(F15:F21)</f>
        <v>447</v>
      </c>
      <c r="G22" s="97"/>
      <c r="H22" s="100"/>
      <c r="I22" s="93"/>
      <c r="J22" s="93"/>
      <c r="K22" s="93"/>
      <c r="L22" s="93"/>
      <c r="M22" s="93"/>
      <c r="N22" s="101"/>
    </row>
    <row r="23" spans="1:14" ht="45.75" thickBot="1" x14ac:dyDescent="0.3">
      <c r="A23" s="474"/>
      <c r="B23" s="105" t="s">
        <v>15</v>
      </c>
      <c r="C23" s="105" t="s">
        <v>88</v>
      </c>
      <c r="E23" s="96"/>
      <c r="F23" s="96"/>
      <c r="G23" s="96"/>
      <c r="H23" s="96"/>
      <c r="I23" s="106"/>
      <c r="J23" s="106"/>
      <c r="K23" s="106"/>
      <c r="L23" s="106"/>
      <c r="M23" s="106"/>
    </row>
    <row r="24" spans="1:14" ht="16.5" thickBot="1" x14ac:dyDescent="0.3">
      <c r="A24" s="475">
        <v>1</v>
      </c>
      <c r="C24" s="108">
        <f>F22*80%</f>
        <v>357.6</v>
      </c>
      <c r="D24" s="109"/>
      <c r="E24" s="110">
        <f>E22</f>
        <v>933461607</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8" x14ac:dyDescent="0.2">
      <c r="A30" s="113"/>
      <c r="B30" s="118" t="s">
        <v>127</v>
      </c>
      <c r="C30" s="118"/>
      <c r="D30" s="256" t="s">
        <v>458</v>
      </c>
      <c r="E30" s="78"/>
      <c r="F30" s="78"/>
      <c r="G30" s="78"/>
      <c r="H30" s="78"/>
      <c r="I30" s="93"/>
      <c r="J30" s="93"/>
      <c r="K30" s="93"/>
      <c r="L30" s="93"/>
      <c r="M30" s="93"/>
      <c r="N30" s="94"/>
    </row>
    <row r="31" spans="1:14" ht="18" x14ac:dyDescent="0.2">
      <c r="A31" s="113"/>
      <c r="B31" s="118" t="s">
        <v>128</v>
      </c>
      <c r="C31" s="118"/>
      <c r="D31" s="256" t="s">
        <v>458</v>
      </c>
      <c r="E31" s="78"/>
      <c r="F31" s="78"/>
      <c r="G31" s="78"/>
      <c r="H31" s="78"/>
      <c r="I31" s="93"/>
      <c r="J31" s="93"/>
      <c r="K31" s="93"/>
      <c r="L31" s="93"/>
      <c r="M31" s="93"/>
      <c r="N31" s="94"/>
    </row>
    <row r="32" spans="1:14" ht="15.75" x14ac:dyDescent="0.2">
      <c r="A32" s="113"/>
      <c r="B32" s="118" t="s">
        <v>129</v>
      </c>
      <c r="C32" s="118"/>
      <c r="D32" s="118"/>
      <c r="E32" s="78"/>
      <c r="F32" s="78"/>
      <c r="G32" s="78"/>
      <c r="H32" s="78"/>
      <c r="I32" s="93"/>
      <c r="J32" s="93"/>
      <c r="K32" s="93"/>
      <c r="L32" s="93"/>
      <c r="M32" s="93"/>
      <c r="N32" s="94"/>
    </row>
    <row r="33" spans="1:17" ht="15.75" x14ac:dyDescent="0.2">
      <c r="A33" s="113"/>
      <c r="B33" s="118" t="s">
        <v>130</v>
      </c>
      <c r="C33" s="118"/>
      <c r="D33" s="118"/>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37">
        <v>40</v>
      </c>
      <c r="D40" s="432"/>
      <c r="E40" s="1122">
        <f>+D40+D41</f>
        <v>0</v>
      </c>
      <c r="F40" s="78"/>
      <c r="G40" s="78"/>
      <c r="H40" s="78"/>
      <c r="I40" s="93"/>
      <c r="J40" s="93"/>
      <c r="K40" s="93"/>
      <c r="L40" s="93"/>
      <c r="M40" s="93"/>
      <c r="N40" s="94"/>
    </row>
    <row r="41" spans="1:17" ht="45" x14ac:dyDescent="0.2">
      <c r="A41" s="113"/>
      <c r="B41" s="120" t="s">
        <v>133</v>
      </c>
      <c r="C41" s="437">
        <v>60</v>
      </c>
      <c r="D41" s="432">
        <f>+F144</f>
        <v>0</v>
      </c>
      <c r="E41" s="1123"/>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63" t="s">
        <v>35</v>
      </c>
      <c r="N45" s="1163"/>
    </row>
    <row r="46" spans="1:17" ht="15.75" x14ac:dyDescent="0.25">
      <c r="B46" s="116" t="s">
        <v>30</v>
      </c>
      <c r="M46" s="122"/>
      <c r="N46" s="122"/>
    </row>
    <row r="47" spans="1:17" ht="15.75" thickBot="1" x14ac:dyDescent="0.3">
      <c r="M47" s="122"/>
      <c r="N47" s="122"/>
    </row>
    <row r="48" spans="1:17" s="93" customFormat="1" ht="78.75" x14ac:dyDescent="0.25">
      <c r="B48" s="476" t="s">
        <v>134</v>
      </c>
      <c r="C48" s="476" t="s">
        <v>135</v>
      </c>
      <c r="D48" s="476" t="s">
        <v>136</v>
      </c>
      <c r="E48" s="476" t="s">
        <v>45</v>
      </c>
      <c r="F48" s="476" t="s">
        <v>22</v>
      </c>
      <c r="G48" s="476" t="s">
        <v>89</v>
      </c>
      <c r="H48" s="476" t="s">
        <v>17</v>
      </c>
      <c r="I48" s="476" t="s">
        <v>10</v>
      </c>
      <c r="J48" s="476" t="s">
        <v>31</v>
      </c>
      <c r="K48" s="476" t="s">
        <v>61</v>
      </c>
      <c r="L48" s="476" t="s">
        <v>20</v>
      </c>
      <c r="M48" s="477" t="s">
        <v>26</v>
      </c>
      <c r="N48" s="476" t="s">
        <v>137</v>
      </c>
      <c r="O48" s="476" t="s">
        <v>36</v>
      </c>
      <c r="P48" s="435" t="s">
        <v>11</v>
      </c>
      <c r="Q48" s="435" t="s">
        <v>19</v>
      </c>
    </row>
    <row r="49" spans="1:26" s="428" customFormat="1" ht="193.5" customHeight="1" x14ac:dyDescent="0.25">
      <c r="A49" s="125">
        <v>1</v>
      </c>
      <c r="B49" s="126" t="s">
        <v>443</v>
      </c>
      <c r="C49" s="126" t="s">
        <v>443</v>
      </c>
      <c r="D49" s="126" t="s">
        <v>444</v>
      </c>
      <c r="E49" s="128" t="s">
        <v>445</v>
      </c>
      <c r="F49" s="127" t="s">
        <v>125</v>
      </c>
      <c r="G49" s="129"/>
      <c r="H49" s="130">
        <v>40483</v>
      </c>
      <c r="I49" s="131">
        <v>40599</v>
      </c>
      <c r="J49" s="131" t="s">
        <v>126</v>
      </c>
      <c r="K49" s="185">
        <v>0</v>
      </c>
      <c r="L49" s="131"/>
      <c r="M49" s="171">
        <v>400</v>
      </c>
      <c r="N49" s="132">
        <f>+M49*G49</f>
        <v>0</v>
      </c>
      <c r="O49" s="187">
        <v>38187000</v>
      </c>
      <c r="P49" s="133">
        <v>22</v>
      </c>
      <c r="Q49" s="134" t="s">
        <v>446</v>
      </c>
      <c r="R49" s="135"/>
      <c r="S49" s="135"/>
      <c r="T49" s="135"/>
      <c r="U49" s="135"/>
      <c r="V49" s="135"/>
      <c r="W49" s="135"/>
      <c r="X49" s="135"/>
      <c r="Y49" s="135"/>
      <c r="Z49" s="135"/>
    </row>
    <row r="50" spans="1:26" s="428" customFormat="1" ht="180" x14ac:dyDescent="0.25">
      <c r="A50" s="125">
        <f>+A49+1</f>
        <v>2</v>
      </c>
      <c r="B50" s="126" t="s">
        <v>443</v>
      </c>
      <c r="C50" s="126" t="s">
        <v>443</v>
      </c>
      <c r="D50" s="126" t="s">
        <v>447</v>
      </c>
      <c r="E50" s="128" t="s">
        <v>448</v>
      </c>
      <c r="F50" s="127" t="s">
        <v>125</v>
      </c>
      <c r="G50" s="127"/>
      <c r="H50" s="127" t="s">
        <v>449</v>
      </c>
      <c r="I50" s="131">
        <v>41583</v>
      </c>
      <c r="J50" s="131" t="s">
        <v>126</v>
      </c>
      <c r="K50" s="185">
        <v>4</v>
      </c>
      <c r="L50" s="131"/>
      <c r="M50" s="171">
        <v>200</v>
      </c>
      <c r="N50" s="132"/>
      <c r="O50" s="187">
        <v>21800000</v>
      </c>
      <c r="P50" s="133">
        <v>104</v>
      </c>
      <c r="Q50" s="134" t="s">
        <v>446</v>
      </c>
      <c r="R50" s="135"/>
      <c r="S50" s="135"/>
      <c r="T50" s="135"/>
      <c r="U50" s="135"/>
      <c r="V50" s="135"/>
      <c r="W50" s="135"/>
      <c r="X50" s="135"/>
      <c r="Y50" s="135"/>
      <c r="Z50" s="135"/>
    </row>
    <row r="51" spans="1:26" s="428" customFormat="1" ht="255" customHeight="1" x14ac:dyDescent="0.25">
      <c r="A51" s="125">
        <f t="shared" ref="A51" si="0">+A50+1</f>
        <v>3</v>
      </c>
      <c r="B51" s="126"/>
      <c r="C51" s="127"/>
      <c r="D51" s="126"/>
      <c r="E51" s="128"/>
      <c r="F51" s="127"/>
      <c r="G51" s="127"/>
      <c r="H51" s="127"/>
      <c r="I51" s="131"/>
      <c r="J51" s="131"/>
      <c r="K51" s="185"/>
      <c r="L51" s="131"/>
      <c r="M51" s="171"/>
      <c r="N51" s="132"/>
      <c r="O51" s="187"/>
      <c r="P51" s="133"/>
      <c r="Q51" s="134" t="s">
        <v>450</v>
      </c>
      <c r="R51" s="135"/>
      <c r="S51" s="135"/>
      <c r="T51" s="135"/>
      <c r="U51" s="135"/>
      <c r="V51" s="135"/>
      <c r="W51" s="135"/>
      <c r="X51" s="135"/>
      <c r="Y51" s="135"/>
      <c r="Z51" s="135"/>
    </row>
    <row r="52" spans="1:26" s="428" customFormat="1" ht="15.75" x14ac:dyDescent="0.25">
      <c r="A52" s="125"/>
      <c r="B52" s="136" t="s">
        <v>16</v>
      </c>
      <c r="C52" s="127"/>
      <c r="D52" s="126"/>
      <c r="E52" s="128"/>
      <c r="F52" s="127"/>
      <c r="G52" s="127"/>
      <c r="H52" s="127"/>
      <c r="I52" s="131"/>
      <c r="J52" s="131"/>
      <c r="K52" s="137">
        <f>SUM(K49:K51)</f>
        <v>4</v>
      </c>
      <c r="L52" s="137">
        <f>SUM(L49:L51)</f>
        <v>0</v>
      </c>
      <c r="M52" s="138">
        <f>SUM(M49:M51)</f>
        <v>600</v>
      </c>
      <c r="N52" s="137">
        <f>SUM(N49:N51)</f>
        <v>0</v>
      </c>
      <c r="O52" s="133"/>
      <c r="P52" s="133"/>
      <c r="Q52" s="134"/>
    </row>
    <row r="53" spans="1:26" s="139" customFormat="1" x14ac:dyDescent="0.25">
      <c r="E53" s="140"/>
    </row>
    <row r="54" spans="1:26" s="139" customFormat="1" ht="15.75" x14ac:dyDescent="0.25">
      <c r="B54" s="1153" t="s">
        <v>28</v>
      </c>
      <c r="C54" s="1153" t="s">
        <v>27</v>
      </c>
      <c r="D54" s="1155" t="s">
        <v>34</v>
      </c>
      <c r="E54" s="1155"/>
    </row>
    <row r="55" spans="1:26" s="139" customFormat="1" ht="15.75" x14ac:dyDescent="0.25">
      <c r="B55" s="1154"/>
      <c r="C55" s="1154"/>
      <c r="D55" s="427" t="s">
        <v>23</v>
      </c>
      <c r="E55" s="141" t="s">
        <v>24</v>
      </c>
    </row>
    <row r="56" spans="1:26" s="139" customFormat="1" ht="15.75" x14ac:dyDescent="0.25">
      <c r="B56" s="142" t="s">
        <v>21</v>
      </c>
      <c r="C56" s="143">
        <f>+K52</f>
        <v>4</v>
      </c>
      <c r="D56" s="144"/>
      <c r="E56" s="144" t="s">
        <v>141</v>
      </c>
      <c r="F56" s="145"/>
      <c r="G56" s="145"/>
      <c r="H56" s="145"/>
      <c r="I56" s="145"/>
      <c r="J56" s="145"/>
      <c r="K56" s="145"/>
      <c r="L56" s="145"/>
      <c r="M56" s="145"/>
    </row>
    <row r="57" spans="1:26" s="139" customFormat="1" ht="15.75" x14ac:dyDescent="0.25">
      <c r="B57" s="142" t="s">
        <v>25</v>
      </c>
      <c r="C57" s="143">
        <f>+M52</f>
        <v>600</v>
      </c>
      <c r="D57" s="144"/>
      <c r="E57" s="144" t="s">
        <v>141</v>
      </c>
    </row>
    <row r="58" spans="1:26" s="139" customFormat="1" x14ac:dyDescent="0.25">
      <c r="B58" s="146"/>
      <c r="C58" s="1156"/>
      <c r="D58" s="1156"/>
      <c r="E58" s="1156"/>
      <c r="F58" s="1156"/>
      <c r="G58" s="1156"/>
      <c r="H58" s="1156"/>
      <c r="I58" s="1156"/>
      <c r="J58" s="1156"/>
      <c r="K58" s="1156"/>
      <c r="L58" s="1156"/>
      <c r="M58" s="1156"/>
      <c r="N58" s="1156"/>
    </row>
    <row r="59" spans="1:26" ht="15.75" thickBot="1" x14ac:dyDescent="0.3"/>
    <row r="60" spans="1:26" ht="16.5" thickBot="1" x14ac:dyDescent="0.3">
      <c r="B60" s="1165" t="s">
        <v>90</v>
      </c>
      <c r="C60" s="1165"/>
      <c r="D60" s="1165"/>
      <c r="E60" s="1165"/>
      <c r="F60" s="1165"/>
      <c r="G60" s="1165"/>
      <c r="H60" s="1165"/>
      <c r="I60" s="1165"/>
      <c r="J60" s="1165"/>
      <c r="K60" s="1165"/>
      <c r="L60" s="1165"/>
      <c r="M60" s="1165"/>
      <c r="N60" s="1165"/>
    </row>
    <row r="63" spans="1:26" ht="141.75" x14ac:dyDescent="0.25">
      <c r="B63" s="117" t="s">
        <v>138</v>
      </c>
      <c r="C63" s="147" t="s">
        <v>2</v>
      </c>
      <c r="D63" s="147" t="s">
        <v>92</v>
      </c>
      <c r="E63" s="147" t="s">
        <v>91</v>
      </c>
      <c r="F63" s="147" t="s">
        <v>93</v>
      </c>
      <c r="G63" s="147" t="s">
        <v>94</v>
      </c>
      <c r="H63" s="147" t="s">
        <v>95</v>
      </c>
      <c r="I63" s="147" t="s">
        <v>96</v>
      </c>
      <c r="J63" s="147" t="s">
        <v>97</v>
      </c>
      <c r="K63" s="147" t="s">
        <v>98</v>
      </c>
      <c r="L63" s="147" t="s">
        <v>99</v>
      </c>
      <c r="M63" s="148" t="s">
        <v>100</v>
      </c>
      <c r="N63" s="148" t="s">
        <v>101</v>
      </c>
      <c r="O63" s="1141" t="s">
        <v>3</v>
      </c>
      <c r="P63" s="1143"/>
      <c r="Q63" s="147" t="s">
        <v>18</v>
      </c>
    </row>
    <row r="64" spans="1:26" x14ac:dyDescent="0.2">
      <c r="B64" s="149"/>
      <c r="C64" s="149"/>
      <c r="D64" s="150"/>
      <c r="E64" s="150"/>
      <c r="F64" s="249"/>
      <c r="G64" s="249"/>
      <c r="H64" s="249"/>
      <c r="I64" s="151"/>
      <c r="J64" s="151"/>
      <c r="K64" s="118"/>
      <c r="L64" s="118"/>
      <c r="M64" s="118"/>
      <c r="N64" s="118"/>
      <c r="O64" s="1144"/>
      <c r="P64" s="1145"/>
      <c r="Q64" s="118"/>
    </row>
    <row r="65" spans="2:17" x14ac:dyDescent="0.2">
      <c r="B65" s="149"/>
      <c r="C65" s="149"/>
      <c r="D65" s="150"/>
      <c r="E65" s="150"/>
      <c r="F65" s="249"/>
      <c r="G65" s="249"/>
      <c r="H65" s="249"/>
      <c r="I65" s="151"/>
      <c r="J65" s="151"/>
      <c r="K65" s="118"/>
      <c r="L65" s="118"/>
      <c r="M65" s="118"/>
      <c r="N65" s="118"/>
      <c r="O65" s="1144"/>
      <c r="P65" s="1145"/>
      <c r="Q65" s="118"/>
    </row>
    <row r="66" spans="2:17" x14ac:dyDescent="0.2">
      <c r="B66" s="149"/>
      <c r="C66" s="149"/>
      <c r="D66" s="150"/>
      <c r="E66" s="150"/>
      <c r="F66" s="249"/>
      <c r="G66" s="249"/>
      <c r="H66" s="249"/>
      <c r="I66" s="151"/>
      <c r="J66" s="151"/>
      <c r="K66" s="118"/>
      <c r="L66" s="118"/>
      <c r="M66" s="118"/>
      <c r="N66" s="118"/>
      <c r="O66" s="1144"/>
      <c r="P66" s="1145"/>
      <c r="Q66" s="118"/>
    </row>
    <row r="67" spans="2:17" x14ac:dyDescent="0.2">
      <c r="B67" s="149"/>
      <c r="C67" s="149"/>
      <c r="D67" s="150"/>
      <c r="E67" s="150"/>
      <c r="F67" s="249"/>
      <c r="G67" s="249"/>
      <c r="H67" s="249"/>
      <c r="I67" s="151"/>
      <c r="J67" s="151"/>
      <c r="K67" s="118"/>
      <c r="L67" s="118"/>
      <c r="M67" s="118"/>
      <c r="N67" s="118"/>
      <c r="O67" s="1144"/>
      <c r="P67" s="1145"/>
      <c r="Q67" s="118"/>
    </row>
    <row r="68" spans="2:17" x14ac:dyDescent="0.2">
      <c r="B68" s="149"/>
      <c r="C68" s="149"/>
      <c r="D68" s="150"/>
      <c r="E68" s="150"/>
      <c r="F68" s="249"/>
      <c r="G68" s="249"/>
      <c r="H68" s="249"/>
      <c r="I68" s="151"/>
      <c r="J68" s="151"/>
      <c r="K68" s="118"/>
      <c r="L68" s="118"/>
      <c r="M68" s="118"/>
      <c r="N68" s="118"/>
      <c r="O68" s="1144"/>
      <c r="P68" s="1145"/>
      <c r="Q68" s="118"/>
    </row>
    <row r="69" spans="2:17" x14ac:dyDescent="0.2">
      <c r="B69" s="149"/>
      <c r="C69" s="149"/>
      <c r="D69" s="150"/>
      <c r="E69" s="150"/>
      <c r="F69" s="249"/>
      <c r="G69" s="249"/>
      <c r="H69" s="249"/>
      <c r="I69" s="151"/>
      <c r="J69" s="151"/>
      <c r="K69" s="118"/>
      <c r="L69" s="118"/>
      <c r="M69" s="118"/>
      <c r="N69" s="118"/>
      <c r="O69" s="1144"/>
      <c r="P69" s="1145"/>
      <c r="Q69" s="118"/>
    </row>
    <row r="70" spans="2:17" x14ac:dyDescent="0.25">
      <c r="B70" s="118"/>
      <c r="C70" s="118"/>
      <c r="D70" s="118"/>
      <c r="E70" s="118"/>
      <c r="F70" s="118"/>
      <c r="G70" s="118"/>
      <c r="H70" s="118"/>
      <c r="I70" s="118"/>
      <c r="J70" s="118"/>
      <c r="K70" s="118"/>
      <c r="L70" s="118"/>
      <c r="M70" s="118"/>
      <c r="N70" s="118"/>
      <c r="O70" s="1144"/>
      <c r="P70" s="1145"/>
      <c r="Q70" s="118"/>
    </row>
    <row r="71" spans="2:17" x14ac:dyDescent="0.25">
      <c r="B71" s="86" t="s">
        <v>1</v>
      </c>
    </row>
    <row r="72" spans="2:17" x14ac:dyDescent="0.25">
      <c r="B72" s="86" t="s">
        <v>37</v>
      </c>
    </row>
    <row r="73" spans="2:17" x14ac:dyDescent="0.25">
      <c r="B73" s="86" t="s">
        <v>62</v>
      </c>
    </row>
    <row r="75" spans="2:17" ht="15.75" thickBot="1" x14ac:dyDescent="0.3"/>
    <row r="76" spans="2:17" ht="16.5" thickBot="1" x14ac:dyDescent="0.3">
      <c r="B76" s="1160" t="s">
        <v>38</v>
      </c>
      <c r="C76" s="1161"/>
      <c r="D76" s="1161"/>
      <c r="E76" s="1161"/>
      <c r="F76" s="1161"/>
      <c r="G76" s="1161"/>
      <c r="H76" s="1161"/>
      <c r="I76" s="1161"/>
      <c r="J76" s="1161"/>
      <c r="K76" s="1161"/>
      <c r="L76" s="1161"/>
      <c r="M76" s="1161"/>
      <c r="N76" s="1162"/>
    </row>
    <row r="81" spans="2:17" ht="78.75" x14ac:dyDescent="0.25">
      <c r="B81" s="117" t="s">
        <v>0</v>
      </c>
      <c r="C81" s="117" t="s">
        <v>39</v>
      </c>
      <c r="D81" s="117" t="s">
        <v>40</v>
      </c>
      <c r="E81" s="117" t="s">
        <v>102</v>
      </c>
      <c r="F81" s="117" t="s">
        <v>104</v>
      </c>
      <c r="G81" s="117" t="s">
        <v>105</v>
      </c>
      <c r="H81" s="117" t="s">
        <v>106</v>
      </c>
      <c r="I81" s="117" t="s">
        <v>103</v>
      </c>
      <c r="J81" s="1141" t="s">
        <v>107</v>
      </c>
      <c r="K81" s="1142"/>
      <c r="L81" s="1143"/>
      <c r="M81" s="117" t="s">
        <v>111</v>
      </c>
      <c r="N81" s="117" t="s">
        <v>139</v>
      </c>
      <c r="O81" s="117" t="s">
        <v>140</v>
      </c>
      <c r="P81" s="1141" t="s">
        <v>3</v>
      </c>
      <c r="Q81" s="1143"/>
    </row>
    <row r="82" spans="2:17" ht="60" x14ac:dyDescent="0.2">
      <c r="C82" s="152"/>
      <c r="D82" s="149"/>
      <c r="E82" s="149"/>
      <c r="F82" s="149"/>
      <c r="G82" s="149"/>
      <c r="H82" s="149"/>
      <c r="I82" s="150"/>
      <c r="J82" s="153" t="s">
        <v>108</v>
      </c>
      <c r="K82" s="154" t="s">
        <v>109</v>
      </c>
      <c r="L82" s="151" t="s">
        <v>110</v>
      </c>
      <c r="M82" s="118"/>
      <c r="N82" s="118"/>
      <c r="O82" s="118"/>
      <c r="P82" s="1128"/>
      <c r="Q82" s="1128"/>
    </row>
    <row r="83" spans="2:17" ht="105" x14ac:dyDescent="0.2">
      <c r="B83" s="405" t="s">
        <v>595</v>
      </c>
      <c r="C83" s="152"/>
      <c r="D83" s="405" t="s">
        <v>622</v>
      </c>
      <c r="E83" s="405">
        <v>1065611398</v>
      </c>
      <c r="F83" s="406" t="s">
        <v>623</v>
      </c>
      <c r="G83" s="152" t="s">
        <v>624</v>
      </c>
      <c r="H83" s="182">
        <v>41355</v>
      </c>
      <c r="I83" s="150" t="s">
        <v>237</v>
      </c>
      <c r="J83" s="152" t="s">
        <v>625</v>
      </c>
      <c r="K83" s="154" t="s">
        <v>626</v>
      </c>
      <c r="L83" s="154" t="s">
        <v>627</v>
      </c>
      <c r="M83" s="118" t="s">
        <v>481</v>
      </c>
      <c r="N83" s="118" t="s">
        <v>125</v>
      </c>
      <c r="O83" s="118"/>
      <c r="P83" s="1128"/>
      <c r="Q83" s="1128"/>
    </row>
    <row r="84" spans="2:17" ht="105" x14ac:dyDescent="0.2">
      <c r="B84" s="405" t="s">
        <v>595</v>
      </c>
      <c r="C84" s="152"/>
      <c r="D84" s="405" t="s">
        <v>628</v>
      </c>
      <c r="E84" s="405">
        <v>49793191</v>
      </c>
      <c r="F84" s="406" t="s">
        <v>629</v>
      </c>
      <c r="G84" s="201" t="s">
        <v>167</v>
      </c>
      <c r="H84" s="203">
        <v>38030</v>
      </c>
      <c r="I84" s="204" t="s">
        <v>237</v>
      </c>
      <c r="J84" s="152" t="s">
        <v>625</v>
      </c>
      <c r="K84" s="408" t="s">
        <v>630</v>
      </c>
      <c r="L84" s="154" t="s">
        <v>627</v>
      </c>
      <c r="M84" s="106" t="s">
        <v>481</v>
      </c>
      <c r="N84" s="106" t="s">
        <v>125</v>
      </c>
      <c r="O84" s="106"/>
      <c r="P84" s="207"/>
      <c r="Q84" s="207"/>
    </row>
    <row r="85" spans="2:17" ht="105" x14ac:dyDescent="0.2">
      <c r="B85" s="405" t="s">
        <v>631</v>
      </c>
      <c r="C85" s="152"/>
      <c r="D85" s="405" t="s">
        <v>632</v>
      </c>
      <c r="E85" s="405">
        <v>1083454965</v>
      </c>
      <c r="F85" s="406" t="s">
        <v>166</v>
      </c>
      <c r="G85" s="201" t="s">
        <v>633</v>
      </c>
      <c r="H85" s="203">
        <v>40515</v>
      </c>
      <c r="I85" s="204">
        <v>118540</v>
      </c>
      <c r="J85" s="152" t="s">
        <v>625</v>
      </c>
      <c r="K85" s="408" t="s">
        <v>634</v>
      </c>
      <c r="L85" s="408" t="s">
        <v>635</v>
      </c>
      <c r="M85" s="106" t="s">
        <v>481</v>
      </c>
      <c r="N85" s="106" t="s">
        <v>125</v>
      </c>
      <c r="O85" s="106"/>
      <c r="P85" s="207"/>
      <c r="Q85" s="207"/>
    </row>
    <row r="86" spans="2:17" ht="90" x14ac:dyDescent="0.2">
      <c r="B86" s="405" t="s">
        <v>631</v>
      </c>
      <c r="C86" s="152"/>
      <c r="D86" s="405" t="s">
        <v>636</v>
      </c>
      <c r="E86" s="405">
        <v>36572659</v>
      </c>
      <c r="F86" s="406" t="s">
        <v>166</v>
      </c>
      <c r="G86" s="201" t="s">
        <v>637</v>
      </c>
      <c r="H86" s="203">
        <v>39619</v>
      </c>
      <c r="I86" s="204" t="s">
        <v>607</v>
      </c>
      <c r="J86" s="201" t="s">
        <v>638</v>
      </c>
      <c r="K86" s="408" t="s">
        <v>639</v>
      </c>
      <c r="L86" s="408" t="s">
        <v>640</v>
      </c>
      <c r="M86" s="106" t="s">
        <v>481</v>
      </c>
      <c r="N86" s="106" t="s">
        <v>125</v>
      </c>
      <c r="O86" s="106"/>
      <c r="P86" s="207"/>
      <c r="Q86" s="207"/>
    </row>
    <row r="87" spans="2:17" ht="165" x14ac:dyDescent="0.2">
      <c r="B87" s="405" t="s">
        <v>44</v>
      </c>
      <c r="C87" s="152"/>
      <c r="D87" s="405" t="s">
        <v>641</v>
      </c>
      <c r="E87" s="405">
        <v>1064106972</v>
      </c>
      <c r="F87" s="406" t="s">
        <v>166</v>
      </c>
      <c r="G87" s="201" t="s">
        <v>642</v>
      </c>
      <c r="H87" s="203">
        <v>41565</v>
      </c>
      <c r="I87" s="204">
        <v>139275</v>
      </c>
      <c r="J87" s="152" t="s">
        <v>625</v>
      </c>
      <c r="K87" s="201" t="s">
        <v>643</v>
      </c>
      <c r="L87" s="408" t="s">
        <v>644</v>
      </c>
      <c r="M87" s="106" t="s">
        <v>481</v>
      </c>
      <c r="N87" s="106" t="s">
        <v>126</v>
      </c>
      <c r="O87" s="106"/>
      <c r="P87" s="207"/>
      <c r="Q87" s="207"/>
    </row>
    <row r="89" spans="2:17" ht="15.75" thickBot="1" x14ac:dyDescent="0.3"/>
    <row r="90" spans="2:17" ht="16.5" thickBot="1" x14ac:dyDescent="0.3">
      <c r="B90" s="1160" t="s">
        <v>46</v>
      </c>
      <c r="C90" s="1161"/>
      <c r="D90" s="1161"/>
      <c r="E90" s="1161"/>
      <c r="F90" s="1161"/>
      <c r="G90" s="1161"/>
      <c r="H90" s="1161"/>
      <c r="I90" s="1161"/>
      <c r="J90" s="1161"/>
      <c r="K90" s="1161"/>
      <c r="L90" s="1161"/>
      <c r="M90" s="1161"/>
      <c r="N90" s="1162"/>
    </row>
    <row r="93" spans="2:17" ht="31.5" x14ac:dyDescent="0.25">
      <c r="B93" s="147" t="s">
        <v>33</v>
      </c>
      <c r="C93" s="147" t="s">
        <v>18</v>
      </c>
      <c r="D93" s="1141" t="s">
        <v>3</v>
      </c>
      <c r="E93" s="1143"/>
    </row>
    <row r="94" spans="2:17" x14ac:dyDescent="0.25">
      <c r="B94" s="155" t="s">
        <v>112</v>
      </c>
      <c r="C94" s="118"/>
      <c r="D94" s="1128"/>
      <c r="E94" s="1128"/>
    </row>
    <row r="97" spans="1:26" ht="15.75" x14ac:dyDescent="0.25">
      <c r="B97" s="1129" t="s">
        <v>64</v>
      </c>
      <c r="C97" s="1130"/>
      <c r="D97" s="1130"/>
      <c r="E97" s="1130"/>
      <c r="F97" s="1130"/>
      <c r="G97" s="1130"/>
      <c r="H97" s="1130"/>
      <c r="I97" s="1130"/>
      <c r="J97" s="1130"/>
      <c r="K97" s="1130"/>
      <c r="L97" s="1130"/>
      <c r="M97" s="1130"/>
      <c r="N97" s="1130"/>
      <c r="O97" s="1130"/>
      <c r="P97" s="1130"/>
    </row>
    <row r="99" spans="1:26" ht="15.75" thickBot="1" x14ac:dyDescent="0.3"/>
    <row r="100" spans="1:26" ht="16.5" thickBot="1" x14ac:dyDescent="0.3">
      <c r="B100" s="1160" t="s">
        <v>54</v>
      </c>
      <c r="C100" s="1161"/>
      <c r="D100" s="1161"/>
      <c r="E100" s="1161"/>
      <c r="F100" s="1161"/>
      <c r="G100" s="1161"/>
      <c r="H100" s="1161"/>
      <c r="I100" s="1161"/>
      <c r="J100" s="1161"/>
      <c r="K100" s="1161"/>
      <c r="L100" s="1161"/>
      <c r="M100" s="1161"/>
      <c r="N100" s="1162"/>
    </row>
    <row r="102" spans="1:26" ht="15.75" thickBot="1" x14ac:dyDescent="0.3">
      <c r="M102" s="122"/>
      <c r="N102" s="122"/>
    </row>
    <row r="103" spans="1:26" s="93" customFormat="1" ht="78.75" x14ac:dyDescent="0.25">
      <c r="B103" s="476" t="s">
        <v>134</v>
      </c>
      <c r="C103" s="476" t="s">
        <v>135</v>
      </c>
      <c r="D103" s="476" t="s">
        <v>136</v>
      </c>
      <c r="E103" s="476" t="s">
        <v>45</v>
      </c>
      <c r="F103" s="476" t="s">
        <v>22</v>
      </c>
      <c r="G103" s="476" t="s">
        <v>89</v>
      </c>
      <c r="H103" s="476" t="s">
        <v>17</v>
      </c>
      <c r="I103" s="476" t="s">
        <v>10</v>
      </c>
      <c r="J103" s="476" t="s">
        <v>31</v>
      </c>
      <c r="K103" s="476" t="s">
        <v>61</v>
      </c>
      <c r="L103" s="476" t="s">
        <v>20</v>
      </c>
      <c r="M103" s="477" t="s">
        <v>26</v>
      </c>
      <c r="N103" s="476" t="s">
        <v>137</v>
      </c>
      <c r="O103" s="476" t="s">
        <v>36</v>
      </c>
      <c r="P103" s="435" t="s">
        <v>11</v>
      </c>
      <c r="Q103" s="435" t="s">
        <v>19</v>
      </c>
    </row>
    <row r="104" spans="1:26" s="428" customFormat="1" x14ac:dyDescent="0.25">
      <c r="A104" s="125">
        <v>1</v>
      </c>
      <c r="B104" s="126"/>
      <c r="C104" s="127"/>
      <c r="D104" s="126"/>
      <c r="E104" s="128"/>
      <c r="F104" s="127"/>
      <c r="G104" s="129"/>
      <c r="H104" s="130"/>
      <c r="I104" s="131"/>
      <c r="J104" s="131"/>
      <c r="K104" s="131"/>
      <c r="L104" s="131"/>
      <c r="M104" s="132"/>
      <c r="N104" s="132">
        <f>+M104*G104</f>
        <v>0</v>
      </c>
      <c r="O104" s="133"/>
      <c r="P104" s="133"/>
      <c r="Q104" s="134"/>
      <c r="R104" s="135"/>
      <c r="S104" s="135"/>
      <c r="T104" s="135"/>
      <c r="U104" s="135"/>
      <c r="V104" s="135"/>
      <c r="W104" s="135"/>
      <c r="X104" s="135"/>
      <c r="Y104" s="135"/>
      <c r="Z104" s="135"/>
    </row>
    <row r="105" spans="1:26" s="428" customFormat="1" x14ac:dyDescent="0.25">
      <c r="A105" s="125">
        <f>+A104+1</f>
        <v>2</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428" customFormat="1" x14ac:dyDescent="0.25">
      <c r="A106" s="125">
        <f t="shared" ref="A106:A111" si="1">+A105+1</f>
        <v>3</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428" customFormat="1" x14ac:dyDescent="0.25">
      <c r="A107" s="125">
        <f t="shared" si="1"/>
        <v>4</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428" customFormat="1" x14ac:dyDescent="0.25">
      <c r="A108" s="125">
        <f t="shared" si="1"/>
        <v>5</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428" customFormat="1" x14ac:dyDescent="0.25">
      <c r="A109" s="125">
        <f t="shared" si="1"/>
        <v>6</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428" customFormat="1" x14ac:dyDescent="0.25">
      <c r="A110" s="125">
        <f t="shared" si="1"/>
        <v>7</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428" customFormat="1" x14ac:dyDescent="0.25">
      <c r="A111" s="125">
        <f t="shared" si="1"/>
        <v>8</v>
      </c>
      <c r="B111" s="126"/>
      <c r="C111" s="127"/>
      <c r="D111" s="126"/>
      <c r="E111" s="128"/>
      <c r="F111" s="127"/>
      <c r="G111" s="127"/>
      <c r="H111" s="127"/>
      <c r="I111" s="131"/>
      <c r="J111" s="131"/>
      <c r="K111" s="131"/>
      <c r="L111" s="131"/>
      <c r="M111" s="132"/>
      <c r="N111" s="132"/>
      <c r="O111" s="133"/>
      <c r="P111" s="133"/>
      <c r="Q111" s="134"/>
      <c r="R111" s="135"/>
      <c r="S111" s="135"/>
      <c r="T111" s="135"/>
      <c r="U111" s="135"/>
      <c r="V111" s="135"/>
      <c r="W111" s="135"/>
      <c r="X111" s="135"/>
      <c r="Y111" s="135"/>
      <c r="Z111" s="135"/>
    </row>
    <row r="112" spans="1:26" s="428" customFormat="1" ht="15.75" x14ac:dyDescent="0.25">
      <c r="A112" s="125"/>
      <c r="B112" s="136" t="s">
        <v>16</v>
      </c>
      <c r="C112" s="127"/>
      <c r="D112" s="126"/>
      <c r="E112" s="128"/>
      <c r="F112" s="127"/>
      <c r="G112" s="127"/>
      <c r="H112" s="127"/>
      <c r="I112" s="131"/>
      <c r="J112" s="131"/>
      <c r="K112" s="137">
        <f>SUM(K104:K111)</f>
        <v>0</v>
      </c>
      <c r="L112" s="137">
        <f>SUM(L104:L111)</f>
        <v>0</v>
      </c>
      <c r="M112" s="138">
        <f>SUM(M104:M111)</f>
        <v>0</v>
      </c>
      <c r="N112" s="137">
        <f>SUM(N104:N111)</f>
        <v>0</v>
      </c>
      <c r="O112" s="133"/>
      <c r="P112" s="133"/>
      <c r="Q112" s="134"/>
    </row>
    <row r="113" spans="2:17" x14ac:dyDescent="0.25">
      <c r="B113" s="139"/>
      <c r="C113" s="139"/>
      <c r="D113" s="139"/>
      <c r="E113" s="140"/>
      <c r="F113" s="139"/>
      <c r="G113" s="139"/>
      <c r="H113" s="139"/>
      <c r="I113" s="139"/>
      <c r="J113" s="139"/>
      <c r="K113" s="139"/>
      <c r="L113" s="139"/>
      <c r="M113" s="139"/>
      <c r="N113" s="139"/>
      <c r="O113" s="139"/>
      <c r="P113" s="139"/>
    </row>
    <row r="114" spans="2:17" ht="15.75" x14ac:dyDescent="0.25">
      <c r="B114" s="142" t="s">
        <v>32</v>
      </c>
      <c r="C114" s="156">
        <f>+K112</f>
        <v>0</v>
      </c>
      <c r="H114" s="145"/>
      <c r="I114" s="145"/>
      <c r="J114" s="145"/>
      <c r="K114" s="145"/>
      <c r="L114" s="145"/>
      <c r="M114" s="145"/>
      <c r="N114" s="139"/>
      <c r="O114" s="139"/>
      <c r="P114" s="139"/>
    </row>
    <row r="116" spans="2:17" ht="15.75" thickBot="1" x14ac:dyDescent="0.3"/>
    <row r="117" spans="2:17" ht="32.25" thickBot="1" x14ac:dyDescent="0.3">
      <c r="B117" s="478" t="s">
        <v>49</v>
      </c>
      <c r="C117" s="479" t="s">
        <v>50</v>
      </c>
      <c r="D117" s="478" t="s">
        <v>51</v>
      </c>
      <c r="E117" s="479" t="s">
        <v>55</v>
      </c>
    </row>
    <row r="118" spans="2:17" x14ac:dyDescent="0.25">
      <c r="B118" s="159" t="s">
        <v>113</v>
      </c>
      <c r="C118" s="480">
        <v>20</v>
      </c>
      <c r="D118" s="480"/>
      <c r="E118" s="1164">
        <f>+D118+D119+D120</f>
        <v>0</v>
      </c>
    </row>
    <row r="119" spans="2:17" x14ac:dyDescent="0.25">
      <c r="B119" s="159" t="s">
        <v>114</v>
      </c>
      <c r="C119" s="438">
        <v>30</v>
      </c>
      <c r="D119" s="432">
        <v>0</v>
      </c>
      <c r="E119" s="1136"/>
    </row>
    <row r="120" spans="2:17" ht="15.75" thickBot="1" x14ac:dyDescent="0.3">
      <c r="B120" s="159" t="s">
        <v>115</v>
      </c>
      <c r="C120" s="162">
        <v>40</v>
      </c>
      <c r="D120" s="162">
        <v>0</v>
      </c>
      <c r="E120" s="1137"/>
    </row>
    <row r="122" spans="2:17" ht="15.75" thickBot="1" x14ac:dyDescent="0.3"/>
    <row r="123" spans="2:17" ht="16.5" thickBot="1" x14ac:dyDescent="0.3">
      <c r="B123" s="1160" t="s">
        <v>52</v>
      </c>
      <c r="C123" s="1161"/>
      <c r="D123" s="1161"/>
      <c r="E123" s="1161"/>
      <c r="F123" s="1161"/>
      <c r="G123" s="1161"/>
      <c r="H123" s="1161"/>
      <c r="I123" s="1161"/>
      <c r="J123" s="1161"/>
      <c r="K123" s="1161"/>
      <c r="L123" s="1161"/>
      <c r="M123" s="1161"/>
      <c r="N123" s="1162"/>
    </row>
    <row r="125" spans="2:17" ht="78.75" x14ac:dyDescent="0.25">
      <c r="B125" s="117" t="s">
        <v>0</v>
      </c>
      <c r="C125" s="117" t="s">
        <v>39</v>
      </c>
      <c r="D125" s="117" t="s">
        <v>40</v>
      </c>
      <c r="E125" s="117" t="s">
        <v>102</v>
      </c>
      <c r="F125" s="117" t="s">
        <v>104</v>
      </c>
      <c r="G125" s="117" t="s">
        <v>105</v>
      </c>
      <c r="H125" s="117" t="s">
        <v>106</v>
      </c>
      <c r="I125" s="117" t="s">
        <v>103</v>
      </c>
      <c r="J125" s="1141" t="s">
        <v>107</v>
      </c>
      <c r="K125" s="1142"/>
      <c r="L125" s="1143"/>
      <c r="M125" s="117" t="s">
        <v>111</v>
      </c>
      <c r="N125" s="117" t="s">
        <v>139</v>
      </c>
      <c r="O125" s="117" t="s">
        <v>140</v>
      </c>
      <c r="P125" s="1141" t="s">
        <v>3</v>
      </c>
      <c r="Q125" s="1143"/>
    </row>
    <row r="126" spans="2:17" ht="60" x14ac:dyDescent="0.2">
      <c r="B126" s="152"/>
      <c r="C126" s="152"/>
      <c r="D126" s="149"/>
      <c r="E126" s="149"/>
      <c r="F126" s="149"/>
      <c r="G126" s="149"/>
      <c r="H126" s="149"/>
      <c r="I126" s="150"/>
      <c r="J126" s="153" t="s">
        <v>108</v>
      </c>
      <c r="K126" s="154" t="s">
        <v>109</v>
      </c>
      <c r="L126" s="151" t="s">
        <v>110</v>
      </c>
      <c r="M126" s="118"/>
      <c r="N126" s="118"/>
      <c r="O126" s="118"/>
      <c r="P126" s="1128"/>
      <c r="Q126" s="1128"/>
    </row>
    <row r="127" spans="2:17" ht="135.75" x14ac:dyDescent="0.25">
      <c r="B127" s="412" t="s">
        <v>645</v>
      </c>
      <c r="C127" s="152"/>
      <c r="D127" s="413" t="s">
        <v>646</v>
      </c>
      <c r="E127" s="639">
        <v>49715585</v>
      </c>
      <c r="F127" s="412" t="s">
        <v>340</v>
      </c>
      <c r="G127" s="152" t="s">
        <v>301</v>
      </c>
      <c r="H127" s="182">
        <v>39346</v>
      </c>
      <c r="I127" s="150" t="s">
        <v>237</v>
      </c>
      <c r="J127" s="152" t="s">
        <v>610</v>
      </c>
      <c r="K127" s="152" t="s">
        <v>647</v>
      </c>
      <c r="L127" s="154" t="s">
        <v>648</v>
      </c>
      <c r="M127" s="118" t="s">
        <v>125</v>
      </c>
      <c r="N127" s="118" t="s">
        <v>125</v>
      </c>
      <c r="O127" s="118"/>
      <c r="P127" s="432"/>
      <c r="Q127" s="432"/>
    </row>
    <row r="128" spans="2:17" ht="135.75" x14ac:dyDescent="0.25">
      <c r="B128" s="412" t="s">
        <v>649</v>
      </c>
      <c r="C128" s="152"/>
      <c r="D128" s="413" t="s">
        <v>650</v>
      </c>
      <c r="E128" s="639">
        <v>39092033</v>
      </c>
      <c r="F128" s="412" t="s">
        <v>651</v>
      </c>
      <c r="G128" s="152" t="s">
        <v>301</v>
      </c>
      <c r="H128" s="182">
        <v>40277</v>
      </c>
      <c r="I128" s="150" t="s">
        <v>237</v>
      </c>
      <c r="J128" s="152" t="s">
        <v>610</v>
      </c>
      <c r="K128" s="152" t="s">
        <v>647</v>
      </c>
      <c r="L128" s="154" t="s">
        <v>648</v>
      </c>
      <c r="M128" s="118" t="s">
        <v>125</v>
      </c>
      <c r="N128" s="118" t="s">
        <v>125</v>
      </c>
      <c r="O128" s="118"/>
      <c r="P128" s="1128"/>
      <c r="Q128" s="1128"/>
    </row>
    <row r="129" spans="2:14" ht="30" x14ac:dyDescent="0.25">
      <c r="B129" s="412" t="s">
        <v>617</v>
      </c>
      <c r="D129" s="413" t="s">
        <v>652</v>
      </c>
      <c r="E129" s="639">
        <v>1065627617</v>
      </c>
      <c r="F129" s="412" t="s">
        <v>653</v>
      </c>
      <c r="G129" s="378" t="s">
        <v>209</v>
      </c>
      <c r="H129" s="261">
        <v>41908</v>
      </c>
      <c r="I129" s="86" t="s">
        <v>607</v>
      </c>
      <c r="J129" s="378"/>
      <c r="K129" s="378"/>
      <c r="L129" s="378"/>
      <c r="M129" s="86" t="s">
        <v>125</v>
      </c>
      <c r="N129" s="86" t="s">
        <v>125</v>
      </c>
    </row>
    <row r="132" spans="2:14" ht="15.75" thickBot="1" x14ac:dyDescent="0.3"/>
    <row r="133" spans="2:14" ht="31.5" x14ac:dyDescent="0.25">
      <c r="B133" s="119" t="s">
        <v>33</v>
      </c>
      <c r="C133" s="119" t="s">
        <v>49</v>
      </c>
      <c r="D133" s="117" t="s">
        <v>50</v>
      </c>
      <c r="E133" s="119" t="s">
        <v>51</v>
      </c>
      <c r="F133" s="479" t="s">
        <v>56</v>
      </c>
      <c r="G133" s="163"/>
    </row>
    <row r="134" spans="2:14" ht="180" x14ac:dyDescent="0.2">
      <c r="B134" s="1267" t="s">
        <v>53</v>
      </c>
      <c r="C134" s="164" t="s">
        <v>116</v>
      </c>
      <c r="D134" s="432">
        <v>25</v>
      </c>
      <c r="E134" s="432"/>
      <c r="F134" s="1132">
        <f>+E134+E135+E136</f>
        <v>0</v>
      </c>
      <c r="G134" s="165"/>
    </row>
    <row r="135" spans="2:14" ht="135" x14ac:dyDescent="0.2">
      <c r="B135" s="1268"/>
      <c r="C135" s="164" t="s">
        <v>117</v>
      </c>
      <c r="D135" s="437">
        <v>25</v>
      </c>
      <c r="E135" s="432"/>
      <c r="F135" s="1133"/>
      <c r="G135" s="165"/>
    </row>
    <row r="136" spans="2:14" ht="105" x14ac:dyDescent="0.2">
      <c r="B136" s="1269"/>
      <c r="C136" s="164" t="s">
        <v>118</v>
      </c>
      <c r="D136" s="432">
        <v>10</v>
      </c>
      <c r="E136" s="432"/>
      <c r="F136" s="1134"/>
      <c r="G136" s="165"/>
    </row>
    <row r="137" spans="2:14" x14ac:dyDescent="0.2">
      <c r="C137" s="78"/>
    </row>
    <row r="140" spans="2:14" ht="15.75" x14ac:dyDescent="0.25">
      <c r="B140" s="116" t="s">
        <v>57</v>
      </c>
    </row>
    <row r="143" spans="2:14" ht="15.75" x14ac:dyDescent="0.25">
      <c r="B143" s="117" t="s">
        <v>33</v>
      </c>
      <c r="C143" s="117" t="s">
        <v>58</v>
      </c>
      <c r="D143" s="119" t="s">
        <v>51</v>
      </c>
      <c r="E143" s="119" t="s">
        <v>16</v>
      </c>
    </row>
    <row r="144" spans="2:14" ht="30" x14ac:dyDescent="0.25">
      <c r="B144" s="120" t="s">
        <v>132</v>
      </c>
      <c r="C144" s="437">
        <v>40</v>
      </c>
      <c r="D144" s="432">
        <f>+E118</f>
        <v>0</v>
      </c>
      <c r="E144" s="1122">
        <f>+D144+D145</f>
        <v>0</v>
      </c>
    </row>
    <row r="145" spans="2:5" ht="45" x14ac:dyDescent="0.25">
      <c r="B145" s="120" t="s">
        <v>133</v>
      </c>
      <c r="C145" s="437">
        <v>60</v>
      </c>
      <c r="D145" s="432">
        <f>+F134</f>
        <v>0</v>
      </c>
      <c r="E145" s="1123"/>
    </row>
  </sheetData>
  <mergeCells count="43">
    <mergeCell ref="C9:N9"/>
    <mergeCell ref="B2:P2"/>
    <mergeCell ref="B4:P4"/>
    <mergeCell ref="C6:N6"/>
    <mergeCell ref="C7:N7"/>
    <mergeCell ref="C8:N8"/>
    <mergeCell ref="O66:P66"/>
    <mergeCell ref="C10:E10"/>
    <mergeCell ref="B14:C21"/>
    <mergeCell ref="B22:C22"/>
    <mergeCell ref="E40:E41"/>
    <mergeCell ref="M45:N45"/>
    <mergeCell ref="B54:B55"/>
    <mergeCell ref="C54:C55"/>
    <mergeCell ref="D54:E54"/>
    <mergeCell ref="C58:N58"/>
    <mergeCell ref="B60:N60"/>
    <mergeCell ref="O63:P63"/>
    <mergeCell ref="O64:P64"/>
    <mergeCell ref="O65:P65"/>
    <mergeCell ref="B97:P97"/>
    <mergeCell ref="O67:P67"/>
    <mergeCell ref="O68:P68"/>
    <mergeCell ref="O69:P69"/>
    <mergeCell ref="O70:P70"/>
    <mergeCell ref="B76:N76"/>
    <mergeCell ref="J81:L81"/>
    <mergeCell ref="P81:Q81"/>
    <mergeCell ref="P82:Q82"/>
    <mergeCell ref="B90:N90"/>
    <mergeCell ref="D93:E93"/>
    <mergeCell ref="D94:E94"/>
    <mergeCell ref="P83:Q83"/>
    <mergeCell ref="E144:E145"/>
    <mergeCell ref="B100:N100"/>
    <mergeCell ref="E118:E120"/>
    <mergeCell ref="B123:N123"/>
    <mergeCell ref="J125:L125"/>
    <mergeCell ref="P125:Q125"/>
    <mergeCell ref="P126:Q126"/>
    <mergeCell ref="P128:Q128"/>
    <mergeCell ref="B134:B136"/>
    <mergeCell ref="F134:F136"/>
  </mergeCells>
  <dataValidations count="2">
    <dataValidation type="decimal" allowBlank="1" showInputMessage="1" showErrorMessage="1" sqref="WVH983061 WLL983061 C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C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C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C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C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C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C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C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C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C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C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C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C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C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C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1 A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A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A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A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A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A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A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A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A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A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A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A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A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A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A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9055118110236221" right="0.70866141732283472" top="0.74803149606299213" bottom="0.74803149606299213" header="0.31496062992125984" footer="0.31496062992125984"/>
  <pageSetup paperSize="5" scale="30"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2:Z144"/>
  <sheetViews>
    <sheetView zoomScale="57" zoomScaleNormal="57" workbookViewId="0">
      <selection activeCell="B34" sqref="B34"/>
    </sheetView>
  </sheetViews>
  <sheetFormatPr baseColWidth="10" defaultRowHeight="15" x14ac:dyDescent="0.25"/>
  <cols>
    <col min="1" max="1" width="3.140625" style="86" bestFit="1" customWidth="1"/>
    <col min="2" max="2" width="82.7109375" style="86"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1767</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153</v>
      </c>
      <c r="D10" s="1176"/>
      <c r="E10" s="1166"/>
      <c r="F10" s="468"/>
      <c r="G10" s="468"/>
      <c r="H10" s="468"/>
      <c r="I10" s="468"/>
      <c r="J10" s="468"/>
      <c r="K10" s="468"/>
      <c r="L10" s="468"/>
      <c r="M10" s="468"/>
      <c r="N10" s="469"/>
    </row>
    <row r="11" spans="2:16" ht="16.5" thickBot="1" x14ac:dyDescent="0.3">
      <c r="B11" s="470" t="s">
        <v>9</v>
      </c>
      <c r="C11" s="471">
        <v>41972</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150" t="s">
        <v>87</v>
      </c>
      <c r="C14" s="1150"/>
      <c r="D14" s="425" t="s">
        <v>12</v>
      </c>
      <c r="E14" s="425" t="s">
        <v>13</v>
      </c>
      <c r="F14" s="425" t="s">
        <v>29</v>
      </c>
      <c r="G14" s="95"/>
      <c r="I14" s="96"/>
      <c r="J14" s="96"/>
      <c r="K14" s="96"/>
      <c r="L14" s="96"/>
      <c r="M14" s="96"/>
      <c r="N14" s="94"/>
    </row>
    <row r="15" spans="2:16" ht="15.75" x14ac:dyDescent="0.25">
      <c r="B15" s="1150"/>
      <c r="C15" s="1150"/>
      <c r="D15" s="425">
        <v>9</v>
      </c>
      <c r="E15" s="166">
        <v>2169723959</v>
      </c>
      <c r="F15" s="167">
        <v>1039</v>
      </c>
      <c r="G15" s="97"/>
      <c r="I15" s="98"/>
      <c r="J15" s="98"/>
      <c r="K15" s="98"/>
      <c r="L15" s="98"/>
      <c r="M15" s="98"/>
      <c r="N15" s="94"/>
    </row>
    <row r="16" spans="2:16" ht="15.75" x14ac:dyDescent="0.25">
      <c r="B16" s="1150"/>
      <c r="C16" s="1150"/>
      <c r="D16" s="425"/>
      <c r="E16" s="168"/>
      <c r="F16" s="167"/>
      <c r="G16" s="97"/>
      <c r="I16" s="98"/>
      <c r="J16" s="98"/>
      <c r="K16" s="98"/>
      <c r="L16" s="98"/>
      <c r="M16" s="98"/>
      <c r="N16" s="94"/>
    </row>
    <row r="17" spans="1:14" ht="15.75" x14ac:dyDescent="0.25">
      <c r="B17" s="1150"/>
      <c r="C17" s="1150"/>
      <c r="D17" s="425"/>
      <c r="E17" s="168"/>
      <c r="F17" s="167"/>
      <c r="G17" s="97"/>
      <c r="I17" s="98"/>
      <c r="J17" s="98"/>
      <c r="K17" s="98"/>
      <c r="L17" s="98"/>
      <c r="M17" s="98"/>
      <c r="N17" s="94"/>
    </row>
    <row r="18" spans="1:14" ht="15.75" x14ac:dyDescent="0.25">
      <c r="B18" s="1150"/>
      <c r="C18" s="1150"/>
      <c r="D18" s="425"/>
      <c r="E18" s="169"/>
      <c r="F18" s="167"/>
      <c r="G18" s="97"/>
      <c r="H18" s="100"/>
      <c r="I18" s="98"/>
      <c r="J18" s="98"/>
      <c r="K18" s="98"/>
      <c r="L18" s="98"/>
      <c r="M18" s="98"/>
      <c r="N18" s="101"/>
    </row>
    <row r="19" spans="1:14" ht="15.75" x14ac:dyDescent="0.25">
      <c r="B19" s="1150"/>
      <c r="C19" s="1150"/>
      <c r="D19" s="425"/>
      <c r="E19" s="169"/>
      <c r="F19" s="167"/>
      <c r="G19" s="97"/>
      <c r="H19" s="100"/>
      <c r="I19" s="102"/>
      <c r="J19" s="102"/>
      <c r="K19" s="102"/>
      <c r="L19" s="102"/>
      <c r="M19" s="102"/>
      <c r="N19" s="101"/>
    </row>
    <row r="20" spans="1:14" ht="15.75" x14ac:dyDescent="0.25">
      <c r="B20" s="1150"/>
      <c r="C20" s="1150"/>
      <c r="D20" s="425"/>
      <c r="E20" s="99"/>
      <c r="F20" s="167"/>
      <c r="G20" s="97"/>
      <c r="H20" s="100"/>
      <c r="I20" s="93"/>
      <c r="J20" s="93"/>
      <c r="K20" s="93"/>
      <c r="L20" s="93"/>
      <c r="M20" s="93"/>
      <c r="N20" s="101"/>
    </row>
    <row r="21" spans="1:14" ht="15.75" x14ac:dyDescent="0.25">
      <c r="B21" s="1150"/>
      <c r="C21" s="1150"/>
      <c r="D21" s="425"/>
      <c r="E21" s="99"/>
      <c r="F21" s="167"/>
      <c r="G21" s="97"/>
      <c r="H21" s="100"/>
      <c r="I21" s="93"/>
      <c r="J21" s="93"/>
      <c r="K21" s="93"/>
      <c r="L21" s="93"/>
      <c r="M21" s="93"/>
      <c r="N21" s="101"/>
    </row>
    <row r="22" spans="1:14" ht="16.5" thickBot="1" x14ac:dyDescent="0.3">
      <c r="B22" s="1151" t="s">
        <v>14</v>
      </c>
      <c r="C22" s="1152"/>
      <c r="D22" s="425"/>
      <c r="E22" s="103">
        <f>SUM(E15:E21)</f>
        <v>2169723959</v>
      </c>
      <c r="F22" s="167">
        <f>SUM(F15:F21)</f>
        <v>1039</v>
      </c>
      <c r="G22" s="97"/>
      <c r="H22" s="100"/>
      <c r="I22" s="93"/>
      <c r="J22" s="93"/>
      <c r="K22" s="93"/>
      <c r="L22" s="93"/>
      <c r="M22" s="93"/>
      <c r="N22" s="101"/>
    </row>
    <row r="23" spans="1:14" ht="45.75" thickBot="1" x14ac:dyDescent="0.3">
      <c r="A23" s="474"/>
      <c r="B23" s="105" t="s">
        <v>15</v>
      </c>
      <c r="C23" s="105" t="s">
        <v>88</v>
      </c>
      <c r="E23" s="96"/>
      <c r="F23" s="96"/>
      <c r="G23" s="96"/>
      <c r="H23" s="96"/>
      <c r="I23" s="106"/>
      <c r="J23" s="106"/>
      <c r="K23" s="106"/>
      <c r="L23" s="106"/>
      <c r="M23" s="106"/>
    </row>
    <row r="24" spans="1:14" ht="16.5" thickBot="1" x14ac:dyDescent="0.3">
      <c r="A24" s="475">
        <v>1</v>
      </c>
      <c r="C24" s="108">
        <f>+F22*80%</f>
        <v>831.2</v>
      </c>
      <c r="D24" s="109"/>
      <c r="E24" s="110">
        <f>E22</f>
        <v>2169723959</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8" x14ac:dyDescent="0.2">
      <c r="A30" s="113"/>
      <c r="B30" s="118" t="s">
        <v>127</v>
      </c>
      <c r="C30" s="256"/>
      <c r="D30" s="256" t="s">
        <v>458</v>
      </c>
      <c r="E30" s="78"/>
      <c r="F30" s="78"/>
      <c r="G30" s="78"/>
      <c r="H30" s="78"/>
      <c r="I30" s="93"/>
      <c r="J30" s="93"/>
      <c r="K30" s="93"/>
      <c r="L30" s="93"/>
      <c r="M30" s="93"/>
      <c r="N30" s="94"/>
    </row>
    <row r="31" spans="1:14" ht="18" x14ac:dyDescent="0.2">
      <c r="A31" s="113"/>
      <c r="B31" s="118" t="s">
        <v>128</v>
      </c>
      <c r="C31" s="256" t="s">
        <v>458</v>
      </c>
      <c r="D31" s="256"/>
      <c r="E31" s="78"/>
      <c r="F31" s="78"/>
      <c r="G31" s="78"/>
      <c r="H31" s="78"/>
      <c r="I31" s="93"/>
      <c r="J31" s="93"/>
      <c r="K31" s="93"/>
      <c r="L31" s="93"/>
      <c r="M31" s="93"/>
      <c r="N31" s="94"/>
    </row>
    <row r="32" spans="1:14" ht="18" x14ac:dyDescent="0.2">
      <c r="A32" s="113"/>
      <c r="B32" s="118" t="s">
        <v>129</v>
      </c>
      <c r="C32" s="256"/>
      <c r="D32" s="256"/>
      <c r="E32" s="78"/>
      <c r="F32" s="78"/>
      <c r="G32" s="78"/>
      <c r="H32" s="78"/>
      <c r="I32" s="93"/>
      <c r="J32" s="93"/>
      <c r="K32" s="93"/>
      <c r="L32" s="93"/>
      <c r="M32" s="93"/>
      <c r="N32" s="94"/>
    </row>
    <row r="33" spans="1:26" ht="18" x14ac:dyDescent="0.2">
      <c r="A33" s="113"/>
      <c r="B33" s="118" t="s">
        <v>130</v>
      </c>
      <c r="C33" s="256" t="s">
        <v>458</v>
      </c>
      <c r="D33" s="256"/>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6" t="s">
        <v>131</v>
      </c>
      <c r="C35" s="78"/>
      <c r="D35" s="78"/>
      <c r="E35" s="78"/>
      <c r="F35" s="78"/>
      <c r="G35" s="78"/>
      <c r="H35" s="78"/>
      <c r="I35" s="93"/>
      <c r="J35" s="93"/>
      <c r="K35" s="93"/>
      <c r="L35" s="93"/>
      <c r="M35" s="93"/>
      <c r="N35" s="94"/>
    </row>
    <row r="36" spans="1:26" ht="15.75" x14ac:dyDescent="0.2">
      <c r="A36" s="113"/>
      <c r="B36" s="78"/>
      <c r="C36" s="78"/>
      <c r="D36" s="78"/>
      <c r="E36" s="78"/>
      <c r="F36" s="78"/>
      <c r="G36" s="78"/>
      <c r="H36" s="78"/>
      <c r="I36" s="93"/>
      <c r="J36" s="93"/>
      <c r="K36" s="93"/>
      <c r="L36" s="93"/>
      <c r="M36" s="93"/>
      <c r="N36" s="94"/>
    </row>
    <row r="37" spans="1:26" ht="15.75" x14ac:dyDescent="0.2">
      <c r="A37" s="113"/>
      <c r="B37" s="78"/>
      <c r="C37" s="78"/>
      <c r="D37" s="78"/>
      <c r="E37" s="78"/>
      <c r="F37" s="78"/>
      <c r="G37" s="78"/>
      <c r="H37" s="78"/>
      <c r="I37" s="93"/>
      <c r="J37" s="93"/>
      <c r="K37" s="93"/>
      <c r="L37" s="93"/>
      <c r="M37" s="93"/>
      <c r="N37" s="94"/>
    </row>
    <row r="38" spans="1:26" ht="15.75" x14ac:dyDescent="0.2">
      <c r="A38" s="113"/>
      <c r="B38" s="117" t="s">
        <v>33</v>
      </c>
      <c r="C38" s="117" t="s">
        <v>58</v>
      </c>
      <c r="D38" s="119" t="s">
        <v>51</v>
      </c>
      <c r="E38" s="119" t="s">
        <v>16</v>
      </c>
      <c r="F38" s="78"/>
      <c r="G38" s="78"/>
      <c r="H38" s="78"/>
      <c r="I38" s="93"/>
      <c r="J38" s="93"/>
      <c r="K38" s="93"/>
      <c r="L38" s="93"/>
      <c r="M38" s="93"/>
      <c r="N38" s="94"/>
    </row>
    <row r="39" spans="1:26" ht="30" x14ac:dyDescent="0.2">
      <c r="A39" s="113"/>
      <c r="B39" s="120" t="s">
        <v>132</v>
      </c>
      <c r="C39" s="437">
        <v>40</v>
      </c>
      <c r="D39" s="432">
        <v>0</v>
      </c>
      <c r="E39" s="1122">
        <f>+D39+D40</f>
        <v>0</v>
      </c>
      <c r="F39" s="78"/>
      <c r="G39" s="78"/>
      <c r="H39" s="78"/>
      <c r="I39" s="93"/>
      <c r="J39" s="93"/>
      <c r="K39" s="93"/>
      <c r="L39" s="93"/>
      <c r="M39" s="93"/>
      <c r="N39" s="94"/>
    </row>
    <row r="40" spans="1:26" ht="60" x14ac:dyDescent="0.2">
      <c r="A40" s="113"/>
      <c r="B40" s="120" t="s">
        <v>133</v>
      </c>
      <c r="C40" s="437">
        <v>60</v>
      </c>
      <c r="D40" s="432">
        <f>+F143</f>
        <v>0</v>
      </c>
      <c r="E40" s="1123"/>
      <c r="F40" s="78"/>
      <c r="G40" s="78"/>
      <c r="H40" s="78"/>
      <c r="I40" s="93"/>
      <c r="J40" s="93"/>
      <c r="K40" s="93"/>
      <c r="L40" s="93"/>
      <c r="M40" s="93"/>
      <c r="N40" s="94"/>
    </row>
    <row r="41" spans="1:26" ht="15.75" x14ac:dyDescent="0.25">
      <c r="A41" s="113"/>
      <c r="C41" s="114"/>
      <c r="D41" s="98"/>
      <c r="E41" s="115"/>
      <c r="F41" s="111"/>
      <c r="G41" s="111"/>
      <c r="H41" s="111"/>
      <c r="I41" s="112"/>
      <c r="J41" s="112"/>
      <c r="K41" s="112"/>
      <c r="L41" s="112"/>
      <c r="M41" s="112"/>
    </row>
    <row r="42" spans="1:26" ht="15.75" customHeight="1" thickBot="1" x14ac:dyDescent="0.3">
      <c r="M42" s="1163" t="s">
        <v>35</v>
      </c>
      <c r="N42" s="1163"/>
    </row>
    <row r="43" spans="1:26" ht="15.75" x14ac:dyDescent="0.25">
      <c r="B43" s="116" t="s">
        <v>30</v>
      </c>
      <c r="M43" s="122"/>
      <c r="N43" s="122"/>
    </row>
    <row r="44" spans="1:26" ht="15.75" thickBot="1" x14ac:dyDescent="0.3">
      <c r="M44" s="122"/>
      <c r="N44" s="122"/>
    </row>
    <row r="45" spans="1:26" s="93" customFormat="1" ht="78.75" x14ac:dyDescent="0.25">
      <c r="B45" s="476" t="s">
        <v>134</v>
      </c>
      <c r="C45" s="476" t="s">
        <v>135</v>
      </c>
      <c r="D45" s="476" t="s">
        <v>136</v>
      </c>
      <c r="E45" s="476" t="s">
        <v>45</v>
      </c>
      <c r="F45" s="476" t="s">
        <v>22</v>
      </c>
      <c r="G45" s="476" t="s">
        <v>89</v>
      </c>
      <c r="H45" s="476" t="s">
        <v>17</v>
      </c>
      <c r="I45" s="476" t="s">
        <v>10</v>
      </c>
      <c r="J45" s="476" t="s">
        <v>31</v>
      </c>
      <c r="K45" s="476" t="s">
        <v>61</v>
      </c>
      <c r="L45" s="476" t="s">
        <v>20</v>
      </c>
      <c r="M45" s="477" t="s">
        <v>26</v>
      </c>
      <c r="N45" s="476" t="s">
        <v>137</v>
      </c>
      <c r="O45" s="476" t="s">
        <v>36</v>
      </c>
      <c r="P45" s="435" t="s">
        <v>11</v>
      </c>
      <c r="Q45" s="435" t="s">
        <v>19</v>
      </c>
    </row>
    <row r="46" spans="1:26" s="428" customFormat="1" ht="193.5" customHeight="1" x14ac:dyDescent="0.25">
      <c r="A46" s="125">
        <v>1</v>
      </c>
      <c r="B46" s="126" t="s">
        <v>443</v>
      </c>
      <c r="C46" s="126" t="s">
        <v>443</v>
      </c>
      <c r="D46" s="126" t="s">
        <v>454</v>
      </c>
      <c r="E46" s="185">
        <v>929</v>
      </c>
      <c r="F46" s="127" t="s">
        <v>125</v>
      </c>
      <c r="G46" s="129"/>
      <c r="H46" s="130">
        <v>40389</v>
      </c>
      <c r="I46" s="131">
        <v>40603</v>
      </c>
      <c r="J46" s="131" t="s">
        <v>126</v>
      </c>
      <c r="K46" s="185">
        <v>0</v>
      </c>
      <c r="L46" s="131"/>
      <c r="M46" s="171">
        <v>0</v>
      </c>
      <c r="N46" s="132">
        <f>+M46*G46</f>
        <v>0</v>
      </c>
      <c r="O46" s="187">
        <v>1087146660</v>
      </c>
      <c r="P46" s="133">
        <v>17</v>
      </c>
      <c r="Q46" s="134" t="s">
        <v>455</v>
      </c>
      <c r="R46" s="135"/>
      <c r="S46" s="135"/>
      <c r="T46" s="135"/>
      <c r="U46" s="135"/>
      <c r="V46" s="135"/>
      <c r="W46" s="135"/>
      <c r="X46" s="135"/>
      <c r="Y46" s="135"/>
      <c r="Z46" s="135"/>
    </row>
    <row r="47" spans="1:26" s="428" customFormat="1" ht="240" customHeight="1" x14ac:dyDescent="0.25">
      <c r="A47" s="125">
        <f>+A46+1</f>
        <v>2</v>
      </c>
      <c r="B47" s="126" t="s">
        <v>443</v>
      </c>
      <c r="C47" s="126" t="s">
        <v>443</v>
      </c>
      <c r="D47" s="126" t="s">
        <v>454</v>
      </c>
      <c r="E47" s="185"/>
      <c r="F47" s="127"/>
      <c r="G47" s="127"/>
      <c r="H47" s="130"/>
      <c r="I47" s="131"/>
      <c r="J47" s="131"/>
      <c r="K47" s="185"/>
      <c r="L47" s="131"/>
      <c r="M47" s="171"/>
      <c r="N47" s="132"/>
      <c r="O47" s="187">
        <v>47163865550</v>
      </c>
      <c r="P47" s="133">
        <v>86</v>
      </c>
      <c r="Q47" s="134" t="s">
        <v>456</v>
      </c>
      <c r="R47" s="135"/>
      <c r="S47" s="135"/>
      <c r="T47" s="135"/>
      <c r="U47" s="135"/>
      <c r="V47" s="135"/>
      <c r="W47" s="135"/>
      <c r="X47" s="135"/>
      <c r="Y47" s="135"/>
      <c r="Z47" s="135"/>
    </row>
    <row r="48" spans="1:26" s="428" customFormat="1" x14ac:dyDescent="0.25">
      <c r="A48" s="125">
        <f t="shared" ref="A48" si="0">+A47+1</f>
        <v>3</v>
      </c>
      <c r="B48" s="126" t="s">
        <v>443</v>
      </c>
      <c r="C48" s="126" t="s">
        <v>443</v>
      </c>
      <c r="D48" s="126" t="s">
        <v>457</v>
      </c>
      <c r="E48" s="185">
        <v>332</v>
      </c>
      <c r="F48" s="127" t="s">
        <v>125</v>
      </c>
      <c r="G48" s="127" t="s">
        <v>125</v>
      </c>
      <c r="H48" s="130">
        <v>41541</v>
      </c>
      <c r="I48" s="131">
        <v>41988</v>
      </c>
      <c r="J48" s="131" t="s">
        <v>126</v>
      </c>
      <c r="K48" s="185">
        <v>12</v>
      </c>
      <c r="L48" s="131"/>
      <c r="M48" s="171">
        <v>2580</v>
      </c>
      <c r="N48" s="132">
        <v>0</v>
      </c>
      <c r="O48" s="187"/>
      <c r="P48" s="133"/>
      <c r="Q48" s="134"/>
      <c r="R48" s="135"/>
      <c r="S48" s="135"/>
      <c r="T48" s="135"/>
      <c r="U48" s="135"/>
      <c r="V48" s="135"/>
      <c r="W48" s="135"/>
      <c r="X48" s="135"/>
      <c r="Y48" s="135"/>
      <c r="Z48" s="135"/>
    </row>
    <row r="49" spans="1:17" s="428" customFormat="1" ht="15.75" x14ac:dyDescent="0.25">
      <c r="A49" s="125"/>
      <c r="B49" s="136" t="s">
        <v>16</v>
      </c>
      <c r="C49" s="127"/>
      <c r="D49" s="126"/>
      <c r="E49" s="128"/>
      <c r="F49" s="127"/>
      <c r="G49" s="127"/>
      <c r="H49" s="127"/>
      <c r="I49" s="131"/>
      <c r="J49" s="131"/>
      <c r="K49" s="137">
        <f>SUM(K46:K48)</f>
        <v>12</v>
      </c>
      <c r="L49" s="137">
        <f>SUM(L46:L48)</f>
        <v>0</v>
      </c>
      <c r="M49" s="138">
        <f>SUM(M46:M48)</f>
        <v>2580</v>
      </c>
      <c r="N49" s="137">
        <f>SUM(N46:N48)</f>
        <v>0</v>
      </c>
      <c r="O49" s="133"/>
      <c r="P49" s="133"/>
      <c r="Q49" s="134"/>
    </row>
    <row r="50" spans="1:17" s="139" customFormat="1" x14ac:dyDescent="0.25">
      <c r="E50" s="140"/>
    </row>
    <row r="51" spans="1:17" s="139" customFormat="1" ht="15.75" x14ac:dyDescent="0.25">
      <c r="B51" s="1153" t="s">
        <v>28</v>
      </c>
      <c r="C51" s="1153" t="s">
        <v>27</v>
      </c>
      <c r="D51" s="1155" t="s">
        <v>34</v>
      </c>
      <c r="E51" s="1155"/>
    </row>
    <row r="52" spans="1:17" s="139" customFormat="1" ht="15.75" x14ac:dyDescent="0.25">
      <c r="B52" s="1154"/>
      <c r="C52" s="1154"/>
      <c r="D52" s="427" t="s">
        <v>23</v>
      </c>
      <c r="E52" s="141" t="s">
        <v>24</v>
      </c>
    </row>
    <row r="53" spans="1:17" s="139" customFormat="1" ht="15.75" x14ac:dyDescent="0.25">
      <c r="B53" s="142" t="s">
        <v>21</v>
      </c>
      <c r="C53" s="143">
        <f>+K49</f>
        <v>12</v>
      </c>
      <c r="D53" s="144"/>
      <c r="E53" s="144" t="s">
        <v>292</v>
      </c>
      <c r="F53" s="145"/>
      <c r="G53" s="145"/>
      <c r="H53" s="145"/>
      <c r="I53" s="145"/>
      <c r="J53" s="145"/>
      <c r="K53" s="145"/>
      <c r="L53" s="145"/>
      <c r="M53" s="145"/>
    </row>
    <row r="54" spans="1:17" s="139" customFormat="1" ht="15.75" x14ac:dyDescent="0.25">
      <c r="B54" s="142" t="s">
        <v>25</v>
      </c>
      <c r="C54" s="143">
        <f>+M49</f>
        <v>2580</v>
      </c>
      <c r="D54" s="144" t="s">
        <v>292</v>
      </c>
      <c r="E54" s="144"/>
    </row>
    <row r="55" spans="1:17" s="139" customFormat="1" x14ac:dyDescent="0.25">
      <c r="B55" s="146"/>
      <c r="C55" s="1156"/>
      <c r="D55" s="1156"/>
      <c r="E55" s="1156"/>
      <c r="F55" s="1156"/>
      <c r="G55" s="1156"/>
      <c r="H55" s="1156"/>
      <c r="I55" s="1156"/>
      <c r="J55" s="1156"/>
      <c r="K55" s="1156"/>
      <c r="L55" s="1156"/>
      <c r="M55" s="1156"/>
      <c r="N55" s="1156"/>
    </row>
    <row r="56" spans="1:17" ht="15.75" thickBot="1" x14ac:dyDescent="0.3"/>
    <row r="57" spans="1:17" ht="16.5" thickBot="1" x14ac:dyDescent="0.3">
      <c r="B57" s="1165" t="s">
        <v>90</v>
      </c>
      <c r="C57" s="1165"/>
      <c r="D57" s="1165"/>
      <c r="E57" s="1165"/>
      <c r="F57" s="1165"/>
      <c r="G57" s="1165"/>
      <c r="H57" s="1165"/>
      <c r="I57" s="1165"/>
      <c r="J57" s="1165"/>
      <c r="K57" s="1165"/>
      <c r="L57" s="1165"/>
      <c r="M57" s="1165"/>
      <c r="N57" s="1165"/>
    </row>
    <row r="60" spans="1:17" ht="141.75" x14ac:dyDescent="0.25">
      <c r="B60" s="117" t="s">
        <v>138</v>
      </c>
      <c r="C60" s="147" t="s">
        <v>2</v>
      </c>
      <c r="D60" s="147" t="s">
        <v>92</v>
      </c>
      <c r="E60" s="147" t="s">
        <v>91</v>
      </c>
      <c r="F60" s="147" t="s">
        <v>93</v>
      </c>
      <c r="G60" s="147" t="s">
        <v>94</v>
      </c>
      <c r="H60" s="147" t="s">
        <v>95</v>
      </c>
      <c r="I60" s="147" t="s">
        <v>96</v>
      </c>
      <c r="J60" s="147" t="s">
        <v>97</v>
      </c>
      <c r="K60" s="147" t="s">
        <v>98</v>
      </c>
      <c r="L60" s="147" t="s">
        <v>99</v>
      </c>
      <c r="M60" s="148" t="s">
        <v>100</v>
      </c>
      <c r="N60" s="148" t="s">
        <v>101</v>
      </c>
      <c r="O60" s="1141" t="s">
        <v>3</v>
      </c>
      <c r="P60" s="1143"/>
      <c r="Q60" s="147" t="s">
        <v>18</v>
      </c>
    </row>
    <row r="61" spans="1:17" x14ac:dyDescent="0.2">
      <c r="B61" s="149"/>
      <c r="C61" s="149"/>
      <c r="D61" s="150"/>
      <c r="E61" s="150"/>
      <c r="F61" s="249"/>
      <c r="G61" s="249"/>
      <c r="H61" s="249"/>
      <c r="I61" s="151"/>
      <c r="J61" s="151"/>
      <c r="K61" s="118"/>
      <c r="L61" s="118"/>
      <c r="M61" s="118"/>
      <c r="N61" s="118"/>
      <c r="O61" s="1144"/>
      <c r="P61" s="1145"/>
      <c r="Q61" s="118"/>
    </row>
    <row r="62" spans="1:17" x14ac:dyDescent="0.2">
      <c r="B62" s="149"/>
      <c r="C62" s="149"/>
      <c r="D62" s="150"/>
      <c r="E62" s="150"/>
      <c r="F62" s="249"/>
      <c r="G62" s="249"/>
      <c r="H62" s="249"/>
      <c r="I62" s="151"/>
      <c r="J62" s="151"/>
      <c r="K62" s="118"/>
      <c r="L62" s="118"/>
      <c r="M62" s="118"/>
      <c r="N62" s="118"/>
      <c r="O62" s="1144"/>
      <c r="P62" s="1145"/>
      <c r="Q62" s="118"/>
    </row>
    <row r="63" spans="1:17" x14ac:dyDescent="0.2">
      <c r="B63" s="149"/>
      <c r="C63" s="149"/>
      <c r="D63" s="150"/>
      <c r="E63" s="150"/>
      <c r="F63" s="249"/>
      <c r="G63" s="249"/>
      <c r="H63" s="249"/>
      <c r="I63" s="151"/>
      <c r="J63" s="151"/>
      <c r="K63" s="118"/>
      <c r="L63" s="118"/>
      <c r="M63" s="118"/>
      <c r="N63" s="118"/>
      <c r="O63" s="1144"/>
      <c r="P63" s="1145"/>
      <c r="Q63" s="118"/>
    </row>
    <row r="64" spans="1:17" x14ac:dyDescent="0.2">
      <c r="B64" s="149"/>
      <c r="C64" s="149"/>
      <c r="D64" s="150"/>
      <c r="E64" s="150"/>
      <c r="F64" s="249"/>
      <c r="G64" s="249"/>
      <c r="H64" s="249"/>
      <c r="I64" s="151"/>
      <c r="J64" s="151"/>
      <c r="K64" s="118"/>
      <c r="L64" s="118"/>
      <c r="M64" s="118"/>
      <c r="N64" s="118"/>
      <c r="O64" s="1144"/>
      <c r="P64" s="1145"/>
      <c r="Q64" s="118"/>
    </row>
    <row r="65" spans="2:17" x14ac:dyDescent="0.2">
      <c r="B65" s="149"/>
      <c r="C65" s="149"/>
      <c r="D65" s="150"/>
      <c r="E65" s="150"/>
      <c r="F65" s="249"/>
      <c r="G65" s="249"/>
      <c r="H65" s="249"/>
      <c r="I65" s="151"/>
      <c r="J65" s="151"/>
      <c r="K65" s="118"/>
      <c r="L65" s="118"/>
      <c r="M65" s="118"/>
      <c r="N65" s="118"/>
      <c r="O65" s="1144"/>
      <c r="P65" s="1145"/>
      <c r="Q65" s="118"/>
    </row>
    <row r="66" spans="2:17" x14ac:dyDescent="0.2">
      <c r="B66" s="149"/>
      <c r="C66" s="149"/>
      <c r="D66" s="150"/>
      <c r="E66" s="150"/>
      <c r="F66" s="249"/>
      <c r="G66" s="249"/>
      <c r="H66" s="249"/>
      <c r="I66" s="151"/>
      <c r="J66" s="151"/>
      <c r="K66" s="118"/>
      <c r="L66" s="118"/>
      <c r="M66" s="118"/>
      <c r="N66" s="118"/>
      <c r="O66" s="1144"/>
      <c r="P66" s="1145"/>
      <c r="Q66" s="118"/>
    </row>
    <row r="67" spans="2:17" x14ac:dyDescent="0.25">
      <c r="B67" s="118"/>
      <c r="C67" s="118"/>
      <c r="D67" s="118"/>
      <c r="E67" s="118"/>
      <c r="F67" s="118"/>
      <c r="G67" s="118"/>
      <c r="H67" s="118"/>
      <c r="I67" s="118"/>
      <c r="J67" s="118"/>
      <c r="K67" s="118"/>
      <c r="L67" s="118"/>
      <c r="M67" s="118"/>
      <c r="N67" s="118"/>
      <c r="O67" s="1144"/>
      <c r="P67" s="1145"/>
      <c r="Q67" s="118"/>
    </row>
    <row r="68" spans="2:17" x14ac:dyDescent="0.25">
      <c r="B68" s="86" t="s">
        <v>1</v>
      </c>
    </row>
    <row r="69" spans="2:17" x14ac:dyDescent="0.25">
      <c r="B69" s="86" t="s">
        <v>37</v>
      </c>
    </row>
    <row r="70" spans="2:17" x14ac:dyDescent="0.25">
      <c r="B70" s="86" t="s">
        <v>62</v>
      </c>
    </row>
    <row r="72" spans="2:17" ht="15.75" thickBot="1" x14ac:dyDescent="0.3"/>
    <row r="73" spans="2:17" ht="16.5" thickBot="1" x14ac:dyDescent="0.3">
      <c r="B73" s="1160" t="s">
        <v>38</v>
      </c>
      <c r="C73" s="1161"/>
      <c r="D73" s="1161"/>
      <c r="E73" s="1161"/>
      <c r="F73" s="1161"/>
      <c r="G73" s="1161"/>
      <c r="H73" s="1161"/>
      <c r="I73" s="1161"/>
      <c r="J73" s="1161"/>
      <c r="K73" s="1161"/>
      <c r="L73" s="1161"/>
      <c r="M73" s="1161"/>
      <c r="N73" s="1162"/>
    </row>
    <row r="77" spans="2:17" ht="78.75" x14ac:dyDescent="0.25">
      <c r="B77" s="117" t="s">
        <v>0</v>
      </c>
      <c r="C77" s="117" t="s">
        <v>39</v>
      </c>
      <c r="D77" s="117" t="s">
        <v>40</v>
      </c>
      <c r="E77" s="117" t="s">
        <v>102</v>
      </c>
      <c r="F77" s="117" t="s">
        <v>104</v>
      </c>
      <c r="G77" s="117" t="s">
        <v>105</v>
      </c>
      <c r="H77" s="117" t="s">
        <v>106</v>
      </c>
      <c r="I77" s="117" t="s">
        <v>103</v>
      </c>
      <c r="J77" s="1141" t="s">
        <v>107</v>
      </c>
      <c r="K77" s="1142"/>
      <c r="L77" s="1143"/>
      <c r="M77" s="117" t="s">
        <v>111</v>
      </c>
      <c r="N77" s="117" t="s">
        <v>139</v>
      </c>
      <c r="O77" s="117" t="s">
        <v>140</v>
      </c>
      <c r="P77" s="1141" t="s">
        <v>3</v>
      </c>
      <c r="Q77" s="1143"/>
    </row>
    <row r="78" spans="2:17" ht="60" x14ac:dyDescent="0.2">
      <c r="B78" s="118"/>
      <c r="C78" s="152"/>
      <c r="D78" s="149"/>
      <c r="E78" s="149"/>
      <c r="F78" s="149"/>
      <c r="G78" s="149"/>
      <c r="H78" s="149"/>
      <c r="I78" s="150"/>
      <c r="J78" s="153" t="s">
        <v>108</v>
      </c>
      <c r="K78" s="154" t="s">
        <v>109</v>
      </c>
      <c r="L78" s="151" t="s">
        <v>110</v>
      </c>
      <c r="M78" s="118"/>
      <c r="N78" s="118"/>
      <c r="O78" s="118"/>
      <c r="P78" s="1128"/>
      <c r="Q78" s="1128"/>
    </row>
    <row r="79" spans="2:17" ht="150" x14ac:dyDescent="0.2">
      <c r="B79" s="405" t="s">
        <v>595</v>
      </c>
      <c r="C79" s="152"/>
      <c r="D79" s="405" t="s">
        <v>654</v>
      </c>
      <c r="E79" s="405">
        <v>36710212</v>
      </c>
      <c r="F79" s="406" t="s">
        <v>655</v>
      </c>
      <c r="G79" s="152" t="s">
        <v>198</v>
      </c>
      <c r="H79" s="182">
        <v>41033</v>
      </c>
      <c r="I79" s="154" t="s">
        <v>237</v>
      </c>
      <c r="J79" s="152" t="s">
        <v>598</v>
      </c>
      <c r="K79" s="154" t="s">
        <v>603</v>
      </c>
      <c r="L79" s="154" t="s">
        <v>656</v>
      </c>
      <c r="M79" s="118" t="s">
        <v>125</v>
      </c>
      <c r="N79" s="118" t="s">
        <v>125</v>
      </c>
      <c r="O79" s="118"/>
      <c r="P79" s="1128"/>
      <c r="Q79" s="1128"/>
    </row>
    <row r="80" spans="2:17" ht="135" x14ac:dyDescent="0.2">
      <c r="B80" s="405" t="s">
        <v>595</v>
      </c>
      <c r="C80" s="201"/>
      <c r="D80" s="405" t="s">
        <v>657</v>
      </c>
      <c r="E80" s="405">
        <v>39013388</v>
      </c>
      <c r="F80" s="406" t="s">
        <v>658</v>
      </c>
      <c r="G80" s="152" t="s">
        <v>281</v>
      </c>
      <c r="H80" s="182">
        <v>35090</v>
      </c>
      <c r="I80" s="154" t="s">
        <v>237</v>
      </c>
      <c r="J80" s="152" t="s">
        <v>610</v>
      </c>
      <c r="K80" s="408" t="s">
        <v>659</v>
      </c>
      <c r="L80" s="154" t="s">
        <v>660</v>
      </c>
      <c r="M80" s="106" t="s">
        <v>125</v>
      </c>
      <c r="N80" s="106" t="s">
        <v>125</v>
      </c>
      <c r="O80" s="106"/>
      <c r="P80" s="207"/>
      <c r="Q80" s="207"/>
    </row>
    <row r="81" spans="2:17" ht="135" x14ac:dyDescent="0.2">
      <c r="B81" s="405" t="s">
        <v>44</v>
      </c>
      <c r="C81" s="201"/>
      <c r="D81" s="405" t="s">
        <v>661</v>
      </c>
      <c r="E81" s="405">
        <v>39141856</v>
      </c>
      <c r="F81" s="406" t="s">
        <v>166</v>
      </c>
      <c r="G81" s="152" t="s">
        <v>642</v>
      </c>
      <c r="H81" s="182">
        <v>38793</v>
      </c>
      <c r="I81" s="154">
        <v>113555</v>
      </c>
      <c r="J81" s="415" t="s">
        <v>610</v>
      </c>
      <c r="K81" s="408" t="s">
        <v>662</v>
      </c>
      <c r="L81" s="154" t="s">
        <v>663</v>
      </c>
      <c r="M81" s="106" t="s">
        <v>125</v>
      </c>
      <c r="N81" s="106" t="s">
        <v>125</v>
      </c>
      <c r="O81" s="106"/>
      <c r="P81" s="207"/>
      <c r="Q81" s="207"/>
    </row>
    <row r="82" spans="2:17" ht="135" x14ac:dyDescent="0.2">
      <c r="B82" s="405" t="s">
        <v>664</v>
      </c>
      <c r="C82" s="201"/>
      <c r="D82" s="405" t="s">
        <v>665</v>
      </c>
      <c r="E82" s="405">
        <v>1063946459</v>
      </c>
      <c r="F82" s="406" t="s">
        <v>166</v>
      </c>
      <c r="G82" s="152" t="s">
        <v>167</v>
      </c>
      <c r="H82" s="182">
        <v>40816</v>
      </c>
      <c r="I82" s="154" t="s">
        <v>607</v>
      </c>
      <c r="J82" s="415" t="s">
        <v>610</v>
      </c>
      <c r="K82" s="408" t="s">
        <v>666</v>
      </c>
      <c r="L82" s="154" t="s">
        <v>663</v>
      </c>
      <c r="M82" s="106" t="s">
        <v>125</v>
      </c>
      <c r="N82" s="106" t="s">
        <v>125</v>
      </c>
      <c r="O82" s="106"/>
      <c r="P82" s="207"/>
      <c r="Q82" s="207"/>
    </row>
    <row r="83" spans="2:17" ht="135" x14ac:dyDescent="0.2">
      <c r="B83" s="405" t="s">
        <v>44</v>
      </c>
      <c r="C83" s="201"/>
      <c r="D83" s="405" t="s">
        <v>667</v>
      </c>
      <c r="E83" s="405">
        <v>56098856</v>
      </c>
      <c r="F83" s="406" t="s">
        <v>166</v>
      </c>
      <c r="G83" s="152" t="s">
        <v>167</v>
      </c>
      <c r="H83" s="182">
        <v>40292</v>
      </c>
      <c r="I83" s="154">
        <v>118953</v>
      </c>
      <c r="J83" s="415" t="s">
        <v>598</v>
      </c>
      <c r="K83" s="408" t="s">
        <v>603</v>
      </c>
      <c r="L83" s="154" t="s">
        <v>663</v>
      </c>
      <c r="M83" s="106" t="s">
        <v>125</v>
      </c>
      <c r="N83" s="106" t="s">
        <v>125</v>
      </c>
      <c r="O83" s="106"/>
      <c r="P83" s="207"/>
      <c r="Q83" s="207"/>
    </row>
    <row r="84" spans="2:17" ht="135" x14ac:dyDescent="0.2">
      <c r="B84" s="405" t="s">
        <v>595</v>
      </c>
      <c r="C84" s="201"/>
      <c r="D84" s="405" t="s">
        <v>668</v>
      </c>
      <c r="E84" s="405">
        <v>39143641</v>
      </c>
      <c r="F84" s="406" t="s">
        <v>669</v>
      </c>
      <c r="G84" s="152" t="s">
        <v>209</v>
      </c>
      <c r="H84" s="182">
        <v>40723</v>
      </c>
      <c r="I84" s="154" t="s">
        <v>237</v>
      </c>
      <c r="J84" s="415" t="s">
        <v>598</v>
      </c>
      <c r="K84" s="408" t="s">
        <v>603</v>
      </c>
      <c r="L84" s="154" t="s">
        <v>660</v>
      </c>
      <c r="M84" s="106" t="s">
        <v>125</v>
      </c>
      <c r="N84" s="106" t="s">
        <v>125</v>
      </c>
      <c r="O84" s="106"/>
      <c r="P84" s="207"/>
      <c r="Q84" s="207"/>
    </row>
    <row r="85" spans="2:17" ht="135" x14ac:dyDescent="0.2">
      <c r="B85" s="405" t="s">
        <v>595</v>
      </c>
      <c r="C85" s="201"/>
      <c r="D85" s="405" t="s">
        <v>670</v>
      </c>
      <c r="E85" s="405">
        <v>49757496</v>
      </c>
      <c r="F85" s="406" t="s">
        <v>671</v>
      </c>
      <c r="G85" s="152" t="s">
        <v>167</v>
      </c>
      <c r="H85" s="182">
        <v>41250</v>
      </c>
      <c r="I85" s="154" t="s">
        <v>237</v>
      </c>
      <c r="J85" s="415" t="s">
        <v>598</v>
      </c>
      <c r="K85" s="408" t="s">
        <v>603</v>
      </c>
      <c r="L85" s="154" t="s">
        <v>660</v>
      </c>
      <c r="M85" s="106" t="s">
        <v>125</v>
      </c>
      <c r="N85" s="106"/>
      <c r="O85" s="106"/>
      <c r="P85" s="207"/>
      <c r="Q85" s="207"/>
    </row>
    <row r="86" spans="2:17" ht="30" x14ac:dyDescent="0.2">
      <c r="B86" s="405" t="s">
        <v>672</v>
      </c>
      <c r="C86" s="201"/>
      <c r="D86" s="405" t="s">
        <v>673</v>
      </c>
      <c r="E86" s="405">
        <v>40881061</v>
      </c>
      <c r="F86" s="406" t="s">
        <v>166</v>
      </c>
      <c r="G86" s="152" t="s">
        <v>167</v>
      </c>
      <c r="H86" s="182">
        <v>41194</v>
      </c>
      <c r="I86" s="154" t="s">
        <v>674</v>
      </c>
      <c r="J86" s="201" t="s">
        <v>607</v>
      </c>
      <c r="K86" s="408"/>
      <c r="L86" s="408"/>
      <c r="M86" s="106"/>
      <c r="N86" s="106"/>
      <c r="O86" s="106"/>
      <c r="P86" s="207"/>
      <c r="Q86" s="207"/>
    </row>
    <row r="87" spans="2:17" ht="135" x14ac:dyDescent="0.2">
      <c r="B87" s="405" t="s">
        <v>44</v>
      </c>
      <c r="C87" s="201"/>
      <c r="D87" s="405" t="s">
        <v>675</v>
      </c>
      <c r="E87" s="405">
        <v>49780819</v>
      </c>
      <c r="F87" s="406" t="s">
        <v>676</v>
      </c>
      <c r="G87" s="152" t="s">
        <v>677</v>
      </c>
      <c r="H87" s="182">
        <v>38528</v>
      </c>
      <c r="I87" s="154">
        <v>128867</v>
      </c>
      <c r="J87" s="201" t="s">
        <v>610</v>
      </c>
      <c r="K87" s="408" t="s">
        <v>678</v>
      </c>
      <c r="L87" s="154" t="s">
        <v>663</v>
      </c>
      <c r="M87" s="106" t="s">
        <v>125</v>
      </c>
      <c r="N87" s="106" t="s">
        <v>125</v>
      </c>
      <c r="O87" s="106"/>
      <c r="P87" s="207"/>
      <c r="Q87" s="207"/>
    </row>
    <row r="88" spans="2:17" ht="45.75" thickBot="1" x14ac:dyDescent="0.25">
      <c r="B88" s="405" t="s">
        <v>679</v>
      </c>
      <c r="C88" s="201"/>
      <c r="D88" s="405" t="s">
        <v>680</v>
      </c>
      <c r="E88" s="405">
        <v>26970279</v>
      </c>
      <c r="F88" s="406" t="s">
        <v>483</v>
      </c>
      <c r="G88" s="152" t="s">
        <v>677</v>
      </c>
      <c r="H88" s="182">
        <v>40165</v>
      </c>
      <c r="I88" s="154" t="s">
        <v>681</v>
      </c>
      <c r="J88" s="415"/>
      <c r="K88" s="201"/>
      <c r="L88" s="408"/>
      <c r="M88" s="106" t="s">
        <v>125</v>
      </c>
      <c r="N88" s="106" t="s">
        <v>126</v>
      </c>
      <c r="O88" s="106"/>
      <c r="P88" s="207"/>
      <c r="Q88" s="207"/>
    </row>
    <row r="89" spans="2:17" ht="16.5" thickBot="1" x14ac:dyDescent="0.3">
      <c r="B89" s="1160" t="s">
        <v>46</v>
      </c>
      <c r="C89" s="1161"/>
      <c r="D89" s="1161"/>
      <c r="E89" s="1161"/>
      <c r="F89" s="1161"/>
      <c r="G89" s="1161"/>
      <c r="H89" s="1161"/>
      <c r="I89" s="1161"/>
      <c r="J89" s="1161"/>
      <c r="K89" s="1161"/>
      <c r="L89" s="1161"/>
      <c r="M89" s="1161"/>
      <c r="N89" s="1162"/>
    </row>
    <row r="92" spans="2:17" ht="31.5" x14ac:dyDescent="0.25">
      <c r="B92" s="147" t="s">
        <v>33</v>
      </c>
      <c r="C92" s="147" t="s">
        <v>18</v>
      </c>
      <c r="D92" s="1141" t="s">
        <v>3</v>
      </c>
      <c r="E92" s="1143"/>
    </row>
    <row r="93" spans="2:17" ht="30" x14ac:dyDescent="0.25">
      <c r="B93" s="155" t="s">
        <v>112</v>
      </c>
      <c r="C93" s="118" t="s">
        <v>125</v>
      </c>
      <c r="D93" s="1128"/>
      <c r="E93" s="1128"/>
    </row>
    <row r="96" spans="2:17" ht="15.75" x14ac:dyDescent="0.25">
      <c r="B96" s="1129" t="s">
        <v>64</v>
      </c>
      <c r="C96" s="1130"/>
      <c r="D96" s="1130"/>
      <c r="E96" s="1130"/>
      <c r="F96" s="1130"/>
      <c r="G96" s="1130"/>
      <c r="H96" s="1130"/>
      <c r="I96" s="1130"/>
      <c r="J96" s="1130"/>
      <c r="K96" s="1130"/>
      <c r="L96" s="1130"/>
      <c r="M96" s="1130"/>
      <c r="N96" s="1130"/>
      <c r="O96" s="1130"/>
      <c r="P96" s="1130"/>
    </row>
    <row r="98" spans="1:26" ht="15.75" thickBot="1" x14ac:dyDescent="0.3"/>
    <row r="99" spans="1:26" ht="16.5" thickBot="1" x14ac:dyDescent="0.3">
      <c r="B99" s="1160" t="s">
        <v>54</v>
      </c>
      <c r="C99" s="1161"/>
      <c r="D99" s="1161"/>
      <c r="E99" s="1161"/>
      <c r="F99" s="1161"/>
      <c r="G99" s="1161"/>
      <c r="H99" s="1161"/>
      <c r="I99" s="1161"/>
      <c r="J99" s="1161"/>
      <c r="K99" s="1161"/>
      <c r="L99" s="1161"/>
      <c r="M99" s="1161"/>
      <c r="N99" s="1162"/>
    </row>
    <row r="101" spans="1:26" ht="15.75" thickBot="1" x14ac:dyDescent="0.3">
      <c r="M101" s="122"/>
      <c r="N101" s="122"/>
    </row>
    <row r="102" spans="1:26" s="93" customFormat="1" ht="78.75" x14ac:dyDescent="0.25">
      <c r="B102" s="476" t="s">
        <v>134</v>
      </c>
      <c r="C102" s="476" t="s">
        <v>135</v>
      </c>
      <c r="D102" s="476" t="s">
        <v>136</v>
      </c>
      <c r="E102" s="476" t="s">
        <v>45</v>
      </c>
      <c r="F102" s="476" t="s">
        <v>22</v>
      </c>
      <c r="G102" s="476" t="s">
        <v>89</v>
      </c>
      <c r="H102" s="476" t="s">
        <v>17</v>
      </c>
      <c r="I102" s="476" t="s">
        <v>10</v>
      </c>
      <c r="J102" s="476" t="s">
        <v>31</v>
      </c>
      <c r="K102" s="476" t="s">
        <v>61</v>
      </c>
      <c r="L102" s="476" t="s">
        <v>20</v>
      </c>
      <c r="M102" s="477" t="s">
        <v>26</v>
      </c>
      <c r="N102" s="476" t="s">
        <v>137</v>
      </c>
      <c r="O102" s="476" t="s">
        <v>36</v>
      </c>
      <c r="P102" s="435" t="s">
        <v>11</v>
      </c>
      <c r="Q102" s="435" t="s">
        <v>19</v>
      </c>
    </row>
    <row r="103" spans="1:26" s="428" customFormat="1" x14ac:dyDescent="0.25">
      <c r="A103" s="125">
        <v>1</v>
      </c>
      <c r="B103" s="126"/>
      <c r="C103" s="127"/>
      <c r="D103" s="126"/>
      <c r="E103" s="128"/>
      <c r="F103" s="127"/>
      <c r="G103" s="129"/>
      <c r="H103" s="130"/>
      <c r="I103" s="131"/>
      <c r="J103" s="131"/>
      <c r="K103" s="131"/>
      <c r="L103" s="131"/>
      <c r="M103" s="132"/>
      <c r="N103" s="132">
        <f>+M103*G103</f>
        <v>0</v>
      </c>
      <c r="O103" s="133"/>
      <c r="P103" s="133"/>
      <c r="Q103" s="134"/>
      <c r="R103" s="135"/>
      <c r="S103" s="135"/>
      <c r="T103" s="135"/>
      <c r="U103" s="135"/>
      <c r="V103" s="135"/>
      <c r="W103" s="135"/>
      <c r="X103" s="135"/>
      <c r="Y103" s="135"/>
      <c r="Z103" s="135"/>
    </row>
    <row r="104" spans="1:26" s="428" customFormat="1" x14ac:dyDescent="0.25">
      <c r="A104" s="125">
        <f>+A103+1</f>
        <v>2</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428" customFormat="1" x14ac:dyDescent="0.25">
      <c r="A105" s="125">
        <f t="shared" ref="A105:A110" si="1">+A104+1</f>
        <v>3</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428" customFormat="1" x14ac:dyDescent="0.25">
      <c r="A106" s="125">
        <f t="shared" si="1"/>
        <v>4</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428" customFormat="1" x14ac:dyDescent="0.25">
      <c r="A107" s="125">
        <f t="shared" si="1"/>
        <v>5</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428" customFormat="1" x14ac:dyDescent="0.25">
      <c r="A108" s="125">
        <f t="shared" si="1"/>
        <v>6</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428" customFormat="1" x14ac:dyDescent="0.25">
      <c r="A109" s="125">
        <f t="shared" si="1"/>
        <v>7</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428" customFormat="1" x14ac:dyDescent="0.25">
      <c r="A110" s="125">
        <f t="shared" si="1"/>
        <v>8</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428" customFormat="1" ht="15.75" x14ac:dyDescent="0.25">
      <c r="A111" s="125"/>
      <c r="B111" s="136" t="s">
        <v>16</v>
      </c>
      <c r="C111" s="127"/>
      <c r="D111" s="126"/>
      <c r="E111" s="128"/>
      <c r="F111" s="127"/>
      <c r="G111" s="127"/>
      <c r="H111" s="127"/>
      <c r="I111" s="131"/>
      <c r="J111" s="131"/>
      <c r="K111" s="137">
        <f>SUM(K103:K110)</f>
        <v>0</v>
      </c>
      <c r="L111" s="137">
        <f>SUM(L103:L110)</f>
        <v>0</v>
      </c>
      <c r="M111" s="138">
        <f>SUM(M103:M110)</f>
        <v>0</v>
      </c>
      <c r="N111" s="137">
        <f>SUM(N103:N110)</f>
        <v>0</v>
      </c>
      <c r="O111" s="133"/>
      <c r="P111" s="133"/>
      <c r="Q111" s="134"/>
    </row>
    <row r="112" spans="1:26" x14ac:dyDescent="0.25">
      <c r="B112" s="139"/>
      <c r="C112" s="139"/>
      <c r="D112" s="139"/>
      <c r="E112" s="140"/>
      <c r="F112" s="139"/>
      <c r="G112" s="139"/>
      <c r="H112" s="139"/>
      <c r="I112" s="139"/>
      <c r="J112" s="139"/>
      <c r="K112" s="139"/>
      <c r="L112" s="139"/>
      <c r="M112" s="139"/>
      <c r="N112" s="139"/>
      <c r="O112" s="139"/>
      <c r="P112" s="139"/>
    </row>
    <row r="113" spans="2:17" ht="15.75" x14ac:dyDescent="0.25">
      <c r="B113" s="142" t="s">
        <v>32</v>
      </c>
      <c r="C113" s="156">
        <f>+K111</f>
        <v>0</v>
      </c>
      <c r="H113" s="145"/>
      <c r="I113" s="145"/>
      <c r="J113" s="145"/>
      <c r="K113" s="145"/>
      <c r="L113" s="145"/>
      <c r="M113" s="145"/>
      <c r="N113" s="139"/>
      <c r="O113" s="139"/>
      <c r="P113" s="139"/>
    </row>
    <row r="115" spans="2:17" ht="15.75" thickBot="1" x14ac:dyDescent="0.3"/>
    <row r="116" spans="2:17" ht="32.25" thickBot="1" x14ac:dyDescent="0.3">
      <c r="B116" s="478" t="s">
        <v>49</v>
      </c>
      <c r="C116" s="479" t="s">
        <v>50</v>
      </c>
      <c r="D116" s="478" t="s">
        <v>51</v>
      </c>
      <c r="E116" s="479" t="s">
        <v>55</v>
      </c>
    </row>
    <row r="117" spans="2:17" x14ac:dyDescent="0.25">
      <c r="B117" s="159" t="s">
        <v>113</v>
      </c>
      <c r="C117" s="480">
        <v>20</v>
      </c>
      <c r="D117" s="480"/>
      <c r="E117" s="1164">
        <f>+D117+D118+D119</f>
        <v>0</v>
      </c>
    </row>
    <row r="118" spans="2:17" x14ac:dyDescent="0.25">
      <c r="B118" s="159" t="s">
        <v>114</v>
      </c>
      <c r="C118" s="438">
        <v>30</v>
      </c>
      <c r="D118" s="432">
        <v>0</v>
      </c>
      <c r="E118" s="1136"/>
    </row>
    <row r="119" spans="2:17" ht="15.75" thickBot="1" x14ac:dyDescent="0.3">
      <c r="B119" s="159" t="s">
        <v>115</v>
      </c>
      <c r="C119" s="162">
        <v>40</v>
      </c>
      <c r="D119" s="162">
        <v>0</v>
      </c>
      <c r="E119" s="1137"/>
    </row>
    <row r="121" spans="2:17" ht="15.75" thickBot="1" x14ac:dyDescent="0.3"/>
    <row r="122" spans="2:17" ht="16.5" thickBot="1" x14ac:dyDescent="0.3">
      <c r="B122" s="1160" t="s">
        <v>52</v>
      </c>
      <c r="C122" s="1161"/>
      <c r="D122" s="1161"/>
      <c r="E122" s="1161"/>
      <c r="F122" s="1161"/>
      <c r="G122" s="1161"/>
      <c r="H122" s="1161"/>
      <c r="I122" s="1161"/>
      <c r="J122" s="1161"/>
      <c r="K122" s="1161"/>
      <c r="L122" s="1161"/>
      <c r="M122" s="1161"/>
      <c r="N122" s="1162"/>
    </row>
    <row r="124" spans="2:17" ht="78.75" x14ac:dyDescent="0.25">
      <c r="B124" s="117" t="s">
        <v>0</v>
      </c>
      <c r="C124" s="117" t="s">
        <v>39</v>
      </c>
      <c r="D124" s="117" t="s">
        <v>40</v>
      </c>
      <c r="E124" s="117" t="s">
        <v>102</v>
      </c>
      <c r="F124" s="117" t="s">
        <v>104</v>
      </c>
      <c r="G124" s="117" t="s">
        <v>105</v>
      </c>
      <c r="H124" s="117" t="s">
        <v>106</v>
      </c>
      <c r="I124" s="117" t="s">
        <v>103</v>
      </c>
      <c r="J124" s="1141" t="s">
        <v>107</v>
      </c>
      <c r="K124" s="1142"/>
      <c r="L124" s="1143"/>
      <c r="M124" s="117" t="s">
        <v>111</v>
      </c>
      <c r="N124" s="117" t="s">
        <v>139</v>
      </c>
      <c r="O124" s="117" t="s">
        <v>140</v>
      </c>
      <c r="P124" s="1141" t="s">
        <v>3</v>
      </c>
      <c r="Q124" s="1143"/>
    </row>
    <row r="125" spans="2:17" ht="15.75" x14ac:dyDescent="0.25">
      <c r="B125" s="117"/>
      <c r="C125" s="117"/>
      <c r="D125" s="117"/>
      <c r="E125" s="117"/>
      <c r="F125" s="117"/>
      <c r="G125" s="117"/>
      <c r="H125" s="117"/>
      <c r="I125" s="117"/>
      <c r="J125" s="429"/>
      <c r="K125" s="431"/>
      <c r="L125" s="430"/>
      <c r="M125" s="117"/>
      <c r="N125" s="117"/>
      <c r="O125" s="117"/>
      <c r="P125" s="429"/>
      <c r="Q125" s="430"/>
    </row>
    <row r="126" spans="2:17" ht="60" x14ac:dyDescent="0.2">
      <c r="B126" s="152"/>
      <c r="C126" s="152"/>
      <c r="D126" s="149"/>
      <c r="E126" s="149"/>
      <c r="F126" s="149"/>
      <c r="G126" s="149"/>
      <c r="H126" s="149"/>
      <c r="I126" s="150"/>
      <c r="J126" s="153" t="s">
        <v>108</v>
      </c>
      <c r="K126" s="154" t="s">
        <v>109</v>
      </c>
      <c r="L126" s="151" t="s">
        <v>110</v>
      </c>
      <c r="M126" s="118"/>
      <c r="N126" s="118"/>
      <c r="O126" s="118"/>
      <c r="P126" s="1128"/>
      <c r="Q126" s="1128"/>
    </row>
    <row r="127" spans="2:17" ht="255" customHeight="1" x14ac:dyDescent="0.25">
      <c r="B127" s="412" t="s">
        <v>682</v>
      </c>
      <c r="C127" s="152"/>
      <c r="D127" s="413" t="s">
        <v>683</v>
      </c>
      <c r="E127" s="639">
        <v>22739676</v>
      </c>
      <c r="F127" s="412" t="s">
        <v>171</v>
      </c>
      <c r="G127" s="152" t="s">
        <v>573</v>
      </c>
      <c r="H127" s="182">
        <v>38646</v>
      </c>
      <c r="I127" s="154" t="s">
        <v>607</v>
      </c>
      <c r="J127" s="152" t="s">
        <v>684</v>
      </c>
      <c r="K127" s="152" t="s">
        <v>685</v>
      </c>
      <c r="L127" s="155" t="s">
        <v>686</v>
      </c>
      <c r="M127" s="118" t="s">
        <v>125</v>
      </c>
      <c r="N127" s="118"/>
      <c r="O127" s="118"/>
      <c r="P127" s="432"/>
      <c r="Q127" s="432"/>
    </row>
    <row r="128" spans="2:17" ht="105.75" x14ac:dyDescent="0.25">
      <c r="B128" s="412" t="s">
        <v>682</v>
      </c>
      <c r="C128" s="152"/>
      <c r="D128" s="413" t="s">
        <v>687</v>
      </c>
      <c r="E128" s="639">
        <v>1065579849</v>
      </c>
      <c r="F128" s="412" t="s">
        <v>171</v>
      </c>
      <c r="G128" s="379" t="s">
        <v>688</v>
      </c>
      <c r="H128" s="182">
        <v>39801</v>
      </c>
      <c r="I128" s="154" t="s">
        <v>607</v>
      </c>
      <c r="J128" s="152" t="s">
        <v>689</v>
      </c>
      <c r="K128" s="152" t="s">
        <v>690</v>
      </c>
      <c r="L128" s="154" t="s">
        <v>691</v>
      </c>
      <c r="M128" s="118" t="s">
        <v>125</v>
      </c>
      <c r="N128" s="118" t="s">
        <v>126</v>
      </c>
      <c r="O128" s="118"/>
      <c r="P128" s="432"/>
      <c r="Q128" s="432"/>
    </row>
    <row r="129" spans="2:17" ht="120.75" x14ac:dyDescent="0.25">
      <c r="B129" s="412" t="s">
        <v>649</v>
      </c>
      <c r="C129" s="152"/>
      <c r="D129" s="413" t="s">
        <v>692</v>
      </c>
      <c r="E129" s="639">
        <v>36593094</v>
      </c>
      <c r="F129" s="412" t="s">
        <v>693</v>
      </c>
      <c r="G129" s="152" t="s">
        <v>198</v>
      </c>
      <c r="H129" s="182">
        <v>36511</v>
      </c>
      <c r="I129" s="154" t="s">
        <v>237</v>
      </c>
      <c r="J129" s="152" t="s">
        <v>610</v>
      </c>
      <c r="K129" s="152" t="s">
        <v>694</v>
      </c>
      <c r="L129" s="154" t="s">
        <v>695</v>
      </c>
      <c r="M129" s="118" t="s">
        <v>125</v>
      </c>
      <c r="N129" s="118" t="s">
        <v>125</v>
      </c>
      <c r="O129" s="118"/>
      <c r="P129" s="432"/>
      <c r="Q129" s="432"/>
    </row>
    <row r="130" spans="2:17" ht="60.75" x14ac:dyDescent="0.25">
      <c r="B130" s="412" t="s">
        <v>649</v>
      </c>
      <c r="C130" s="152"/>
      <c r="D130" s="413" t="s">
        <v>696</v>
      </c>
      <c r="E130" s="639">
        <v>1065878983</v>
      </c>
      <c r="F130" s="412" t="s">
        <v>697</v>
      </c>
      <c r="G130" s="152" t="s">
        <v>698</v>
      </c>
      <c r="H130" s="182">
        <v>41698</v>
      </c>
      <c r="I130" s="154"/>
      <c r="J130" s="152" t="s">
        <v>699</v>
      </c>
      <c r="K130" s="152" t="s">
        <v>700</v>
      </c>
      <c r="L130" s="154" t="s">
        <v>701</v>
      </c>
      <c r="M130" s="118" t="s">
        <v>125</v>
      </c>
      <c r="N130" s="118" t="s">
        <v>126</v>
      </c>
      <c r="O130" s="118"/>
      <c r="P130" s="1128"/>
      <c r="Q130" s="1128"/>
    </row>
    <row r="131" spans="2:17" ht="60.75" x14ac:dyDescent="0.25">
      <c r="B131" s="412" t="s">
        <v>702</v>
      </c>
      <c r="C131" s="201"/>
      <c r="D131" s="413" t="s">
        <v>703</v>
      </c>
      <c r="E131" s="639">
        <v>1063964626</v>
      </c>
      <c r="F131" s="412" t="s">
        <v>592</v>
      </c>
      <c r="G131" s="201" t="s">
        <v>209</v>
      </c>
      <c r="H131" s="203">
        <v>41908</v>
      </c>
      <c r="I131" s="408" t="s">
        <v>607</v>
      </c>
      <c r="J131" s="201" t="s">
        <v>443</v>
      </c>
      <c r="K131" s="201" t="s">
        <v>704</v>
      </c>
      <c r="L131" s="408" t="s">
        <v>705</v>
      </c>
      <c r="M131" s="106" t="s">
        <v>125</v>
      </c>
      <c r="N131" s="106" t="s">
        <v>125</v>
      </c>
      <c r="O131" s="106"/>
      <c r="P131" s="207"/>
      <c r="Q131" s="207"/>
    </row>
    <row r="133" spans="2:17" ht="15.75" thickBot="1" x14ac:dyDescent="0.3"/>
    <row r="134" spans="2:17" ht="31.5" x14ac:dyDescent="0.25">
      <c r="B134" s="119" t="s">
        <v>33</v>
      </c>
      <c r="C134" s="119" t="s">
        <v>49</v>
      </c>
      <c r="D134" s="117" t="s">
        <v>50</v>
      </c>
      <c r="E134" s="119" t="s">
        <v>51</v>
      </c>
      <c r="F134" s="479" t="s">
        <v>56</v>
      </c>
      <c r="G134" s="163"/>
    </row>
    <row r="135" spans="2:17" ht="180" x14ac:dyDescent="0.2">
      <c r="B135" s="1131" t="s">
        <v>53</v>
      </c>
      <c r="C135" s="164" t="s">
        <v>116</v>
      </c>
      <c r="D135" s="432">
        <v>25</v>
      </c>
      <c r="E135" s="432"/>
      <c r="F135" s="1132">
        <f>+E135+E136+E137</f>
        <v>0</v>
      </c>
      <c r="G135" s="165"/>
    </row>
    <row r="136" spans="2:17" ht="135" x14ac:dyDescent="0.2">
      <c r="B136" s="1131"/>
      <c r="C136" s="164" t="s">
        <v>117</v>
      </c>
      <c r="D136" s="437">
        <v>25</v>
      </c>
      <c r="E136" s="432"/>
      <c r="F136" s="1133"/>
      <c r="G136" s="165"/>
    </row>
    <row r="137" spans="2:17" ht="105" x14ac:dyDescent="0.2">
      <c r="B137" s="1131"/>
      <c r="C137" s="164" t="s">
        <v>118</v>
      </c>
      <c r="D137" s="432">
        <v>10</v>
      </c>
      <c r="E137" s="432"/>
      <c r="F137" s="1134"/>
      <c r="G137" s="165"/>
    </row>
    <row r="138" spans="2:17" x14ac:dyDescent="0.2">
      <c r="C138" s="78"/>
    </row>
    <row r="140" spans="2:17" ht="15.75" x14ac:dyDescent="0.25">
      <c r="B140" s="116" t="s">
        <v>57</v>
      </c>
    </row>
    <row r="142" spans="2:17" ht="15.75" x14ac:dyDescent="0.25">
      <c r="B142" s="117" t="s">
        <v>33</v>
      </c>
      <c r="C142" s="117" t="s">
        <v>58</v>
      </c>
      <c r="D142" s="119" t="s">
        <v>51</v>
      </c>
      <c r="E142" s="119" t="s">
        <v>16</v>
      </c>
    </row>
    <row r="143" spans="2:17" ht="30" x14ac:dyDescent="0.25">
      <c r="B143" s="120" t="s">
        <v>132</v>
      </c>
      <c r="C143" s="437">
        <v>40</v>
      </c>
      <c r="D143" s="432">
        <f>+E117</f>
        <v>0</v>
      </c>
      <c r="E143" s="1122">
        <f>+D143+D144</f>
        <v>0</v>
      </c>
    </row>
    <row r="144" spans="2:17" ht="60" x14ac:dyDescent="0.25">
      <c r="B144" s="120" t="s">
        <v>133</v>
      </c>
      <c r="C144" s="437">
        <v>60</v>
      </c>
      <c r="D144" s="432">
        <f>+F135</f>
        <v>0</v>
      </c>
      <c r="E144" s="1123"/>
    </row>
  </sheetData>
  <mergeCells count="43">
    <mergeCell ref="P130:Q130"/>
    <mergeCell ref="B135:B137"/>
    <mergeCell ref="F135:F137"/>
    <mergeCell ref="E143:E144"/>
    <mergeCell ref="P79:Q79"/>
    <mergeCell ref="B99:N99"/>
    <mergeCell ref="E117:E119"/>
    <mergeCell ref="B122:N122"/>
    <mergeCell ref="J124:L124"/>
    <mergeCell ref="P124:Q124"/>
    <mergeCell ref="P126:Q126"/>
    <mergeCell ref="P78:Q78"/>
    <mergeCell ref="B89:N89"/>
    <mergeCell ref="D92:E92"/>
    <mergeCell ref="D93:E93"/>
    <mergeCell ref="B96:P96"/>
    <mergeCell ref="J77:L77"/>
    <mergeCell ref="P77:Q77"/>
    <mergeCell ref="C55:N55"/>
    <mergeCell ref="B57:N57"/>
    <mergeCell ref="O60:P60"/>
    <mergeCell ref="O61:P61"/>
    <mergeCell ref="O62:P62"/>
    <mergeCell ref="O63:P63"/>
    <mergeCell ref="O64:P64"/>
    <mergeCell ref="O65:P65"/>
    <mergeCell ref="O66:P66"/>
    <mergeCell ref="O67:P67"/>
    <mergeCell ref="B73:N73"/>
    <mergeCell ref="B51:B52"/>
    <mergeCell ref="C51:C52"/>
    <mergeCell ref="D51:E51"/>
    <mergeCell ref="B2:P2"/>
    <mergeCell ref="B4:P4"/>
    <mergeCell ref="C6:N6"/>
    <mergeCell ref="C7:N7"/>
    <mergeCell ref="C8:N8"/>
    <mergeCell ref="C9:N9"/>
    <mergeCell ref="C10:E10"/>
    <mergeCell ref="B14:C21"/>
    <mergeCell ref="B22:C22"/>
    <mergeCell ref="E39:E40"/>
    <mergeCell ref="M42:N42"/>
  </mergeCells>
  <dataValidations count="2">
    <dataValidation type="decimal" allowBlank="1" showInputMessage="1" showErrorMessage="1" sqref="WVH983060 WLL983060 C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C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C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C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C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C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C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C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C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C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C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C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C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C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C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VH24:WVH41 WLL24:WLL41 WBP24:WBP41 VRT24:VRT41 VHX24:VHX41 UYB24:UYB41 UOF24:UOF41 UEJ24:UEJ41 TUN24:TUN41 TKR24:TKR41 TAV24:TAV41 SQZ24:SQZ41 SHD24:SHD41 RXH24:RXH41 RNL24:RNL41 RDP24:RDP41 QTT24:QTT41 QJX24:QJX41 QAB24:QAB41 PQF24:PQF41 PGJ24:PGJ41 OWN24:OWN41 OMR24:OMR41 OCV24:OCV41 NSZ24:NSZ41 NJD24:NJD41 MZH24:MZH41 MPL24:MPL41 MFP24:MFP41 LVT24:LVT41 LLX24:LLX41 LCB24:LCB41 KSF24:KSF41 KIJ24:KIJ41 JYN24:JYN41 JOR24:JOR41 JEV24:JEV41 IUZ24:IUZ41 ILD24:ILD41 IBH24:IBH41 HRL24:HRL41 HHP24:HHP41 GXT24:GXT41 GNX24:GNX41 GEB24:GEB41 FUF24:FUF41 FKJ24:FKJ41 FAN24:FAN41 EQR24:EQR41 EGV24:EGV41 DWZ24:DWZ41 DND24:DND41 DDH24:DDH41 CTL24:CTL41 CJP24:CJP41 BZT24:BZT41 BPX24:BPX41 BGB24:BGB41 AWF24:AWF41 AMJ24:AMJ41 ACN24:ACN41 SR24:SR41 IV24:IV41">
      <formula1>0</formula1>
      <formula2>1</formula2>
    </dataValidation>
    <dataValidation type="list" allowBlank="1" showInputMessage="1" showErrorMessage="1" sqref="WVE983060 A65556 IS65556 SO65556 ACK65556 AMG65556 AWC65556 BFY65556 BPU65556 BZQ65556 CJM65556 CTI65556 DDE65556 DNA65556 DWW65556 EGS65556 EQO65556 FAK65556 FKG65556 FUC65556 GDY65556 GNU65556 GXQ65556 HHM65556 HRI65556 IBE65556 ILA65556 IUW65556 JES65556 JOO65556 JYK65556 KIG65556 KSC65556 LBY65556 LLU65556 LVQ65556 MFM65556 MPI65556 MZE65556 NJA65556 NSW65556 OCS65556 OMO65556 OWK65556 PGG65556 PQC65556 PZY65556 QJU65556 QTQ65556 RDM65556 RNI65556 RXE65556 SHA65556 SQW65556 TAS65556 TKO65556 TUK65556 UEG65556 UOC65556 UXY65556 VHU65556 VRQ65556 WBM65556 WLI65556 WVE65556 A131092 IS131092 SO131092 ACK131092 AMG131092 AWC131092 BFY131092 BPU131092 BZQ131092 CJM131092 CTI131092 DDE131092 DNA131092 DWW131092 EGS131092 EQO131092 FAK131092 FKG131092 FUC131092 GDY131092 GNU131092 GXQ131092 HHM131092 HRI131092 IBE131092 ILA131092 IUW131092 JES131092 JOO131092 JYK131092 KIG131092 KSC131092 LBY131092 LLU131092 LVQ131092 MFM131092 MPI131092 MZE131092 NJA131092 NSW131092 OCS131092 OMO131092 OWK131092 PGG131092 PQC131092 PZY131092 QJU131092 QTQ131092 RDM131092 RNI131092 RXE131092 SHA131092 SQW131092 TAS131092 TKO131092 TUK131092 UEG131092 UOC131092 UXY131092 VHU131092 VRQ131092 WBM131092 WLI131092 WVE131092 A196628 IS196628 SO196628 ACK196628 AMG196628 AWC196628 BFY196628 BPU196628 BZQ196628 CJM196628 CTI196628 DDE196628 DNA196628 DWW196628 EGS196628 EQO196628 FAK196628 FKG196628 FUC196628 GDY196628 GNU196628 GXQ196628 HHM196628 HRI196628 IBE196628 ILA196628 IUW196628 JES196628 JOO196628 JYK196628 KIG196628 KSC196628 LBY196628 LLU196628 LVQ196628 MFM196628 MPI196628 MZE196628 NJA196628 NSW196628 OCS196628 OMO196628 OWK196628 PGG196628 PQC196628 PZY196628 QJU196628 QTQ196628 RDM196628 RNI196628 RXE196628 SHA196628 SQW196628 TAS196628 TKO196628 TUK196628 UEG196628 UOC196628 UXY196628 VHU196628 VRQ196628 WBM196628 WLI196628 WVE196628 A262164 IS262164 SO262164 ACK262164 AMG262164 AWC262164 BFY262164 BPU262164 BZQ262164 CJM262164 CTI262164 DDE262164 DNA262164 DWW262164 EGS262164 EQO262164 FAK262164 FKG262164 FUC262164 GDY262164 GNU262164 GXQ262164 HHM262164 HRI262164 IBE262164 ILA262164 IUW262164 JES262164 JOO262164 JYK262164 KIG262164 KSC262164 LBY262164 LLU262164 LVQ262164 MFM262164 MPI262164 MZE262164 NJA262164 NSW262164 OCS262164 OMO262164 OWK262164 PGG262164 PQC262164 PZY262164 QJU262164 QTQ262164 RDM262164 RNI262164 RXE262164 SHA262164 SQW262164 TAS262164 TKO262164 TUK262164 UEG262164 UOC262164 UXY262164 VHU262164 VRQ262164 WBM262164 WLI262164 WVE262164 A327700 IS327700 SO327700 ACK327700 AMG327700 AWC327700 BFY327700 BPU327700 BZQ327700 CJM327700 CTI327700 DDE327700 DNA327700 DWW327700 EGS327700 EQO327700 FAK327700 FKG327700 FUC327700 GDY327700 GNU327700 GXQ327700 HHM327700 HRI327700 IBE327700 ILA327700 IUW327700 JES327700 JOO327700 JYK327700 KIG327700 KSC327700 LBY327700 LLU327700 LVQ327700 MFM327700 MPI327700 MZE327700 NJA327700 NSW327700 OCS327700 OMO327700 OWK327700 PGG327700 PQC327700 PZY327700 QJU327700 QTQ327700 RDM327700 RNI327700 RXE327700 SHA327700 SQW327700 TAS327700 TKO327700 TUK327700 UEG327700 UOC327700 UXY327700 VHU327700 VRQ327700 WBM327700 WLI327700 WVE327700 A393236 IS393236 SO393236 ACK393236 AMG393236 AWC393236 BFY393236 BPU393236 BZQ393236 CJM393236 CTI393236 DDE393236 DNA393236 DWW393236 EGS393236 EQO393236 FAK393236 FKG393236 FUC393236 GDY393236 GNU393236 GXQ393236 HHM393236 HRI393236 IBE393236 ILA393236 IUW393236 JES393236 JOO393236 JYK393236 KIG393236 KSC393236 LBY393236 LLU393236 LVQ393236 MFM393236 MPI393236 MZE393236 NJA393236 NSW393236 OCS393236 OMO393236 OWK393236 PGG393236 PQC393236 PZY393236 QJU393236 QTQ393236 RDM393236 RNI393236 RXE393236 SHA393236 SQW393236 TAS393236 TKO393236 TUK393236 UEG393236 UOC393236 UXY393236 VHU393236 VRQ393236 WBM393236 WLI393236 WVE393236 A458772 IS458772 SO458772 ACK458772 AMG458772 AWC458772 BFY458772 BPU458772 BZQ458772 CJM458772 CTI458772 DDE458772 DNA458772 DWW458772 EGS458772 EQO458772 FAK458772 FKG458772 FUC458772 GDY458772 GNU458772 GXQ458772 HHM458772 HRI458772 IBE458772 ILA458772 IUW458772 JES458772 JOO458772 JYK458772 KIG458772 KSC458772 LBY458772 LLU458772 LVQ458772 MFM458772 MPI458772 MZE458772 NJA458772 NSW458772 OCS458772 OMO458772 OWK458772 PGG458772 PQC458772 PZY458772 QJU458772 QTQ458772 RDM458772 RNI458772 RXE458772 SHA458772 SQW458772 TAS458772 TKO458772 TUK458772 UEG458772 UOC458772 UXY458772 VHU458772 VRQ458772 WBM458772 WLI458772 WVE458772 A524308 IS524308 SO524308 ACK524308 AMG524308 AWC524308 BFY524308 BPU524308 BZQ524308 CJM524308 CTI524308 DDE524308 DNA524308 DWW524308 EGS524308 EQO524308 FAK524308 FKG524308 FUC524308 GDY524308 GNU524308 GXQ524308 HHM524308 HRI524308 IBE524308 ILA524308 IUW524308 JES524308 JOO524308 JYK524308 KIG524308 KSC524308 LBY524308 LLU524308 LVQ524308 MFM524308 MPI524308 MZE524308 NJA524308 NSW524308 OCS524308 OMO524308 OWK524308 PGG524308 PQC524308 PZY524308 QJU524308 QTQ524308 RDM524308 RNI524308 RXE524308 SHA524308 SQW524308 TAS524308 TKO524308 TUK524308 UEG524308 UOC524308 UXY524308 VHU524308 VRQ524308 WBM524308 WLI524308 WVE524308 A589844 IS589844 SO589844 ACK589844 AMG589844 AWC589844 BFY589844 BPU589844 BZQ589844 CJM589844 CTI589844 DDE589844 DNA589844 DWW589844 EGS589844 EQO589844 FAK589844 FKG589844 FUC589844 GDY589844 GNU589844 GXQ589844 HHM589844 HRI589844 IBE589844 ILA589844 IUW589844 JES589844 JOO589844 JYK589844 KIG589844 KSC589844 LBY589844 LLU589844 LVQ589844 MFM589844 MPI589844 MZE589844 NJA589844 NSW589844 OCS589844 OMO589844 OWK589844 PGG589844 PQC589844 PZY589844 QJU589844 QTQ589844 RDM589844 RNI589844 RXE589844 SHA589844 SQW589844 TAS589844 TKO589844 TUK589844 UEG589844 UOC589844 UXY589844 VHU589844 VRQ589844 WBM589844 WLI589844 WVE589844 A655380 IS655380 SO655380 ACK655380 AMG655380 AWC655380 BFY655380 BPU655380 BZQ655380 CJM655380 CTI655380 DDE655380 DNA655380 DWW655380 EGS655380 EQO655380 FAK655380 FKG655380 FUC655380 GDY655380 GNU655380 GXQ655380 HHM655380 HRI655380 IBE655380 ILA655380 IUW655380 JES655380 JOO655380 JYK655380 KIG655380 KSC655380 LBY655380 LLU655380 LVQ655380 MFM655380 MPI655380 MZE655380 NJA655380 NSW655380 OCS655380 OMO655380 OWK655380 PGG655380 PQC655380 PZY655380 QJU655380 QTQ655380 RDM655380 RNI655380 RXE655380 SHA655380 SQW655380 TAS655380 TKO655380 TUK655380 UEG655380 UOC655380 UXY655380 VHU655380 VRQ655380 WBM655380 WLI655380 WVE655380 A720916 IS720916 SO720916 ACK720916 AMG720916 AWC720916 BFY720916 BPU720916 BZQ720916 CJM720916 CTI720916 DDE720916 DNA720916 DWW720916 EGS720916 EQO720916 FAK720916 FKG720916 FUC720916 GDY720916 GNU720916 GXQ720916 HHM720916 HRI720916 IBE720916 ILA720916 IUW720916 JES720916 JOO720916 JYK720916 KIG720916 KSC720916 LBY720916 LLU720916 LVQ720916 MFM720916 MPI720916 MZE720916 NJA720916 NSW720916 OCS720916 OMO720916 OWK720916 PGG720916 PQC720916 PZY720916 QJU720916 QTQ720916 RDM720916 RNI720916 RXE720916 SHA720916 SQW720916 TAS720916 TKO720916 TUK720916 UEG720916 UOC720916 UXY720916 VHU720916 VRQ720916 WBM720916 WLI720916 WVE720916 A786452 IS786452 SO786452 ACK786452 AMG786452 AWC786452 BFY786452 BPU786452 BZQ786452 CJM786452 CTI786452 DDE786452 DNA786452 DWW786452 EGS786452 EQO786452 FAK786452 FKG786452 FUC786452 GDY786452 GNU786452 GXQ786452 HHM786452 HRI786452 IBE786452 ILA786452 IUW786452 JES786452 JOO786452 JYK786452 KIG786452 KSC786452 LBY786452 LLU786452 LVQ786452 MFM786452 MPI786452 MZE786452 NJA786452 NSW786452 OCS786452 OMO786452 OWK786452 PGG786452 PQC786452 PZY786452 QJU786452 QTQ786452 RDM786452 RNI786452 RXE786452 SHA786452 SQW786452 TAS786452 TKO786452 TUK786452 UEG786452 UOC786452 UXY786452 VHU786452 VRQ786452 WBM786452 WLI786452 WVE786452 A851988 IS851988 SO851988 ACK851988 AMG851988 AWC851988 BFY851988 BPU851988 BZQ851988 CJM851988 CTI851988 DDE851988 DNA851988 DWW851988 EGS851988 EQO851988 FAK851988 FKG851988 FUC851988 GDY851988 GNU851988 GXQ851988 HHM851988 HRI851988 IBE851988 ILA851988 IUW851988 JES851988 JOO851988 JYK851988 KIG851988 KSC851988 LBY851988 LLU851988 LVQ851988 MFM851988 MPI851988 MZE851988 NJA851988 NSW851988 OCS851988 OMO851988 OWK851988 PGG851988 PQC851988 PZY851988 QJU851988 QTQ851988 RDM851988 RNI851988 RXE851988 SHA851988 SQW851988 TAS851988 TKO851988 TUK851988 UEG851988 UOC851988 UXY851988 VHU851988 VRQ851988 WBM851988 WLI851988 WVE851988 A917524 IS917524 SO917524 ACK917524 AMG917524 AWC917524 BFY917524 BPU917524 BZQ917524 CJM917524 CTI917524 DDE917524 DNA917524 DWW917524 EGS917524 EQO917524 FAK917524 FKG917524 FUC917524 GDY917524 GNU917524 GXQ917524 HHM917524 HRI917524 IBE917524 ILA917524 IUW917524 JES917524 JOO917524 JYK917524 KIG917524 KSC917524 LBY917524 LLU917524 LVQ917524 MFM917524 MPI917524 MZE917524 NJA917524 NSW917524 OCS917524 OMO917524 OWK917524 PGG917524 PQC917524 PZY917524 QJU917524 QTQ917524 RDM917524 RNI917524 RXE917524 SHA917524 SQW917524 TAS917524 TKO917524 TUK917524 UEG917524 UOC917524 UXY917524 VHU917524 VRQ917524 WBM917524 WLI917524 WVE917524 A983060 IS983060 SO983060 ACK983060 AMG983060 AWC983060 BFY983060 BPU983060 BZQ983060 CJM983060 CTI983060 DDE983060 DNA983060 DWW983060 EGS983060 EQO983060 FAK983060 FKG983060 FUC983060 GDY983060 GNU983060 GXQ983060 HHM983060 HRI983060 IBE983060 ILA983060 IUW983060 JES983060 JOO983060 JYK983060 KIG983060 KSC983060 LBY983060 LLU983060 LVQ983060 MFM983060 MPI983060 MZE983060 NJA983060 NSW983060 OCS983060 OMO983060 OWK983060 PGG983060 PQC983060 PZY983060 QJU983060 QTQ983060 RDM983060 RNI983060 RXE983060 SHA983060 SQW983060 TAS983060 TKO983060 TUK983060 UEG983060 UOC983060 UXY983060 VHU983060 VRQ983060 WBM983060 WLI983060 WVE24:WVE41 WLI24:WLI41 WBM24:WBM41 VRQ24:VRQ41 VHU24:VHU41 UXY24:UXY41 UOC24:UOC41 UEG24:UEG41 TUK24:TUK41 TKO24:TKO41 TAS24:TAS41 SQW24:SQW41 SHA24:SHA41 RXE24:RXE41 RNI24:RNI41 RDM24:RDM41 QTQ24:QTQ41 QJU24:QJU41 PZY24:PZY41 PQC24:PQC41 PGG24:PGG41 OWK24:OWK41 OMO24:OMO41 OCS24:OCS41 NSW24:NSW41 NJA24:NJA41 MZE24:MZE41 MPI24:MPI41 MFM24:MFM41 LVQ24:LVQ41 LLU24:LLU41 LBY24:LBY41 KSC24:KSC41 KIG24:KIG41 JYK24:JYK41 JOO24:JOO41 JES24:JES41 IUW24:IUW41 ILA24:ILA41 IBE24:IBE41 HRI24:HRI41 HHM24:HHM41 GXQ24:GXQ41 GNU24:GNU41 GDY24:GDY41 FUC24:FUC41 FKG24:FKG41 FAK24:FAK41 EQO24:EQO41 EGS24:EGS41 DWW24:DWW41 DNA24:DNA41 DDE24:DDE41 CTI24:CTI41 CJM24:CJM41 BZQ24:BZQ41 BPU24:BPU41 BFY24:BFY41 AWC24:AWC41 AMG24:AMG41 ACK24:ACK41 SO24:SO41 IS24:IS41 A24:A41">
      <formula1>"1,2,3,4,5"</formula1>
    </dataValidation>
  </dataValidations>
  <pageMargins left="0.9055118110236221" right="0.70866141732283472" top="0.74803149606299213" bottom="0.74803149606299213" header="0.31496062992125984" footer="0.31496062992125984"/>
  <pageSetup paperSize="5" scale="25"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7"/>
  <sheetViews>
    <sheetView zoomScale="57" zoomScaleNormal="57" workbookViewId="0">
      <selection activeCell="B132" sqref="B132"/>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1767</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155</v>
      </c>
      <c r="D10" s="1176"/>
      <c r="E10" s="1166"/>
      <c r="F10" s="468"/>
      <c r="G10" s="468"/>
      <c r="H10" s="468"/>
      <c r="I10" s="468"/>
      <c r="J10" s="468"/>
      <c r="K10" s="468"/>
      <c r="L10" s="468"/>
      <c r="M10" s="468"/>
      <c r="N10" s="469"/>
    </row>
    <row r="11" spans="2:16" ht="16.5" thickBot="1" x14ac:dyDescent="0.3">
      <c r="B11" s="470" t="s">
        <v>9</v>
      </c>
      <c r="C11" s="471">
        <v>41972</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150" t="s">
        <v>87</v>
      </c>
      <c r="C14" s="1150"/>
      <c r="D14" s="425" t="s">
        <v>12</v>
      </c>
      <c r="E14" s="425" t="s">
        <v>13</v>
      </c>
      <c r="F14" s="425" t="s">
        <v>29</v>
      </c>
      <c r="G14" s="95"/>
      <c r="I14" s="96"/>
      <c r="J14" s="96"/>
      <c r="K14" s="96"/>
      <c r="L14" s="96"/>
      <c r="M14" s="96"/>
      <c r="N14" s="94"/>
    </row>
    <row r="15" spans="2:16" ht="15.75" x14ac:dyDescent="0.25">
      <c r="B15" s="1150"/>
      <c r="C15" s="1150"/>
      <c r="D15" s="425">
        <v>7</v>
      </c>
      <c r="E15" s="166">
        <v>582630399</v>
      </c>
      <c r="F15" s="167">
        <v>279</v>
      </c>
      <c r="G15" s="97"/>
      <c r="I15" s="98"/>
      <c r="J15" s="98"/>
      <c r="K15" s="98"/>
      <c r="L15" s="98"/>
      <c r="M15" s="98"/>
      <c r="N15" s="94"/>
    </row>
    <row r="16" spans="2:16" ht="15.75" x14ac:dyDescent="0.25">
      <c r="B16" s="1150"/>
      <c r="C16" s="1150"/>
      <c r="D16" s="425"/>
      <c r="E16" s="168"/>
      <c r="F16" s="167"/>
      <c r="G16" s="97"/>
      <c r="I16" s="98"/>
      <c r="J16" s="98"/>
      <c r="K16" s="98"/>
      <c r="L16" s="98"/>
      <c r="M16" s="98"/>
      <c r="N16" s="94"/>
    </row>
    <row r="17" spans="1:14" ht="15.75" x14ac:dyDescent="0.25">
      <c r="B17" s="1150"/>
      <c r="C17" s="1150"/>
      <c r="D17" s="425"/>
      <c r="E17" s="168"/>
      <c r="F17" s="167"/>
      <c r="G17" s="97"/>
      <c r="I17" s="98"/>
      <c r="J17" s="98"/>
      <c r="K17" s="98"/>
      <c r="L17" s="98"/>
      <c r="M17" s="98"/>
      <c r="N17" s="94"/>
    </row>
    <row r="18" spans="1:14" ht="15.75" x14ac:dyDescent="0.25">
      <c r="B18" s="1150"/>
      <c r="C18" s="1150"/>
      <c r="D18" s="425"/>
      <c r="E18" s="169"/>
      <c r="F18" s="167"/>
      <c r="G18" s="97"/>
      <c r="H18" s="100"/>
      <c r="I18" s="98"/>
      <c r="J18" s="98"/>
      <c r="K18" s="98"/>
      <c r="L18" s="98"/>
      <c r="M18" s="98"/>
      <c r="N18" s="101"/>
    </row>
    <row r="19" spans="1:14" ht="15.75" x14ac:dyDescent="0.25">
      <c r="B19" s="1150"/>
      <c r="C19" s="1150"/>
      <c r="D19" s="425"/>
      <c r="E19" s="169"/>
      <c r="F19" s="167"/>
      <c r="G19" s="97"/>
      <c r="H19" s="100"/>
      <c r="I19" s="102"/>
      <c r="J19" s="102"/>
      <c r="K19" s="102"/>
      <c r="L19" s="102"/>
      <c r="M19" s="102"/>
      <c r="N19" s="101"/>
    </row>
    <row r="20" spans="1:14" ht="15.75" x14ac:dyDescent="0.25">
      <c r="B20" s="1150"/>
      <c r="C20" s="1150"/>
      <c r="D20" s="425"/>
      <c r="E20" s="99"/>
      <c r="F20" s="167"/>
      <c r="G20" s="97"/>
      <c r="H20" s="100"/>
      <c r="I20" s="93"/>
      <c r="J20" s="93"/>
      <c r="K20" s="93"/>
      <c r="L20" s="93"/>
      <c r="M20" s="93"/>
      <c r="N20" s="101"/>
    </row>
    <row r="21" spans="1:14" ht="15.75" x14ac:dyDescent="0.25">
      <c r="B21" s="1150"/>
      <c r="C21" s="1150"/>
      <c r="D21" s="425"/>
      <c r="E21" s="99"/>
      <c r="F21" s="167"/>
      <c r="G21" s="97"/>
      <c r="H21" s="100"/>
      <c r="I21" s="93"/>
      <c r="J21" s="93"/>
      <c r="K21" s="93"/>
      <c r="L21" s="93"/>
      <c r="M21" s="93"/>
      <c r="N21" s="101"/>
    </row>
    <row r="22" spans="1:14" ht="16.5" thickBot="1" x14ac:dyDescent="0.3">
      <c r="B22" s="1151" t="s">
        <v>14</v>
      </c>
      <c r="C22" s="1152"/>
      <c r="D22" s="425"/>
      <c r="E22" s="103">
        <f>SUM(E15:E21)</f>
        <v>582630399</v>
      </c>
      <c r="F22" s="167">
        <f>SUM(F15:F21)</f>
        <v>279</v>
      </c>
      <c r="G22" s="97"/>
      <c r="H22" s="100"/>
      <c r="I22" s="93"/>
      <c r="J22" s="93"/>
      <c r="K22" s="93"/>
      <c r="L22" s="93"/>
      <c r="M22" s="93"/>
      <c r="N22" s="101"/>
    </row>
    <row r="23" spans="1:14" ht="45.75" thickBot="1" x14ac:dyDescent="0.3">
      <c r="A23" s="474"/>
      <c r="B23" s="105" t="s">
        <v>15</v>
      </c>
      <c r="C23" s="105" t="s">
        <v>88</v>
      </c>
      <c r="E23" s="96"/>
      <c r="F23" s="96"/>
      <c r="G23" s="96"/>
      <c r="H23" s="96"/>
      <c r="I23" s="106"/>
      <c r="J23" s="106"/>
      <c r="K23" s="106"/>
      <c r="L23" s="106"/>
      <c r="M23" s="106"/>
    </row>
    <row r="24" spans="1:14" ht="16.5" thickBot="1" x14ac:dyDescent="0.3">
      <c r="A24" s="475">
        <v>1</v>
      </c>
      <c r="C24" s="108">
        <f>+F22*80%</f>
        <v>223.20000000000002</v>
      </c>
      <c r="D24" s="109"/>
      <c r="E24" s="110">
        <f>E22</f>
        <v>582630399</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
      <c r="A26" s="113"/>
      <c r="B26" s="116" t="s">
        <v>124</v>
      </c>
      <c r="C26" s="78"/>
      <c r="D26" s="78"/>
      <c r="E26" s="78"/>
      <c r="F26" s="78"/>
      <c r="G26" s="78"/>
      <c r="H26" s="78"/>
      <c r="I26" s="93"/>
      <c r="J26" s="93"/>
      <c r="K26" s="93"/>
      <c r="L26" s="93"/>
      <c r="M26" s="93"/>
      <c r="N26" s="94"/>
    </row>
    <row r="27" spans="1:14" ht="15.75" x14ac:dyDescent="0.2">
      <c r="A27" s="113"/>
      <c r="B27" s="78"/>
      <c r="C27" s="78"/>
      <c r="D27" s="78"/>
      <c r="E27" s="78"/>
      <c r="F27" s="78"/>
      <c r="G27" s="78"/>
      <c r="H27" s="78"/>
      <c r="I27" s="93"/>
      <c r="J27" s="93"/>
      <c r="K27" s="93"/>
      <c r="L27" s="93"/>
      <c r="M27" s="93"/>
      <c r="N27" s="94"/>
    </row>
    <row r="28" spans="1:14" ht="15.75" x14ac:dyDescent="0.2">
      <c r="A28" s="113"/>
      <c r="B28" s="117" t="s">
        <v>33</v>
      </c>
      <c r="C28" s="117" t="s">
        <v>125</v>
      </c>
      <c r="D28" s="117" t="s">
        <v>126</v>
      </c>
      <c r="E28" s="78"/>
      <c r="F28" s="78"/>
      <c r="G28" s="78"/>
      <c r="H28" s="78"/>
      <c r="I28" s="93"/>
      <c r="J28" s="93"/>
      <c r="K28" s="93"/>
      <c r="L28" s="93"/>
      <c r="M28" s="93"/>
      <c r="N28" s="94"/>
    </row>
    <row r="29" spans="1:14" ht="18" x14ac:dyDescent="0.2">
      <c r="A29" s="113"/>
      <c r="B29" s="118" t="s">
        <v>127</v>
      </c>
      <c r="C29" s="118"/>
      <c r="D29" s="256" t="s">
        <v>458</v>
      </c>
      <c r="E29" s="78"/>
      <c r="F29" s="78"/>
      <c r="G29" s="78"/>
      <c r="H29" s="78"/>
      <c r="I29" s="93"/>
      <c r="J29" s="93"/>
      <c r="K29" s="93"/>
      <c r="L29" s="93"/>
      <c r="M29" s="93"/>
      <c r="N29" s="94"/>
    </row>
    <row r="30" spans="1:14" ht="18" x14ac:dyDescent="0.2">
      <c r="A30" s="113"/>
      <c r="B30" s="118" t="s">
        <v>128</v>
      </c>
      <c r="C30" s="118"/>
      <c r="D30" s="256" t="s">
        <v>458</v>
      </c>
      <c r="E30" s="78"/>
      <c r="F30" s="78"/>
      <c r="G30" s="78"/>
      <c r="H30" s="78"/>
      <c r="I30" s="93"/>
      <c r="J30" s="93"/>
      <c r="K30" s="93"/>
      <c r="L30" s="93"/>
      <c r="M30" s="93"/>
      <c r="N30" s="94"/>
    </row>
    <row r="31" spans="1:14" ht="18" x14ac:dyDescent="0.2">
      <c r="A31" s="113"/>
      <c r="B31" s="118" t="s">
        <v>129</v>
      </c>
      <c r="C31" s="118"/>
      <c r="D31" s="256"/>
      <c r="E31" s="78"/>
      <c r="F31" s="78"/>
      <c r="G31" s="78"/>
      <c r="H31" s="78"/>
      <c r="I31" s="93"/>
      <c r="J31" s="93"/>
      <c r="K31" s="93"/>
      <c r="L31" s="93"/>
      <c r="M31" s="93"/>
      <c r="N31" s="94"/>
    </row>
    <row r="32" spans="1:14" ht="18" x14ac:dyDescent="0.2">
      <c r="A32" s="113"/>
      <c r="B32" s="118" t="s">
        <v>130</v>
      </c>
      <c r="C32" s="118"/>
      <c r="D32" s="256"/>
      <c r="E32" s="78"/>
      <c r="F32" s="78"/>
      <c r="G32" s="78"/>
      <c r="H32" s="78"/>
      <c r="I32" s="93"/>
      <c r="J32" s="93"/>
      <c r="K32" s="93"/>
      <c r="L32" s="93"/>
      <c r="M32" s="93"/>
      <c r="N32" s="94"/>
    </row>
    <row r="33" spans="1:26" ht="15.75" x14ac:dyDescent="0.2">
      <c r="A33" s="113"/>
      <c r="B33" s="78"/>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6" t="s">
        <v>131</v>
      </c>
      <c r="C35" s="78"/>
      <c r="D35" s="78"/>
      <c r="E35" s="78"/>
      <c r="F35" s="78"/>
      <c r="G35" s="78"/>
      <c r="H35" s="78"/>
      <c r="I35" s="93"/>
      <c r="J35" s="93"/>
      <c r="K35" s="93"/>
      <c r="L35" s="93"/>
      <c r="M35" s="93"/>
      <c r="N35" s="94"/>
    </row>
    <row r="36" spans="1:26" ht="15.75" x14ac:dyDescent="0.2">
      <c r="A36" s="113"/>
      <c r="B36" s="78"/>
      <c r="C36" s="78"/>
      <c r="D36" s="78"/>
      <c r="E36" s="78"/>
      <c r="F36" s="78"/>
      <c r="G36" s="78"/>
      <c r="H36" s="78"/>
      <c r="I36" s="93"/>
      <c r="J36" s="93"/>
      <c r="K36" s="93"/>
      <c r="L36" s="93"/>
      <c r="M36" s="93"/>
      <c r="N36" s="94"/>
    </row>
    <row r="37" spans="1:26" ht="15.75" x14ac:dyDescent="0.2">
      <c r="A37" s="113"/>
      <c r="B37" s="78"/>
      <c r="C37" s="78"/>
      <c r="D37" s="78"/>
      <c r="E37" s="78"/>
      <c r="F37" s="78"/>
      <c r="G37" s="78"/>
      <c r="H37" s="78"/>
      <c r="I37" s="93"/>
      <c r="J37" s="93"/>
      <c r="K37" s="93"/>
      <c r="L37" s="93"/>
      <c r="M37" s="93"/>
      <c r="N37" s="94"/>
    </row>
    <row r="38" spans="1:26" ht="15.75" x14ac:dyDescent="0.2">
      <c r="A38" s="113"/>
      <c r="B38" s="117" t="s">
        <v>33</v>
      </c>
      <c r="C38" s="117" t="s">
        <v>58</v>
      </c>
      <c r="D38" s="119" t="s">
        <v>51</v>
      </c>
      <c r="E38" s="119" t="s">
        <v>16</v>
      </c>
      <c r="F38" s="78"/>
      <c r="G38" s="78"/>
      <c r="H38" s="78"/>
      <c r="I38" s="93"/>
      <c r="J38" s="93"/>
      <c r="K38" s="93"/>
      <c r="L38" s="93"/>
      <c r="M38" s="93"/>
      <c r="N38" s="94"/>
    </row>
    <row r="39" spans="1:26" ht="30" x14ac:dyDescent="0.2">
      <c r="A39" s="113"/>
      <c r="B39" s="120" t="s">
        <v>132</v>
      </c>
      <c r="C39" s="437">
        <v>40</v>
      </c>
      <c r="D39" s="432"/>
      <c r="E39" s="1122">
        <f>+D39+D40</f>
        <v>0</v>
      </c>
      <c r="F39" s="78"/>
      <c r="G39" s="78"/>
      <c r="H39" s="78"/>
      <c r="I39" s="93"/>
      <c r="J39" s="93"/>
      <c r="K39" s="93"/>
      <c r="L39" s="93"/>
      <c r="M39" s="93"/>
      <c r="N39" s="94"/>
    </row>
    <row r="40" spans="1:26" ht="45" x14ac:dyDescent="0.2">
      <c r="A40" s="113"/>
      <c r="B40" s="120" t="s">
        <v>133</v>
      </c>
      <c r="C40" s="437">
        <v>60</v>
      </c>
      <c r="D40" s="432">
        <f>+F136</f>
        <v>0</v>
      </c>
      <c r="E40" s="1123"/>
      <c r="F40" s="78"/>
      <c r="G40" s="78"/>
      <c r="H40" s="78"/>
      <c r="I40" s="93"/>
      <c r="J40" s="93"/>
      <c r="K40" s="93"/>
      <c r="L40" s="93"/>
      <c r="M40" s="93"/>
      <c r="N40" s="94"/>
    </row>
    <row r="41" spans="1:26" ht="15.75" x14ac:dyDescent="0.25">
      <c r="A41" s="113"/>
      <c r="C41" s="114"/>
      <c r="D41" s="98"/>
      <c r="E41" s="115"/>
      <c r="F41" s="111"/>
      <c r="G41" s="111"/>
      <c r="H41" s="111"/>
      <c r="I41" s="112"/>
      <c r="J41" s="112"/>
      <c r="K41" s="112"/>
      <c r="L41" s="112"/>
      <c r="M41" s="112"/>
    </row>
    <row r="42" spans="1:26" ht="15.75" customHeight="1" thickBot="1" x14ac:dyDescent="0.3">
      <c r="M42" s="1163" t="s">
        <v>35</v>
      </c>
      <c r="N42" s="1163"/>
    </row>
    <row r="43" spans="1:26" ht="15.75" x14ac:dyDescent="0.25">
      <c r="B43" s="116" t="s">
        <v>30</v>
      </c>
      <c r="M43" s="122"/>
      <c r="N43" s="122"/>
    </row>
    <row r="44" spans="1:26" ht="15.75" thickBot="1" x14ac:dyDescent="0.3">
      <c r="M44" s="122"/>
      <c r="N44" s="122"/>
    </row>
    <row r="45" spans="1:26" s="93" customFormat="1" ht="78.75" x14ac:dyDescent="0.25">
      <c r="B45" s="476" t="s">
        <v>134</v>
      </c>
      <c r="C45" s="476" t="s">
        <v>135</v>
      </c>
      <c r="D45" s="476" t="s">
        <v>136</v>
      </c>
      <c r="E45" s="476" t="s">
        <v>45</v>
      </c>
      <c r="F45" s="476" t="s">
        <v>22</v>
      </c>
      <c r="G45" s="476" t="s">
        <v>89</v>
      </c>
      <c r="H45" s="476" t="s">
        <v>17</v>
      </c>
      <c r="I45" s="476" t="s">
        <v>10</v>
      </c>
      <c r="J45" s="476" t="s">
        <v>31</v>
      </c>
      <c r="K45" s="476" t="s">
        <v>61</v>
      </c>
      <c r="L45" s="476" t="s">
        <v>20</v>
      </c>
      <c r="M45" s="477" t="s">
        <v>26</v>
      </c>
      <c r="N45" s="476" t="s">
        <v>137</v>
      </c>
      <c r="O45" s="476" t="s">
        <v>36</v>
      </c>
      <c r="P45" s="435" t="s">
        <v>11</v>
      </c>
      <c r="Q45" s="435" t="s">
        <v>19</v>
      </c>
    </row>
    <row r="46" spans="1:26" s="428" customFormat="1" ht="193.5" customHeight="1" x14ac:dyDescent="0.25">
      <c r="A46" s="125">
        <v>1</v>
      </c>
      <c r="B46" s="126" t="s">
        <v>443</v>
      </c>
      <c r="C46" s="126" t="s">
        <v>443</v>
      </c>
      <c r="D46" s="126" t="s">
        <v>444</v>
      </c>
      <c r="E46" s="128" t="s">
        <v>451</v>
      </c>
      <c r="F46" s="127" t="s">
        <v>125</v>
      </c>
      <c r="G46" s="129"/>
      <c r="H46" s="130">
        <v>40180</v>
      </c>
      <c r="I46" s="131">
        <v>40481</v>
      </c>
      <c r="J46" s="131" t="s">
        <v>126</v>
      </c>
      <c r="K46" s="185">
        <v>0</v>
      </c>
      <c r="L46" s="131"/>
      <c r="M46" s="171">
        <v>400</v>
      </c>
      <c r="N46" s="132">
        <f>+M46*G46</f>
        <v>0</v>
      </c>
      <c r="O46" s="187">
        <v>32107000</v>
      </c>
      <c r="P46" s="133">
        <v>64</v>
      </c>
      <c r="Q46" s="134" t="s">
        <v>446</v>
      </c>
      <c r="R46" s="135"/>
      <c r="S46" s="135"/>
      <c r="T46" s="135"/>
      <c r="U46" s="135"/>
      <c r="V46" s="135"/>
      <c r="W46" s="135"/>
      <c r="X46" s="135"/>
      <c r="Y46" s="135"/>
      <c r="Z46" s="135"/>
    </row>
    <row r="47" spans="1:26" s="428" customFormat="1" ht="180" x14ac:dyDescent="0.25">
      <c r="A47" s="125">
        <f>+A46+1</f>
        <v>2</v>
      </c>
      <c r="B47" s="126" t="s">
        <v>443</v>
      </c>
      <c r="C47" s="126" t="s">
        <v>443</v>
      </c>
      <c r="D47" s="126" t="s">
        <v>447</v>
      </c>
      <c r="E47" s="128" t="s">
        <v>452</v>
      </c>
      <c r="F47" s="127" t="s">
        <v>125</v>
      </c>
      <c r="G47" s="127"/>
      <c r="H47" s="127" t="s">
        <v>453</v>
      </c>
      <c r="I47" s="131">
        <v>40686</v>
      </c>
      <c r="J47" s="131" t="s">
        <v>126</v>
      </c>
      <c r="K47" s="185"/>
      <c r="L47" s="131"/>
      <c r="M47" s="171">
        <v>200</v>
      </c>
      <c r="N47" s="132"/>
      <c r="O47" s="187">
        <v>17848000</v>
      </c>
      <c r="P47" s="133">
        <v>104</v>
      </c>
      <c r="Q47" s="134" t="s">
        <v>446</v>
      </c>
      <c r="R47" s="135"/>
      <c r="S47" s="135"/>
      <c r="T47" s="135"/>
      <c r="U47" s="135"/>
      <c r="V47" s="135"/>
      <c r="W47" s="135"/>
      <c r="X47" s="135"/>
      <c r="Y47" s="135"/>
      <c r="Z47" s="135"/>
    </row>
    <row r="48" spans="1:26" s="428" customFormat="1" ht="240" customHeight="1" x14ac:dyDescent="0.25">
      <c r="A48" s="125">
        <f t="shared" ref="A48" si="0">+A47+1</f>
        <v>3</v>
      </c>
      <c r="B48" s="126"/>
      <c r="C48" s="127"/>
      <c r="D48" s="126"/>
      <c r="E48" s="128"/>
      <c r="F48" s="127"/>
      <c r="G48" s="127"/>
      <c r="H48" s="127"/>
      <c r="I48" s="131"/>
      <c r="J48" s="131"/>
      <c r="K48" s="185"/>
      <c r="L48" s="131"/>
      <c r="M48" s="171"/>
      <c r="N48" s="132"/>
      <c r="O48" s="187"/>
      <c r="P48" s="133"/>
      <c r="Q48" s="134" t="s">
        <v>450</v>
      </c>
      <c r="R48" s="135"/>
      <c r="S48" s="135"/>
      <c r="T48" s="135"/>
      <c r="U48" s="135"/>
      <c r="V48" s="135"/>
      <c r="W48" s="135"/>
      <c r="X48" s="135"/>
      <c r="Y48" s="135"/>
      <c r="Z48" s="135"/>
    </row>
    <row r="49" spans="1:17" s="428" customFormat="1" ht="15.75" x14ac:dyDescent="0.25">
      <c r="A49" s="125"/>
      <c r="B49" s="136" t="s">
        <v>16</v>
      </c>
      <c r="C49" s="127"/>
      <c r="D49" s="126"/>
      <c r="E49" s="128"/>
      <c r="F49" s="127"/>
      <c r="G49" s="127"/>
      <c r="H49" s="127"/>
      <c r="I49" s="131"/>
      <c r="J49" s="131"/>
      <c r="K49" s="137">
        <f>SUM(K46:K48)</f>
        <v>0</v>
      </c>
      <c r="L49" s="137">
        <f>SUM(L46:L48)</f>
        <v>0</v>
      </c>
      <c r="M49" s="138">
        <f>SUM(M46:M48)</f>
        <v>600</v>
      </c>
      <c r="N49" s="137">
        <f>SUM(N46:N48)</f>
        <v>0</v>
      </c>
      <c r="O49" s="133"/>
      <c r="P49" s="133"/>
      <c r="Q49" s="134"/>
    </row>
    <row r="50" spans="1:17" s="139" customFormat="1" x14ac:dyDescent="0.25">
      <c r="E50" s="140"/>
    </row>
    <row r="51" spans="1:17" s="139" customFormat="1" ht="15.75" x14ac:dyDescent="0.25">
      <c r="B51" s="1153" t="s">
        <v>28</v>
      </c>
      <c r="C51" s="1153" t="s">
        <v>27</v>
      </c>
      <c r="D51" s="1155" t="s">
        <v>34</v>
      </c>
      <c r="E51" s="1155"/>
    </row>
    <row r="52" spans="1:17" s="139" customFormat="1" ht="15.75" x14ac:dyDescent="0.25">
      <c r="B52" s="1154"/>
      <c r="C52" s="1154"/>
      <c r="D52" s="427" t="s">
        <v>23</v>
      </c>
      <c r="E52" s="141" t="s">
        <v>24</v>
      </c>
    </row>
    <row r="53" spans="1:17" s="139" customFormat="1" ht="15.75" x14ac:dyDescent="0.25">
      <c r="B53" s="142" t="s">
        <v>21</v>
      </c>
      <c r="C53" s="143">
        <f>+K49</f>
        <v>0</v>
      </c>
      <c r="D53" s="144"/>
      <c r="E53" s="144" t="s">
        <v>141</v>
      </c>
      <c r="F53" s="145"/>
      <c r="G53" s="145"/>
      <c r="H53" s="145"/>
      <c r="I53" s="145"/>
      <c r="J53" s="145"/>
      <c r="K53" s="145"/>
      <c r="L53" s="145"/>
      <c r="M53" s="145"/>
    </row>
    <row r="54" spans="1:17" s="139" customFormat="1" ht="15.75" x14ac:dyDescent="0.25">
      <c r="B54" s="142" t="s">
        <v>25</v>
      </c>
      <c r="C54" s="143">
        <f>+M49</f>
        <v>600</v>
      </c>
      <c r="D54" s="144"/>
      <c r="E54" s="144" t="s">
        <v>141</v>
      </c>
    </row>
    <row r="55" spans="1:17" s="139" customFormat="1" x14ac:dyDescent="0.25">
      <c r="B55" s="146"/>
      <c r="C55" s="1156"/>
      <c r="D55" s="1156"/>
      <c r="E55" s="1156"/>
      <c r="F55" s="1156"/>
      <c r="G55" s="1156"/>
      <c r="H55" s="1156"/>
      <c r="I55" s="1156"/>
      <c r="J55" s="1156"/>
      <c r="K55" s="1156"/>
      <c r="L55" s="1156"/>
      <c r="M55" s="1156"/>
      <c r="N55" s="1156"/>
    </row>
    <row r="56" spans="1:17" ht="15.75" thickBot="1" x14ac:dyDescent="0.3"/>
    <row r="57" spans="1:17" ht="16.5" thickBot="1" x14ac:dyDescent="0.3">
      <c r="B57" s="1165" t="s">
        <v>90</v>
      </c>
      <c r="C57" s="1165"/>
      <c r="D57" s="1165"/>
      <c r="E57" s="1165"/>
      <c r="F57" s="1165"/>
      <c r="G57" s="1165"/>
      <c r="H57" s="1165"/>
      <c r="I57" s="1165"/>
      <c r="J57" s="1165"/>
      <c r="K57" s="1165"/>
      <c r="L57" s="1165"/>
      <c r="M57" s="1165"/>
      <c r="N57" s="1165"/>
    </row>
    <row r="60" spans="1:17" ht="141.75" x14ac:dyDescent="0.25">
      <c r="B60" s="117" t="s">
        <v>138</v>
      </c>
      <c r="C60" s="147" t="s">
        <v>2</v>
      </c>
      <c r="D60" s="147" t="s">
        <v>92</v>
      </c>
      <c r="E60" s="147" t="s">
        <v>91</v>
      </c>
      <c r="F60" s="147" t="s">
        <v>93</v>
      </c>
      <c r="G60" s="147" t="s">
        <v>94</v>
      </c>
      <c r="H60" s="147" t="s">
        <v>95</v>
      </c>
      <c r="I60" s="147" t="s">
        <v>96</v>
      </c>
      <c r="J60" s="147" t="s">
        <v>97</v>
      </c>
      <c r="K60" s="147" t="s">
        <v>98</v>
      </c>
      <c r="L60" s="147" t="s">
        <v>99</v>
      </c>
      <c r="M60" s="148" t="s">
        <v>100</v>
      </c>
      <c r="N60" s="148" t="s">
        <v>101</v>
      </c>
      <c r="O60" s="1141" t="s">
        <v>3</v>
      </c>
      <c r="P60" s="1143"/>
      <c r="Q60" s="147" t="s">
        <v>18</v>
      </c>
    </row>
    <row r="61" spans="1:17" x14ac:dyDescent="0.2">
      <c r="B61" s="149"/>
      <c r="C61" s="149"/>
      <c r="D61" s="150"/>
      <c r="E61" s="150"/>
      <c r="F61" s="249"/>
      <c r="G61" s="249"/>
      <c r="H61" s="249"/>
      <c r="I61" s="151"/>
      <c r="J61" s="151"/>
      <c r="K61" s="118"/>
      <c r="L61" s="118"/>
      <c r="M61" s="118"/>
      <c r="N61" s="118"/>
      <c r="O61" s="1144"/>
      <c r="P61" s="1145"/>
      <c r="Q61" s="118"/>
    </row>
    <row r="62" spans="1:17" x14ac:dyDescent="0.2">
      <c r="B62" s="149"/>
      <c r="C62" s="149"/>
      <c r="D62" s="150"/>
      <c r="E62" s="150"/>
      <c r="F62" s="249"/>
      <c r="G62" s="249"/>
      <c r="H62" s="249"/>
      <c r="I62" s="151"/>
      <c r="J62" s="151"/>
      <c r="K62" s="118"/>
      <c r="L62" s="118"/>
      <c r="M62" s="118"/>
      <c r="N62" s="118"/>
      <c r="O62" s="1144"/>
      <c r="P62" s="1145"/>
      <c r="Q62" s="118"/>
    </row>
    <row r="63" spans="1:17" x14ac:dyDescent="0.2">
      <c r="B63" s="149"/>
      <c r="C63" s="149"/>
      <c r="D63" s="150"/>
      <c r="E63" s="150"/>
      <c r="F63" s="249"/>
      <c r="G63" s="249"/>
      <c r="H63" s="249"/>
      <c r="I63" s="151"/>
      <c r="J63" s="151"/>
      <c r="K63" s="118"/>
      <c r="L63" s="118"/>
      <c r="M63" s="118"/>
      <c r="N63" s="118"/>
      <c r="O63" s="1144"/>
      <c r="P63" s="1145"/>
      <c r="Q63" s="118"/>
    </row>
    <row r="64" spans="1:17" x14ac:dyDescent="0.2">
      <c r="B64" s="149"/>
      <c r="C64" s="149"/>
      <c r="D64" s="150"/>
      <c r="E64" s="150"/>
      <c r="F64" s="249"/>
      <c r="G64" s="249"/>
      <c r="H64" s="249"/>
      <c r="I64" s="151"/>
      <c r="J64" s="151"/>
      <c r="K64" s="118"/>
      <c r="L64" s="118"/>
      <c r="M64" s="118"/>
      <c r="N64" s="118"/>
      <c r="O64" s="1144"/>
      <c r="P64" s="1145"/>
      <c r="Q64" s="118"/>
    </row>
    <row r="65" spans="2:17" x14ac:dyDescent="0.2">
      <c r="B65" s="149"/>
      <c r="C65" s="149"/>
      <c r="D65" s="150"/>
      <c r="E65" s="150"/>
      <c r="F65" s="249"/>
      <c r="G65" s="249"/>
      <c r="H65" s="249"/>
      <c r="I65" s="151"/>
      <c r="J65" s="151"/>
      <c r="K65" s="118"/>
      <c r="L65" s="118"/>
      <c r="M65" s="118"/>
      <c r="N65" s="118"/>
      <c r="O65" s="1144"/>
      <c r="P65" s="1145"/>
      <c r="Q65" s="118"/>
    </row>
    <row r="66" spans="2:17" x14ac:dyDescent="0.2">
      <c r="B66" s="149"/>
      <c r="C66" s="149"/>
      <c r="D66" s="150"/>
      <c r="E66" s="150"/>
      <c r="F66" s="249"/>
      <c r="G66" s="249"/>
      <c r="H66" s="249"/>
      <c r="I66" s="151"/>
      <c r="J66" s="151"/>
      <c r="K66" s="118"/>
      <c r="L66" s="118"/>
      <c r="M66" s="118"/>
      <c r="N66" s="118"/>
      <c r="O66" s="1144"/>
      <c r="P66" s="1145"/>
      <c r="Q66" s="118"/>
    </row>
    <row r="67" spans="2:17" x14ac:dyDescent="0.25">
      <c r="B67" s="118"/>
      <c r="C67" s="118"/>
      <c r="D67" s="118"/>
      <c r="E67" s="118"/>
      <c r="F67" s="118"/>
      <c r="G67" s="118"/>
      <c r="H67" s="118"/>
      <c r="I67" s="118"/>
      <c r="J67" s="118"/>
      <c r="K67" s="118"/>
      <c r="L67" s="118"/>
      <c r="M67" s="118"/>
      <c r="N67" s="118"/>
      <c r="O67" s="1144"/>
      <c r="P67" s="1145"/>
      <c r="Q67" s="118"/>
    </row>
    <row r="68" spans="2:17" x14ac:dyDescent="0.25">
      <c r="B68" s="86" t="s">
        <v>1</v>
      </c>
    </row>
    <row r="69" spans="2:17" x14ac:dyDescent="0.25">
      <c r="B69" s="86" t="s">
        <v>37</v>
      </c>
    </row>
    <row r="70" spans="2:17" x14ac:dyDescent="0.25">
      <c r="B70" s="86" t="s">
        <v>62</v>
      </c>
    </row>
    <row r="72" spans="2:17" ht="15.75" thickBot="1" x14ac:dyDescent="0.3"/>
    <row r="73" spans="2:17" ht="16.5" thickBot="1" x14ac:dyDescent="0.3">
      <c r="B73" s="1160" t="s">
        <v>38</v>
      </c>
      <c r="C73" s="1161"/>
      <c r="D73" s="1161"/>
      <c r="E73" s="1161"/>
      <c r="F73" s="1161"/>
      <c r="G73" s="1161"/>
      <c r="H73" s="1161"/>
      <c r="I73" s="1161"/>
      <c r="J73" s="1161"/>
      <c r="K73" s="1161"/>
      <c r="L73" s="1161"/>
      <c r="M73" s="1161"/>
      <c r="N73" s="1162"/>
    </row>
    <row r="76" spans="2:17" ht="78.75" x14ac:dyDescent="0.25">
      <c r="B76" s="117" t="s">
        <v>0</v>
      </c>
      <c r="C76" s="117" t="s">
        <v>39</v>
      </c>
      <c r="D76" s="117" t="s">
        <v>40</v>
      </c>
      <c r="E76" s="117" t="s">
        <v>102</v>
      </c>
      <c r="F76" s="117" t="s">
        <v>104</v>
      </c>
      <c r="G76" s="117" t="s">
        <v>105</v>
      </c>
      <c r="H76" s="117" t="s">
        <v>106</v>
      </c>
      <c r="I76" s="117" t="s">
        <v>103</v>
      </c>
      <c r="J76" s="1141" t="s">
        <v>107</v>
      </c>
      <c r="K76" s="1142"/>
      <c r="L76" s="1143"/>
      <c r="M76" s="117" t="s">
        <v>111</v>
      </c>
      <c r="N76" s="117" t="s">
        <v>139</v>
      </c>
      <c r="O76" s="117" t="s">
        <v>140</v>
      </c>
      <c r="P76" s="1141" t="s">
        <v>3</v>
      </c>
      <c r="Q76" s="1143"/>
    </row>
    <row r="77" spans="2:17" ht="60" x14ac:dyDescent="0.2">
      <c r="B77" s="152"/>
      <c r="C77" s="152"/>
      <c r="D77" s="149"/>
      <c r="E77" s="149"/>
      <c r="F77" s="149"/>
      <c r="G77" s="149"/>
      <c r="H77" s="149"/>
      <c r="I77" s="150"/>
      <c r="J77" s="153" t="s">
        <v>108</v>
      </c>
      <c r="K77" s="154" t="s">
        <v>109</v>
      </c>
      <c r="L77" s="151" t="s">
        <v>110</v>
      </c>
      <c r="M77" s="118"/>
      <c r="N77" s="118"/>
      <c r="O77" s="118"/>
      <c r="P77" s="1128"/>
      <c r="Q77" s="1128"/>
    </row>
    <row r="78" spans="2:17" ht="180" x14ac:dyDescent="0.2">
      <c r="B78" s="405" t="s">
        <v>595</v>
      </c>
      <c r="C78" s="152"/>
      <c r="D78" s="406" t="s">
        <v>596</v>
      </c>
      <c r="E78" s="405">
        <v>49607491</v>
      </c>
      <c r="F78" s="406" t="s">
        <v>166</v>
      </c>
      <c r="G78" s="152" t="s">
        <v>597</v>
      </c>
      <c r="H78" s="182">
        <v>39514</v>
      </c>
      <c r="I78" s="150">
        <v>109331</v>
      </c>
      <c r="J78" s="152" t="s">
        <v>598</v>
      </c>
      <c r="K78" s="154" t="s">
        <v>599</v>
      </c>
      <c r="L78" s="154" t="s">
        <v>600</v>
      </c>
      <c r="M78" s="118" t="s">
        <v>125</v>
      </c>
      <c r="N78" s="118" t="s">
        <v>125</v>
      </c>
      <c r="O78" s="118"/>
      <c r="P78" s="1128"/>
      <c r="Q78" s="1128"/>
    </row>
    <row r="79" spans="2:17" ht="135" customHeight="1" x14ac:dyDescent="0.2">
      <c r="B79" s="407" t="s">
        <v>44</v>
      </c>
      <c r="C79" s="201"/>
      <c r="D79" s="406" t="s">
        <v>601</v>
      </c>
      <c r="E79" s="405">
        <v>1067807349</v>
      </c>
      <c r="F79" s="406" t="s">
        <v>166</v>
      </c>
      <c r="G79" s="201" t="s">
        <v>602</v>
      </c>
      <c r="H79" s="203">
        <v>40165</v>
      </c>
      <c r="I79" s="204">
        <v>121109</v>
      </c>
      <c r="J79" s="152" t="s">
        <v>598</v>
      </c>
      <c r="K79" s="408" t="s">
        <v>603</v>
      </c>
      <c r="L79" s="154" t="s">
        <v>604</v>
      </c>
      <c r="M79" s="106" t="s">
        <v>125</v>
      </c>
      <c r="N79" s="118" t="s">
        <v>125</v>
      </c>
      <c r="O79" s="106"/>
      <c r="P79" s="207"/>
      <c r="Q79" s="207"/>
    </row>
    <row r="80" spans="2:17" ht="135" customHeight="1" x14ac:dyDescent="0.25">
      <c r="B80" s="409" t="s">
        <v>44</v>
      </c>
      <c r="C80" s="410"/>
      <c r="D80" s="401" t="s">
        <v>605</v>
      </c>
      <c r="E80" s="409">
        <v>26870564</v>
      </c>
      <c r="F80" s="401" t="s">
        <v>606</v>
      </c>
      <c r="G80" s="410" t="s">
        <v>356</v>
      </c>
      <c r="H80" s="290">
        <v>32500</v>
      </c>
      <c r="I80" s="411" t="s">
        <v>607</v>
      </c>
      <c r="J80" s="155" t="s">
        <v>598</v>
      </c>
      <c r="K80" s="96" t="s">
        <v>603</v>
      </c>
      <c r="L80" s="339" t="s">
        <v>604</v>
      </c>
      <c r="M80" s="106" t="s">
        <v>125</v>
      </c>
      <c r="N80" s="106" t="s">
        <v>125</v>
      </c>
      <c r="O80" s="106"/>
      <c r="P80" s="207"/>
      <c r="Q80" s="207"/>
    </row>
    <row r="82" spans="2:17" ht="15.75" thickBot="1" x14ac:dyDescent="0.3"/>
    <row r="83" spans="2:17" ht="16.5" thickBot="1" x14ac:dyDescent="0.3">
      <c r="B83" s="1160" t="s">
        <v>46</v>
      </c>
      <c r="C83" s="1161"/>
      <c r="D83" s="1161"/>
      <c r="E83" s="1161"/>
      <c r="F83" s="1161"/>
      <c r="G83" s="1161"/>
      <c r="H83" s="1161"/>
      <c r="I83" s="1161"/>
      <c r="J83" s="1161"/>
      <c r="K83" s="1161"/>
      <c r="L83" s="1161"/>
      <c r="M83" s="1161"/>
      <c r="N83" s="1162"/>
    </row>
    <row r="86" spans="2:17" ht="31.5" x14ac:dyDescent="0.25">
      <c r="B86" s="147" t="s">
        <v>33</v>
      </c>
      <c r="C86" s="147" t="s">
        <v>18</v>
      </c>
      <c r="D86" s="1141" t="s">
        <v>3</v>
      </c>
      <c r="E86" s="1143"/>
    </row>
    <row r="87" spans="2:17" x14ac:dyDescent="0.25">
      <c r="B87" s="155" t="s">
        <v>112</v>
      </c>
      <c r="C87" s="118"/>
      <c r="D87" s="1128"/>
      <c r="E87" s="1128"/>
    </row>
    <row r="90" spans="2:17" ht="15.75" x14ac:dyDescent="0.25">
      <c r="B90" s="1129" t="s">
        <v>64</v>
      </c>
      <c r="C90" s="1130"/>
      <c r="D90" s="1130"/>
      <c r="E90" s="1130"/>
      <c r="F90" s="1130"/>
      <c r="G90" s="1130"/>
      <c r="H90" s="1130"/>
      <c r="I90" s="1130"/>
      <c r="J90" s="1130"/>
      <c r="K90" s="1130"/>
      <c r="L90" s="1130"/>
      <c r="M90" s="1130"/>
      <c r="N90" s="1130"/>
      <c r="O90" s="1130"/>
      <c r="P90" s="1130"/>
    </row>
    <row r="92" spans="2:17" ht="15.75" thickBot="1" x14ac:dyDescent="0.3"/>
    <row r="93" spans="2:17" ht="16.5" thickBot="1" x14ac:dyDescent="0.3">
      <c r="B93" s="1160" t="s">
        <v>54</v>
      </c>
      <c r="C93" s="1161"/>
      <c r="D93" s="1161"/>
      <c r="E93" s="1161"/>
      <c r="F93" s="1161"/>
      <c r="G93" s="1161"/>
      <c r="H93" s="1161"/>
      <c r="I93" s="1161"/>
      <c r="J93" s="1161"/>
      <c r="K93" s="1161"/>
      <c r="L93" s="1161"/>
      <c r="M93" s="1161"/>
      <c r="N93" s="1162"/>
    </row>
    <row r="95" spans="2:17" ht="15.75" thickBot="1" x14ac:dyDescent="0.3">
      <c r="M95" s="122"/>
      <c r="N95" s="122"/>
    </row>
    <row r="96" spans="2:17" s="93" customFormat="1" ht="78.75" x14ac:dyDescent="0.25">
      <c r="B96" s="476" t="s">
        <v>134</v>
      </c>
      <c r="C96" s="476" t="s">
        <v>135</v>
      </c>
      <c r="D96" s="476" t="s">
        <v>136</v>
      </c>
      <c r="E96" s="476" t="s">
        <v>45</v>
      </c>
      <c r="F96" s="476" t="s">
        <v>22</v>
      </c>
      <c r="G96" s="476" t="s">
        <v>89</v>
      </c>
      <c r="H96" s="476" t="s">
        <v>17</v>
      </c>
      <c r="I96" s="476" t="s">
        <v>10</v>
      </c>
      <c r="J96" s="476" t="s">
        <v>31</v>
      </c>
      <c r="K96" s="476" t="s">
        <v>61</v>
      </c>
      <c r="L96" s="476" t="s">
        <v>20</v>
      </c>
      <c r="M96" s="477" t="s">
        <v>26</v>
      </c>
      <c r="N96" s="476" t="s">
        <v>137</v>
      </c>
      <c r="O96" s="476" t="s">
        <v>36</v>
      </c>
      <c r="P96" s="435" t="s">
        <v>11</v>
      </c>
      <c r="Q96" s="435" t="s">
        <v>19</v>
      </c>
    </row>
    <row r="97" spans="1:26" s="428" customFormat="1" x14ac:dyDescent="0.25">
      <c r="A97" s="125">
        <v>1</v>
      </c>
      <c r="B97" s="126"/>
      <c r="C97" s="127"/>
      <c r="D97" s="126"/>
      <c r="E97" s="128"/>
      <c r="F97" s="127"/>
      <c r="G97" s="129"/>
      <c r="H97" s="130"/>
      <c r="I97" s="131"/>
      <c r="J97" s="131"/>
      <c r="K97" s="131"/>
      <c r="L97" s="131"/>
      <c r="M97" s="132"/>
      <c r="N97" s="132">
        <f>+M97*G97</f>
        <v>0</v>
      </c>
      <c r="O97" s="133"/>
      <c r="P97" s="133"/>
      <c r="Q97" s="134"/>
      <c r="R97" s="135"/>
      <c r="S97" s="135"/>
      <c r="T97" s="135"/>
      <c r="U97" s="135"/>
      <c r="V97" s="135"/>
      <c r="W97" s="135"/>
      <c r="X97" s="135"/>
      <c r="Y97" s="135"/>
      <c r="Z97" s="135"/>
    </row>
    <row r="98" spans="1:26" s="428" customFormat="1" x14ac:dyDescent="0.25">
      <c r="A98" s="125">
        <f>+A97+1</f>
        <v>2</v>
      </c>
      <c r="B98" s="126"/>
      <c r="C98" s="127"/>
      <c r="D98" s="126"/>
      <c r="E98" s="128"/>
      <c r="F98" s="127"/>
      <c r="G98" s="127"/>
      <c r="H98" s="127"/>
      <c r="I98" s="131"/>
      <c r="J98" s="131"/>
      <c r="K98" s="131"/>
      <c r="L98" s="131"/>
      <c r="M98" s="132"/>
      <c r="N98" s="132"/>
      <c r="O98" s="133"/>
      <c r="P98" s="133"/>
      <c r="Q98" s="134"/>
      <c r="R98" s="135"/>
      <c r="S98" s="135"/>
      <c r="T98" s="135"/>
      <c r="U98" s="135"/>
      <c r="V98" s="135"/>
      <c r="W98" s="135"/>
      <c r="X98" s="135"/>
      <c r="Y98" s="135"/>
      <c r="Z98" s="135"/>
    </row>
    <row r="99" spans="1:26" s="428" customFormat="1" x14ac:dyDescent="0.25">
      <c r="A99" s="125">
        <f t="shared" ref="A99:A104" si="1">+A98+1</f>
        <v>3</v>
      </c>
      <c r="B99" s="126"/>
      <c r="C99" s="127"/>
      <c r="D99" s="126"/>
      <c r="E99" s="128"/>
      <c r="F99" s="127"/>
      <c r="G99" s="127"/>
      <c r="H99" s="127"/>
      <c r="I99" s="131"/>
      <c r="J99" s="131"/>
      <c r="K99" s="131"/>
      <c r="L99" s="131"/>
      <c r="M99" s="132"/>
      <c r="N99" s="132"/>
      <c r="O99" s="133"/>
      <c r="P99" s="133"/>
      <c r="Q99" s="134"/>
      <c r="R99" s="135"/>
      <c r="S99" s="135"/>
      <c r="T99" s="135"/>
      <c r="U99" s="135"/>
      <c r="V99" s="135"/>
      <c r="W99" s="135"/>
      <c r="X99" s="135"/>
      <c r="Y99" s="135"/>
      <c r="Z99" s="135"/>
    </row>
    <row r="100" spans="1:26" s="428" customFormat="1" x14ac:dyDescent="0.25">
      <c r="A100" s="125">
        <f t="shared" si="1"/>
        <v>4</v>
      </c>
      <c r="B100" s="126"/>
      <c r="C100" s="127"/>
      <c r="D100" s="126"/>
      <c r="E100" s="128"/>
      <c r="F100" s="127"/>
      <c r="G100" s="127"/>
      <c r="H100" s="127"/>
      <c r="I100" s="131"/>
      <c r="J100" s="131"/>
      <c r="K100" s="131"/>
      <c r="L100" s="131"/>
      <c r="M100" s="132"/>
      <c r="N100" s="132"/>
      <c r="O100" s="133"/>
      <c r="P100" s="133"/>
      <c r="Q100" s="134"/>
      <c r="R100" s="135"/>
      <c r="S100" s="135"/>
      <c r="T100" s="135"/>
      <c r="U100" s="135"/>
      <c r="V100" s="135"/>
      <c r="W100" s="135"/>
      <c r="X100" s="135"/>
      <c r="Y100" s="135"/>
      <c r="Z100" s="135"/>
    </row>
    <row r="101" spans="1:26" s="428" customFormat="1" x14ac:dyDescent="0.25">
      <c r="A101" s="125">
        <f t="shared" si="1"/>
        <v>5</v>
      </c>
      <c r="B101" s="126"/>
      <c r="C101" s="127"/>
      <c r="D101" s="126"/>
      <c r="E101" s="128"/>
      <c r="F101" s="127"/>
      <c r="G101" s="127"/>
      <c r="H101" s="127"/>
      <c r="I101" s="131"/>
      <c r="J101" s="131"/>
      <c r="K101" s="131"/>
      <c r="L101" s="131"/>
      <c r="M101" s="132"/>
      <c r="N101" s="132"/>
      <c r="O101" s="133"/>
      <c r="P101" s="133"/>
      <c r="Q101" s="134"/>
      <c r="R101" s="135"/>
      <c r="S101" s="135"/>
      <c r="T101" s="135"/>
      <c r="U101" s="135"/>
      <c r="V101" s="135"/>
      <c r="W101" s="135"/>
      <c r="X101" s="135"/>
      <c r="Y101" s="135"/>
      <c r="Z101" s="135"/>
    </row>
    <row r="102" spans="1:26" s="428" customFormat="1" x14ac:dyDescent="0.25">
      <c r="A102" s="125">
        <f t="shared" si="1"/>
        <v>6</v>
      </c>
      <c r="B102" s="126"/>
      <c r="C102" s="127"/>
      <c r="D102" s="126"/>
      <c r="E102" s="128"/>
      <c r="F102" s="127"/>
      <c r="G102" s="127"/>
      <c r="H102" s="127"/>
      <c r="I102" s="131"/>
      <c r="J102" s="131"/>
      <c r="K102" s="131"/>
      <c r="L102" s="131"/>
      <c r="M102" s="132"/>
      <c r="N102" s="132"/>
      <c r="O102" s="133"/>
      <c r="P102" s="133"/>
      <c r="Q102" s="134"/>
      <c r="R102" s="135"/>
      <c r="S102" s="135"/>
      <c r="T102" s="135"/>
      <c r="U102" s="135"/>
      <c r="V102" s="135"/>
      <c r="W102" s="135"/>
      <c r="X102" s="135"/>
      <c r="Y102" s="135"/>
      <c r="Z102" s="135"/>
    </row>
    <row r="103" spans="1:26" s="428" customFormat="1" x14ac:dyDescent="0.25">
      <c r="A103" s="125">
        <f t="shared" si="1"/>
        <v>7</v>
      </c>
      <c r="B103" s="126"/>
      <c r="C103" s="127"/>
      <c r="D103" s="126"/>
      <c r="E103" s="128"/>
      <c r="F103" s="127"/>
      <c r="G103" s="127"/>
      <c r="H103" s="127"/>
      <c r="I103" s="131"/>
      <c r="J103" s="131"/>
      <c r="K103" s="131"/>
      <c r="L103" s="131"/>
      <c r="M103" s="132"/>
      <c r="N103" s="132"/>
      <c r="O103" s="133"/>
      <c r="P103" s="133"/>
      <c r="Q103" s="134"/>
      <c r="R103" s="135"/>
      <c r="S103" s="135"/>
      <c r="T103" s="135"/>
      <c r="U103" s="135"/>
      <c r="V103" s="135"/>
      <c r="W103" s="135"/>
      <c r="X103" s="135"/>
      <c r="Y103" s="135"/>
      <c r="Z103" s="135"/>
    </row>
    <row r="104" spans="1:26" s="428" customFormat="1" x14ac:dyDescent="0.25">
      <c r="A104" s="125">
        <f t="shared" si="1"/>
        <v>8</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428" customFormat="1" ht="15.75" x14ac:dyDescent="0.25">
      <c r="A105" s="125"/>
      <c r="B105" s="136" t="s">
        <v>16</v>
      </c>
      <c r="C105" s="127"/>
      <c r="D105" s="126"/>
      <c r="E105" s="128"/>
      <c r="F105" s="127"/>
      <c r="G105" s="127"/>
      <c r="H105" s="127"/>
      <c r="I105" s="131"/>
      <c r="J105" s="131"/>
      <c r="K105" s="137">
        <f>SUM(K97:K104)</f>
        <v>0</v>
      </c>
      <c r="L105" s="137">
        <f>SUM(L97:L104)</f>
        <v>0</v>
      </c>
      <c r="M105" s="138">
        <f>SUM(M97:M104)</f>
        <v>0</v>
      </c>
      <c r="N105" s="137">
        <f>SUM(N97:N104)</f>
        <v>0</v>
      </c>
      <c r="O105" s="133"/>
      <c r="P105" s="133"/>
      <c r="Q105" s="134"/>
    </row>
    <row r="106" spans="1:26" x14ac:dyDescent="0.25">
      <c r="B106" s="139"/>
      <c r="C106" s="139"/>
      <c r="D106" s="139"/>
      <c r="E106" s="140"/>
      <c r="F106" s="139"/>
      <c r="G106" s="139"/>
      <c r="H106" s="139"/>
      <c r="I106" s="139"/>
      <c r="J106" s="139"/>
      <c r="K106" s="139"/>
      <c r="L106" s="139"/>
      <c r="M106" s="139"/>
      <c r="N106" s="139"/>
      <c r="O106" s="139"/>
      <c r="P106" s="139"/>
    </row>
    <row r="107" spans="1:26" ht="15.75" x14ac:dyDescent="0.25">
      <c r="B107" s="142" t="s">
        <v>32</v>
      </c>
      <c r="C107" s="156">
        <f>+K105</f>
        <v>0</v>
      </c>
      <c r="H107" s="145"/>
      <c r="I107" s="145"/>
      <c r="J107" s="145"/>
      <c r="K107" s="145"/>
      <c r="L107" s="145"/>
      <c r="M107" s="145"/>
      <c r="N107" s="139"/>
      <c r="O107" s="139"/>
      <c r="P107" s="139"/>
    </row>
    <row r="109" spans="1:26" ht="15.75" thickBot="1" x14ac:dyDescent="0.3"/>
    <row r="110" spans="1:26" ht="32.25" thickBot="1" x14ac:dyDescent="0.3">
      <c r="B110" s="478" t="s">
        <v>49</v>
      </c>
      <c r="C110" s="479" t="s">
        <v>50</v>
      </c>
      <c r="D110" s="478" t="s">
        <v>51</v>
      </c>
      <c r="E110" s="479" t="s">
        <v>55</v>
      </c>
    </row>
    <row r="111" spans="1:26" x14ac:dyDescent="0.25">
      <c r="B111" s="159" t="s">
        <v>113</v>
      </c>
      <c r="C111" s="480">
        <v>20</v>
      </c>
      <c r="D111" s="480"/>
      <c r="E111" s="1164">
        <f>+D111+D112+D113</f>
        <v>0</v>
      </c>
    </row>
    <row r="112" spans="1:26" x14ac:dyDescent="0.25">
      <c r="B112" s="159" t="s">
        <v>114</v>
      </c>
      <c r="C112" s="438">
        <v>30</v>
      </c>
      <c r="D112" s="432">
        <v>0</v>
      </c>
      <c r="E112" s="1136"/>
    </row>
    <row r="113" spans="2:17" ht="15.75" thickBot="1" x14ac:dyDescent="0.3">
      <c r="B113" s="159" t="s">
        <v>115</v>
      </c>
      <c r="C113" s="162">
        <v>40</v>
      </c>
      <c r="D113" s="162">
        <v>0</v>
      </c>
      <c r="E113" s="1137"/>
    </row>
    <row r="115" spans="2:17" ht="15.75" thickBot="1" x14ac:dyDescent="0.3"/>
    <row r="116" spans="2:17" ht="16.5" thickBot="1" x14ac:dyDescent="0.3">
      <c r="B116" s="1160" t="s">
        <v>52</v>
      </c>
      <c r="C116" s="1161"/>
      <c r="D116" s="1161"/>
      <c r="E116" s="1161"/>
      <c r="F116" s="1161"/>
      <c r="G116" s="1161"/>
      <c r="H116" s="1161"/>
      <c r="I116" s="1161"/>
      <c r="J116" s="1161"/>
      <c r="K116" s="1161"/>
      <c r="L116" s="1161"/>
      <c r="M116" s="1161"/>
      <c r="N116" s="1162"/>
    </row>
    <row r="118" spans="2:17" ht="78.75" x14ac:dyDescent="0.25">
      <c r="B118" s="117" t="s">
        <v>0</v>
      </c>
      <c r="C118" s="117" t="s">
        <v>39</v>
      </c>
      <c r="D118" s="117" t="s">
        <v>40</v>
      </c>
      <c r="E118" s="117" t="s">
        <v>102</v>
      </c>
      <c r="F118" s="117" t="s">
        <v>104</v>
      </c>
      <c r="G118" s="117" t="s">
        <v>105</v>
      </c>
      <c r="H118" s="117" t="s">
        <v>106</v>
      </c>
      <c r="I118" s="117" t="s">
        <v>103</v>
      </c>
      <c r="J118" s="1141" t="s">
        <v>107</v>
      </c>
      <c r="K118" s="1142"/>
      <c r="L118" s="1143"/>
      <c r="M118" s="117" t="s">
        <v>111</v>
      </c>
      <c r="N118" s="117" t="s">
        <v>139</v>
      </c>
      <c r="O118" s="117" t="s">
        <v>140</v>
      </c>
      <c r="P118" s="1141" t="s">
        <v>3</v>
      </c>
      <c r="Q118" s="1143"/>
    </row>
    <row r="119" spans="2:17" ht="60" x14ac:dyDescent="0.2">
      <c r="B119" s="152"/>
      <c r="C119" s="152"/>
      <c r="D119" s="149"/>
      <c r="E119" s="149"/>
      <c r="F119" s="149"/>
      <c r="G119" s="149"/>
      <c r="H119" s="149"/>
      <c r="I119" s="150"/>
      <c r="J119" s="153" t="s">
        <v>108</v>
      </c>
      <c r="K119" s="154" t="s">
        <v>109</v>
      </c>
      <c r="L119" s="151" t="s">
        <v>110</v>
      </c>
      <c r="M119" s="118"/>
      <c r="N119" s="118"/>
      <c r="O119" s="118"/>
      <c r="P119" s="1144"/>
      <c r="Q119" s="1145"/>
    </row>
    <row r="120" spans="2:17" ht="135.75" x14ac:dyDescent="0.25">
      <c r="B120" s="412" t="s">
        <v>595</v>
      </c>
      <c r="C120" s="152"/>
      <c r="D120" s="413" t="s">
        <v>608</v>
      </c>
      <c r="E120" s="639">
        <v>30855180</v>
      </c>
      <c r="F120" s="414" t="s">
        <v>609</v>
      </c>
      <c r="G120" s="152" t="s">
        <v>540</v>
      </c>
      <c r="H120" s="182">
        <v>37897</v>
      </c>
      <c r="I120" s="150" t="s">
        <v>237</v>
      </c>
      <c r="J120" s="152" t="s">
        <v>610</v>
      </c>
      <c r="K120" s="152" t="s">
        <v>611</v>
      </c>
      <c r="L120" s="154" t="s">
        <v>612</v>
      </c>
      <c r="M120" s="118" t="s">
        <v>125</v>
      </c>
      <c r="N120" s="118" t="s">
        <v>125</v>
      </c>
      <c r="O120" s="118"/>
      <c r="P120" s="432"/>
      <c r="Q120" s="432"/>
    </row>
    <row r="121" spans="2:17" ht="135.75" x14ac:dyDescent="0.25">
      <c r="B121" s="412" t="s">
        <v>613</v>
      </c>
      <c r="C121" s="152"/>
      <c r="D121" s="413" t="s">
        <v>614</v>
      </c>
      <c r="E121" s="639">
        <v>36592229</v>
      </c>
      <c r="F121" s="414" t="s">
        <v>615</v>
      </c>
      <c r="G121" s="152" t="s">
        <v>167</v>
      </c>
      <c r="H121" s="182">
        <v>35300</v>
      </c>
      <c r="I121" s="150" t="s">
        <v>237</v>
      </c>
      <c r="J121" s="152" t="s">
        <v>610</v>
      </c>
      <c r="K121" s="152" t="s">
        <v>611</v>
      </c>
      <c r="L121" s="154" t="s">
        <v>616</v>
      </c>
      <c r="M121" s="118" t="s">
        <v>125</v>
      </c>
      <c r="N121" s="118" t="s">
        <v>125</v>
      </c>
      <c r="O121" s="118"/>
      <c r="P121" s="1128"/>
      <c r="Q121" s="1128"/>
    </row>
    <row r="122" spans="2:17" ht="75" x14ac:dyDescent="0.25">
      <c r="B122" s="412" t="s">
        <v>617</v>
      </c>
      <c r="D122" s="413" t="s">
        <v>618</v>
      </c>
      <c r="E122" s="639">
        <v>92504527</v>
      </c>
      <c r="F122" s="414" t="s">
        <v>208</v>
      </c>
      <c r="G122" s="378" t="s">
        <v>619</v>
      </c>
      <c r="H122" s="378" t="s">
        <v>619</v>
      </c>
      <c r="I122" s="378" t="s">
        <v>619</v>
      </c>
      <c r="J122" s="378" t="s">
        <v>125</v>
      </c>
      <c r="K122" s="378" t="s">
        <v>620</v>
      </c>
      <c r="L122" s="378" t="s">
        <v>621</v>
      </c>
      <c r="M122" s="86" t="s">
        <v>125</v>
      </c>
      <c r="N122" s="86" t="s">
        <v>126</v>
      </c>
    </row>
    <row r="125" spans="2:17" ht="15.75" thickBot="1" x14ac:dyDescent="0.3"/>
    <row r="126" spans="2:17" ht="31.5" x14ac:dyDescent="0.25">
      <c r="B126" s="119" t="s">
        <v>33</v>
      </c>
      <c r="C126" s="119" t="s">
        <v>49</v>
      </c>
      <c r="D126" s="117" t="s">
        <v>50</v>
      </c>
      <c r="E126" s="119" t="s">
        <v>51</v>
      </c>
      <c r="F126" s="479" t="s">
        <v>56</v>
      </c>
      <c r="G126" s="163"/>
    </row>
    <row r="127" spans="2:17" ht="180" x14ac:dyDescent="0.2">
      <c r="B127" s="1131" t="s">
        <v>53</v>
      </c>
      <c r="C127" s="164" t="s">
        <v>116</v>
      </c>
      <c r="D127" s="432">
        <v>25</v>
      </c>
      <c r="E127" s="432"/>
      <c r="F127" s="1132">
        <f>+E127+E128+E129</f>
        <v>0</v>
      </c>
      <c r="G127" s="165"/>
    </row>
    <row r="128" spans="2:17" ht="135" x14ac:dyDescent="0.2">
      <c r="B128" s="1131"/>
      <c r="C128" s="164" t="s">
        <v>117</v>
      </c>
      <c r="D128" s="437">
        <v>25</v>
      </c>
      <c r="E128" s="432"/>
      <c r="F128" s="1133"/>
      <c r="G128" s="165"/>
    </row>
    <row r="129" spans="2:7" ht="105" x14ac:dyDescent="0.2">
      <c r="B129" s="1131"/>
      <c r="C129" s="164" t="s">
        <v>118</v>
      </c>
      <c r="D129" s="432">
        <v>10</v>
      </c>
      <c r="E129" s="432"/>
      <c r="F129" s="1134"/>
      <c r="G129" s="165"/>
    </row>
    <row r="130" spans="2:7" x14ac:dyDescent="0.2">
      <c r="C130" s="78"/>
    </row>
    <row r="132" spans="2:7" ht="15.75" x14ac:dyDescent="0.25">
      <c r="B132" s="116" t="s">
        <v>57</v>
      </c>
    </row>
    <row r="135" spans="2:7" ht="15.75" x14ac:dyDescent="0.25">
      <c r="B135" s="117" t="s">
        <v>33</v>
      </c>
      <c r="C135" s="117" t="s">
        <v>58</v>
      </c>
      <c r="D135" s="119" t="s">
        <v>51</v>
      </c>
      <c r="E135" s="119" t="s">
        <v>16</v>
      </c>
    </row>
    <row r="136" spans="2:7" ht="30" x14ac:dyDescent="0.25">
      <c r="B136" s="120" t="s">
        <v>132</v>
      </c>
      <c r="C136" s="437">
        <v>40</v>
      </c>
      <c r="D136" s="432">
        <f>+E111</f>
        <v>0</v>
      </c>
      <c r="E136" s="1122">
        <f>+D136+D137</f>
        <v>0</v>
      </c>
    </row>
    <row r="137" spans="2:7" ht="45" x14ac:dyDescent="0.25">
      <c r="B137" s="120" t="s">
        <v>133</v>
      </c>
      <c r="C137" s="437">
        <v>60</v>
      </c>
      <c r="D137" s="432">
        <f>+F127</f>
        <v>0</v>
      </c>
      <c r="E137" s="1123"/>
    </row>
  </sheetData>
  <mergeCells count="43">
    <mergeCell ref="B127:B129"/>
    <mergeCell ref="F127:F129"/>
    <mergeCell ref="E136:E137"/>
    <mergeCell ref="P78:Q78"/>
    <mergeCell ref="P121:Q121"/>
    <mergeCell ref="B93:N93"/>
    <mergeCell ref="E111:E113"/>
    <mergeCell ref="B116:N116"/>
    <mergeCell ref="J118:L118"/>
    <mergeCell ref="P118:Q118"/>
    <mergeCell ref="P119:Q119"/>
    <mergeCell ref="P77:Q77"/>
    <mergeCell ref="B83:N83"/>
    <mergeCell ref="D86:E86"/>
    <mergeCell ref="D87:E87"/>
    <mergeCell ref="B90:P90"/>
    <mergeCell ref="J76:L76"/>
    <mergeCell ref="P76:Q76"/>
    <mergeCell ref="C55:N55"/>
    <mergeCell ref="B57:N57"/>
    <mergeCell ref="O60:P60"/>
    <mergeCell ref="O61:P61"/>
    <mergeCell ref="O62:P62"/>
    <mergeCell ref="O63:P63"/>
    <mergeCell ref="O64:P64"/>
    <mergeCell ref="O65:P65"/>
    <mergeCell ref="O66:P66"/>
    <mergeCell ref="O67:P67"/>
    <mergeCell ref="B73:N73"/>
    <mergeCell ref="B51:B52"/>
    <mergeCell ref="C51:C52"/>
    <mergeCell ref="D51:E51"/>
    <mergeCell ref="B2:P2"/>
    <mergeCell ref="B4:P4"/>
    <mergeCell ref="C6:N6"/>
    <mergeCell ref="C7:N7"/>
    <mergeCell ref="C8:N8"/>
    <mergeCell ref="C9:N9"/>
    <mergeCell ref="C10:E10"/>
    <mergeCell ref="B14:C21"/>
    <mergeCell ref="B22:C22"/>
    <mergeCell ref="E39:E40"/>
    <mergeCell ref="M42:N42"/>
  </mergeCells>
  <dataValidations count="2">
    <dataValidation type="list" allowBlank="1" showInputMessage="1" showErrorMessage="1" sqref="WVE983053 A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A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A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A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A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A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A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A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A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A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A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A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A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A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A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24:WVE41 WLI24:WLI41 WBM24:WBM41 VRQ24:VRQ41 VHU24:VHU41 UXY24:UXY41 UOC24:UOC41 UEG24:UEG41 TUK24:TUK41 TKO24:TKO41 TAS24:TAS41 SQW24:SQW41 SHA24:SHA41 RXE24:RXE41 RNI24:RNI41 RDM24:RDM41 QTQ24:QTQ41 QJU24:QJU41 PZY24:PZY41 PQC24:PQC41 PGG24:PGG41 OWK24:OWK41 OMO24:OMO41 OCS24:OCS41 NSW24:NSW41 NJA24:NJA41 MZE24:MZE41 MPI24:MPI41 MFM24:MFM41 LVQ24:LVQ41 LLU24:LLU41 LBY24:LBY41 KSC24:KSC41 KIG24:KIG41 JYK24:JYK41 JOO24:JOO41 JES24:JES41 IUW24:IUW41 ILA24:ILA41 IBE24:IBE41 HRI24:HRI41 HHM24:HHM41 GXQ24:GXQ41 GNU24:GNU41 GDY24:GDY41 FUC24:FUC41 FKG24:FKG41 FAK24:FAK41 EQO24:EQO41 EGS24:EGS41 DWW24:DWW41 DNA24:DNA41 DDE24:DDE41 CTI24:CTI41 CJM24:CJM41 BZQ24:BZQ41 BPU24:BPU41 BFY24:BFY41 AWC24:AWC41 AMG24:AMG41 ACK24:ACK41 SO24:SO41 IS24:IS41 A24:A41">
      <formula1>"1,2,3,4,5"</formula1>
    </dataValidation>
    <dataValidation type="decimal" allowBlank="1" showInputMessage="1" showErrorMessage="1" sqref="WVH983053 WLL983053 C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C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C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C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C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C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C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C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C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C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C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C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C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C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C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VH24:WVH41 WLL24:WLL41 WBP24:WBP41 VRT24:VRT41 VHX24:VHX41 UYB24:UYB41 UOF24:UOF41 UEJ24:UEJ41 TUN24:TUN41 TKR24:TKR41 TAV24:TAV41 SQZ24:SQZ41 SHD24:SHD41 RXH24:RXH41 RNL24:RNL41 RDP24:RDP41 QTT24:QTT41 QJX24:QJX41 QAB24:QAB41 PQF24:PQF41 PGJ24:PGJ41 OWN24:OWN41 OMR24:OMR41 OCV24:OCV41 NSZ24:NSZ41 NJD24:NJD41 MZH24:MZH41 MPL24:MPL41 MFP24:MFP41 LVT24:LVT41 LLX24:LLX41 LCB24:LCB41 KSF24:KSF41 KIJ24:KIJ41 JYN24:JYN41 JOR24:JOR41 JEV24:JEV41 IUZ24:IUZ41 ILD24:ILD41 IBH24:IBH41 HRL24:HRL41 HHP24:HHP41 GXT24:GXT41 GNX24:GNX41 GEB24:GEB41 FUF24:FUF41 FKJ24:FKJ41 FAN24:FAN41 EQR24:EQR41 EGV24:EGV41 DWZ24:DWZ41 DND24:DND41 DDH24:DDH41 CTL24:CTL41 CJP24:CJP41 BZT24:BZT41 BPX24:BPX41 BGB24:BGB41 AWF24:AWF41 AMJ24:AMJ41 ACN24:ACN41 SR24:SR41 IV24:IV41">
      <formula1>0</formula1>
      <formula2>1</formula2>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Z155"/>
  <sheetViews>
    <sheetView topLeftCell="C121" zoomScale="55" zoomScaleNormal="55" workbookViewId="0">
      <selection activeCell="F26" sqref="F26"/>
    </sheetView>
  </sheetViews>
  <sheetFormatPr baseColWidth="10" defaultRowHeight="15" x14ac:dyDescent="0.25"/>
  <cols>
    <col min="1" max="1" width="5.7109375" style="86" customWidth="1"/>
    <col min="2" max="2" width="65.42578125" style="86" customWidth="1"/>
    <col min="3" max="3" width="27.140625" style="86" customWidth="1"/>
    <col min="4" max="4" width="20.42578125" style="86" customWidth="1"/>
    <col min="5" max="5" width="20.85546875" style="86" customWidth="1"/>
    <col min="6" max="6" width="24.28515625" style="86" customWidth="1"/>
    <col min="7" max="7" width="27.28515625" style="86" customWidth="1"/>
    <col min="8" max="9" width="20.7109375" style="86" customWidth="1"/>
    <col min="10" max="14" width="14.7109375" style="86" customWidth="1"/>
    <col min="15" max="15" width="21.28515625" style="86" customWidth="1"/>
    <col min="16" max="16" width="7"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933" t="s">
        <v>4</v>
      </c>
      <c r="C6" s="1328" t="s">
        <v>1762</v>
      </c>
      <c r="D6" s="1158"/>
      <c r="E6" s="1158"/>
      <c r="F6" s="1158"/>
      <c r="G6" s="1158"/>
      <c r="H6" s="1158"/>
      <c r="I6" s="1158"/>
      <c r="J6" s="1158"/>
      <c r="K6" s="1158"/>
      <c r="L6" s="1158"/>
      <c r="M6" s="1158"/>
      <c r="N6" s="1159"/>
    </row>
    <row r="7" spans="2:16" ht="16.5" thickBot="1" x14ac:dyDescent="0.3">
      <c r="B7" s="933" t="s">
        <v>5</v>
      </c>
      <c r="C7" s="1328" t="s">
        <v>412</v>
      </c>
      <c r="D7" s="1158"/>
      <c r="E7" s="1158"/>
      <c r="F7" s="1158"/>
      <c r="G7" s="1158"/>
      <c r="H7" s="1158"/>
      <c r="I7" s="1158"/>
      <c r="J7" s="1158"/>
      <c r="K7" s="1158"/>
      <c r="L7" s="1158"/>
      <c r="M7" s="1158"/>
      <c r="N7" s="1159"/>
    </row>
    <row r="8" spans="2:16" ht="16.5" thickBot="1" x14ac:dyDescent="0.3">
      <c r="B8" s="933" t="s">
        <v>6</v>
      </c>
      <c r="C8" s="1328" t="s">
        <v>413</v>
      </c>
      <c r="D8" s="1158"/>
      <c r="E8" s="1158"/>
      <c r="F8" s="1158"/>
      <c r="G8" s="1158"/>
      <c r="H8" s="1158"/>
      <c r="I8" s="1158"/>
      <c r="J8" s="1158"/>
      <c r="K8" s="1158"/>
      <c r="L8" s="1158"/>
      <c r="M8" s="1158"/>
      <c r="N8" s="1159"/>
    </row>
    <row r="9" spans="2:16" ht="16.5" thickBot="1" x14ac:dyDescent="0.3">
      <c r="B9" s="933" t="s">
        <v>7</v>
      </c>
      <c r="C9" s="1328" t="s">
        <v>414</v>
      </c>
      <c r="D9" s="1158"/>
      <c r="E9" s="1158"/>
      <c r="F9" s="1158"/>
      <c r="G9" s="1158"/>
      <c r="H9" s="1158"/>
      <c r="I9" s="1158"/>
      <c r="J9" s="1158"/>
      <c r="K9" s="1158"/>
      <c r="L9" s="1158"/>
      <c r="M9" s="1158"/>
      <c r="N9" s="1159"/>
    </row>
    <row r="10" spans="2:16" ht="16.5" thickBot="1" x14ac:dyDescent="0.3">
      <c r="B10" s="933" t="s">
        <v>8</v>
      </c>
      <c r="C10" s="1148" t="s">
        <v>147</v>
      </c>
      <c r="D10" s="1149"/>
      <c r="E10" s="1149"/>
      <c r="F10" s="938"/>
      <c r="G10" s="938"/>
      <c r="H10" s="938"/>
      <c r="I10" s="938"/>
      <c r="J10" s="938"/>
      <c r="K10" s="938"/>
      <c r="L10" s="938"/>
      <c r="M10" s="938"/>
      <c r="N10" s="939"/>
    </row>
    <row r="11" spans="2:16" ht="16.5" thickBot="1" x14ac:dyDescent="0.3">
      <c r="B11" s="940" t="s">
        <v>9</v>
      </c>
      <c r="C11" s="941">
        <v>41974</v>
      </c>
      <c r="D11" s="942"/>
      <c r="E11" s="942"/>
      <c r="F11" s="942"/>
      <c r="G11" s="942"/>
      <c r="H11" s="942"/>
      <c r="I11" s="942"/>
      <c r="J11" s="942"/>
      <c r="K11" s="942"/>
      <c r="L11" s="942"/>
      <c r="M11" s="942"/>
      <c r="N11" s="943"/>
    </row>
    <row r="12" spans="2:16" ht="15.75" x14ac:dyDescent="0.25">
      <c r="B12" s="84"/>
      <c r="C12" s="92"/>
      <c r="D12" s="85"/>
      <c r="E12" s="85"/>
      <c r="F12" s="85"/>
      <c r="G12" s="85"/>
      <c r="H12" s="85"/>
      <c r="I12" s="93"/>
      <c r="J12" s="93"/>
      <c r="K12" s="93"/>
      <c r="L12" s="93"/>
      <c r="M12" s="93"/>
      <c r="N12" s="85"/>
    </row>
    <row r="13" spans="2:16" ht="31.5" customHeight="1" x14ac:dyDescent="0.25">
      <c r="B13" s="1270" t="s">
        <v>87</v>
      </c>
      <c r="C13" s="1271"/>
      <c r="D13" s="1058" t="s">
        <v>12</v>
      </c>
      <c r="E13" s="1058" t="s">
        <v>13</v>
      </c>
      <c r="F13" s="1058" t="s">
        <v>29</v>
      </c>
      <c r="G13" s="95"/>
      <c r="I13" s="96"/>
      <c r="J13" s="96"/>
      <c r="K13" s="96"/>
      <c r="L13" s="96"/>
      <c r="M13" s="96"/>
      <c r="N13" s="94"/>
    </row>
    <row r="14" spans="2:16" ht="31.5" customHeight="1" x14ac:dyDescent="0.25">
      <c r="B14" s="1272"/>
      <c r="C14" s="1273"/>
      <c r="D14" s="1058" t="s">
        <v>147</v>
      </c>
      <c r="E14" s="524">
        <v>3278601170</v>
      </c>
      <c r="F14" s="167">
        <v>1570</v>
      </c>
      <c r="G14" s="97"/>
      <c r="I14" s="98"/>
      <c r="J14" s="98"/>
      <c r="K14" s="98"/>
      <c r="L14" s="98"/>
      <c r="M14" s="98"/>
      <c r="N14" s="94"/>
    </row>
    <row r="15" spans="2:16" ht="15.75" x14ac:dyDescent="0.25">
      <c r="B15" s="1272"/>
      <c r="C15" s="1273"/>
      <c r="D15" s="1058"/>
      <c r="E15" s="168"/>
      <c r="F15" s="167"/>
      <c r="G15" s="97"/>
      <c r="I15" s="98"/>
      <c r="J15" s="98"/>
      <c r="K15" s="98"/>
      <c r="L15" s="98"/>
      <c r="M15" s="98"/>
      <c r="N15" s="94"/>
    </row>
    <row r="16" spans="2:16" ht="15.75" x14ac:dyDescent="0.25">
      <c r="B16" s="1272"/>
      <c r="C16" s="1273"/>
      <c r="D16" s="1058"/>
      <c r="E16" s="168"/>
      <c r="F16" s="167"/>
      <c r="G16" s="97"/>
      <c r="I16" s="98"/>
      <c r="J16" s="98"/>
      <c r="K16" s="98"/>
      <c r="L16" s="98"/>
      <c r="M16" s="98"/>
      <c r="N16" s="94"/>
    </row>
    <row r="17" spans="1:15" ht="15.75" x14ac:dyDescent="0.25">
      <c r="B17" s="1272"/>
      <c r="C17" s="1273"/>
      <c r="D17" s="1058"/>
      <c r="E17" s="169"/>
      <c r="F17" s="167"/>
      <c r="G17" s="97"/>
      <c r="H17" s="100"/>
      <c r="I17" s="98"/>
      <c r="J17" s="98"/>
      <c r="K17" s="98"/>
      <c r="L17" s="98"/>
      <c r="M17" s="98"/>
      <c r="N17" s="101"/>
    </row>
    <row r="18" spans="1:15" ht="15.75" x14ac:dyDescent="0.25">
      <c r="B18" s="1272"/>
      <c r="C18" s="1273"/>
      <c r="D18" s="1058"/>
      <c r="E18" s="169"/>
      <c r="F18" s="167"/>
      <c r="G18" s="97"/>
      <c r="H18" s="100"/>
      <c r="I18" s="102"/>
      <c r="J18" s="102"/>
      <c r="K18" s="102"/>
      <c r="L18" s="102"/>
      <c r="M18" s="102"/>
      <c r="N18" s="101"/>
    </row>
    <row r="19" spans="1:15" ht="15.75" x14ac:dyDescent="0.25">
      <c r="B19" s="1272"/>
      <c r="C19" s="1273"/>
      <c r="D19" s="1058"/>
      <c r="E19" s="99"/>
      <c r="F19" s="167"/>
      <c r="G19" s="97"/>
      <c r="H19" s="100"/>
      <c r="I19" s="93"/>
      <c r="J19" s="93"/>
      <c r="K19" s="93"/>
      <c r="L19" s="93"/>
      <c r="M19" s="93"/>
      <c r="N19" s="101"/>
    </row>
    <row r="20" spans="1:15" ht="15.75" x14ac:dyDescent="0.25">
      <c r="B20" s="1274"/>
      <c r="C20" s="1275"/>
      <c r="D20" s="1058"/>
      <c r="E20" s="99"/>
      <c r="F20" s="167"/>
      <c r="G20" s="97"/>
      <c r="H20" s="100"/>
      <c r="I20" s="93"/>
      <c r="J20" s="93"/>
      <c r="K20" s="93"/>
      <c r="L20" s="93"/>
      <c r="M20" s="93"/>
      <c r="N20" s="101"/>
    </row>
    <row r="21" spans="1:15" ht="16.5" thickBot="1" x14ac:dyDescent="0.3">
      <c r="B21" s="1151" t="s">
        <v>14</v>
      </c>
      <c r="C21" s="1152"/>
      <c r="D21" s="1058"/>
      <c r="E21" s="103">
        <f>SUM(E14:E20)</f>
        <v>3278601170</v>
      </c>
      <c r="F21" s="167">
        <f>SUM(F14:F20)</f>
        <v>1570</v>
      </c>
      <c r="G21" s="97"/>
      <c r="H21" s="100"/>
      <c r="I21" s="93"/>
      <c r="J21" s="93"/>
      <c r="K21" s="93"/>
      <c r="L21" s="93"/>
      <c r="M21" s="93"/>
      <c r="N21" s="101"/>
    </row>
    <row r="22" spans="1:15" ht="45.75" thickBot="1" x14ac:dyDescent="0.3">
      <c r="A22" s="944"/>
      <c r="B22" s="105" t="s">
        <v>15</v>
      </c>
      <c r="C22" s="105" t="s">
        <v>88</v>
      </c>
      <c r="E22" s="96"/>
      <c r="F22" s="96"/>
      <c r="G22" s="96"/>
      <c r="H22" s="96"/>
      <c r="I22" s="106"/>
      <c r="J22" s="106"/>
      <c r="K22" s="106"/>
      <c r="L22" s="106"/>
      <c r="M22" s="106"/>
    </row>
    <row r="23" spans="1:15" ht="16.5" thickBot="1" x14ac:dyDescent="0.3">
      <c r="A23" s="945">
        <v>1</v>
      </c>
      <c r="C23" s="108">
        <f>F21*80/100</f>
        <v>1256</v>
      </c>
      <c r="D23" s="109"/>
      <c r="E23" s="110">
        <f>E21</f>
        <v>3278601170</v>
      </c>
      <c r="F23" s="111"/>
      <c r="G23" s="111"/>
      <c r="H23" s="111"/>
      <c r="I23" s="112"/>
      <c r="J23" s="112"/>
      <c r="K23" s="112"/>
      <c r="L23" s="112"/>
      <c r="M23" s="112"/>
      <c r="O23" s="932"/>
    </row>
    <row r="24" spans="1:15" ht="15.75" x14ac:dyDescent="0.25">
      <c r="A24" s="113"/>
      <c r="C24" s="114"/>
      <c r="D24" s="98"/>
      <c r="E24" s="115"/>
      <c r="F24" s="111"/>
      <c r="G24" s="111"/>
      <c r="H24" s="111"/>
      <c r="I24" s="112"/>
      <c r="J24" s="112"/>
      <c r="K24" s="112"/>
      <c r="L24" s="112"/>
      <c r="M24" s="112"/>
    </row>
    <row r="25" spans="1:15" ht="15.75" x14ac:dyDescent="0.2">
      <c r="A25" s="113"/>
      <c r="B25" s="116" t="s">
        <v>124</v>
      </c>
      <c r="C25" s="78"/>
      <c r="D25" s="78"/>
      <c r="E25" s="78"/>
      <c r="F25" s="78"/>
      <c r="G25" s="78"/>
      <c r="H25" s="78"/>
      <c r="I25" s="93"/>
      <c r="J25" s="93"/>
      <c r="K25" s="93"/>
      <c r="L25" s="93"/>
      <c r="M25" s="93"/>
      <c r="N25" s="94"/>
    </row>
    <row r="26" spans="1:15" ht="15.75" x14ac:dyDescent="0.2">
      <c r="A26" s="113"/>
      <c r="B26" s="78"/>
      <c r="C26" s="78"/>
      <c r="D26" s="78"/>
      <c r="E26" s="78"/>
      <c r="F26" s="78"/>
      <c r="G26" s="78"/>
      <c r="H26" s="78"/>
      <c r="I26" s="93"/>
      <c r="J26" s="93"/>
      <c r="K26" s="93"/>
      <c r="L26" s="93"/>
      <c r="M26" s="93"/>
      <c r="N26" s="94"/>
    </row>
    <row r="27" spans="1:15" ht="15.75" x14ac:dyDescent="0.2">
      <c r="A27" s="113"/>
      <c r="B27" s="117" t="s">
        <v>33</v>
      </c>
      <c r="C27" s="117" t="s">
        <v>125</v>
      </c>
      <c r="D27" s="117" t="s">
        <v>126</v>
      </c>
      <c r="E27" s="78"/>
      <c r="F27" s="78"/>
      <c r="G27" s="78"/>
      <c r="H27" s="78"/>
      <c r="I27" s="93"/>
      <c r="J27" s="93"/>
      <c r="K27" s="93"/>
      <c r="L27" s="93"/>
      <c r="M27" s="93"/>
      <c r="N27" s="94"/>
    </row>
    <row r="28" spans="1:15" ht="15.75" x14ac:dyDescent="0.2">
      <c r="A28" s="113"/>
      <c r="B28" s="118" t="s">
        <v>127</v>
      </c>
      <c r="C28" s="1062" t="s">
        <v>292</v>
      </c>
      <c r="D28" s="118"/>
      <c r="E28" s="78"/>
      <c r="F28" s="78"/>
      <c r="G28" s="78"/>
      <c r="H28" s="78"/>
      <c r="I28" s="93"/>
      <c r="J28" s="93"/>
      <c r="K28" s="93"/>
      <c r="L28" s="93"/>
      <c r="M28" s="93"/>
      <c r="N28" s="94"/>
    </row>
    <row r="29" spans="1:15" ht="15.75" x14ac:dyDescent="0.2">
      <c r="A29" s="113"/>
      <c r="B29" s="118" t="s">
        <v>128</v>
      </c>
      <c r="C29" s="1062" t="s">
        <v>292</v>
      </c>
      <c r="D29" s="118"/>
      <c r="E29" s="78"/>
      <c r="F29" s="78"/>
      <c r="G29" s="78"/>
      <c r="H29" s="78"/>
      <c r="I29" s="93"/>
      <c r="J29" s="93"/>
      <c r="K29" s="93"/>
      <c r="L29" s="93"/>
      <c r="M29" s="93"/>
      <c r="N29" s="94"/>
    </row>
    <row r="30" spans="1:15" ht="15.75" x14ac:dyDescent="0.2">
      <c r="A30" s="113"/>
      <c r="B30" s="118" t="s">
        <v>129</v>
      </c>
      <c r="C30" s="1062" t="s">
        <v>292</v>
      </c>
      <c r="D30" s="118"/>
      <c r="E30" s="78"/>
      <c r="F30" s="78"/>
      <c r="G30" s="78"/>
      <c r="H30" s="78"/>
      <c r="I30" s="93"/>
      <c r="J30" s="93"/>
      <c r="K30" s="93"/>
      <c r="L30" s="93"/>
      <c r="M30" s="93"/>
      <c r="N30" s="94"/>
    </row>
    <row r="31" spans="1:15" ht="15.75" x14ac:dyDescent="0.2">
      <c r="A31" s="113"/>
      <c r="B31" s="118" t="s">
        <v>130</v>
      </c>
      <c r="C31" s="1068"/>
      <c r="D31" s="530" t="s">
        <v>292</v>
      </c>
      <c r="E31" s="78"/>
      <c r="F31" s="78"/>
      <c r="G31" s="78"/>
      <c r="H31" s="78"/>
      <c r="I31" s="93"/>
      <c r="J31" s="93"/>
      <c r="K31" s="93"/>
      <c r="L31" s="93"/>
      <c r="M31" s="93"/>
      <c r="N31" s="94"/>
    </row>
    <row r="32" spans="1:15" ht="15.75" x14ac:dyDescent="0.2">
      <c r="A32" s="113"/>
      <c r="B32" s="78"/>
      <c r="C32" s="78"/>
      <c r="D32" s="78"/>
      <c r="E32" s="78"/>
      <c r="F32" s="78"/>
      <c r="G32" s="78"/>
      <c r="H32" s="78"/>
      <c r="I32" s="93"/>
      <c r="J32" s="93"/>
      <c r="K32" s="93"/>
      <c r="L32" s="93"/>
      <c r="M32" s="93"/>
      <c r="N32" s="94"/>
    </row>
    <row r="33" spans="1:26" ht="15.75" x14ac:dyDescent="0.2">
      <c r="A33" s="113"/>
      <c r="B33" s="116" t="s">
        <v>131</v>
      </c>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7" t="s">
        <v>33</v>
      </c>
      <c r="C35" s="117" t="s">
        <v>58</v>
      </c>
      <c r="D35" s="119" t="s">
        <v>51</v>
      </c>
      <c r="E35" s="119" t="s">
        <v>16</v>
      </c>
      <c r="F35" s="78"/>
      <c r="G35" s="78"/>
      <c r="H35" s="78"/>
      <c r="I35" s="93"/>
      <c r="J35" s="93"/>
      <c r="K35" s="93"/>
      <c r="L35" s="93"/>
      <c r="M35" s="93"/>
      <c r="N35" s="94"/>
    </row>
    <row r="36" spans="1:26" ht="30" customHeight="1" x14ac:dyDescent="0.2">
      <c r="A36" s="113"/>
      <c r="B36" s="120" t="s">
        <v>132</v>
      </c>
      <c r="C36" s="1070">
        <v>40</v>
      </c>
      <c r="D36" s="1062">
        <v>0</v>
      </c>
      <c r="E36" s="1122">
        <f>+D36+D37</f>
        <v>10</v>
      </c>
      <c r="F36" s="78"/>
      <c r="G36" s="78"/>
      <c r="H36" s="78"/>
      <c r="I36" s="93"/>
      <c r="J36" s="93"/>
      <c r="K36" s="93"/>
      <c r="L36" s="93"/>
      <c r="M36" s="93"/>
      <c r="N36" s="94"/>
    </row>
    <row r="37" spans="1:26" ht="60" customHeight="1" x14ac:dyDescent="0.2">
      <c r="A37" s="113"/>
      <c r="B37" s="120" t="s">
        <v>133</v>
      </c>
      <c r="C37" s="1070">
        <v>60</v>
      </c>
      <c r="D37" s="1062">
        <v>10</v>
      </c>
      <c r="E37" s="1123"/>
      <c r="F37" s="78"/>
      <c r="G37" s="78"/>
      <c r="H37" s="78"/>
      <c r="I37" s="93"/>
      <c r="J37" s="93"/>
      <c r="K37" s="93"/>
      <c r="L37" s="93"/>
      <c r="M37" s="93"/>
      <c r="N37" s="94"/>
    </row>
    <row r="38" spans="1:26" ht="15.75" x14ac:dyDescent="0.25">
      <c r="A38" s="113"/>
      <c r="C38" s="114"/>
      <c r="D38" s="98"/>
      <c r="E38" s="115"/>
      <c r="F38" s="111"/>
      <c r="G38" s="111"/>
      <c r="H38" s="111"/>
      <c r="I38" s="112"/>
      <c r="J38" s="112"/>
      <c r="K38" s="112"/>
      <c r="L38" s="112"/>
      <c r="M38" s="112"/>
    </row>
    <row r="39" spans="1:26" ht="15.75" x14ac:dyDescent="0.25">
      <c r="B39" s="116" t="s">
        <v>30</v>
      </c>
      <c r="M39" s="122"/>
      <c r="N39" s="122"/>
    </row>
    <row r="40" spans="1:26" ht="15.75" thickBot="1" x14ac:dyDescent="0.3">
      <c r="M40" s="122"/>
      <c r="N40" s="122"/>
    </row>
    <row r="41" spans="1:26" s="93" customFormat="1" ht="112.5" customHeight="1" x14ac:dyDescent="0.25">
      <c r="B41" s="946" t="s">
        <v>134</v>
      </c>
      <c r="C41" s="946" t="s">
        <v>135</v>
      </c>
      <c r="D41" s="946" t="s">
        <v>136</v>
      </c>
      <c r="E41" s="946" t="s">
        <v>45</v>
      </c>
      <c r="F41" s="946" t="s">
        <v>22</v>
      </c>
      <c r="G41" s="946" t="s">
        <v>89</v>
      </c>
      <c r="H41" s="946" t="s">
        <v>17</v>
      </c>
      <c r="I41" s="946" t="s">
        <v>10</v>
      </c>
      <c r="J41" s="946" t="s">
        <v>31</v>
      </c>
      <c r="K41" s="946" t="s">
        <v>61</v>
      </c>
      <c r="L41" s="946" t="s">
        <v>20</v>
      </c>
      <c r="M41" s="947" t="s">
        <v>26</v>
      </c>
      <c r="N41" s="946" t="s">
        <v>137</v>
      </c>
      <c r="O41" s="946" t="s">
        <v>36</v>
      </c>
      <c r="P41" s="1071" t="s">
        <v>11</v>
      </c>
      <c r="Q41" s="1071" t="s">
        <v>19</v>
      </c>
    </row>
    <row r="42" spans="1:26" s="1055" customFormat="1" ht="75" x14ac:dyDescent="0.25">
      <c r="A42" s="125">
        <v>1</v>
      </c>
      <c r="B42" s="126" t="s">
        <v>415</v>
      </c>
      <c r="C42" s="127" t="s">
        <v>416</v>
      </c>
      <c r="D42" s="126" t="s">
        <v>417</v>
      </c>
      <c r="E42" s="128" t="s">
        <v>418</v>
      </c>
      <c r="F42" s="127" t="s">
        <v>125</v>
      </c>
      <c r="G42" s="129">
        <v>0.98</v>
      </c>
      <c r="H42" s="130">
        <v>40360</v>
      </c>
      <c r="I42" s="130">
        <v>40904</v>
      </c>
      <c r="J42" s="131" t="s">
        <v>126</v>
      </c>
      <c r="K42" s="253">
        <v>17.8</v>
      </c>
      <c r="L42" s="253">
        <v>0</v>
      </c>
      <c r="M42" s="132">
        <v>4225</v>
      </c>
      <c r="N42" s="132">
        <f>+M42*G42</f>
        <v>4140.5</v>
      </c>
      <c r="O42" s="133">
        <v>8154858734</v>
      </c>
      <c r="P42" s="254" t="s">
        <v>419</v>
      </c>
      <c r="Q42" s="134"/>
      <c r="R42" s="135"/>
      <c r="S42" s="135"/>
      <c r="T42" s="135"/>
      <c r="U42" s="135"/>
      <c r="V42" s="135"/>
      <c r="W42" s="135"/>
      <c r="X42" s="135"/>
      <c r="Y42" s="135"/>
      <c r="Z42" s="135"/>
    </row>
    <row r="43" spans="1:26" s="1055" customFormat="1" ht="75" x14ac:dyDescent="0.25">
      <c r="A43" s="125">
        <f>+A42+1</f>
        <v>2</v>
      </c>
      <c r="B43" s="126" t="s">
        <v>415</v>
      </c>
      <c r="C43" s="126" t="s">
        <v>415</v>
      </c>
      <c r="D43" s="126" t="s">
        <v>160</v>
      </c>
      <c r="E43" s="253" t="s">
        <v>420</v>
      </c>
      <c r="F43" s="127" t="s">
        <v>125</v>
      </c>
      <c r="G43" s="129">
        <v>1</v>
      </c>
      <c r="H43" s="130">
        <v>41541</v>
      </c>
      <c r="I43" s="130">
        <v>42003</v>
      </c>
      <c r="J43" s="131" t="s">
        <v>126</v>
      </c>
      <c r="K43" s="253">
        <v>12.2</v>
      </c>
      <c r="L43" s="253">
        <v>3</v>
      </c>
      <c r="M43" s="132">
        <v>2904</v>
      </c>
      <c r="N43" s="132">
        <f>+M43*G43</f>
        <v>2904</v>
      </c>
      <c r="O43" s="133">
        <v>7621715706</v>
      </c>
      <c r="P43" s="254" t="s">
        <v>419</v>
      </c>
      <c r="Q43" s="134"/>
      <c r="R43" s="135"/>
      <c r="S43" s="135"/>
      <c r="T43" s="135"/>
      <c r="U43" s="135"/>
      <c r="V43" s="135"/>
      <c r="W43" s="135"/>
      <c r="X43" s="135"/>
      <c r="Y43" s="135"/>
      <c r="Z43" s="135"/>
    </row>
    <row r="44" spans="1:26" s="1055" customFormat="1" ht="75" x14ac:dyDescent="0.25">
      <c r="A44" s="125">
        <f t="shared" ref="A44:A45" si="0">+A43+1</f>
        <v>3</v>
      </c>
      <c r="B44" s="126" t="s">
        <v>421</v>
      </c>
      <c r="C44" s="127" t="s">
        <v>422</v>
      </c>
      <c r="D44" s="126" t="s">
        <v>423</v>
      </c>
      <c r="E44" s="128" t="s">
        <v>424</v>
      </c>
      <c r="F44" s="127" t="s">
        <v>125</v>
      </c>
      <c r="G44" s="129">
        <v>0.1</v>
      </c>
      <c r="H44" s="130">
        <v>41429</v>
      </c>
      <c r="I44" s="130">
        <v>41881</v>
      </c>
      <c r="J44" s="131" t="s">
        <v>126</v>
      </c>
      <c r="K44" s="253">
        <v>3.8</v>
      </c>
      <c r="L44" s="253">
        <v>2.9</v>
      </c>
      <c r="M44" s="132">
        <v>10631</v>
      </c>
      <c r="N44" s="132">
        <f>+M44*G44</f>
        <v>1063.1000000000001</v>
      </c>
      <c r="O44" s="133">
        <v>27045870517</v>
      </c>
      <c r="P44" s="254" t="s">
        <v>419</v>
      </c>
      <c r="Q44" s="134"/>
      <c r="R44" s="135"/>
      <c r="S44" s="135"/>
      <c r="T44" s="135"/>
      <c r="U44" s="135"/>
      <c r="V44" s="135"/>
      <c r="W44" s="135"/>
      <c r="X44" s="135"/>
      <c r="Y44" s="135"/>
      <c r="Z44" s="135"/>
    </row>
    <row r="45" spans="1:26" s="1055" customFormat="1" ht="15.75" customHeight="1" x14ac:dyDescent="0.25">
      <c r="A45" s="125">
        <f t="shared" si="0"/>
        <v>4</v>
      </c>
      <c r="B45" s="126" t="s">
        <v>425</v>
      </c>
      <c r="C45" s="127" t="s">
        <v>422</v>
      </c>
      <c r="D45" s="126" t="s">
        <v>423</v>
      </c>
      <c r="E45" s="128" t="s">
        <v>424</v>
      </c>
      <c r="F45" s="127" t="s">
        <v>125</v>
      </c>
      <c r="G45" s="129">
        <v>0.05</v>
      </c>
      <c r="H45" s="130">
        <v>41429</v>
      </c>
      <c r="I45" s="130">
        <v>41881</v>
      </c>
      <c r="J45" s="131" t="s">
        <v>126</v>
      </c>
      <c r="K45" s="253">
        <v>0</v>
      </c>
      <c r="L45" s="253">
        <v>2.9</v>
      </c>
      <c r="M45" s="132">
        <v>10631</v>
      </c>
      <c r="N45" s="132">
        <f>+M45*G45</f>
        <v>531.55000000000007</v>
      </c>
      <c r="O45" s="133">
        <v>27045870517</v>
      </c>
      <c r="P45" s="254" t="s">
        <v>419</v>
      </c>
      <c r="Q45" s="134"/>
      <c r="R45" s="135"/>
      <c r="S45" s="135"/>
      <c r="T45" s="135"/>
      <c r="U45" s="135"/>
      <c r="V45" s="135"/>
      <c r="W45" s="135"/>
      <c r="X45" s="135"/>
      <c r="Y45" s="135"/>
      <c r="Z45" s="135"/>
    </row>
    <row r="46" spans="1:26" s="1055" customFormat="1" ht="15.75" x14ac:dyDescent="0.25">
      <c r="A46" s="125"/>
      <c r="B46" s="136" t="s">
        <v>16</v>
      </c>
      <c r="C46" s="127"/>
      <c r="D46" s="126"/>
      <c r="E46" s="128"/>
      <c r="F46" s="127"/>
      <c r="G46" s="127"/>
      <c r="H46" s="127"/>
      <c r="I46" s="131"/>
      <c r="J46" s="131"/>
      <c r="K46" s="137">
        <f>SUM(K42:K45)</f>
        <v>33.799999999999997</v>
      </c>
      <c r="L46" s="137">
        <f>SUM(L42:L45)</f>
        <v>8.8000000000000007</v>
      </c>
      <c r="M46" s="138">
        <f>SUM(M42:M45)</f>
        <v>28391</v>
      </c>
      <c r="N46" s="137">
        <f>SUM(N42:N45)</f>
        <v>8639.15</v>
      </c>
      <c r="O46" s="133"/>
      <c r="P46" s="133"/>
      <c r="Q46" s="134"/>
    </row>
    <row r="47" spans="1:26" s="139" customFormat="1" x14ac:dyDescent="0.25">
      <c r="E47" s="140"/>
    </row>
    <row r="48" spans="1:26" s="139" customFormat="1" ht="15.75" x14ac:dyDescent="0.25">
      <c r="B48" s="1153" t="s">
        <v>28</v>
      </c>
      <c r="C48" s="1153" t="s">
        <v>27</v>
      </c>
      <c r="D48" s="1178" t="s">
        <v>34</v>
      </c>
      <c r="E48" s="1179"/>
    </row>
    <row r="49" spans="2:17" s="139" customFormat="1" ht="15.75" x14ac:dyDescent="0.25">
      <c r="B49" s="1154"/>
      <c r="C49" s="1154"/>
      <c r="D49" s="1059" t="s">
        <v>23</v>
      </c>
      <c r="E49" s="141" t="s">
        <v>24</v>
      </c>
    </row>
    <row r="50" spans="2:17" s="139" customFormat="1" ht="15.75" x14ac:dyDescent="0.25">
      <c r="B50" s="142" t="s">
        <v>21</v>
      </c>
      <c r="C50" s="143">
        <f>+K46</f>
        <v>33.799999999999997</v>
      </c>
      <c r="D50" s="438" t="s">
        <v>292</v>
      </c>
      <c r="E50" s="144"/>
      <c r="F50" s="145"/>
      <c r="G50" s="145"/>
      <c r="H50" s="145"/>
      <c r="I50" s="145"/>
      <c r="J50" s="145"/>
      <c r="K50" s="145"/>
      <c r="L50" s="145"/>
      <c r="M50" s="145"/>
    </row>
    <row r="51" spans="2:17" s="139" customFormat="1" ht="15.75" x14ac:dyDescent="0.25">
      <c r="B51" s="142" t="s">
        <v>25</v>
      </c>
      <c r="C51" s="143">
        <f>+M46</f>
        <v>28391</v>
      </c>
      <c r="D51" s="438" t="s">
        <v>292</v>
      </c>
      <c r="E51" s="144"/>
    </row>
    <row r="52" spans="2:17" s="139" customFormat="1" x14ac:dyDescent="0.25">
      <c r="B52" s="146"/>
      <c r="C52" s="1156"/>
      <c r="D52" s="1156"/>
      <c r="E52" s="1156"/>
      <c r="F52" s="1156"/>
      <c r="G52" s="1156"/>
      <c r="H52" s="1156"/>
      <c r="I52" s="1156"/>
      <c r="J52" s="1156"/>
      <c r="K52" s="1156"/>
      <c r="L52" s="1156"/>
      <c r="M52" s="1156"/>
      <c r="N52" s="1156"/>
    </row>
    <row r="53" spans="2:17" ht="15.75" thickBot="1" x14ac:dyDescent="0.3"/>
    <row r="54" spans="2:17" ht="16.5" thickBot="1" x14ac:dyDescent="0.3">
      <c r="B54" s="1138" t="s">
        <v>90</v>
      </c>
      <c r="C54" s="1139"/>
      <c r="D54" s="1139"/>
      <c r="E54" s="1139"/>
      <c r="F54" s="1139"/>
      <c r="G54" s="1139"/>
      <c r="H54" s="1139"/>
      <c r="I54" s="1139"/>
      <c r="J54" s="1139"/>
      <c r="K54" s="1139"/>
      <c r="L54" s="1139"/>
      <c r="M54" s="1139"/>
      <c r="N54" s="1140"/>
    </row>
    <row r="57" spans="2:17" ht="149.25" customHeight="1" x14ac:dyDescent="0.25">
      <c r="B57" s="117" t="s">
        <v>138</v>
      </c>
      <c r="C57" s="147" t="s">
        <v>2</v>
      </c>
      <c r="D57" s="147" t="s">
        <v>92</v>
      </c>
      <c r="E57" s="147" t="s">
        <v>91</v>
      </c>
      <c r="F57" s="147" t="s">
        <v>93</v>
      </c>
      <c r="G57" s="147" t="s">
        <v>94</v>
      </c>
      <c r="H57" s="147" t="s">
        <v>95</v>
      </c>
      <c r="I57" s="147" t="s">
        <v>96</v>
      </c>
      <c r="J57" s="147" t="s">
        <v>97</v>
      </c>
      <c r="K57" s="147" t="s">
        <v>98</v>
      </c>
      <c r="L57" s="147" t="s">
        <v>99</v>
      </c>
      <c r="M57" s="148" t="s">
        <v>100</v>
      </c>
      <c r="N57" s="148" t="s">
        <v>101</v>
      </c>
      <c r="O57" s="1141" t="s">
        <v>3</v>
      </c>
      <c r="P57" s="1143"/>
      <c r="Q57" s="147" t="s">
        <v>18</v>
      </c>
    </row>
    <row r="58" spans="2:17" ht="90" customHeight="1" x14ac:dyDescent="0.2">
      <c r="B58" s="149" t="s">
        <v>235</v>
      </c>
      <c r="C58" s="149" t="s">
        <v>426</v>
      </c>
      <c r="D58" s="154" t="s">
        <v>427</v>
      </c>
      <c r="E58" s="150">
        <v>1570</v>
      </c>
      <c r="F58" s="249" t="s">
        <v>474</v>
      </c>
      <c r="G58" s="249" t="s">
        <v>474</v>
      </c>
      <c r="H58" s="249" t="s">
        <v>474</v>
      </c>
      <c r="I58" s="151" t="s">
        <v>125</v>
      </c>
      <c r="J58" s="249" t="s">
        <v>474</v>
      </c>
      <c r="K58" s="249" t="s">
        <v>474</v>
      </c>
      <c r="L58" s="249" t="s">
        <v>474</v>
      </c>
      <c r="M58" s="249" t="s">
        <v>474</v>
      </c>
      <c r="N58" s="249" t="s">
        <v>474</v>
      </c>
      <c r="O58" s="1144"/>
      <c r="P58" s="1145"/>
      <c r="Q58" s="118" t="s">
        <v>125</v>
      </c>
    </row>
    <row r="59" spans="2:17" x14ac:dyDescent="0.2">
      <c r="B59" s="149"/>
      <c r="C59" s="149"/>
      <c r="D59" s="150"/>
      <c r="E59" s="150"/>
      <c r="F59" s="249"/>
      <c r="G59" s="249"/>
      <c r="H59" s="249"/>
      <c r="I59" s="151"/>
      <c r="J59" s="151"/>
      <c r="K59" s="118"/>
      <c r="L59" s="118"/>
      <c r="M59" s="118"/>
      <c r="N59" s="118"/>
      <c r="O59" s="1144"/>
      <c r="P59" s="1145"/>
      <c r="Q59" s="118"/>
    </row>
    <row r="60" spans="2:17" x14ac:dyDescent="0.25">
      <c r="B60" s="86" t="s">
        <v>1</v>
      </c>
    </row>
    <row r="61" spans="2:17" x14ac:dyDescent="0.25">
      <c r="B61" s="86" t="s">
        <v>37</v>
      </c>
    </row>
    <row r="62" spans="2:17" x14ac:dyDescent="0.25">
      <c r="B62" s="86" t="s">
        <v>62</v>
      </c>
    </row>
    <row r="63" spans="2:17" ht="15.75" thickBot="1" x14ac:dyDescent="0.3"/>
    <row r="64" spans="2:17" ht="16.5" thickBot="1" x14ac:dyDescent="0.3">
      <c r="B64" s="1138" t="s">
        <v>38</v>
      </c>
      <c r="C64" s="1139"/>
      <c r="D64" s="1139"/>
      <c r="E64" s="1139"/>
      <c r="F64" s="1139"/>
      <c r="G64" s="1139"/>
      <c r="H64" s="1139"/>
      <c r="I64" s="1139"/>
      <c r="J64" s="1139"/>
      <c r="K64" s="1139"/>
      <c r="L64" s="1139"/>
      <c r="M64" s="1139"/>
      <c r="N64" s="1140"/>
    </row>
    <row r="66" spans="2:17" ht="110.25" x14ac:dyDescent="0.25">
      <c r="B66" s="117" t="s">
        <v>0</v>
      </c>
      <c r="C66" s="117" t="s">
        <v>39</v>
      </c>
      <c r="D66" s="117" t="s">
        <v>40</v>
      </c>
      <c r="E66" s="117" t="s">
        <v>102</v>
      </c>
      <c r="F66" s="117" t="s">
        <v>104</v>
      </c>
      <c r="G66" s="117" t="s">
        <v>105</v>
      </c>
      <c r="H66" s="117" t="s">
        <v>106</v>
      </c>
      <c r="I66" s="117" t="s">
        <v>103</v>
      </c>
      <c r="J66" s="1141" t="s">
        <v>107</v>
      </c>
      <c r="K66" s="1142"/>
      <c r="L66" s="1143"/>
      <c r="M66" s="117" t="s">
        <v>111</v>
      </c>
      <c r="N66" s="117" t="s">
        <v>139</v>
      </c>
      <c r="O66" s="117" t="s">
        <v>140</v>
      </c>
      <c r="P66" s="1141" t="s">
        <v>3</v>
      </c>
      <c r="Q66" s="1143"/>
    </row>
    <row r="67" spans="2:17" ht="60" x14ac:dyDescent="0.2">
      <c r="B67" s="117"/>
      <c r="C67" s="117"/>
      <c r="D67" s="117"/>
      <c r="E67" s="117"/>
      <c r="F67" s="117"/>
      <c r="G67" s="117"/>
      <c r="H67" s="117"/>
      <c r="I67" s="117"/>
      <c r="J67" s="220" t="s">
        <v>108</v>
      </c>
      <c r="K67" s="221" t="s">
        <v>109</v>
      </c>
      <c r="L67" s="222" t="s">
        <v>110</v>
      </c>
      <c r="M67" s="117"/>
      <c r="N67" s="117"/>
      <c r="O67" s="117"/>
      <c r="P67" s="1056"/>
      <c r="Q67" s="1057"/>
    </row>
    <row r="68" spans="2:17" ht="105" x14ac:dyDescent="0.2">
      <c r="B68" s="152" t="s">
        <v>43</v>
      </c>
      <c r="C68" s="152">
        <v>6</v>
      </c>
      <c r="D68" s="152" t="s">
        <v>1569</v>
      </c>
      <c r="E68" s="149">
        <v>49741960</v>
      </c>
      <c r="F68" s="149" t="s">
        <v>239</v>
      </c>
      <c r="G68" s="152" t="s">
        <v>573</v>
      </c>
      <c r="H68" s="182">
        <v>34685</v>
      </c>
      <c r="I68" s="150" t="s">
        <v>478</v>
      </c>
      <c r="J68" s="153" t="s">
        <v>1570</v>
      </c>
      <c r="K68" s="154" t="s">
        <v>1571</v>
      </c>
      <c r="L68" s="154" t="s">
        <v>1572</v>
      </c>
      <c r="M68" s="118" t="s">
        <v>125</v>
      </c>
      <c r="N68" s="118" t="s">
        <v>126</v>
      </c>
      <c r="O68" s="118" t="s">
        <v>125</v>
      </c>
      <c r="P68" s="1144"/>
      <c r="Q68" s="1145"/>
    </row>
    <row r="69" spans="2:17" ht="90" x14ac:dyDescent="0.2">
      <c r="B69" s="152"/>
      <c r="C69" s="152"/>
      <c r="D69" s="485" t="s">
        <v>1573</v>
      </c>
      <c r="E69" s="489">
        <v>26733865</v>
      </c>
      <c r="F69" s="485" t="s">
        <v>166</v>
      </c>
      <c r="G69" s="485" t="s">
        <v>1574</v>
      </c>
      <c r="H69" s="486">
        <v>32117</v>
      </c>
      <c r="I69" s="487" t="s">
        <v>478</v>
      </c>
      <c r="J69" s="485" t="s">
        <v>1575</v>
      </c>
      <c r="K69" s="485" t="s">
        <v>1576</v>
      </c>
      <c r="L69" s="485" t="s">
        <v>392</v>
      </c>
      <c r="M69" s="488" t="s">
        <v>125</v>
      </c>
      <c r="N69" s="488" t="s">
        <v>125</v>
      </c>
      <c r="O69" s="488" t="s">
        <v>125</v>
      </c>
      <c r="P69" s="1146"/>
      <c r="Q69" s="1147"/>
    </row>
    <row r="70" spans="2:17" ht="90" x14ac:dyDescent="0.2">
      <c r="B70" s="152"/>
      <c r="C70" s="152"/>
      <c r="D70" s="485" t="s">
        <v>1577</v>
      </c>
      <c r="E70" s="489">
        <v>40879000</v>
      </c>
      <c r="F70" s="485" t="s">
        <v>166</v>
      </c>
      <c r="G70" s="485" t="s">
        <v>240</v>
      </c>
      <c r="H70" s="486">
        <v>39420</v>
      </c>
      <c r="I70" s="487">
        <v>107735</v>
      </c>
      <c r="J70" s="485" t="s">
        <v>1578</v>
      </c>
      <c r="K70" s="485" t="s">
        <v>1579</v>
      </c>
      <c r="L70" s="485" t="s">
        <v>1580</v>
      </c>
      <c r="M70" s="488" t="s">
        <v>125</v>
      </c>
      <c r="N70" s="488" t="s">
        <v>126</v>
      </c>
      <c r="O70" s="488" t="s">
        <v>125</v>
      </c>
      <c r="P70" s="1146"/>
      <c r="Q70" s="1147"/>
    </row>
    <row r="71" spans="2:17" ht="75" x14ac:dyDescent="0.2">
      <c r="B71" s="152"/>
      <c r="C71" s="152"/>
      <c r="D71" s="485" t="s">
        <v>1577</v>
      </c>
      <c r="E71" s="489">
        <v>40879000</v>
      </c>
      <c r="F71" s="485" t="s">
        <v>166</v>
      </c>
      <c r="G71" s="485" t="s">
        <v>240</v>
      </c>
      <c r="H71" s="486">
        <v>39420</v>
      </c>
      <c r="I71" s="487">
        <v>107735</v>
      </c>
      <c r="J71" s="485" t="s">
        <v>1902</v>
      </c>
      <c r="K71" s="485" t="s">
        <v>1898</v>
      </c>
      <c r="L71" s="485" t="s">
        <v>1903</v>
      </c>
      <c r="M71" s="488" t="s">
        <v>125</v>
      </c>
      <c r="N71" s="488" t="s">
        <v>126</v>
      </c>
      <c r="O71" s="488" t="s">
        <v>125</v>
      </c>
      <c r="P71" s="1060"/>
      <c r="Q71" s="1061"/>
    </row>
    <row r="72" spans="2:17" ht="75" x14ac:dyDescent="0.2">
      <c r="B72" s="152"/>
      <c r="C72" s="152"/>
      <c r="D72" s="485" t="s">
        <v>1577</v>
      </c>
      <c r="E72" s="489">
        <v>40879000</v>
      </c>
      <c r="F72" s="485" t="s">
        <v>166</v>
      </c>
      <c r="G72" s="485" t="s">
        <v>240</v>
      </c>
      <c r="H72" s="486">
        <v>39420</v>
      </c>
      <c r="I72" s="487">
        <v>107735</v>
      </c>
      <c r="J72" s="485" t="s">
        <v>1902</v>
      </c>
      <c r="K72" s="485" t="s">
        <v>1899</v>
      </c>
      <c r="L72" s="485" t="s">
        <v>1903</v>
      </c>
      <c r="M72" s="488" t="s">
        <v>125</v>
      </c>
      <c r="N72" s="488" t="s">
        <v>126</v>
      </c>
      <c r="O72" s="488" t="s">
        <v>125</v>
      </c>
      <c r="P72" s="1060"/>
      <c r="Q72" s="1061"/>
    </row>
    <row r="73" spans="2:17" ht="105" x14ac:dyDescent="0.2">
      <c r="B73" s="152"/>
      <c r="C73" s="152"/>
      <c r="D73" s="485" t="s">
        <v>1581</v>
      </c>
      <c r="E73" s="489">
        <v>49763522</v>
      </c>
      <c r="F73" s="485" t="s">
        <v>1582</v>
      </c>
      <c r="G73" s="485" t="s">
        <v>1583</v>
      </c>
      <c r="H73" s="486">
        <v>32278</v>
      </c>
      <c r="I73" s="487" t="s">
        <v>478</v>
      </c>
      <c r="J73" s="485" t="s">
        <v>1584</v>
      </c>
      <c r="K73" s="485" t="s">
        <v>1585</v>
      </c>
      <c r="L73" s="485" t="s">
        <v>1586</v>
      </c>
      <c r="M73" s="488" t="s">
        <v>125</v>
      </c>
      <c r="N73" s="488" t="s">
        <v>125</v>
      </c>
      <c r="O73" s="488" t="s">
        <v>125</v>
      </c>
      <c r="P73" s="1146"/>
      <c r="Q73" s="1147"/>
    </row>
    <row r="74" spans="2:17" ht="90" x14ac:dyDescent="0.2">
      <c r="B74" s="152"/>
      <c r="C74" s="152"/>
      <c r="D74" s="485" t="s">
        <v>1587</v>
      </c>
      <c r="E74" s="489">
        <v>49773895</v>
      </c>
      <c r="F74" s="485" t="s">
        <v>489</v>
      </c>
      <c r="G74" s="485" t="s">
        <v>531</v>
      </c>
      <c r="H74" s="486">
        <v>37506</v>
      </c>
      <c r="I74" s="487" t="s">
        <v>478</v>
      </c>
      <c r="J74" s="341" t="s">
        <v>1588</v>
      </c>
      <c r="K74" s="345" t="s">
        <v>1589</v>
      </c>
      <c r="L74" s="345" t="s">
        <v>1590</v>
      </c>
      <c r="M74" s="346" t="s">
        <v>125</v>
      </c>
      <c r="N74" s="346" t="s">
        <v>125</v>
      </c>
      <c r="O74" s="346" t="s">
        <v>125</v>
      </c>
      <c r="P74" s="1060"/>
      <c r="Q74" s="1061"/>
    </row>
    <row r="75" spans="2:17" ht="150" x14ac:dyDescent="0.2">
      <c r="B75" s="152"/>
      <c r="C75" s="152"/>
      <c r="D75" s="861" t="s">
        <v>1591</v>
      </c>
      <c r="E75" s="223">
        <v>36676495</v>
      </c>
      <c r="F75" s="861" t="s">
        <v>483</v>
      </c>
      <c r="G75" s="861" t="s">
        <v>240</v>
      </c>
      <c r="H75" s="224">
        <v>37015</v>
      </c>
      <c r="I75" s="862" t="s">
        <v>903</v>
      </c>
      <c r="J75" s="485" t="s">
        <v>1592</v>
      </c>
      <c r="K75" s="485" t="s">
        <v>1593</v>
      </c>
      <c r="L75" s="485" t="s">
        <v>1594</v>
      </c>
      <c r="M75" s="530" t="s">
        <v>125</v>
      </c>
      <c r="N75" s="530" t="s">
        <v>125</v>
      </c>
      <c r="O75" s="530" t="s">
        <v>125</v>
      </c>
      <c r="P75" s="1126"/>
      <c r="Q75" s="1127"/>
    </row>
    <row r="76" spans="2:17" x14ac:dyDescent="0.2">
      <c r="B76" s="152" t="s">
        <v>44</v>
      </c>
      <c r="C76" s="152">
        <v>11</v>
      </c>
      <c r="D76" s="149"/>
      <c r="E76" s="149"/>
      <c r="F76" s="149"/>
      <c r="G76" s="149"/>
      <c r="H76" s="149"/>
      <c r="I76" s="150"/>
      <c r="J76" s="153"/>
      <c r="K76" s="154"/>
      <c r="L76" s="151"/>
      <c r="M76" s="118"/>
      <c r="N76" s="118"/>
      <c r="O76" s="118"/>
      <c r="P76" s="1062"/>
      <c r="Q76" s="1062"/>
    </row>
    <row r="77" spans="2:17" ht="180" x14ac:dyDescent="0.2">
      <c r="B77" s="152"/>
      <c r="C77" s="152"/>
      <c r="D77" s="861" t="s">
        <v>1595</v>
      </c>
      <c r="E77" s="223">
        <v>49784993</v>
      </c>
      <c r="F77" s="861" t="s">
        <v>483</v>
      </c>
      <c r="G77" s="861" t="s">
        <v>505</v>
      </c>
      <c r="H77" s="224">
        <v>40998</v>
      </c>
      <c r="I77" s="862" t="s">
        <v>478</v>
      </c>
      <c r="J77" s="485" t="s">
        <v>1596</v>
      </c>
      <c r="K77" s="485" t="s">
        <v>1597</v>
      </c>
      <c r="L77" s="485" t="s">
        <v>1598</v>
      </c>
      <c r="M77" s="530" t="s">
        <v>125</v>
      </c>
      <c r="N77" s="530" t="s">
        <v>125</v>
      </c>
      <c r="O77" s="530" t="s">
        <v>125</v>
      </c>
      <c r="P77" s="1126"/>
      <c r="Q77" s="1127"/>
    </row>
    <row r="78" spans="2:17" ht="180.75" x14ac:dyDescent="0.25">
      <c r="B78" s="152"/>
      <c r="C78" s="152"/>
      <c r="D78" s="490" t="s">
        <v>1599</v>
      </c>
      <c r="E78" s="491">
        <v>1065598925</v>
      </c>
      <c r="F78" s="490" t="s">
        <v>483</v>
      </c>
      <c r="G78" s="861" t="s">
        <v>505</v>
      </c>
      <c r="H78" s="492">
        <v>41082</v>
      </c>
      <c r="I78" s="860" t="s">
        <v>478</v>
      </c>
      <c r="J78" s="341" t="s">
        <v>1600</v>
      </c>
      <c r="K78" s="345" t="s">
        <v>1601</v>
      </c>
      <c r="L78" s="345" t="s">
        <v>1602</v>
      </c>
      <c r="M78" s="346" t="s">
        <v>125</v>
      </c>
      <c r="N78" s="346" t="s">
        <v>125</v>
      </c>
      <c r="O78" s="346" t="s">
        <v>125</v>
      </c>
      <c r="P78" s="1146"/>
      <c r="Q78" s="1147"/>
    </row>
    <row r="79" spans="2:17" ht="180" x14ac:dyDescent="0.2">
      <c r="B79" s="152"/>
      <c r="C79" s="152"/>
      <c r="D79" s="861" t="s">
        <v>1603</v>
      </c>
      <c r="E79" s="223">
        <v>56078698</v>
      </c>
      <c r="F79" s="861" t="s">
        <v>483</v>
      </c>
      <c r="G79" s="861" t="s">
        <v>505</v>
      </c>
      <c r="H79" s="224">
        <v>39437</v>
      </c>
      <c r="I79" s="862">
        <v>108407</v>
      </c>
      <c r="J79" s="485" t="s">
        <v>1604</v>
      </c>
      <c r="K79" s="485" t="s">
        <v>1605</v>
      </c>
      <c r="L79" s="485" t="s">
        <v>1606</v>
      </c>
      <c r="M79" s="488" t="s">
        <v>125</v>
      </c>
      <c r="N79" s="488" t="s">
        <v>125</v>
      </c>
      <c r="O79" s="488" t="s">
        <v>125</v>
      </c>
      <c r="P79" s="1063"/>
      <c r="Q79" s="1064"/>
    </row>
    <row r="80" spans="2:17" ht="120.75" x14ac:dyDescent="0.25">
      <c r="B80" s="152"/>
      <c r="C80" s="152"/>
      <c r="D80" s="518" t="s">
        <v>1607</v>
      </c>
      <c r="E80" s="522">
        <v>49782036</v>
      </c>
      <c r="F80" s="518" t="s">
        <v>483</v>
      </c>
      <c r="G80" s="341" t="s">
        <v>642</v>
      </c>
      <c r="H80" s="830">
        <v>37350</v>
      </c>
      <c r="I80" s="521" t="s">
        <v>478</v>
      </c>
      <c r="J80" s="341" t="s">
        <v>1608</v>
      </c>
      <c r="K80" s="345" t="s">
        <v>1609</v>
      </c>
      <c r="L80" s="345" t="s">
        <v>1610</v>
      </c>
      <c r="M80" s="346" t="s">
        <v>125</v>
      </c>
      <c r="N80" s="346" t="s">
        <v>125</v>
      </c>
      <c r="O80" s="346" t="s">
        <v>125</v>
      </c>
      <c r="P80" s="1060"/>
      <c r="Q80" s="1061"/>
    </row>
    <row r="81" spans="2:17" ht="150.75" x14ac:dyDescent="0.25">
      <c r="B81" s="152"/>
      <c r="C81" s="152"/>
      <c r="D81" s="863" t="s">
        <v>1611</v>
      </c>
      <c r="E81" s="864">
        <v>56078107</v>
      </c>
      <c r="F81" s="863" t="s">
        <v>180</v>
      </c>
      <c r="G81" s="485" t="s">
        <v>546</v>
      </c>
      <c r="H81" s="865">
        <v>39442</v>
      </c>
      <c r="I81" s="863" t="s">
        <v>1612</v>
      </c>
      <c r="J81" s="485" t="s">
        <v>1613</v>
      </c>
      <c r="K81" s="485" t="s">
        <v>1614</v>
      </c>
      <c r="L81" s="485" t="s">
        <v>1615</v>
      </c>
      <c r="M81" s="488" t="s">
        <v>125</v>
      </c>
      <c r="N81" s="488" t="s">
        <v>125</v>
      </c>
      <c r="O81" s="488" t="s">
        <v>125</v>
      </c>
      <c r="P81" s="1063"/>
      <c r="Q81" s="1061"/>
    </row>
    <row r="82" spans="2:17" ht="270.75" x14ac:dyDescent="0.25">
      <c r="B82" s="152"/>
      <c r="C82" s="152"/>
      <c r="D82" s="863" t="s">
        <v>1616</v>
      </c>
      <c r="E82" s="864">
        <v>49791992</v>
      </c>
      <c r="F82" s="863" t="s">
        <v>483</v>
      </c>
      <c r="G82" s="485" t="s">
        <v>1617</v>
      </c>
      <c r="H82" s="865">
        <v>38170</v>
      </c>
      <c r="I82" s="863">
        <v>4870</v>
      </c>
      <c r="J82" s="485" t="s">
        <v>1618</v>
      </c>
      <c r="K82" s="485" t="s">
        <v>1619</v>
      </c>
      <c r="L82" s="485" t="s">
        <v>1620</v>
      </c>
      <c r="M82" s="488" t="s">
        <v>125</v>
      </c>
      <c r="N82" s="488" t="s">
        <v>125</v>
      </c>
      <c r="O82" s="488" t="s">
        <v>125</v>
      </c>
      <c r="P82" s="1146"/>
      <c r="Q82" s="1147"/>
    </row>
    <row r="83" spans="2:17" ht="105.75" x14ac:dyDescent="0.25">
      <c r="B83" s="152"/>
      <c r="C83" s="152"/>
      <c r="D83" s="518" t="s">
        <v>1621</v>
      </c>
      <c r="E83" s="522">
        <v>49718899</v>
      </c>
      <c r="F83" s="518" t="s">
        <v>483</v>
      </c>
      <c r="G83" s="341" t="s">
        <v>505</v>
      </c>
      <c r="H83" s="830"/>
      <c r="I83" s="521">
        <v>135774</v>
      </c>
      <c r="J83" s="341" t="s">
        <v>1622</v>
      </c>
      <c r="K83" s="345" t="s">
        <v>1623</v>
      </c>
      <c r="L83" s="345" t="s">
        <v>1624</v>
      </c>
      <c r="M83" s="346" t="s">
        <v>125</v>
      </c>
      <c r="N83" s="346" t="s">
        <v>125</v>
      </c>
      <c r="O83" s="346" t="s">
        <v>125</v>
      </c>
      <c r="P83" s="1060"/>
      <c r="Q83" s="1061"/>
    </row>
    <row r="84" spans="2:17" ht="225.75" x14ac:dyDescent="0.25">
      <c r="B84" s="152"/>
      <c r="C84" s="152"/>
      <c r="D84" s="518" t="s">
        <v>1625</v>
      </c>
      <c r="E84" s="522">
        <v>15170623</v>
      </c>
      <c r="F84" s="518" t="s">
        <v>1626</v>
      </c>
      <c r="G84" s="341" t="s">
        <v>505</v>
      </c>
      <c r="H84" s="830"/>
      <c r="I84" s="521">
        <v>104224</v>
      </c>
      <c r="J84" s="341" t="s">
        <v>1627</v>
      </c>
      <c r="K84" s="345" t="s">
        <v>1628</v>
      </c>
      <c r="L84" s="345" t="s">
        <v>1629</v>
      </c>
      <c r="M84" s="346" t="s">
        <v>125</v>
      </c>
      <c r="N84" s="346" t="s">
        <v>125</v>
      </c>
      <c r="O84" s="346" t="s">
        <v>125</v>
      </c>
      <c r="P84" s="1060"/>
      <c r="Q84" s="1061"/>
    </row>
    <row r="85" spans="2:17" ht="60" x14ac:dyDescent="0.2">
      <c r="B85" s="152"/>
      <c r="C85" s="152"/>
      <c r="D85" s="861" t="s">
        <v>1630</v>
      </c>
      <c r="E85" s="223">
        <v>60393150</v>
      </c>
      <c r="F85" s="223" t="s">
        <v>166</v>
      </c>
      <c r="G85" s="485" t="s">
        <v>505</v>
      </c>
      <c r="H85" s="224">
        <v>39073</v>
      </c>
      <c r="I85" s="862">
        <v>118908</v>
      </c>
      <c r="J85" s="861" t="s">
        <v>1631</v>
      </c>
      <c r="K85" s="861" t="s">
        <v>1632</v>
      </c>
      <c r="L85" s="861" t="s">
        <v>483</v>
      </c>
      <c r="M85" s="530" t="s">
        <v>125</v>
      </c>
      <c r="N85" s="530" t="s">
        <v>125</v>
      </c>
      <c r="O85" s="530" t="s">
        <v>125</v>
      </c>
      <c r="P85" s="1126"/>
      <c r="Q85" s="1127"/>
    </row>
    <row r="86" spans="2:17" ht="90" x14ac:dyDescent="0.2">
      <c r="B86" s="152"/>
      <c r="C86" s="152"/>
      <c r="D86" s="861" t="s">
        <v>1633</v>
      </c>
      <c r="E86" s="223">
        <v>49773627</v>
      </c>
      <c r="F86" s="223" t="s">
        <v>483</v>
      </c>
      <c r="G86" s="861" t="s">
        <v>1120</v>
      </c>
      <c r="H86" s="224">
        <v>36546</v>
      </c>
      <c r="I86" s="862" t="s">
        <v>478</v>
      </c>
      <c r="J86" s="861" t="s">
        <v>1634</v>
      </c>
      <c r="K86" s="861" t="s">
        <v>1635</v>
      </c>
      <c r="L86" s="861" t="s">
        <v>483</v>
      </c>
      <c r="M86" s="530" t="s">
        <v>125</v>
      </c>
      <c r="N86" s="530" t="s">
        <v>125</v>
      </c>
      <c r="O86" s="530" t="s">
        <v>125</v>
      </c>
      <c r="P86" s="1063"/>
      <c r="Q86" s="1064"/>
    </row>
    <row r="87" spans="2:17" ht="90" x14ac:dyDescent="0.2">
      <c r="B87" s="152"/>
      <c r="C87" s="152"/>
      <c r="D87" s="861" t="s">
        <v>1636</v>
      </c>
      <c r="E87" s="223">
        <v>49772430</v>
      </c>
      <c r="F87" s="861" t="s">
        <v>1022</v>
      </c>
      <c r="G87" s="485" t="s">
        <v>505</v>
      </c>
      <c r="H87" s="224">
        <v>37449</v>
      </c>
      <c r="I87" s="862">
        <v>102245</v>
      </c>
      <c r="J87" s="861" t="s">
        <v>1637</v>
      </c>
      <c r="K87" s="861" t="s">
        <v>1638</v>
      </c>
      <c r="L87" s="861" t="s">
        <v>1639</v>
      </c>
      <c r="M87" s="530" t="s">
        <v>125</v>
      </c>
      <c r="N87" s="530" t="s">
        <v>125</v>
      </c>
      <c r="O87" s="530" t="s">
        <v>481</v>
      </c>
      <c r="P87" s="1063"/>
      <c r="Q87" s="1064"/>
    </row>
    <row r="88" spans="2:17" x14ac:dyDescent="0.2">
      <c r="B88" s="152"/>
      <c r="C88" s="152"/>
      <c r="D88" s="149"/>
      <c r="E88" s="149"/>
      <c r="F88" s="149"/>
      <c r="G88" s="149"/>
      <c r="H88" s="149"/>
      <c r="I88" s="150"/>
      <c r="J88" s="153"/>
      <c r="K88" s="154"/>
      <c r="L88" s="151"/>
      <c r="M88" s="118"/>
      <c r="N88" s="118"/>
      <c r="O88" s="118"/>
      <c r="P88" s="1062"/>
      <c r="Q88" s="1062"/>
    </row>
    <row r="89" spans="2:17" x14ac:dyDescent="0.2">
      <c r="C89" s="152"/>
      <c r="D89" s="149"/>
      <c r="E89" s="149"/>
      <c r="F89" s="149"/>
      <c r="G89" s="149"/>
      <c r="H89" s="149"/>
      <c r="I89" s="150"/>
      <c r="J89" s="153"/>
      <c r="K89" s="151"/>
      <c r="L89" s="151"/>
      <c r="M89" s="118"/>
      <c r="N89" s="118"/>
      <c r="O89" s="118"/>
      <c r="P89" s="1144"/>
      <c r="Q89" s="1145"/>
    </row>
    <row r="90" spans="2:17" ht="15.75" thickBot="1" x14ac:dyDescent="0.3"/>
    <row r="91" spans="2:17" ht="16.5" thickBot="1" x14ac:dyDescent="0.3">
      <c r="B91" s="1138" t="s">
        <v>46</v>
      </c>
      <c r="C91" s="1139"/>
      <c r="D91" s="1139"/>
      <c r="E91" s="1139"/>
      <c r="F91" s="1139"/>
      <c r="G91" s="1139"/>
      <c r="H91" s="1139"/>
      <c r="I91" s="1139"/>
      <c r="J91" s="1139"/>
      <c r="K91" s="1139"/>
      <c r="L91" s="1139"/>
      <c r="M91" s="1139"/>
      <c r="N91" s="1140"/>
    </row>
    <row r="94" spans="2:17" ht="31.5" x14ac:dyDescent="0.25">
      <c r="B94" s="147" t="s">
        <v>33</v>
      </c>
      <c r="C94" s="147" t="s">
        <v>18</v>
      </c>
      <c r="D94" s="1141" t="s">
        <v>3</v>
      </c>
      <c r="E94" s="1143"/>
    </row>
    <row r="95" spans="2:17" ht="30" x14ac:dyDescent="0.25">
      <c r="B95" s="155" t="s">
        <v>112</v>
      </c>
      <c r="C95" s="1062" t="s">
        <v>125</v>
      </c>
      <c r="D95" s="1144"/>
      <c r="E95" s="1145"/>
    </row>
    <row r="97" spans="1:26" ht="15.75" x14ac:dyDescent="0.25">
      <c r="B97" s="1129" t="s">
        <v>64</v>
      </c>
      <c r="C97" s="1130"/>
      <c r="D97" s="1130"/>
      <c r="E97" s="1130"/>
      <c r="F97" s="1130"/>
      <c r="G97" s="1130"/>
      <c r="H97" s="1130"/>
      <c r="I97" s="1130"/>
      <c r="J97" s="1130"/>
      <c r="K97" s="1130"/>
      <c r="L97" s="1130"/>
      <c r="M97" s="1130"/>
      <c r="N97" s="1130"/>
      <c r="O97" s="1130"/>
      <c r="P97" s="1130"/>
    </row>
    <row r="98" spans="1:26" ht="15.75" thickBot="1" x14ac:dyDescent="0.3"/>
    <row r="99" spans="1:26" ht="16.5" thickBot="1" x14ac:dyDescent="0.3">
      <c r="B99" s="1138" t="s">
        <v>54</v>
      </c>
      <c r="C99" s="1139"/>
      <c r="D99" s="1139"/>
      <c r="E99" s="1139"/>
      <c r="F99" s="1139"/>
      <c r="G99" s="1139"/>
      <c r="H99" s="1139"/>
      <c r="I99" s="1139"/>
      <c r="J99" s="1139"/>
      <c r="K99" s="1139"/>
      <c r="L99" s="1139"/>
      <c r="M99" s="1139"/>
      <c r="N99" s="1140"/>
    </row>
    <row r="100" spans="1:26" ht="15.75" thickBot="1" x14ac:dyDescent="0.3"/>
    <row r="101" spans="1:26" s="93" customFormat="1" ht="110.25" x14ac:dyDescent="0.25">
      <c r="B101" s="946" t="s">
        <v>134</v>
      </c>
      <c r="C101" s="946" t="s">
        <v>135</v>
      </c>
      <c r="D101" s="946" t="s">
        <v>136</v>
      </c>
      <c r="E101" s="946" t="s">
        <v>45</v>
      </c>
      <c r="F101" s="946" t="s">
        <v>22</v>
      </c>
      <c r="G101" s="946" t="s">
        <v>89</v>
      </c>
      <c r="H101" s="946" t="s">
        <v>17</v>
      </c>
      <c r="I101" s="946" t="s">
        <v>10</v>
      </c>
      <c r="J101" s="946" t="s">
        <v>31</v>
      </c>
      <c r="K101" s="946" t="s">
        <v>61</v>
      </c>
      <c r="L101" s="946" t="s">
        <v>20</v>
      </c>
      <c r="M101" s="947" t="s">
        <v>26</v>
      </c>
      <c r="N101" s="946" t="s">
        <v>137</v>
      </c>
      <c r="O101" s="946" t="s">
        <v>36</v>
      </c>
      <c r="P101" s="1071" t="s">
        <v>11</v>
      </c>
      <c r="Q101" s="1071" t="s">
        <v>19</v>
      </c>
    </row>
    <row r="102" spans="1:26" s="1055" customFormat="1" x14ac:dyDescent="0.25">
      <c r="A102" s="125">
        <v>1</v>
      </c>
      <c r="B102" s="126"/>
      <c r="C102" s="127"/>
      <c r="D102" s="126"/>
      <c r="E102" s="128"/>
      <c r="F102" s="127"/>
      <c r="G102" s="129"/>
      <c r="H102" s="130"/>
      <c r="I102" s="131"/>
      <c r="J102" s="131"/>
      <c r="K102" s="131"/>
      <c r="L102" s="131"/>
      <c r="M102" s="132"/>
      <c r="N102" s="132">
        <f>+M102*G102</f>
        <v>0</v>
      </c>
      <c r="O102" s="133"/>
      <c r="P102" s="133"/>
      <c r="Q102" s="134"/>
      <c r="R102" s="135"/>
      <c r="S102" s="135"/>
      <c r="T102" s="135"/>
      <c r="U102" s="135"/>
      <c r="V102" s="135"/>
      <c r="W102" s="135"/>
      <c r="X102" s="135"/>
      <c r="Y102" s="135"/>
      <c r="Z102" s="135"/>
    </row>
    <row r="103" spans="1:26" s="1055" customFormat="1" x14ac:dyDescent="0.25">
      <c r="A103" s="125">
        <f>+A102+1</f>
        <v>2</v>
      </c>
      <c r="B103" s="126"/>
      <c r="C103" s="127"/>
      <c r="D103" s="126"/>
      <c r="E103" s="128"/>
      <c r="F103" s="127"/>
      <c r="G103" s="127"/>
      <c r="H103" s="127"/>
      <c r="I103" s="131"/>
      <c r="J103" s="131"/>
      <c r="K103" s="131"/>
      <c r="L103" s="131"/>
      <c r="M103" s="132"/>
      <c r="N103" s="132"/>
      <c r="O103" s="133"/>
      <c r="P103" s="133"/>
      <c r="Q103" s="134"/>
      <c r="R103" s="135"/>
      <c r="S103" s="135"/>
      <c r="T103" s="135"/>
      <c r="U103" s="135"/>
      <c r="V103" s="135"/>
      <c r="W103" s="135"/>
      <c r="X103" s="135"/>
      <c r="Y103" s="135"/>
      <c r="Z103" s="135"/>
    </row>
    <row r="104" spans="1:26" s="1055" customFormat="1" x14ac:dyDescent="0.25">
      <c r="A104" s="125">
        <f t="shared" ref="A104:A109" si="1">+A103+1</f>
        <v>3</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1055" customFormat="1" x14ac:dyDescent="0.25">
      <c r="A105" s="125">
        <f t="shared" si="1"/>
        <v>4</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1055" customFormat="1" x14ac:dyDescent="0.25">
      <c r="A106" s="125">
        <f t="shared" si="1"/>
        <v>5</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1055" customFormat="1" x14ac:dyDescent="0.25">
      <c r="A107" s="125">
        <f t="shared" si="1"/>
        <v>6</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1055" customFormat="1" x14ac:dyDescent="0.25">
      <c r="A108" s="125">
        <f t="shared" si="1"/>
        <v>7</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1055" customFormat="1" x14ac:dyDescent="0.25">
      <c r="A109" s="125">
        <f t="shared" si="1"/>
        <v>8</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1055" customFormat="1" ht="15.75" x14ac:dyDescent="0.25">
      <c r="A110" s="125"/>
      <c r="B110" s="136" t="s">
        <v>16</v>
      </c>
      <c r="C110" s="127"/>
      <c r="D110" s="126"/>
      <c r="E110" s="128"/>
      <c r="F110" s="127"/>
      <c r="G110" s="127"/>
      <c r="H110" s="127"/>
      <c r="I110" s="131"/>
      <c r="J110" s="131"/>
      <c r="K110" s="137">
        <f>SUM(K102:K109)</f>
        <v>0</v>
      </c>
      <c r="L110" s="137">
        <f>SUM(L102:L109)</f>
        <v>0</v>
      </c>
      <c r="M110" s="138">
        <f>SUM(M102:M109)</f>
        <v>0</v>
      </c>
      <c r="N110" s="137">
        <f>SUM(N102:N109)</f>
        <v>0</v>
      </c>
      <c r="O110" s="133"/>
      <c r="P110" s="133"/>
      <c r="Q110" s="134"/>
    </row>
    <row r="111" spans="1:26" x14ac:dyDescent="0.25">
      <c r="B111" s="139"/>
      <c r="C111" s="139"/>
      <c r="D111" s="139"/>
      <c r="E111" s="140"/>
      <c r="F111" s="139"/>
      <c r="G111" s="139"/>
      <c r="H111" s="139"/>
      <c r="I111" s="139"/>
      <c r="J111" s="139"/>
      <c r="K111" s="139"/>
      <c r="L111" s="139"/>
      <c r="M111" s="139"/>
      <c r="N111" s="139"/>
      <c r="O111" s="139"/>
      <c r="P111" s="139"/>
    </row>
    <row r="112" spans="1:26" ht="15.75" x14ac:dyDescent="0.25">
      <c r="B112" s="142" t="s">
        <v>32</v>
      </c>
      <c r="C112" s="156">
        <f>+K110</f>
        <v>0</v>
      </c>
      <c r="H112" s="145"/>
      <c r="I112" s="145"/>
      <c r="J112" s="145"/>
      <c r="K112" s="145"/>
      <c r="L112" s="145"/>
      <c r="M112" s="145"/>
      <c r="N112" s="139"/>
      <c r="O112" s="139"/>
      <c r="P112" s="139"/>
    </row>
    <row r="114" spans="2:17" ht="15.75" thickBot="1" x14ac:dyDescent="0.3"/>
    <row r="115" spans="2:17" ht="32.25" thickBot="1" x14ac:dyDescent="0.3">
      <c r="B115" s="991" t="s">
        <v>49</v>
      </c>
      <c r="C115" s="992" t="s">
        <v>50</v>
      </c>
      <c r="D115" s="991" t="s">
        <v>51</v>
      </c>
      <c r="E115" s="992" t="s">
        <v>55</v>
      </c>
    </row>
    <row r="116" spans="2:17" x14ac:dyDescent="0.25">
      <c r="B116" s="159" t="s">
        <v>113</v>
      </c>
      <c r="C116" s="993">
        <v>20</v>
      </c>
      <c r="D116" s="993">
        <v>0</v>
      </c>
      <c r="E116" s="1135">
        <f>+D116+D117+D118</f>
        <v>0</v>
      </c>
    </row>
    <row r="117" spans="2:17" x14ac:dyDescent="0.25">
      <c r="B117" s="159" t="s">
        <v>114</v>
      </c>
      <c r="C117" s="438">
        <v>30</v>
      </c>
      <c r="D117" s="1062">
        <v>0</v>
      </c>
      <c r="E117" s="1136"/>
    </row>
    <row r="118" spans="2:17" ht="15.75" thickBot="1" x14ac:dyDescent="0.3">
      <c r="B118" s="159" t="s">
        <v>115</v>
      </c>
      <c r="C118" s="162">
        <v>40</v>
      </c>
      <c r="D118" s="162">
        <v>0</v>
      </c>
      <c r="E118" s="1137"/>
    </row>
    <row r="120" spans="2:17" ht="15.75" thickBot="1" x14ac:dyDescent="0.3"/>
    <row r="121" spans="2:17" ht="16.5" thickBot="1" x14ac:dyDescent="0.3">
      <c r="B121" s="1138" t="s">
        <v>52</v>
      </c>
      <c r="C121" s="1139"/>
      <c r="D121" s="1139"/>
      <c r="E121" s="1139"/>
      <c r="F121" s="1139"/>
      <c r="G121" s="1139"/>
      <c r="H121" s="1139"/>
      <c r="I121" s="1139"/>
      <c r="J121" s="1139"/>
      <c r="K121" s="1139"/>
      <c r="L121" s="1139"/>
      <c r="M121" s="1139"/>
      <c r="N121" s="1140"/>
    </row>
    <row r="123" spans="2:17" ht="110.25" x14ac:dyDescent="0.25">
      <c r="B123" s="117" t="s">
        <v>0</v>
      </c>
      <c r="C123" s="117" t="s">
        <v>39</v>
      </c>
      <c r="D123" s="117" t="s">
        <v>40</v>
      </c>
      <c r="E123" s="117" t="s">
        <v>102</v>
      </c>
      <c r="F123" s="117" t="s">
        <v>104</v>
      </c>
      <c r="G123" s="117" t="s">
        <v>105</v>
      </c>
      <c r="H123" s="117" t="s">
        <v>106</v>
      </c>
      <c r="I123" s="117" t="s">
        <v>103</v>
      </c>
      <c r="J123" s="1141" t="s">
        <v>107</v>
      </c>
      <c r="K123" s="1142"/>
      <c r="L123" s="1143"/>
      <c r="M123" s="117" t="s">
        <v>111</v>
      </c>
      <c r="N123" s="117" t="s">
        <v>139</v>
      </c>
      <c r="O123" s="117" t="s">
        <v>140</v>
      </c>
      <c r="P123" s="1141" t="s">
        <v>3</v>
      </c>
      <c r="Q123" s="1143"/>
    </row>
    <row r="124" spans="2:17" ht="60" x14ac:dyDescent="0.2">
      <c r="B124" s="152"/>
      <c r="C124" s="152"/>
      <c r="D124" s="149"/>
      <c r="E124" s="149"/>
      <c r="F124" s="149"/>
      <c r="G124" s="149"/>
      <c r="H124" s="149"/>
      <c r="I124" s="150"/>
      <c r="J124" s="153" t="s">
        <v>108</v>
      </c>
      <c r="K124" s="154" t="s">
        <v>109</v>
      </c>
      <c r="L124" s="151" t="s">
        <v>110</v>
      </c>
      <c r="M124" s="118"/>
      <c r="N124" s="118"/>
      <c r="O124" s="118"/>
      <c r="P124" s="1144"/>
      <c r="Q124" s="1145"/>
    </row>
    <row r="125" spans="2:17" ht="150" x14ac:dyDescent="0.2">
      <c r="B125" s="152" t="s">
        <v>119</v>
      </c>
      <c r="C125" s="152">
        <v>2</v>
      </c>
      <c r="D125" s="861" t="s">
        <v>1640</v>
      </c>
      <c r="E125" s="223">
        <v>49790557</v>
      </c>
      <c r="F125" s="861" t="s">
        <v>1641</v>
      </c>
      <c r="G125" s="861" t="s">
        <v>624</v>
      </c>
      <c r="H125" s="224">
        <v>38294</v>
      </c>
      <c r="I125" s="862" t="s">
        <v>903</v>
      </c>
      <c r="J125" s="485" t="s">
        <v>1642</v>
      </c>
      <c r="K125" s="485" t="s">
        <v>1643</v>
      </c>
      <c r="L125" s="485" t="s">
        <v>1644</v>
      </c>
      <c r="M125" s="488" t="s">
        <v>125</v>
      </c>
      <c r="N125" s="488" t="s">
        <v>126</v>
      </c>
      <c r="O125" s="488" t="s">
        <v>125</v>
      </c>
      <c r="P125" s="1124"/>
      <c r="Q125" s="1125"/>
    </row>
    <row r="126" spans="2:17" ht="75" x14ac:dyDescent="0.2">
      <c r="B126" s="152" t="s">
        <v>119</v>
      </c>
      <c r="C126" s="152"/>
      <c r="D126" s="861" t="s">
        <v>1640</v>
      </c>
      <c r="E126" s="223">
        <v>49790557</v>
      </c>
      <c r="F126" s="861" t="s">
        <v>1641</v>
      </c>
      <c r="G126" s="861" t="s">
        <v>624</v>
      </c>
      <c r="H126" s="224">
        <v>38294</v>
      </c>
      <c r="I126" s="862" t="s">
        <v>903</v>
      </c>
      <c r="J126" s="485" t="s">
        <v>1876</v>
      </c>
      <c r="K126" s="485" t="s">
        <v>1877</v>
      </c>
      <c r="L126" s="485" t="s">
        <v>1878</v>
      </c>
      <c r="M126" s="488" t="s">
        <v>125</v>
      </c>
      <c r="N126" s="488" t="s">
        <v>126</v>
      </c>
      <c r="O126" s="488" t="s">
        <v>125</v>
      </c>
      <c r="P126" s="1066"/>
      <c r="Q126" s="1067"/>
    </row>
    <row r="127" spans="2:17" ht="90" x14ac:dyDescent="0.2">
      <c r="B127" s="152" t="s">
        <v>119</v>
      </c>
      <c r="C127" s="152"/>
      <c r="D127" s="861" t="s">
        <v>1640</v>
      </c>
      <c r="E127" s="223">
        <v>49790557</v>
      </c>
      <c r="F127" s="861" t="s">
        <v>1641</v>
      </c>
      <c r="G127" s="861" t="s">
        <v>624</v>
      </c>
      <c r="H127" s="224">
        <v>38294</v>
      </c>
      <c r="I127" s="862" t="s">
        <v>903</v>
      </c>
      <c r="J127" s="485" t="s">
        <v>1879</v>
      </c>
      <c r="K127" s="485" t="s">
        <v>1880</v>
      </c>
      <c r="L127" s="485" t="s">
        <v>207</v>
      </c>
      <c r="M127" s="488" t="s">
        <v>125</v>
      </c>
      <c r="N127" s="488" t="s">
        <v>126</v>
      </c>
      <c r="O127" s="488" t="s">
        <v>125</v>
      </c>
      <c r="P127" s="1066"/>
      <c r="Q127" s="1067"/>
    </row>
    <row r="128" spans="2:17" ht="90" x14ac:dyDescent="0.2">
      <c r="B128" s="152" t="s">
        <v>119</v>
      </c>
      <c r="C128" s="152"/>
      <c r="D128" s="861" t="s">
        <v>1640</v>
      </c>
      <c r="E128" s="223">
        <v>49790557</v>
      </c>
      <c r="F128" s="861" t="s">
        <v>1641</v>
      </c>
      <c r="G128" s="861" t="s">
        <v>624</v>
      </c>
      <c r="H128" s="224">
        <v>38294</v>
      </c>
      <c r="I128" s="862" t="s">
        <v>903</v>
      </c>
      <c r="J128" s="485" t="s">
        <v>1881</v>
      </c>
      <c r="K128" s="485" t="s">
        <v>1882</v>
      </c>
      <c r="L128" s="485" t="s">
        <v>207</v>
      </c>
      <c r="M128" s="488" t="s">
        <v>125</v>
      </c>
      <c r="N128" s="488" t="s">
        <v>126</v>
      </c>
      <c r="O128" s="488" t="s">
        <v>125</v>
      </c>
      <c r="P128" s="1066"/>
      <c r="Q128" s="1067"/>
    </row>
    <row r="129" spans="2:17" ht="150" customHeight="1" x14ac:dyDescent="0.2">
      <c r="B129" s="152" t="s">
        <v>119</v>
      </c>
      <c r="C129" s="152"/>
      <c r="D129" s="861" t="s">
        <v>1646</v>
      </c>
      <c r="E129" s="223">
        <v>11524339</v>
      </c>
      <c r="F129" s="861" t="s">
        <v>1647</v>
      </c>
      <c r="G129" s="861" t="s">
        <v>1648</v>
      </c>
      <c r="H129" s="224">
        <v>41572</v>
      </c>
      <c r="I129" s="862" t="s">
        <v>903</v>
      </c>
      <c r="J129" s="485" t="s">
        <v>1642</v>
      </c>
      <c r="K129" s="485" t="s">
        <v>1643</v>
      </c>
      <c r="L129" s="485" t="s">
        <v>1644</v>
      </c>
      <c r="M129" s="488" t="s">
        <v>125</v>
      </c>
      <c r="N129" s="488" t="s">
        <v>126</v>
      </c>
      <c r="O129" s="488" t="s">
        <v>125</v>
      </c>
      <c r="P129" s="1124" t="s">
        <v>1986</v>
      </c>
      <c r="Q129" s="1125"/>
    </row>
    <row r="130" spans="2:17" ht="60" x14ac:dyDescent="0.2">
      <c r="B130" s="152" t="s">
        <v>119</v>
      </c>
      <c r="C130" s="152"/>
      <c r="D130" s="861" t="s">
        <v>1646</v>
      </c>
      <c r="E130" s="223">
        <v>11524339</v>
      </c>
      <c r="F130" s="861" t="s">
        <v>1647</v>
      </c>
      <c r="G130" s="861" t="s">
        <v>1648</v>
      </c>
      <c r="H130" s="224">
        <v>41572</v>
      </c>
      <c r="I130" s="862" t="s">
        <v>903</v>
      </c>
      <c r="J130" s="485" t="s">
        <v>1883</v>
      </c>
      <c r="K130" s="485" t="s">
        <v>1884</v>
      </c>
      <c r="L130" s="485" t="s">
        <v>1887</v>
      </c>
      <c r="M130" s="488" t="s">
        <v>125</v>
      </c>
      <c r="N130" s="488" t="s">
        <v>126</v>
      </c>
      <c r="O130" s="488" t="s">
        <v>125</v>
      </c>
      <c r="P130" s="1066"/>
      <c r="Q130" s="1067"/>
    </row>
    <row r="131" spans="2:17" ht="60" x14ac:dyDescent="0.2">
      <c r="B131" s="152" t="s">
        <v>119</v>
      </c>
      <c r="C131" s="152"/>
      <c r="D131" s="861" t="s">
        <v>1646</v>
      </c>
      <c r="E131" s="223">
        <v>11524339</v>
      </c>
      <c r="F131" s="861" t="s">
        <v>1647</v>
      </c>
      <c r="G131" s="861" t="s">
        <v>1648</v>
      </c>
      <c r="H131" s="224">
        <v>41572</v>
      </c>
      <c r="I131" s="862" t="s">
        <v>903</v>
      </c>
      <c r="J131" s="485" t="s">
        <v>1883</v>
      </c>
      <c r="K131" s="485" t="s">
        <v>1885</v>
      </c>
      <c r="L131" s="485" t="s">
        <v>1887</v>
      </c>
      <c r="M131" s="488" t="s">
        <v>125</v>
      </c>
      <c r="N131" s="488" t="s">
        <v>126</v>
      </c>
      <c r="O131" s="488" t="s">
        <v>125</v>
      </c>
      <c r="P131" s="1066"/>
      <c r="Q131" s="1067"/>
    </row>
    <row r="132" spans="2:17" ht="60" x14ac:dyDescent="0.2">
      <c r="B132" s="152" t="s">
        <v>119</v>
      </c>
      <c r="C132" s="152"/>
      <c r="D132" s="861" t="s">
        <v>1646</v>
      </c>
      <c r="E132" s="223">
        <v>11524339</v>
      </c>
      <c r="F132" s="861" t="s">
        <v>1647</v>
      </c>
      <c r="G132" s="861" t="s">
        <v>1648</v>
      </c>
      <c r="H132" s="224">
        <v>41572</v>
      </c>
      <c r="I132" s="862" t="s">
        <v>903</v>
      </c>
      <c r="J132" s="485" t="s">
        <v>1883</v>
      </c>
      <c r="K132" s="485" t="s">
        <v>1886</v>
      </c>
      <c r="L132" s="485" t="s">
        <v>1887</v>
      </c>
      <c r="M132" s="488" t="s">
        <v>125</v>
      </c>
      <c r="N132" s="488" t="s">
        <v>126</v>
      </c>
      <c r="O132" s="488" t="s">
        <v>125</v>
      </c>
      <c r="P132" s="1066"/>
      <c r="Q132" s="1067"/>
    </row>
    <row r="133" spans="2:17" ht="75" x14ac:dyDescent="0.2">
      <c r="B133" s="152" t="s">
        <v>120</v>
      </c>
      <c r="C133" s="152"/>
      <c r="D133" s="861" t="s">
        <v>1649</v>
      </c>
      <c r="E133" s="223">
        <v>49764185</v>
      </c>
      <c r="F133" s="861" t="s">
        <v>1650</v>
      </c>
      <c r="G133" s="861" t="s">
        <v>540</v>
      </c>
      <c r="H133" s="224">
        <v>40081</v>
      </c>
      <c r="I133" s="862" t="s">
        <v>903</v>
      </c>
      <c r="J133" s="485" t="s">
        <v>1888</v>
      </c>
      <c r="K133" s="485" t="s">
        <v>1987</v>
      </c>
      <c r="L133" s="866" t="s">
        <v>1651</v>
      </c>
      <c r="M133" s="488" t="s">
        <v>125</v>
      </c>
      <c r="N133" s="488" t="s">
        <v>125</v>
      </c>
      <c r="O133" s="488" t="s">
        <v>125</v>
      </c>
      <c r="P133" s="1066"/>
      <c r="Q133" s="1067"/>
    </row>
    <row r="134" spans="2:17" ht="100.5" customHeight="1" x14ac:dyDescent="0.2">
      <c r="B134" s="152" t="s">
        <v>120</v>
      </c>
      <c r="C134" s="152"/>
      <c r="D134" s="861" t="s">
        <v>1649</v>
      </c>
      <c r="E134" s="223">
        <v>49764185</v>
      </c>
      <c r="F134" s="861" t="s">
        <v>1650</v>
      </c>
      <c r="G134" s="861" t="s">
        <v>540</v>
      </c>
      <c r="H134" s="224">
        <v>40081</v>
      </c>
      <c r="I134" s="862" t="s">
        <v>903</v>
      </c>
      <c r="J134" s="485" t="s">
        <v>1889</v>
      </c>
      <c r="K134" s="485" t="s">
        <v>1890</v>
      </c>
      <c r="L134" s="866" t="s">
        <v>595</v>
      </c>
      <c r="M134" s="488" t="s">
        <v>125</v>
      </c>
      <c r="N134" s="488" t="s">
        <v>126</v>
      </c>
      <c r="O134" s="488" t="s">
        <v>125</v>
      </c>
      <c r="P134" s="1124"/>
      <c r="Q134" s="1125"/>
    </row>
    <row r="135" spans="2:17" ht="75" x14ac:dyDescent="0.2">
      <c r="B135" s="152" t="s">
        <v>120</v>
      </c>
      <c r="C135" s="152"/>
      <c r="D135" s="861" t="s">
        <v>1649</v>
      </c>
      <c r="E135" s="223">
        <v>49764185</v>
      </c>
      <c r="F135" s="861" t="s">
        <v>1650</v>
      </c>
      <c r="G135" s="861" t="s">
        <v>540</v>
      </c>
      <c r="H135" s="224">
        <v>40081</v>
      </c>
      <c r="I135" s="862" t="s">
        <v>903</v>
      </c>
      <c r="J135" s="485" t="s">
        <v>1891</v>
      </c>
      <c r="K135" s="485" t="s">
        <v>1892</v>
      </c>
      <c r="L135" s="866" t="s">
        <v>207</v>
      </c>
      <c r="M135" s="488" t="s">
        <v>125</v>
      </c>
      <c r="N135" s="488" t="s">
        <v>125</v>
      </c>
      <c r="O135" s="488" t="s">
        <v>125</v>
      </c>
      <c r="P135" s="1066"/>
      <c r="Q135" s="1067"/>
    </row>
    <row r="136" spans="2:17" ht="60" customHeight="1" x14ac:dyDescent="0.2">
      <c r="B136" s="152" t="s">
        <v>120</v>
      </c>
      <c r="C136" s="152"/>
      <c r="D136" s="861" t="s">
        <v>1652</v>
      </c>
      <c r="E136" s="223">
        <v>49742403</v>
      </c>
      <c r="F136" s="861" t="s">
        <v>1653</v>
      </c>
      <c r="G136" s="861" t="s">
        <v>791</v>
      </c>
      <c r="H136" s="224">
        <v>36098</v>
      </c>
      <c r="I136" s="862" t="s">
        <v>903</v>
      </c>
      <c r="J136" s="485" t="s">
        <v>1897</v>
      </c>
      <c r="K136" s="485" t="s">
        <v>1898</v>
      </c>
      <c r="L136" s="485" t="s">
        <v>207</v>
      </c>
      <c r="M136" s="488" t="s">
        <v>125</v>
      </c>
      <c r="N136" s="488" t="s">
        <v>125</v>
      </c>
      <c r="O136" s="488" t="s">
        <v>125</v>
      </c>
      <c r="P136" s="1124"/>
      <c r="Q136" s="1125"/>
    </row>
    <row r="137" spans="2:17" ht="60" customHeight="1" x14ac:dyDescent="0.2">
      <c r="B137" s="152"/>
      <c r="C137" s="152"/>
      <c r="D137" s="861" t="s">
        <v>1652</v>
      </c>
      <c r="E137" s="223">
        <v>49742403</v>
      </c>
      <c r="F137" s="861" t="s">
        <v>1653</v>
      </c>
      <c r="G137" s="861" t="s">
        <v>791</v>
      </c>
      <c r="H137" s="224">
        <v>36098</v>
      </c>
      <c r="I137" s="862" t="s">
        <v>903</v>
      </c>
      <c r="J137" s="485" t="s">
        <v>1897</v>
      </c>
      <c r="K137" s="485" t="s">
        <v>1899</v>
      </c>
      <c r="L137" s="485" t="s">
        <v>207</v>
      </c>
      <c r="M137" s="488" t="s">
        <v>125</v>
      </c>
      <c r="N137" s="488" t="s">
        <v>125</v>
      </c>
      <c r="O137" s="488" t="s">
        <v>125</v>
      </c>
      <c r="P137" s="1066"/>
      <c r="Q137" s="1067"/>
    </row>
    <row r="138" spans="2:17" ht="60" x14ac:dyDescent="0.2">
      <c r="B138" s="152"/>
      <c r="C138" s="152"/>
      <c r="D138" s="861" t="s">
        <v>1652</v>
      </c>
      <c r="E138" s="223">
        <v>49742403</v>
      </c>
      <c r="F138" s="861" t="s">
        <v>1653</v>
      </c>
      <c r="G138" s="861" t="s">
        <v>791</v>
      </c>
      <c r="H138" s="224">
        <v>36098</v>
      </c>
      <c r="I138" s="862" t="s">
        <v>903</v>
      </c>
      <c r="J138" s="485" t="s">
        <v>552</v>
      </c>
      <c r="K138" s="485" t="s">
        <v>1893</v>
      </c>
      <c r="L138" s="485" t="s">
        <v>207</v>
      </c>
      <c r="M138" s="488" t="s">
        <v>125</v>
      </c>
      <c r="N138" s="488" t="s">
        <v>125</v>
      </c>
      <c r="O138" s="488" t="s">
        <v>125</v>
      </c>
      <c r="P138" s="1126"/>
      <c r="Q138" s="1127"/>
    </row>
    <row r="139" spans="2:17" ht="30" x14ac:dyDescent="0.2">
      <c r="B139" s="152" t="s">
        <v>121</v>
      </c>
      <c r="C139" s="152"/>
      <c r="D139" s="149" t="s">
        <v>1753</v>
      </c>
      <c r="E139" s="149">
        <v>10062397041</v>
      </c>
      <c r="F139" s="149" t="s">
        <v>1894</v>
      </c>
      <c r="G139" s="149" t="s">
        <v>209</v>
      </c>
      <c r="H139" s="182">
        <v>41628</v>
      </c>
      <c r="I139" s="150" t="s">
        <v>478</v>
      </c>
      <c r="J139" s="153" t="s">
        <v>1895</v>
      </c>
      <c r="K139" s="151" t="s">
        <v>1900</v>
      </c>
      <c r="L139" s="151" t="s">
        <v>1894</v>
      </c>
      <c r="M139" s="118" t="s">
        <v>125</v>
      </c>
      <c r="N139" s="118" t="s">
        <v>125</v>
      </c>
      <c r="O139" s="118" t="s">
        <v>1896</v>
      </c>
      <c r="P139" s="1144"/>
      <c r="Q139" s="1145"/>
    </row>
    <row r="140" spans="2:17" x14ac:dyDescent="0.2">
      <c r="B140" s="118"/>
      <c r="C140" s="118"/>
      <c r="D140" s="149" t="s">
        <v>1753</v>
      </c>
      <c r="E140" s="149">
        <v>10062397041</v>
      </c>
      <c r="F140" s="149" t="s">
        <v>1894</v>
      </c>
      <c r="G140" s="149" t="s">
        <v>209</v>
      </c>
      <c r="H140" s="182">
        <v>41628</v>
      </c>
      <c r="I140" s="150" t="s">
        <v>478</v>
      </c>
      <c r="J140" s="153" t="s">
        <v>1895</v>
      </c>
      <c r="K140" s="151" t="s">
        <v>1901</v>
      </c>
      <c r="L140" s="151" t="s">
        <v>1894</v>
      </c>
      <c r="M140" s="118" t="s">
        <v>125</v>
      </c>
      <c r="N140" s="118" t="s">
        <v>125</v>
      </c>
      <c r="O140" s="118" t="s">
        <v>1896</v>
      </c>
      <c r="P140" s="1144"/>
      <c r="Q140" s="1145"/>
    </row>
    <row r="142" spans="2:17" ht="15.75" thickBot="1" x14ac:dyDescent="0.3"/>
    <row r="143" spans="2:17" ht="31.5" x14ac:dyDescent="0.25">
      <c r="B143" s="119" t="s">
        <v>33</v>
      </c>
      <c r="C143" s="119" t="s">
        <v>49</v>
      </c>
      <c r="D143" s="117" t="s">
        <v>50</v>
      </c>
      <c r="E143" s="117" t="s">
        <v>51</v>
      </c>
      <c r="F143" s="992" t="s">
        <v>56</v>
      </c>
      <c r="G143" s="163"/>
    </row>
    <row r="144" spans="2:17" ht="225" x14ac:dyDescent="0.2">
      <c r="B144" s="1267" t="s">
        <v>53</v>
      </c>
      <c r="C144" s="164" t="s">
        <v>116</v>
      </c>
      <c r="D144" s="1062">
        <v>25</v>
      </c>
      <c r="E144" s="1062"/>
      <c r="F144" s="1132">
        <f>+E144+E145+E146</f>
        <v>10</v>
      </c>
      <c r="G144" s="165"/>
    </row>
    <row r="145" spans="2:7" ht="150" x14ac:dyDescent="0.2">
      <c r="B145" s="1268"/>
      <c r="C145" s="164" t="s">
        <v>117</v>
      </c>
      <c r="D145" s="1070">
        <v>25</v>
      </c>
      <c r="E145" s="1062">
        <v>0</v>
      </c>
      <c r="F145" s="1133"/>
      <c r="G145" s="165"/>
    </row>
    <row r="146" spans="2:7" ht="120" x14ac:dyDescent="0.2">
      <c r="B146" s="1269"/>
      <c r="C146" s="164" t="s">
        <v>118</v>
      </c>
      <c r="D146" s="1062">
        <v>10</v>
      </c>
      <c r="E146" s="1062">
        <v>10</v>
      </c>
      <c r="F146" s="1134"/>
      <c r="G146" s="165"/>
    </row>
    <row r="147" spans="2:7" x14ac:dyDescent="0.2">
      <c r="C147" s="78"/>
    </row>
    <row r="150" spans="2:7" ht="15.75" x14ac:dyDescent="0.25">
      <c r="B150" s="116" t="s">
        <v>57</v>
      </c>
    </row>
    <row r="153" spans="2:7" ht="15.75" x14ac:dyDescent="0.25">
      <c r="B153" s="117" t="s">
        <v>33</v>
      </c>
      <c r="C153" s="117" t="s">
        <v>58</v>
      </c>
      <c r="D153" s="119" t="s">
        <v>51</v>
      </c>
      <c r="E153" s="119" t="s">
        <v>16</v>
      </c>
    </row>
    <row r="154" spans="2:7" ht="30" x14ac:dyDescent="0.25">
      <c r="B154" s="120" t="s">
        <v>132</v>
      </c>
      <c r="C154" s="1070">
        <v>40</v>
      </c>
      <c r="D154" s="1062">
        <f>+E116</f>
        <v>0</v>
      </c>
      <c r="E154" s="1122">
        <f>+D154+D155</f>
        <v>10</v>
      </c>
    </row>
    <row r="155" spans="2:7" ht="60" x14ac:dyDescent="0.25">
      <c r="B155" s="120" t="s">
        <v>133</v>
      </c>
      <c r="C155" s="1070">
        <v>60</v>
      </c>
      <c r="D155" s="1062">
        <f>+F144</f>
        <v>10</v>
      </c>
      <c r="E155" s="1123"/>
    </row>
  </sheetData>
  <mergeCells count="51">
    <mergeCell ref="C9:N9"/>
    <mergeCell ref="B2:P2"/>
    <mergeCell ref="B4:P4"/>
    <mergeCell ref="C6:N6"/>
    <mergeCell ref="C7:N7"/>
    <mergeCell ref="C8:N8"/>
    <mergeCell ref="C52:N52"/>
    <mergeCell ref="B54:N54"/>
    <mergeCell ref="O57:P57"/>
    <mergeCell ref="O58:P58"/>
    <mergeCell ref="O59:P59"/>
    <mergeCell ref="C10:E10"/>
    <mergeCell ref="B13:C20"/>
    <mergeCell ref="B21:C21"/>
    <mergeCell ref="E36:E37"/>
    <mergeCell ref="B48:B49"/>
    <mergeCell ref="C48:C49"/>
    <mergeCell ref="D48:E48"/>
    <mergeCell ref="P70:Q70"/>
    <mergeCell ref="P73:Q73"/>
    <mergeCell ref="P89:Q89"/>
    <mergeCell ref="B91:N91"/>
    <mergeCell ref="D94:E94"/>
    <mergeCell ref="P75:Q75"/>
    <mergeCell ref="P77:Q77"/>
    <mergeCell ref="P78:Q78"/>
    <mergeCell ref="P82:Q82"/>
    <mergeCell ref="P85:Q85"/>
    <mergeCell ref="B64:N64"/>
    <mergeCell ref="J66:L66"/>
    <mergeCell ref="P66:Q66"/>
    <mergeCell ref="P68:Q68"/>
    <mergeCell ref="P69:Q69"/>
    <mergeCell ref="D95:E95"/>
    <mergeCell ref="B97:P97"/>
    <mergeCell ref="P124:Q124"/>
    <mergeCell ref="B144:B146"/>
    <mergeCell ref="F144:F146"/>
    <mergeCell ref="E116:E118"/>
    <mergeCell ref="B121:N121"/>
    <mergeCell ref="J123:L123"/>
    <mergeCell ref="P123:Q123"/>
    <mergeCell ref="B99:N99"/>
    <mergeCell ref="P140:Q140"/>
    <mergeCell ref="E154:E155"/>
    <mergeCell ref="P125:Q125"/>
    <mergeCell ref="P129:Q129"/>
    <mergeCell ref="P136:Q136"/>
    <mergeCell ref="P138:Q138"/>
    <mergeCell ref="P139:Q139"/>
    <mergeCell ref="P134:Q134"/>
  </mergeCells>
  <dataValidations disablePrompts="1" count="2">
    <dataValidation type="list" allowBlank="1" showInputMessage="1" showErrorMessage="1" sqref="WVE983071 A65567 IS65567 SO65567 ACK65567 AMG65567 AWC65567 BFY65567 BPU65567 BZQ65567 CJM65567 CTI65567 DDE65567 DNA65567 DWW65567 EGS65567 EQO65567 FAK65567 FKG65567 FUC65567 GDY65567 GNU65567 GXQ65567 HHM65567 HRI65567 IBE65567 ILA65567 IUW65567 JES65567 JOO65567 JYK65567 KIG65567 KSC65567 LBY65567 LLU65567 LVQ65567 MFM65567 MPI65567 MZE65567 NJA65567 NSW65567 OCS65567 OMO65567 OWK65567 PGG65567 PQC65567 PZY65567 QJU65567 QTQ65567 RDM65567 RNI65567 RXE65567 SHA65567 SQW65567 TAS65567 TKO65567 TUK65567 UEG65567 UOC65567 UXY65567 VHU65567 VRQ65567 WBM65567 WLI65567 WVE65567 A131103 IS131103 SO131103 ACK131103 AMG131103 AWC131103 BFY131103 BPU131103 BZQ131103 CJM131103 CTI131103 DDE131103 DNA131103 DWW131103 EGS131103 EQO131103 FAK131103 FKG131103 FUC131103 GDY131103 GNU131103 GXQ131103 HHM131103 HRI131103 IBE131103 ILA131103 IUW131103 JES131103 JOO131103 JYK131103 KIG131103 KSC131103 LBY131103 LLU131103 LVQ131103 MFM131103 MPI131103 MZE131103 NJA131103 NSW131103 OCS131103 OMO131103 OWK131103 PGG131103 PQC131103 PZY131103 QJU131103 QTQ131103 RDM131103 RNI131103 RXE131103 SHA131103 SQW131103 TAS131103 TKO131103 TUK131103 UEG131103 UOC131103 UXY131103 VHU131103 VRQ131103 WBM131103 WLI131103 WVE131103 A196639 IS196639 SO196639 ACK196639 AMG196639 AWC196639 BFY196639 BPU196639 BZQ196639 CJM196639 CTI196639 DDE196639 DNA196639 DWW196639 EGS196639 EQO196639 FAK196639 FKG196639 FUC196639 GDY196639 GNU196639 GXQ196639 HHM196639 HRI196639 IBE196639 ILA196639 IUW196639 JES196639 JOO196639 JYK196639 KIG196639 KSC196639 LBY196639 LLU196639 LVQ196639 MFM196639 MPI196639 MZE196639 NJA196639 NSW196639 OCS196639 OMO196639 OWK196639 PGG196639 PQC196639 PZY196639 QJU196639 QTQ196639 RDM196639 RNI196639 RXE196639 SHA196639 SQW196639 TAS196639 TKO196639 TUK196639 UEG196639 UOC196639 UXY196639 VHU196639 VRQ196639 WBM196639 WLI196639 WVE196639 A262175 IS262175 SO262175 ACK262175 AMG262175 AWC262175 BFY262175 BPU262175 BZQ262175 CJM262175 CTI262175 DDE262175 DNA262175 DWW262175 EGS262175 EQO262175 FAK262175 FKG262175 FUC262175 GDY262175 GNU262175 GXQ262175 HHM262175 HRI262175 IBE262175 ILA262175 IUW262175 JES262175 JOO262175 JYK262175 KIG262175 KSC262175 LBY262175 LLU262175 LVQ262175 MFM262175 MPI262175 MZE262175 NJA262175 NSW262175 OCS262175 OMO262175 OWK262175 PGG262175 PQC262175 PZY262175 QJU262175 QTQ262175 RDM262175 RNI262175 RXE262175 SHA262175 SQW262175 TAS262175 TKO262175 TUK262175 UEG262175 UOC262175 UXY262175 VHU262175 VRQ262175 WBM262175 WLI262175 WVE262175 A327711 IS327711 SO327711 ACK327711 AMG327711 AWC327711 BFY327711 BPU327711 BZQ327711 CJM327711 CTI327711 DDE327711 DNA327711 DWW327711 EGS327711 EQO327711 FAK327711 FKG327711 FUC327711 GDY327711 GNU327711 GXQ327711 HHM327711 HRI327711 IBE327711 ILA327711 IUW327711 JES327711 JOO327711 JYK327711 KIG327711 KSC327711 LBY327711 LLU327711 LVQ327711 MFM327711 MPI327711 MZE327711 NJA327711 NSW327711 OCS327711 OMO327711 OWK327711 PGG327711 PQC327711 PZY327711 QJU327711 QTQ327711 RDM327711 RNI327711 RXE327711 SHA327711 SQW327711 TAS327711 TKO327711 TUK327711 UEG327711 UOC327711 UXY327711 VHU327711 VRQ327711 WBM327711 WLI327711 WVE327711 A393247 IS393247 SO393247 ACK393247 AMG393247 AWC393247 BFY393247 BPU393247 BZQ393247 CJM393247 CTI393247 DDE393247 DNA393247 DWW393247 EGS393247 EQO393247 FAK393247 FKG393247 FUC393247 GDY393247 GNU393247 GXQ393247 HHM393247 HRI393247 IBE393247 ILA393247 IUW393247 JES393247 JOO393247 JYK393247 KIG393247 KSC393247 LBY393247 LLU393247 LVQ393247 MFM393247 MPI393247 MZE393247 NJA393247 NSW393247 OCS393247 OMO393247 OWK393247 PGG393247 PQC393247 PZY393247 QJU393247 QTQ393247 RDM393247 RNI393247 RXE393247 SHA393247 SQW393247 TAS393247 TKO393247 TUK393247 UEG393247 UOC393247 UXY393247 VHU393247 VRQ393247 WBM393247 WLI393247 WVE393247 A458783 IS458783 SO458783 ACK458783 AMG458783 AWC458783 BFY458783 BPU458783 BZQ458783 CJM458783 CTI458783 DDE458783 DNA458783 DWW458783 EGS458783 EQO458783 FAK458783 FKG458783 FUC458783 GDY458783 GNU458783 GXQ458783 HHM458783 HRI458783 IBE458783 ILA458783 IUW458783 JES458783 JOO458783 JYK458783 KIG458783 KSC458783 LBY458783 LLU458783 LVQ458783 MFM458783 MPI458783 MZE458783 NJA458783 NSW458783 OCS458783 OMO458783 OWK458783 PGG458783 PQC458783 PZY458783 QJU458783 QTQ458783 RDM458783 RNI458783 RXE458783 SHA458783 SQW458783 TAS458783 TKO458783 TUK458783 UEG458783 UOC458783 UXY458783 VHU458783 VRQ458783 WBM458783 WLI458783 WVE458783 A524319 IS524319 SO524319 ACK524319 AMG524319 AWC524319 BFY524319 BPU524319 BZQ524319 CJM524319 CTI524319 DDE524319 DNA524319 DWW524319 EGS524319 EQO524319 FAK524319 FKG524319 FUC524319 GDY524319 GNU524319 GXQ524319 HHM524319 HRI524319 IBE524319 ILA524319 IUW524319 JES524319 JOO524319 JYK524319 KIG524319 KSC524319 LBY524319 LLU524319 LVQ524319 MFM524319 MPI524319 MZE524319 NJA524319 NSW524319 OCS524319 OMO524319 OWK524319 PGG524319 PQC524319 PZY524319 QJU524319 QTQ524319 RDM524319 RNI524319 RXE524319 SHA524319 SQW524319 TAS524319 TKO524319 TUK524319 UEG524319 UOC524319 UXY524319 VHU524319 VRQ524319 WBM524319 WLI524319 WVE524319 A589855 IS589855 SO589855 ACK589855 AMG589855 AWC589855 BFY589855 BPU589855 BZQ589855 CJM589855 CTI589855 DDE589855 DNA589855 DWW589855 EGS589855 EQO589855 FAK589855 FKG589855 FUC589855 GDY589855 GNU589855 GXQ589855 HHM589855 HRI589855 IBE589855 ILA589855 IUW589855 JES589855 JOO589855 JYK589855 KIG589855 KSC589855 LBY589855 LLU589855 LVQ589855 MFM589855 MPI589855 MZE589855 NJA589855 NSW589855 OCS589855 OMO589855 OWK589855 PGG589855 PQC589855 PZY589855 QJU589855 QTQ589855 RDM589855 RNI589855 RXE589855 SHA589855 SQW589855 TAS589855 TKO589855 TUK589855 UEG589855 UOC589855 UXY589855 VHU589855 VRQ589855 WBM589855 WLI589855 WVE589855 A655391 IS655391 SO655391 ACK655391 AMG655391 AWC655391 BFY655391 BPU655391 BZQ655391 CJM655391 CTI655391 DDE655391 DNA655391 DWW655391 EGS655391 EQO655391 FAK655391 FKG655391 FUC655391 GDY655391 GNU655391 GXQ655391 HHM655391 HRI655391 IBE655391 ILA655391 IUW655391 JES655391 JOO655391 JYK655391 KIG655391 KSC655391 LBY655391 LLU655391 LVQ655391 MFM655391 MPI655391 MZE655391 NJA655391 NSW655391 OCS655391 OMO655391 OWK655391 PGG655391 PQC655391 PZY655391 QJU655391 QTQ655391 RDM655391 RNI655391 RXE655391 SHA655391 SQW655391 TAS655391 TKO655391 TUK655391 UEG655391 UOC655391 UXY655391 VHU655391 VRQ655391 WBM655391 WLI655391 WVE655391 A720927 IS720927 SO720927 ACK720927 AMG720927 AWC720927 BFY720927 BPU720927 BZQ720927 CJM720927 CTI720927 DDE720927 DNA720927 DWW720927 EGS720927 EQO720927 FAK720927 FKG720927 FUC720927 GDY720927 GNU720927 GXQ720927 HHM720927 HRI720927 IBE720927 ILA720927 IUW720927 JES720927 JOO720927 JYK720927 KIG720927 KSC720927 LBY720927 LLU720927 LVQ720927 MFM720927 MPI720927 MZE720927 NJA720927 NSW720927 OCS720927 OMO720927 OWK720927 PGG720927 PQC720927 PZY720927 QJU720927 QTQ720927 RDM720927 RNI720927 RXE720927 SHA720927 SQW720927 TAS720927 TKO720927 TUK720927 UEG720927 UOC720927 UXY720927 VHU720927 VRQ720927 WBM720927 WLI720927 WVE720927 A786463 IS786463 SO786463 ACK786463 AMG786463 AWC786463 BFY786463 BPU786463 BZQ786463 CJM786463 CTI786463 DDE786463 DNA786463 DWW786463 EGS786463 EQO786463 FAK786463 FKG786463 FUC786463 GDY786463 GNU786463 GXQ786463 HHM786463 HRI786463 IBE786463 ILA786463 IUW786463 JES786463 JOO786463 JYK786463 KIG786463 KSC786463 LBY786463 LLU786463 LVQ786463 MFM786463 MPI786463 MZE786463 NJA786463 NSW786463 OCS786463 OMO786463 OWK786463 PGG786463 PQC786463 PZY786463 QJU786463 QTQ786463 RDM786463 RNI786463 RXE786463 SHA786463 SQW786463 TAS786463 TKO786463 TUK786463 UEG786463 UOC786463 UXY786463 VHU786463 VRQ786463 WBM786463 WLI786463 WVE786463 A851999 IS851999 SO851999 ACK851999 AMG851999 AWC851999 BFY851999 BPU851999 BZQ851999 CJM851999 CTI851999 DDE851999 DNA851999 DWW851999 EGS851999 EQO851999 FAK851999 FKG851999 FUC851999 GDY851999 GNU851999 GXQ851999 HHM851999 HRI851999 IBE851999 ILA851999 IUW851999 JES851999 JOO851999 JYK851999 KIG851999 KSC851999 LBY851999 LLU851999 LVQ851999 MFM851999 MPI851999 MZE851999 NJA851999 NSW851999 OCS851999 OMO851999 OWK851999 PGG851999 PQC851999 PZY851999 QJU851999 QTQ851999 RDM851999 RNI851999 RXE851999 SHA851999 SQW851999 TAS851999 TKO851999 TUK851999 UEG851999 UOC851999 UXY851999 VHU851999 VRQ851999 WBM851999 WLI851999 WVE851999 A917535 IS917535 SO917535 ACK917535 AMG917535 AWC917535 BFY917535 BPU917535 BZQ917535 CJM917535 CTI917535 DDE917535 DNA917535 DWW917535 EGS917535 EQO917535 FAK917535 FKG917535 FUC917535 GDY917535 GNU917535 GXQ917535 HHM917535 HRI917535 IBE917535 ILA917535 IUW917535 JES917535 JOO917535 JYK917535 KIG917535 KSC917535 LBY917535 LLU917535 LVQ917535 MFM917535 MPI917535 MZE917535 NJA917535 NSW917535 OCS917535 OMO917535 OWK917535 PGG917535 PQC917535 PZY917535 QJU917535 QTQ917535 RDM917535 RNI917535 RXE917535 SHA917535 SQW917535 TAS917535 TKO917535 TUK917535 UEG917535 UOC917535 UXY917535 VHU917535 VRQ917535 WBM917535 WLI917535 WVE917535 A983071 IS983071 SO983071 ACK983071 AMG983071 AWC983071 BFY983071 BPU983071 BZQ983071 CJM983071 CTI983071 DDE983071 DNA983071 DWW983071 EGS983071 EQO983071 FAK983071 FKG983071 FUC983071 GDY983071 GNU983071 GXQ983071 HHM983071 HRI983071 IBE983071 ILA983071 IUW983071 JES983071 JOO983071 JYK983071 KIG983071 KSC983071 LBY983071 LLU983071 LVQ983071 MFM983071 MPI983071 MZE983071 NJA983071 NSW983071 OCS983071 OMO983071 OWK983071 PGG983071 PQC983071 PZY983071 QJU983071 QTQ983071 RDM983071 RNI983071 RXE983071 SHA983071 SQW983071 TAS983071 TKO983071 TUK983071 UEG983071 UOC983071 UXY983071 VHU983071 VRQ983071 WBM983071 WLI983071 WVE23:WVE38 WLI23:WLI38 WBM23:WBM38 VRQ23:VRQ38 VHU23:VHU38 UXY23:UXY38 UOC23:UOC38 UEG23:UEG38 TUK23:TUK38 TKO23:TKO38 TAS23:TAS38 SQW23:SQW38 SHA23:SHA38 RXE23:RXE38 RNI23:RNI38 RDM23:RDM38 QTQ23:QTQ38 QJU23:QJU38 PZY23:PZY38 PQC23:PQC38 PGG23:PGG38 OWK23:OWK38 OMO23:OMO38 OCS23:OCS38 NSW23:NSW38 NJA23:NJA38 MZE23:MZE38 MPI23:MPI38 MFM23:MFM38 LVQ23:LVQ38 LLU23:LLU38 LBY23:LBY38 KSC23:KSC38 KIG23:KIG38 JYK23:JYK38 JOO23:JOO38 JES23:JES38 IUW23:IUW38 ILA23:ILA38 IBE23:IBE38 HRI23:HRI38 HHM23:HHM38 GXQ23:GXQ38 GNU23:GNU38 GDY23:GDY38 FUC23:FUC38 FKG23:FKG38 FAK23:FAK38 EQO23:EQO38 EGS23:EGS38 DWW23:DWW38 DNA23:DNA38 DDE23:DDE38 CTI23:CTI38 CJM23:CJM38 BZQ23:BZQ38 BPU23:BPU38 BFY23:BFY38 AWC23:AWC38 AMG23:AMG38 ACK23:ACK38 SO23:SO38 IS23:IS38 A23:A38">
      <formula1>"1,2,3,4,5"</formula1>
    </dataValidation>
    <dataValidation type="decimal" allowBlank="1" showInputMessage="1" showErrorMessage="1" sqref="WVH983071 WLL983071 C65567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C131103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C196639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C262175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C327711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C393247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C458783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C524319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C589855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C655391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C720927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C786463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C851999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C917535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C983071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VH23:WVH38 WLL23:WLL38 WBP23:WBP38 VRT23:VRT38 VHX23:VHX38 UYB23:UYB38 UOF23:UOF38 UEJ23:UEJ38 TUN23:TUN38 TKR23:TKR38 TAV23:TAV38 SQZ23:SQZ38 SHD23:SHD38 RXH23:RXH38 RNL23:RNL38 RDP23:RDP38 QTT23:QTT38 QJX23:QJX38 QAB23:QAB38 PQF23:PQF38 PGJ23:PGJ38 OWN23:OWN38 OMR23:OMR38 OCV23:OCV38 NSZ23:NSZ38 NJD23:NJD38 MZH23:MZH38 MPL23:MPL38 MFP23:MFP38 LVT23:LVT38 LLX23:LLX38 LCB23:LCB38 KSF23:KSF38 KIJ23:KIJ38 JYN23:JYN38 JOR23:JOR38 JEV23:JEV38 IUZ23:IUZ38 ILD23:ILD38 IBH23:IBH38 HRL23:HRL38 HHP23:HHP38 GXT23:GXT38 GNX23:GNX38 GEB23:GEB38 FUF23:FUF38 FKJ23:FKJ38 FAN23:FAN38 EQR23:EQR38 EGV23:EGV38 DWZ23:DWZ38 DND23:DND38 DDH23:DDH38 CTL23:CTL38 CJP23:CJP38 BZT23:BZT38 BPX23:BPX38 BGB23:BGB38 AWF23:AWF38 AMJ23:AMJ38 ACN23:ACN38 SR23:SR38 IV23:IV38">
      <formula1>0</formula1>
      <formula2>1</formula2>
    </dataValidation>
  </dataValidations>
  <pageMargins left="0.70866141732283472" right="0" top="0.74803149606299213" bottom="0.74803149606299213" header="0.31496062992125984" footer="0.31496062992125984"/>
  <pageSetup paperSize="5" scale="4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5"/>
  <sheetViews>
    <sheetView zoomScale="68" zoomScaleNormal="68" workbookViewId="0">
      <selection sqref="A1:XFD1048576"/>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463</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150</v>
      </c>
      <c r="D10" s="1176"/>
      <c r="E10" s="1166"/>
      <c r="F10" s="468"/>
      <c r="G10" s="468"/>
      <c r="H10" s="468"/>
      <c r="I10" s="468"/>
      <c r="J10" s="468"/>
      <c r="K10" s="468"/>
      <c r="L10" s="468"/>
      <c r="M10" s="468"/>
      <c r="N10" s="469"/>
    </row>
    <row r="11" spans="2:16" ht="16.5" thickBot="1" x14ac:dyDescent="0.3">
      <c r="B11" s="470" t="s">
        <v>9</v>
      </c>
      <c r="C11" s="471">
        <v>41972</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150" t="s">
        <v>87</v>
      </c>
      <c r="C14" s="1150"/>
      <c r="D14" s="425" t="s">
        <v>12</v>
      </c>
      <c r="E14" s="425" t="s">
        <v>13</v>
      </c>
      <c r="F14" s="425" t="s">
        <v>29</v>
      </c>
      <c r="G14" s="95"/>
      <c r="I14" s="96"/>
      <c r="J14" s="96"/>
      <c r="K14" s="96"/>
      <c r="L14" s="96"/>
      <c r="M14" s="96"/>
      <c r="N14" s="94"/>
    </row>
    <row r="15" spans="2:16" ht="15.75" x14ac:dyDescent="0.25">
      <c r="B15" s="1150"/>
      <c r="C15" s="1150"/>
      <c r="D15" s="425">
        <v>12</v>
      </c>
      <c r="E15" s="166">
        <v>912578797</v>
      </c>
      <c r="F15" s="167">
        <v>437</v>
      </c>
      <c r="G15" s="97"/>
      <c r="I15" s="98"/>
      <c r="J15" s="98"/>
      <c r="K15" s="98"/>
      <c r="L15" s="98"/>
      <c r="M15" s="98"/>
      <c r="N15" s="94"/>
    </row>
    <row r="16" spans="2:16" ht="15.75" x14ac:dyDescent="0.25">
      <c r="B16" s="1150"/>
      <c r="C16" s="1150"/>
      <c r="D16" s="425"/>
      <c r="E16" s="168"/>
      <c r="F16" s="167"/>
      <c r="G16" s="97"/>
      <c r="I16" s="98"/>
      <c r="J16" s="98"/>
      <c r="K16" s="98"/>
      <c r="L16" s="98"/>
      <c r="M16" s="98"/>
      <c r="N16" s="94"/>
    </row>
    <row r="17" spans="1:14" ht="15.75" x14ac:dyDescent="0.25">
      <c r="B17" s="1150"/>
      <c r="C17" s="1150"/>
      <c r="D17" s="425"/>
      <c r="E17" s="168"/>
      <c r="F17" s="167"/>
      <c r="G17" s="97"/>
      <c r="I17" s="98"/>
      <c r="J17" s="98"/>
      <c r="K17" s="98"/>
      <c r="L17" s="98"/>
      <c r="M17" s="98"/>
      <c r="N17" s="94"/>
    </row>
    <row r="18" spans="1:14" ht="15.75" x14ac:dyDescent="0.25">
      <c r="B18" s="1150"/>
      <c r="C18" s="1150"/>
      <c r="D18" s="425"/>
      <c r="E18" s="169"/>
      <c r="F18" s="167"/>
      <c r="G18" s="97"/>
      <c r="H18" s="100"/>
      <c r="I18" s="98"/>
      <c r="J18" s="98"/>
      <c r="K18" s="98"/>
      <c r="L18" s="98"/>
      <c r="M18" s="98"/>
      <c r="N18" s="101"/>
    </row>
    <row r="19" spans="1:14" ht="15.75" x14ac:dyDescent="0.25">
      <c r="B19" s="1150"/>
      <c r="C19" s="1150"/>
      <c r="D19" s="425"/>
      <c r="E19" s="169"/>
      <c r="F19" s="167"/>
      <c r="G19" s="97"/>
      <c r="H19" s="100"/>
      <c r="I19" s="102"/>
      <c r="J19" s="102"/>
      <c r="K19" s="102"/>
      <c r="L19" s="102"/>
      <c r="M19" s="102"/>
      <c r="N19" s="101"/>
    </row>
    <row r="20" spans="1:14" ht="15.75" x14ac:dyDescent="0.25">
      <c r="B20" s="1150"/>
      <c r="C20" s="1150"/>
      <c r="D20" s="425"/>
      <c r="E20" s="99"/>
      <c r="F20" s="167"/>
      <c r="G20" s="97"/>
      <c r="H20" s="100"/>
      <c r="I20" s="93"/>
      <c r="J20" s="93"/>
      <c r="K20" s="93"/>
      <c r="L20" s="93"/>
      <c r="M20" s="93"/>
      <c r="N20" s="101"/>
    </row>
    <row r="21" spans="1:14" ht="15.75" x14ac:dyDescent="0.25">
      <c r="B21" s="1150"/>
      <c r="C21" s="1150"/>
      <c r="D21" s="425"/>
      <c r="E21" s="99"/>
      <c r="F21" s="167"/>
      <c r="G21" s="97"/>
      <c r="H21" s="100"/>
      <c r="I21" s="93"/>
      <c r="J21" s="93"/>
      <c r="K21" s="93"/>
      <c r="L21" s="93"/>
      <c r="M21" s="93"/>
      <c r="N21" s="101"/>
    </row>
    <row r="22" spans="1:14" ht="16.5" thickBot="1" x14ac:dyDescent="0.3">
      <c r="B22" s="1151" t="s">
        <v>14</v>
      </c>
      <c r="C22" s="1152"/>
      <c r="D22" s="425"/>
      <c r="E22" s="103">
        <f>SUM(E15:E21)</f>
        <v>912578797</v>
      </c>
      <c r="F22" s="167">
        <f>SUM(F15:F21)</f>
        <v>437</v>
      </c>
      <c r="G22" s="97"/>
      <c r="H22" s="100"/>
      <c r="I22" s="93"/>
      <c r="J22" s="93"/>
      <c r="K22" s="93"/>
      <c r="L22" s="93"/>
      <c r="M22" s="93"/>
      <c r="N22" s="101"/>
    </row>
    <row r="23" spans="1:14" ht="45.75" thickBot="1" x14ac:dyDescent="0.3">
      <c r="A23" s="474"/>
      <c r="B23" s="105" t="s">
        <v>15</v>
      </c>
      <c r="C23" s="105" t="s">
        <v>88</v>
      </c>
      <c r="E23" s="96"/>
      <c r="F23" s="96"/>
      <c r="G23" s="96"/>
      <c r="H23" s="96"/>
      <c r="I23" s="106"/>
      <c r="J23" s="106"/>
      <c r="K23" s="106"/>
      <c r="L23" s="106"/>
      <c r="M23" s="106"/>
    </row>
    <row r="24" spans="1:14" ht="16.5" thickBot="1" x14ac:dyDescent="0.3">
      <c r="A24" s="475">
        <v>1</v>
      </c>
      <c r="C24" s="108">
        <f>+F22*80%</f>
        <v>349.6</v>
      </c>
      <c r="D24" s="109"/>
      <c r="E24" s="110">
        <f>E22</f>
        <v>912578797</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8" x14ac:dyDescent="0.2">
      <c r="A30" s="113"/>
      <c r="B30" s="118" t="s">
        <v>127</v>
      </c>
      <c r="C30" s="432"/>
      <c r="D30" s="258" t="s">
        <v>292</v>
      </c>
      <c r="E30" s="78"/>
      <c r="F30" s="78"/>
      <c r="G30" s="78"/>
      <c r="H30" s="78"/>
      <c r="I30" s="93"/>
      <c r="J30" s="93"/>
      <c r="K30" s="93"/>
      <c r="L30" s="93"/>
      <c r="M30" s="93"/>
      <c r="N30" s="94"/>
    </row>
    <row r="31" spans="1:14" ht="18" x14ac:dyDescent="0.2">
      <c r="A31" s="113"/>
      <c r="B31" s="118" t="s">
        <v>128</v>
      </c>
      <c r="C31" s="432" t="s">
        <v>292</v>
      </c>
      <c r="D31" s="258"/>
      <c r="E31" s="78"/>
      <c r="F31" s="78"/>
      <c r="G31" s="78"/>
      <c r="H31" s="78"/>
      <c r="I31" s="93"/>
      <c r="J31" s="93"/>
      <c r="K31" s="93"/>
      <c r="L31" s="93"/>
      <c r="M31" s="93"/>
      <c r="N31" s="94"/>
    </row>
    <row r="32" spans="1:14" ht="18" x14ac:dyDescent="0.2">
      <c r="A32" s="113"/>
      <c r="B32" s="118" t="s">
        <v>129</v>
      </c>
      <c r="C32" s="118"/>
      <c r="D32" s="256"/>
      <c r="E32" s="78"/>
      <c r="F32" s="78"/>
      <c r="G32" s="78"/>
      <c r="H32" s="78"/>
      <c r="I32" s="93"/>
      <c r="J32" s="93"/>
      <c r="K32" s="93"/>
      <c r="L32" s="93"/>
      <c r="M32" s="93"/>
      <c r="N32" s="94"/>
    </row>
    <row r="33" spans="1:17" ht="18" x14ac:dyDescent="0.2">
      <c r="A33" s="113"/>
      <c r="B33" s="118" t="s">
        <v>130</v>
      </c>
      <c r="C33" s="118"/>
      <c r="D33" s="256"/>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37">
        <v>40</v>
      </c>
      <c r="D40" s="432"/>
      <c r="E40" s="1122">
        <f>+D40+D41</f>
        <v>0</v>
      </c>
      <c r="F40" s="78"/>
      <c r="G40" s="78"/>
      <c r="H40" s="78"/>
      <c r="I40" s="93"/>
      <c r="J40" s="93"/>
      <c r="K40" s="93"/>
      <c r="L40" s="93"/>
      <c r="M40" s="93"/>
      <c r="N40" s="94"/>
    </row>
    <row r="41" spans="1:17" ht="45" x14ac:dyDescent="0.2">
      <c r="A41" s="113"/>
      <c r="B41" s="120" t="s">
        <v>133</v>
      </c>
      <c r="C41" s="437">
        <v>60</v>
      </c>
      <c r="D41" s="432">
        <f>+F144</f>
        <v>0</v>
      </c>
      <c r="E41" s="1123"/>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63" t="s">
        <v>35</v>
      </c>
      <c r="N45" s="1163"/>
    </row>
    <row r="46" spans="1:17" ht="15.75" x14ac:dyDescent="0.25">
      <c r="B46" s="116" t="s">
        <v>30</v>
      </c>
      <c r="M46" s="122"/>
      <c r="N46" s="122"/>
    </row>
    <row r="47" spans="1:17" ht="15.75" thickBot="1" x14ac:dyDescent="0.3">
      <c r="M47" s="122"/>
      <c r="N47" s="122"/>
    </row>
    <row r="48" spans="1:17" s="93" customFormat="1" ht="78.75" x14ac:dyDescent="0.25">
      <c r="B48" s="476" t="s">
        <v>134</v>
      </c>
      <c r="C48" s="476" t="s">
        <v>135</v>
      </c>
      <c r="D48" s="476" t="s">
        <v>136</v>
      </c>
      <c r="E48" s="476" t="s">
        <v>45</v>
      </c>
      <c r="F48" s="476" t="s">
        <v>22</v>
      </c>
      <c r="G48" s="476" t="s">
        <v>89</v>
      </c>
      <c r="H48" s="476" t="s">
        <v>17</v>
      </c>
      <c r="I48" s="476" t="s">
        <v>10</v>
      </c>
      <c r="J48" s="476" t="s">
        <v>31</v>
      </c>
      <c r="K48" s="476" t="s">
        <v>61</v>
      </c>
      <c r="L48" s="476" t="s">
        <v>20</v>
      </c>
      <c r="M48" s="477" t="s">
        <v>26</v>
      </c>
      <c r="N48" s="476" t="s">
        <v>137</v>
      </c>
      <c r="O48" s="476" t="s">
        <v>36</v>
      </c>
      <c r="P48" s="435" t="s">
        <v>11</v>
      </c>
      <c r="Q48" s="435" t="s">
        <v>19</v>
      </c>
    </row>
    <row r="49" spans="1:26" s="428" customFormat="1" ht="300" x14ac:dyDescent="0.25">
      <c r="A49" s="125">
        <v>1</v>
      </c>
      <c r="B49" s="126" t="s">
        <v>463</v>
      </c>
      <c r="C49" s="126" t="s">
        <v>463</v>
      </c>
      <c r="D49" s="126" t="s">
        <v>465</v>
      </c>
      <c r="E49" s="128" t="s">
        <v>466</v>
      </c>
      <c r="F49" s="127" t="s">
        <v>125</v>
      </c>
      <c r="G49" s="129"/>
      <c r="H49" s="130">
        <v>41456</v>
      </c>
      <c r="I49" s="131">
        <v>41759</v>
      </c>
      <c r="J49" s="131" t="s">
        <v>126</v>
      </c>
      <c r="K49" s="185">
        <v>9</v>
      </c>
      <c r="L49" s="131"/>
      <c r="M49" s="171">
        <v>400</v>
      </c>
      <c r="N49" s="132"/>
      <c r="O49" s="187">
        <v>32320000</v>
      </c>
      <c r="P49" s="133" t="s">
        <v>462</v>
      </c>
      <c r="Q49" s="134" t="s">
        <v>461</v>
      </c>
      <c r="R49" s="135"/>
      <c r="S49" s="135"/>
      <c r="T49" s="135"/>
      <c r="U49" s="135"/>
      <c r="V49" s="135"/>
      <c r="W49" s="135"/>
      <c r="X49" s="135"/>
      <c r="Y49" s="135"/>
      <c r="Z49" s="135"/>
    </row>
    <row r="50" spans="1:26" s="428" customFormat="1" ht="30" x14ac:dyDescent="0.25">
      <c r="A50" s="125">
        <f>+A49+1</f>
        <v>2</v>
      </c>
      <c r="B50" s="126" t="s">
        <v>463</v>
      </c>
      <c r="C50" s="126" t="s">
        <v>463</v>
      </c>
      <c r="D50" s="126" t="s">
        <v>467</v>
      </c>
      <c r="E50" s="128" t="s">
        <v>468</v>
      </c>
      <c r="F50" s="127" t="s">
        <v>125</v>
      </c>
      <c r="G50" s="130"/>
      <c r="H50" s="130">
        <v>41762</v>
      </c>
      <c r="I50" s="131">
        <v>41887</v>
      </c>
      <c r="J50" s="131" t="s">
        <v>126</v>
      </c>
      <c r="K50" s="185">
        <v>4</v>
      </c>
      <c r="L50" s="131"/>
      <c r="M50" s="171">
        <v>200</v>
      </c>
      <c r="N50" s="132"/>
      <c r="O50" s="187">
        <v>17100000</v>
      </c>
      <c r="P50" s="133">
        <v>240</v>
      </c>
      <c r="Q50" s="134"/>
      <c r="R50" s="135"/>
      <c r="S50" s="135"/>
      <c r="T50" s="135"/>
      <c r="U50" s="135"/>
      <c r="V50" s="135"/>
      <c r="W50" s="135"/>
      <c r="X50" s="135"/>
      <c r="Y50" s="135"/>
      <c r="Z50" s="135"/>
    </row>
    <row r="51" spans="1:26" s="428" customFormat="1" ht="15.75" x14ac:dyDescent="0.25">
      <c r="A51" s="125"/>
      <c r="B51" s="136" t="s">
        <v>16</v>
      </c>
      <c r="C51" s="127"/>
      <c r="D51" s="126"/>
      <c r="E51" s="128"/>
      <c r="F51" s="127"/>
      <c r="G51" s="127"/>
      <c r="H51" s="127"/>
      <c r="I51" s="131"/>
      <c r="J51" s="131"/>
      <c r="K51" s="137">
        <f>SUM(K49:K50)</f>
        <v>13</v>
      </c>
      <c r="L51" s="137">
        <f>SUM(L49:L50)</f>
        <v>0</v>
      </c>
      <c r="M51" s="138">
        <f>SUM(M49:M50)</f>
        <v>600</v>
      </c>
      <c r="N51" s="137">
        <f>SUM(N49:N50)</f>
        <v>0</v>
      </c>
      <c r="O51" s="133"/>
      <c r="P51" s="133"/>
      <c r="Q51" s="134"/>
    </row>
    <row r="52" spans="1:26" s="139" customFormat="1" x14ac:dyDescent="0.25">
      <c r="E52" s="140"/>
    </row>
    <row r="53" spans="1:26" s="139" customFormat="1" ht="15.75" x14ac:dyDescent="0.25">
      <c r="B53" s="1153" t="s">
        <v>28</v>
      </c>
      <c r="C53" s="1153" t="s">
        <v>27</v>
      </c>
      <c r="D53" s="1155" t="s">
        <v>34</v>
      </c>
      <c r="E53" s="1155"/>
    </row>
    <row r="54" spans="1:26" s="139" customFormat="1" ht="15.75" x14ac:dyDescent="0.25">
      <c r="B54" s="1154"/>
      <c r="C54" s="1154"/>
      <c r="D54" s="427" t="s">
        <v>23</v>
      </c>
      <c r="E54" s="141" t="s">
        <v>24</v>
      </c>
    </row>
    <row r="55" spans="1:26" s="139" customFormat="1" ht="15.75" x14ac:dyDescent="0.25">
      <c r="B55" s="142" t="s">
        <v>21</v>
      </c>
      <c r="C55" s="143">
        <f>+K51</f>
        <v>13</v>
      </c>
      <c r="D55" s="144"/>
      <c r="E55" s="144" t="s">
        <v>141</v>
      </c>
      <c r="F55" s="145"/>
      <c r="G55" s="145"/>
      <c r="H55" s="145"/>
      <c r="I55" s="145"/>
      <c r="J55" s="145"/>
      <c r="K55" s="145"/>
      <c r="L55" s="145"/>
      <c r="M55" s="145"/>
    </row>
    <row r="56" spans="1:26" s="139" customFormat="1" ht="15.75" x14ac:dyDescent="0.25">
      <c r="B56" s="142" t="s">
        <v>25</v>
      </c>
      <c r="C56" s="143">
        <f>+M51</f>
        <v>600</v>
      </c>
      <c r="D56" s="144" t="s">
        <v>142</v>
      </c>
      <c r="E56" s="144"/>
    </row>
    <row r="57" spans="1:26" s="139" customFormat="1" x14ac:dyDescent="0.25">
      <c r="B57" s="146"/>
      <c r="C57" s="1156"/>
      <c r="D57" s="1156"/>
      <c r="E57" s="1156"/>
      <c r="F57" s="1156"/>
      <c r="G57" s="1156"/>
      <c r="H57" s="1156"/>
      <c r="I57" s="1156"/>
      <c r="J57" s="1156"/>
      <c r="K57" s="1156"/>
      <c r="L57" s="1156"/>
      <c r="M57" s="1156"/>
      <c r="N57" s="1156"/>
    </row>
    <row r="58" spans="1:26" ht="15.75" thickBot="1" x14ac:dyDescent="0.3"/>
    <row r="59" spans="1:26" ht="16.5" thickBot="1" x14ac:dyDescent="0.3">
      <c r="B59" s="1165" t="s">
        <v>90</v>
      </c>
      <c r="C59" s="1165"/>
      <c r="D59" s="1165"/>
      <c r="E59" s="1165"/>
      <c r="F59" s="1165"/>
      <c r="G59" s="1165"/>
      <c r="H59" s="1165"/>
      <c r="I59" s="1165"/>
      <c r="J59" s="1165"/>
      <c r="K59" s="1165"/>
      <c r="L59" s="1165"/>
      <c r="M59" s="1165"/>
      <c r="N59" s="1165"/>
    </row>
    <row r="62" spans="1:26" ht="141.75" x14ac:dyDescent="0.25">
      <c r="B62" s="117" t="s">
        <v>138</v>
      </c>
      <c r="C62" s="147" t="s">
        <v>2</v>
      </c>
      <c r="D62" s="147" t="s">
        <v>92</v>
      </c>
      <c r="E62" s="147" t="s">
        <v>91</v>
      </c>
      <c r="F62" s="147" t="s">
        <v>93</v>
      </c>
      <c r="G62" s="147" t="s">
        <v>94</v>
      </c>
      <c r="H62" s="147" t="s">
        <v>95</v>
      </c>
      <c r="I62" s="147" t="s">
        <v>96</v>
      </c>
      <c r="J62" s="147" t="s">
        <v>97</v>
      </c>
      <c r="K62" s="147" t="s">
        <v>98</v>
      </c>
      <c r="L62" s="147" t="s">
        <v>99</v>
      </c>
      <c r="M62" s="148" t="s">
        <v>100</v>
      </c>
      <c r="N62" s="148" t="s">
        <v>101</v>
      </c>
      <c r="O62" s="1141" t="s">
        <v>3</v>
      </c>
      <c r="P62" s="1143"/>
      <c r="Q62" s="147" t="s">
        <v>18</v>
      </c>
    </row>
    <row r="63" spans="1:26" x14ac:dyDescent="0.2">
      <c r="B63" s="149"/>
      <c r="C63" s="149"/>
      <c r="D63" s="150"/>
      <c r="E63" s="150"/>
      <c r="F63" s="249"/>
      <c r="G63" s="249"/>
      <c r="H63" s="249"/>
      <c r="I63" s="151"/>
      <c r="J63" s="151"/>
      <c r="K63" s="118"/>
      <c r="L63" s="118"/>
      <c r="M63" s="118"/>
      <c r="N63" s="118"/>
      <c r="O63" s="1144"/>
      <c r="P63" s="1145"/>
      <c r="Q63" s="118"/>
    </row>
    <row r="64" spans="1:26" x14ac:dyDescent="0.2">
      <c r="B64" s="149"/>
      <c r="C64" s="149"/>
      <c r="D64" s="150"/>
      <c r="E64" s="150"/>
      <c r="F64" s="249"/>
      <c r="G64" s="249"/>
      <c r="H64" s="249"/>
      <c r="I64" s="151"/>
      <c r="J64" s="151"/>
      <c r="K64" s="118"/>
      <c r="L64" s="118"/>
      <c r="M64" s="118"/>
      <c r="N64" s="118"/>
      <c r="O64" s="1144"/>
      <c r="P64" s="1145"/>
      <c r="Q64" s="118"/>
    </row>
    <row r="65" spans="2:17" x14ac:dyDescent="0.2">
      <c r="B65" s="149"/>
      <c r="C65" s="149"/>
      <c r="D65" s="150"/>
      <c r="E65" s="150"/>
      <c r="F65" s="249"/>
      <c r="G65" s="249"/>
      <c r="H65" s="249"/>
      <c r="I65" s="151"/>
      <c r="J65" s="151"/>
      <c r="K65" s="118"/>
      <c r="L65" s="118"/>
      <c r="M65" s="118"/>
      <c r="N65" s="118"/>
      <c r="O65" s="1144"/>
      <c r="P65" s="1145"/>
      <c r="Q65" s="118"/>
    </row>
    <row r="66" spans="2:17" x14ac:dyDescent="0.2">
      <c r="B66" s="149"/>
      <c r="C66" s="149"/>
      <c r="D66" s="150"/>
      <c r="E66" s="150"/>
      <c r="F66" s="249"/>
      <c r="G66" s="249"/>
      <c r="H66" s="249"/>
      <c r="I66" s="151"/>
      <c r="J66" s="151"/>
      <c r="K66" s="118"/>
      <c r="L66" s="118"/>
      <c r="M66" s="118"/>
      <c r="N66" s="118"/>
      <c r="O66" s="1144"/>
      <c r="P66" s="1145"/>
      <c r="Q66" s="118"/>
    </row>
    <row r="67" spans="2:17" x14ac:dyDescent="0.2">
      <c r="B67" s="149"/>
      <c r="C67" s="149"/>
      <c r="D67" s="150"/>
      <c r="E67" s="150"/>
      <c r="F67" s="249"/>
      <c r="G67" s="249"/>
      <c r="H67" s="249"/>
      <c r="I67" s="151"/>
      <c r="J67" s="151"/>
      <c r="K67" s="118"/>
      <c r="L67" s="118"/>
      <c r="M67" s="118"/>
      <c r="N67" s="118"/>
      <c r="O67" s="1144"/>
      <c r="P67" s="1145"/>
      <c r="Q67" s="118"/>
    </row>
    <row r="68" spans="2:17" x14ac:dyDescent="0.2">
      <c r="B68" s="149"/>
      <c r="C68" s="149"/>
      <c r="D68" s="150"/>
      <c r="E68" s="150"/>
      <c r="F68" s="249"/>
      <c r="G68" s="249"/>
      <c r="H68" s="249"/>
      <c r="I68" s="151"/>
      <c r="J68" s="151"/>
      <c r="K68" s="118"/>
      <c r="L68" s="118"/>
      <c r="M68" s="118"/>
      <c r="N68" s="118"/>
      <c r="O68" s="1144"/>
      <c r="P68" s="1145"/>
      <c r="Q68" s="118"/>
    </row>
    <row r="69" spans="2:17" x14ac:dyDescent="0.25">
      <c r="B69" s="118"/>
      <c r="C69" s="118"/>
      <c r="D69" s="118"/>
      <c r="E69" s="118"/>
      <c r="F69" s="118"/>
      <c r="G69" s="118"/>
      <c r="H69" s="118"/>
      <c r="I69" s="118"/>
      <c r="J69" s="118"/>
      <c r="K69" s="118"/>
      <c r="L69" s="118"/>
      <c r="M69" s="118"/>
      <c r="N69" s="118"/>
      <c r="O69" s="1144"/>
      <c r="P69" s="1145"/>
      <c r="Q69" s="118"/>
    </row>
    <row r="70" spans="2:17" x14ac:dyDescent="0.25">
      <c r="B70" s="86" t="s">
        <v>1</v>
      </c>
    </row>
    <row r="71" spans="2:17" x14ac:dyDescent="0.25">
      <c r="B71" s="86" t="s">
        <v>37</v>
      </c>
    </row>
    <row r="72" spans="2:17" x14ac:dyDescent="0.25">
      <c r="B72" s="86" t="s">
        <v>62</v>
      </c>
    </row>
    <row r="74" spans="2:17" ht="15.75" thickBot="1" x14ac:dyDescent="0.3"/>
    <row r="75" spans="2:17" ht="16.5" thickBot="1" x14ac:dyDescent="0.3">
      <c r="B75" s="1160" t="s">
        <v>38</v>
      </c>
      <c r="C75" s="1161"/>
      <c r="D75" s="1161"/>
      <c r="E75" s="1161"/>
      <c r="F75" s="1161"/>
      <c r="G75" s="1161"/>
      <c r="H75" s="1161"/>
      <c r="I75" s="1161"/>
      <c r="J75" s="1161"/>
      <c r="K75" s="1161"/>
      <c r="L75" s="1161"/>
      <c r="M75" s="1161"/>
      <c r="N75" s="1162"/>
    </row>
    <row r="80" spans="2:17" ht="78.75" x14ac:dyDescent="0.25">
      <c r="B80" s="117" t="s">
        <v>0</v>
      </c>
      <c r="C80" s="117" t="s">
        <v>39</v>
      </c>
      <c r="D80" s="117" t="s">
        <v>40</v>
      </c>
      <c r="E80" s="117" t="s">
        <v>102</v>
      </c>
      <c r="F80" s="117" t="s">
        <v>104</v>
      </c>
      <c r="G80" s="117" t="s">
        <v>105</v>
      </c>
      <c r="H80" s="117" t="s">
        <v>106</v>
      </c>
      <c r="I80" s="117" t="s">
        <v>103</v>
      </c>
      <c r="J80" s="1141" t="s">
        <v>107</v>
      </c>
      <c r="K80" s="1142"/>
      <c r="L80" s="1143"/>
      <c r="M80" s="117" t="s">
        <v>111</v>
      </c>
      <c r="N80" s="117" t="s">
        <v>139</v>
      </c>
      <c r="O80" s="117" t="s">
        <v>140</v>
      </c>
      <c r="P80" s="1141" t="s">
        <v>3</v>
      </c>
      <c r="Q80" s="1143"/>
    </row>
    <row r="81" spans="2:17" ht="15.75" x14ac:dyDescent="0.25">
      <c r="B81" s="117"/>
      <c r="C81" s="117"/>
      <c r="D81" s="117"/>
      <c r="E81" s="117"/>
      <c r="F81" s="117"/>
      <c r="G81" s="117"/>
      <c r="H81" s="117"/>
      <c r="I81" s="117"/>
      <c r="J81" s="429"/>
      <c r="K81" s="431"/>
      <c r="L81" s="430"/>
      <c r="M81" s="117"/>
      <c r="N81" s="117"/>
      <c r="O81" s="117"/>
      <c r="P81" s="429"/>
      <c r="Q81" s="430"/>
    </row>
    <row r="82" spans="2:17" ht="60" x14ac:dyDescent="0.2">
      <c r="B82" s="152"/>
      <c r="C82" s="152"/>
      <c r="D82" s="149"/>
      <c r="E82" s="149"/>
      <c r="F82" s="149"/>
      <c r="G82" s="149"/>
      <c r="H82" s="149"/>
      <c r="I82" s="150"/>
      <c r="J82" s="153" t="s">
        <v>108</v>
      </c>
      <c r="K82" s="154" t="s">
        <v>109</v>
      </c>
      <c r="L82" s="151" t="s">
        <v>110</v>
      </c>
      <c r="M82" s="118"/>
      <c r="N82" s="118"/>
      <c r="O82" s="118"/>
      <c r="P82" s="1128"/>
      <c r="Q82" s="1128"/>
    </row>
    <row r="83" spans="2:17" ht="150" customHeight="1" x14ac:dyDescent="0.2">
      <c r="B83" s="405" t="s">
        <v>595</v>
      </c>
      <c r="C83" s="152"/>
      <c r="D83" s="405" t="s">
        <v>731</v>
      </c>
      <c r="E83" s="405">
        <v>50848105</v>
      </c>
      <c r="F83" s="405" t="s">
        <v>732</v>
      </c>
      <c r="G83" s="152" t="s">
        <v>733</v>
      </c>
      <c r="H83" s="182">
        <v>36148</v>
      </c>
      <c r="I83" s="150" t="s">
        <v>237</v>
      </c>
      <c r="J83" s="152" t="s">
        <v>598</v>
      </c>
      <c r="K83" s="154" t="s">
        <v>599</v>
      </c>
      <c r="L83" s="154" t="s">
        <v>734</v>
      </c>
      <c r="M83" s="118" t="s">
        <v>125</v>
      </c>
      <c r="N83" s="118" t="s">
        <v>125</v>
      </c>
      <c r="O83" s="118"/>
      <c r="P83" s="1128"/>
      <c r="Q83" s="1128"/>
    </row>
    <row r="84" spans="2:17" ht="135" x14ac:dyDescent="0.2">
      <c r="B84" s="405" t="s">
        <v>595</v>
      </c>
      <c r="C84" s="201"/>
      <c r="D84" s="405" t="s">
        <v>735</v>
      </c>
      <c r="E84" s="405">
        <v>1079656941</v>
      </c>
      <c r="F84" s="405" t="s">
        <v>736</v>
      </c>
      <c r="G84" s="201" t="s">
        <v>737</v>
      </c>
      <c r="H84" s="203">
        <v>41424</v>
      </c>
      <c r="I84" s="204" t="s">
        <v>237</v>
      </c>
      <c r="J84" s="152" t="s">
        <v>625</v>
      </c>
      <c r="K84" s="408" t="s">
        <v>738</v>
      </c>
      <c r="L84" s="154" t="s">
        <v>739</v>
      </c>
      <c r="M84" s="106" t="s">
        <v>125</v>
      </c>
      <c r="N84" s="106" t="s">
        <v>125</v>
      </c>
      <c r="O84" s="106"/>
      <c r="P84" s="207"/>
      <c r="Q84" s="207"/>
    </row>
    <row r="85" spans="2:17" x14ac:dyDescent="0.2">
      <c r="B85" s="405" t="s">
        <v>631</v>
      </c>
      <c r="C85" s="201"/>
      <c r="D85" s="405" t="s">
        <v>740</v>
      </c>
      <c r="E85" s="405">
        <v>18972886</v>
      </c>
      <c r="F85" s="405" t="s">
        <v>554</v>
      </c>
      <c r="G85" s="201"/>
      <c r="H85" s="203"/>
      <c r="I85" s="204"/>
      <c r="J85" s="152"/>
      <c r="K85" s="408"/>
      <c r="L85" s="408"/>
      <c r="M85" s="106"/>
      <c r="N85" s="106"/>
      <c r="O85" s="106"/>
      <c r="P85" s="207"/>
      <c r="Q85" s="207"/>
    </row>
    <row r="86" spans="2:17" x14ac:dyDescent="0.2">
      <c r="B86" s="405" t="s">
        <v>631</v>
      </c>
      <c r="C86" s="201"/>
      <c r="D86" s="405" t="s">
        <v>741</v>
      </c>
      <c r="E86" s="405">
        <v>49795798</v>
      </c>
      <c r="F86" s="405" t="s">
        <v>554</v>
      </c>
      <c r="G86" s="201"/>
      <c r="H86" s="203"/>
      <c r="I86" s="204"/>
      <c r="J86" s="201"/>
      <c r="K86" s="408"/>
      <c r="L86" s="408"/>
      <c r="M86" s="106"/>
      <c r="N86" s="106"/>
      <c r="O86" s="106"/>
      <c r="P86" s="207"/>
      <c r="Q86" s="207"/>
    </row>
    <row r="87" spans="2:17" x14ac:dyDescent="0.2">
      <c r="B87" s="405" t="s">
        <v>631</v>
      </c>
      <c r="C87" s="201"/>
      <c r="D87" s="405" t="s">
        <v>742</v>
      </c>
      <c r="E87" s="405">
        <v>1038108534</v>
      </c>
      <c r="F87" s="405" t="s">
        <v>554</v>
      </c>
      <c r="G87" s="201"/>
      <c r="H87" s="203"/>
      <c r="I87" s="204"/>
      <c r="J87" s="201"/>
      <c r="K87" s="408"/>
      <c r="L87" s="408"/>
      <c r="M87" s="106"/>
      <c r="N87" s="106"/>
      <c r="O87" s="106"/>
      <c r="P87" s="207"/>
      <c r="Q87" s="207"/>
    </row>
    <row r="88" spans="2:17" x14ac:dyDescent="0.2">
      <c r="B88" s="416"/>
      <c r="C88" s="201"/>
      <c r="D88" s="416"/>
      <c r="E88" s="416"/>
      <c r="F88" s="416"/>
      <c r="G88" s="201"/>
      <c r="H88" s="203"/>
      <c r="I88" s="204"/>
      <c r="J88" s="201"/>
      <c r="K88" s="408"/>
      <c r="L88" s="408"/>
      <c r="M88" s="106"/>
      <c r="N88" s="106"/>
      <c r="O88" s="106"/>
      <c r="P88" s="207"/>
      <c r="Q88" s="207"/>
    </row>
    <row r="89" spans="2:17" ht="15.75" thickBot="1" x14ac:dyDescent="0.3"/>
    <row r="90" spans="2:17" ht="16.5" thickBot="1" x14ac:dyDescent="0.3">
      <c r="B90" s="1160" t="s">
        <v>46</v>
      </c>
      <c r="C90" s="1161"/>
      <c r="D90" s="1161"/>
      <c r="E90" s="1161"/>
      <c r="F90" s="1161"/>
      <c r="G90" s="1161"/>
      <c r="H90" s="1161"/>
      <c r="I90" s="1161"/>
      <c r="J90" s="1161"/>
      <c r="K90" s="1161"/>
      <c r="L90" s="1161"/>
      <c r="M90" s="1161"/>
      <c r="N90" s="1162"/>
    </row>
    <row r="93" spans="2:17" ht="31.5" x14ac:dyDescent="0.25">
      <c r="B93" s="147" t="s">
        <v>33</v>
      </c>
      <c r="C93" s="147" t="s">
        <v>18</v>
      </c>
      <c r="D93" s="1141" t="s">
        <v>3</v>
      </c>
      <c r="E93" s="1143"/>
    </row>
    <row r="94" spans="2:17" x14ac:dyDescent="0.25">
      <c r="B94" s="155" t="s">
        <v>112</v>
      </c>
      <c r="C94" s="118" t="s">
        <v>292</v>
      </c>
      <c r="D94" s="1128"/>
      <c r="E94" s="1128"/>
    </row>
    <row r="97" spans="1:26" ht="15.75" x14ac:dyDescent="0.25">
      <c r="B97" s="1129" t="s">
        <v>64</v>
      </c>
      <c r="C97" s="1130"/>
      <c r="D97" s="1130"/>
      <c r="E97" s="1130"/>
      <c r="F97" s="1130"/>
      <c r="G97" s="1130"/>
      <c r="H97" s="1130"/>
      <c r="I97" s="1130"/>
      <c r="J97" s="1130"/>
      <c r="K97" s="1130"/>
      <c r="L97" s="1130"/>
      <c r="M97" s="1130"/>
      <c r="N97" s="1130"/>
      <c r="O97" s="1130"/>
      <c r="P97" s="1130"/>
    </row>
    <row r="99" spans="1:26" ht="15.75" thickBot="1" x14ac:dyDescent="0.3"/>
    <row r="100" spans="1:26" ht="16.5" thickBot="1" x14ac:dyDescent="0.3">
      <c r="B100" s="1160" t="s">
        <v>54</v>
      </c>
      <c r="C100" s="1161"/>
      <c r="D100" s="1161"/>
      <c r="E100" s="1161"/>
      <c r="F100" s="1161"/>
      <c r="G100" s="1161"/>
      <c r="H100" s="1161"/>
      <c r="I100" s="1161"/>
      <c r="J100" s="1161"/>
      <c r="K100" s="1161"/>
      <c r="L100" s="1161"/>
      <c r="M100" s="1161"/>
      <c r="N100" s="1162"/>
    </row>
    <row r="102" spans="1:26" ht="15.75" thickBot="1" x14ac:dyDescent="0.3">
      <c r="M102" s="122"/>
      <c r="N102" s="122"/>
    </row>
    <row r="103" spans="1:26" s="93" customFormat="1" ht="78.75" x14ac:dyDescent="0.25">
      <c r="B103" s="476" t="s">
        <v>134</v>
      </c>
      <c r="C103" s="476" t="s">
        <v>135</v>
      </c>
      <c r="D103" s="476" t="s">
        <v>136</v>
      </c>
      <c r="E103" s="476" t="s">
        <v>45</v>
      </c>
      <c r="F103" s="476" t="s">
        <v>22</v>
      </c>
      <c r="G103" s="476" t="s">
        <v>89</v>
      </c>
      <c r="H103" s="476" t="s">
        <v>17</v>
      </c>
      <c r="I103" s="476" t="s">
        <v>10</v>
      </c>
      <c r="J103" s="476" t="s">
        <v>31</v>
      </c>
      <c r="K103" s="476" t="s">
        <v>61</v>
      </c>
      <c r="L103" s="476" t="s">
        <v>20</v>
      </c>
      <c r="M103" s="477" t="s">
        <v>26</v>
      </c>
      <c r="N103" s="476" t="s">
        <v>137</v>
      </c>
      <c r="O103" s="476" t="s">
        <v>36</v>
      </c>
      <c r="P103" s="435" t="s">
        <v>11</v>
      </c>
      <c r="Q103" s="435" t="s">
        <v>19</v>
      </c>
    </row>
    <row r="104" spans="1:26" s="428" customFormat="1" x14ac:dyDescent="0.25">
      <c r="A104" s="125">
        <v>1</v>
      </c>
      <c r="B104" s="126"/>
      <c r="C104" s="127"/>
      <c r="D104" s="126"/>
      <c r="E104" s="128"/>
      <c r="F104" s="127"/>
      <c r="G104" s="129"/>
      <c r="H104" s="130"/>
      <c r="I104" s="131"/>
      <c r="J104" s="131"/>
      <c r="K104" s="131"/>
      <c r="L104" s="131"/>
      <c r="M104" s="132"/>
      <c r="N104" s="132">
        <f>+M104*G104</f>
        <v>0</v>
      </c>
      <c r="O104" s="133"/>
      <c r="P104" s="133"/>
      <c r="Q104" s="134"/>
      <c r="R104" s="135"/>
      <c r="S104" s="135"/>
      <c r="T104" s="135"/>
      <c r="U104" s="135"/>
      <c r="V104" s="135"/>
      <c r="W104" s="135"/>
      <c r="X104" s="135"/>
      <c r="Y104" s="135"/>
      <c r="Z104" s="135"/>
    </row>
    <row r="105" spans="1:26" s="428" customFormat="1" x14ac:dyDescent="0.25">
      <c r="A105" s="125">
        <f>+A104+1</f>
        <v>2</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428" customFormat="1" x14ac:dyDescent="0.25">
      <c r="A106" s="125">
        <f t="shared" ref="A106:A111" si="0">+A105+1</f>
        <v>3</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428" customFormat="1" x14ac:dyDescent="0.25">
      <c r="A107" s="125">
        <f t="shared" si="0"/>
        <v>4</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428" customFormat="1" x14ac:dyDescent="0.25">
      <c r="A108" s="125">
        <f t="shared" si="0"/>
        <v>5</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428" customFormat="1" x14ac:dyDescent="0.25">
      <c r="A109" s="125">
        <f t="shared" si="0"/>
        <v>6</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428" customFormat="1" x14ac:dyDescent="0.25">
      <c r="A110" s="125">
        <f t="shared" si="0"/>
        <v>7</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428" customFormat="1" x14ac:dyDescent="0.25">
      <c r="A111" s="125">
        <f t="shared" si="0"/>
        <v>8</v>
      </c>
      <c r="B111" s="126"/>
      <c r="C111" s="127"/>
      <c r="D111" s="126"/>
      <c r="E111" s="128"/>
      <c r="F111" s="127"/>
      <c r="G111" s="127"/>
      <c r="H111" s="127"/>
      <c r="I111" s="131"/>
      <c r="J111" s="131"/>
      <c r="K111" s="131"/>
      <c r="L111" s="131"/>
      <c r="M111" s="132"/>
      <c r="N111" s="132"/>
      <c r="O111" s="133"/>
      <c r="P111" s="133"/>
      <c r="Q111" s="134"/>
      <c r="R111" s="135"/>
      <c r="S111" s="135"/>
      <c r="T111" s="135"/>
      <c r="U111" s="135"/>
      <c r="V111" s="135"/>
      <c r="W111" s="135"/>
      <c r="X111" s="135"/>
      <c r="Y111" s="135"/>
      <c r="Z111" s="135"/>
    </row>
    <row r="112" spans="1:26" s="428" customFormat="1" ht="15.75" x14ac:dyDescent="0.25">
      <c r="A112" s="125"/>
      <c r="B112" s="136" t="s">
        <v>16</v>
      </c>
      <c r="C112" s="127"/>
      <c r="D112" s="126"/>
      <c r="E112" s="128"/>
      <c r="F112" s="127"/>
      <c r="G112" s="127"/>
      <c r="H112" s="127"/>
      <c r="I112" s="131"/>
      <c r="J112" s="131"/>
      <c r="K112" s="137">
        <f>SUM(K104:K111)</f>
        <v>0</v>
      </c>
      <c r="L112" s="137">
        <f>SUM(L104:L111)</f>
        <v>0</v>
      </c>
      <c r="M112" s="138">
        <f>SUM(M104:M111)</f>
        <v>0</v>
      </c>
      <c r="N112" s="137">
        <f>SUM(N104:N111)</f>
        <v>0</v>
      </c>
      <c r="O112" s="133"/>
      <c r="P112" s="133"/>
      <c r="Q112" s="134"/>
    </row>
    <row r="113" spans="2:17" x14ac:dyDescent="0.25">
      <c r="B113" s="139"/>
      <c r="C113" s="139"/>
      <c r="D113" s="139"/>
      <c r="E113" s="140"/>
      <c r="F113" s="139"/>
      <c r="G113" s="139"/>
      <c r="H113" s="139"/>
      <c r="I113" s="139"/>
      <c r="J113" s="139"/>
      <c r="K113" s="139"/>
      <c r="L113" s="139"/>
      <c r="M113" s="139"/>
      <c r="N113" s="139"/>
      <c r="O113" s="139"/>
      <c r="P113" s="139"/>
    </row>
    <row r="114" spans="2:17" ht="15.75" x14ac:dyDescent="0.25">
      <c r="B114" s="142" t="s">
        <v>32</v>
      </c>
      <c r="C114" s="156">
        <f>+K112</f>
        <v>0</v>
      </c>
      <c r="H114" s="145"/>
      <c r="I114" s="145"/>
      <c r="J114" s="145"/>
      <c r="K114" s="145"/>
      <c r="L114" s="145"/>
      <c r="M114" s="145"/>
      <c r="N114" s="139"/>
      <c r="O114" s="139"/>
      <c r="P114" s="139"/>
    </row>
    <row r="116" spans="2:17" ht="15.75" thickBot="1" x14ac:dyDescent="0.3"/>
    <row r="117" spans="2:17" ht="32.25" thickBot="1" x14ac:dyDescent="0.3">
      <c r="B117" s="478" t="s">
        <v>49</v>
      </c>
      <c r="C117" s="479" t="s">
        <v>50</v>
      </c>
      <c r="D117" s="478" t="s">
        <v>51</v>
      </c>
      <c r="E117" s="479" t="s">
        <v>55</v>
      </c>
    </row>
    <row r="118" spans="2:17" x14ac:dyDescent="0.25">
      <c r="B118" s="159" t="s">
        <v>113</v>
      </c>
      <c r="C118" s="480">
        <v>20</v>
      </c>
      <c r="D118" s="480"/>
      <c r="E118" s="1164">
        <f>+D118+D119+D120</f>
        <v>0</v>
      </c>
    </row>
    <row r="119" spans="2:17" x14ac:dyDescent="0.25">
      <c r="B119" s="159" t="s">
        <v>114</v>
      </c>
      <c r="C119" s="438">
        <v>30</v>
      </c>
      <c r="D119" s="432">
        <v>0</v>
      </c>
      <c r="E119" s="1136"/>
    </row>
    <row r="120" spans="2:17" ht="15.75" thickBot="1" x14ac:dyDescent="0.3">
      <c r="B120" s="159" t="s">
        <v>115</v>
      </c>
      <c r="C120" s="162">
        <v>40</v>
      </c>
      <c r="D120" s="162">
        <v>0</v>
      </c>
      <c r="E120" s="1137"/>
    </row>
    <row r="122" spans="2:17" ht="15.75" thickBot="1" x14ac:dyDescent="0.3"/>
    <row r="123" spans="2:17" ht="16.5" thickBot="1" x14ac:dyDescent="0.3">
      <c r="B123" s="1160" t="s">
        <v>52</v>
      </c>
      <c r="C123" s="1161"/>
      <c r="D123" s="1161"/>
      <c r="E123" s="1161"/>
      <c r="F123" s="1161"/>
      <c r="G123" s="1161"/>
      <c r="H123" s="1161"/>
      <c r="I123" s="1161"/>
      <c r="J123" s="1161"/>
      <c r="K123" s="1161"/>
      <c r="L123" s="1161"/>
      <c r="M123" s="1161"/>
      <c r="N123" s="1162"/>
    </row>
    <row r="125" spans="2:17" ht="78.75" x14ac:dyDescent="0.25">
      <c r="B125" s="117" t="s">
        <v>0</v>
      </c>
      <c r="C125" s="117" t="s">
        <v>39</v>
      </c>
      <c r="D125" s="117" t="s">
        <v>40</v>
      </c>
      <c r="E125" s="117" t="s">
        <v>102</v>
      </c>
      <c r="F125" s="117" t="s">
        <v>104</v>
      </c>
      <c r="G125" s="117" t="s">
        <v>105</v>
      </c>
      <c r="H125" s="117" t="s">
        <v>106</v>
      </c>
      <c r="I125" s="117" t="s">
        <v>103</v>
      </c>
      <c r="J125" s="1141" t="s">
        <v>107</v>
      </c>
      <c r="K125" s="1142"/>
      <c r="L125" s="1143"/>
      <c r="M125" s="117" t="s">
        <v>111</v>
      </c>
      <c r="N125" s="117" t="s">
        <v>139</v>
      </c>
      <c r="O125" s="117" t="s">
        <v>140</v>
      </c>
      <c r="P125" s="1141" t="s">
        <v>3</v>
      </c>
      <c r="Q125" s="1143"/>
    </row>
    <row r="126" spans="2:17" ht="60" x14ac:dyDescent="0.2">
      <c r="B126" s="152"/>
      <c r="C126" s="152"/>
      <c r="D126" s="149"/>
      <c r="E126" s="149"/>
      <c r="F126" s="149"/>
      <c r="G126" s="149"/>
      <c r="H126" s="149"/>
      <c r="I126" s="150"/>
      <c r="J126" s="153" t="s">
        <v>108</v>
      </c>
      <c r="K126" s="154" t="s">
        <v>109</v>
      </c>
      <c r="L126" s="151" t="s">
        <v>110</v>
      </c>
      <c r="M126" s="118"/>
      <c r="N126" s="118"/>
      <c r="O126" s="118"/>
      <c r="P126" s="1128"/>
      <c r="Q126" s="1128"/>
    </row>
    <row r="127" spans="2:17" ht="15.75" x14ac:dyDescent="0.25">
      <c r="B127" s="412" t="s">
        <v>43</v>
      </c>
      <c r="C127" s="152"/>
      <c r="D127" s="417" t="s">
        <v>743</v>
      </c>
      <c r="E127" s="639">
        <v>85443655</v>
      </c>
      <c r="F127" s="412" t="s">
        <v>744</v>
      </c>
      <c r="G127" s="152"/>
      <c r="H127" s="182"/>
      <c r="I127" s="150"/>
      <c r="J127" s="152"/>
      <c r="K127" s="152"/>
      <c r="L127" s="154"/>
      <c r="M127" s="118"/>
      <c r="N127" s="118"/>
      <c r="O127" s="118"/>
      <c r="P127" s="432"/>
      <c r="Q127" s="432"/>
    </row>
    <row r="128" spans="2:17" ht="15.75" x14ac:dyDescent="0.25">
      <c r="B128" s="412" t="s">
        <v>649</v>
      </c>
      <c r="C128" s="152"/>
      <c r="D128" s="413" t="s">
        <v>745</v>
      </c>
      <c r="E128" s="639">
        <v>1080183198</v>
      </c>
      <c r="F128" s="412" t="s">
        <v>746</v>
      </c>
      <c r="G128" s="152"/>
      <c r="H128" s="182"/>
      <c r="I128" s="150"/>
      <c r="J128" s="152"/>
      <c r="K128" s="152"/>
      <c r="L128" s="154"/>
      <c r="M128" s="118"/>
      <c r="N128" s="118"/>
      <c r="O128" s="118"/>
      <c r="P128" s="1128"/>
      <c r="Q128" s="1128"/>
    </row>
    <row r="129" spans="2:12" x14ac:dyDescent="0.25">
      <c r="B129" s="412" t="s">
        <v>702</v>
      </c>
      <c r="D129" s="413" t="s">
        <v>747</v>
      </c>
      <c r="E129" s="639">
        <v>1065642708</v>
      </c>
      <c r="F129" s="412" t="s">
        <v>592</v>
      </c>
      <c r="G129" s="378"/>
      <c r="H129" s="261"/>
      <c r="J129" s="378"/>
      <c r="K129" s="378"/>
      <c r="L129" s="378"/>
    </row>
    <row r="132" spans="2:12" ht="15.75" thickBot="1" x14ac:dyDescent="0.3"/>
    <row r="133" spans="2:12" ht="31.5" x14ac:dyDescent="0.25">
      <c r="B133" s="119" t="s">
        <v>33</v>
      </c>
      <c r="C133" s="119" t="s">
        <v>49</v>
      </c>
      <c r="D133" s="117" t="s">
        <v>50</v>
      </c>
      <c r="E133" s="119" t="s">
        <v>51</v>
      </c>
      <c r="F133" s="479" t="s">
        <v>56</v>
      </c>
      <c r="G133" s="163"/>
    </row>
    <row r="134" spans="2:12" ht="180" x14ac:dyDescent="0.2">
      <c r="B134" s="1131" t="s">
        <v>53</v>
      </c>
      <c r="C134" s="164" t="s">
        <v>116</v>
      </c>
      <c r="D134" s="432">
        <v>25</v>
      </c>
      <c r="E134" s="432"/>
      <c r="F134" s="1132">
        <f>+E134+E135+E136</f>
        <v>0</v>
      </c>
      <c r="G134" s="165"/>
    </row>
    <row r="135" spans="2:12" ht="135" x14ac:dyDescent="0.2">
      <c r="B135" s="1131"/>
      <c r="C135" s="164" t="s">
        <v>117</v>
      </c>
      <c r="D135" s="437">
        <v>25</v>
      </c>
      <c r="E135" s="432"/>
      <c r="F135" s="1133"/>
      <c r="G135" s="165"/>
    </row>
    <row r="136" spans="2:12" ht="105" x14ac:dyDescent="0.2">
      <c r="B136" s="1131"/>
      <c r="C136" s="164" t="s">
        <v>118</v>
      </c>
      <c r="D136" s="432">
        <v>10</v>
      </c>
      <c r="E136" s="432"/>
      <c r="F136" s="1134"/>
      <c r="G136" s="165"/>
    </row>
    <row r="137" spans="2:12" x14ac:dyDescent="0.2">
      <c r="C137" s="78"/>
    </row>
    <row r="140" spans="2:12" ht="15.75" x14ac:dyDescent="0.25">
      <c r="B140" s="116" t="s">
        <v>57</v>
      </c>
    </row>
    <row r="143" spans="2:12" ht="15.75" x14ac:dyDescent="0.25">
      <c r="B143" s="117" t="s">
        <v>33</v>
      </c>
      <c r="C143" s="117" t="s">
        <v>58</v>
      </c>
      <c r="D143" s="119" t="s">
        <v>51</v>
      </c>
      <c r="E143" s="119" t="s">
        <v>16</v>
      </c>
    </row>
    <row r="144" spans="2:12" ht="30" x14ac:dyDescent="0.25">
      <c r="B144" s="120" t="s">
        <v>132</v>
      </c>
      <c r="C144" s="437">
        <v>40</v>
      </c>
      <c r="D144" s="432">
        <f>+E118</f>
        <v>0</v>
      </c>
      <c r="E144" s="1122">
        <f>+D144+D145</f>
        <v>0</v>
      </c>
    </row>
    <row r="145" spans="2:5" ht="45" x14ac:dyDescent="0.25">
      <c r="B145" s="120" t="s">
        <v>133</v>
      </c>
      <c r="C145" s="437">
        <v>60</v>
      </c>
      <c r="D145" s="432">
        <f>+F134</f>
        <v>0</v>
      </c>
      <c r="E145" s="1123"/>
    </row>
  </sheetData>
  <mergeCells count="43">
    <mergeCell ref="B134:B136"/>
    <mergeCell ref="F134:F136"/>
    <mergeCell ref="E144:E145"/>
    <mergeCell ref="P83:Q83"/>
    <mergeCell ref="P128:Q128"/>
    <mergeCell ref="B100:N100"/>
    <mergeCell ref="E118:E120"/>
    <mergeCell ref="B123:N123"/>
    <mergeCell ref="J125:L125"/>
    <mergeCell ref="P125:Q125"/>
    <mergeCell ref="P126:Q126"/>
    <mergeCell ref="P82:Q82"/>
    <mergeCell ref="B90:N90"/>
    <mergeCell ref="D93:E93"/>
    <mergeCell ref="D94:E94"/>
    <mergeCell ref="B97:P97"/>
    <mergeCell ref="J80:L80"/>
    <mergeCell ref="P80:Q80"/>
    <mergeCell ref="C57:N57"/>
    <mergeCell ref="B59:N59"/>
    <mergeCell ref="O62:P62"/>
    <mergeCell ref="O63:P63"/>
    <mergeCell ref="O64:P64"/>
    <mergeCell ref="O65:P65"/>
    <mergeCell ref="O66:P66"/>
    <mergeCell ref="O67:P67"/>
    <mergeCell ref="O68:P68"/>
    <mergeCell ref="O69:P69"/>
    <mergeCell ref="B75:N75"/>
    <mergeCell ref="B53:B54"/>
    <mergeCell ref="C53:C54"/>
    <mergeCell ref="D53:E53"/>
    <mergeCell ref="B2:P2"/>
    <mergeCell ref="B4:P4"/>
    <mergeCell ref="C6:N6"/>
    <mergeCell ref="C7:N7"/>
    <mergeCell ref="C8:N8"/>
    <mergeCell ref="C9:N9"/>
    <mergeCell ref="C10:E10"/>
    <mergeCell ref="B14:C21"/>
    <mergeCell ref="B22:C22"/>
    <mergeCell ref="E40:E41"/>
    <mergeCell ref="M45:N45"/>
  </mergeCells>
  <dataValidations count="2">
    <dataValidation type="decimal" allowBlank="1" showInputMessage="1" showErrorMessage="1" sqref="WVH983061 WLL983061 C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C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C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C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C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C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C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C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C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C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C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C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C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C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C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1 A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A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A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A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A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A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A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A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A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A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A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A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A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A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A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5"/>
  <sheetViews>
    <sheetView topLeftCell="A16" zoomScale="60" zoomScaleNormal="60" workbookViewId="0">
      <selection activeCell="B24" sqref="B24"/>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464</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459</v>
      </c>
      <c r="D10" s="1176"/>
      <c r="E10" s="1166"/>
      <c r="F10" s="468"/>
      <c r="G10" s="468"/>
      <c r="H10" s="468"/>
      <c r="I10" s="468"/>
      <c r="J10" s="468"/>
      <c r="K10" s="468"/>
      <c r="L10" s="468"/>
      <c r="M10" s="468"/>
      <c r="N10" s="469"/>
    </row>
    <row r="11" spans="2:16" ht="16.5" thickBot="1" x14ac:dyDescent="0.3">
      <c r="B11" s="470" t="s">
        <v>9</v>
      </c>
      <c r="C11" s="471">
        <v>41972</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150" t="s">
        <v>87</v>
      </c>
      <c r="C14" s="1150"/>
      <c r="D14" s="425" t="s">
        <v>12</v>
      </c>
      <c r="E14" s="425" t="s">
        <v>13</v>
      </c>
      <c r="F14" s="425" t="s">
        <v>29</v>
      </c>
      <c r="G14" s="95"/>
      <c r="I14" s="96"/>
      <c r="J14" s="96"/>
      <c r="K14" s="96"/>
      <c r="L14" s="96"/>
      <c r="M14" s="96"/>
      <c r="N14" s="94"/>
    </row>
    <row r="15" spans="2:16" ht="15.75" x14ac:dyDescent="0.25">
      <c r="B15" s="1150"/>
      <c r="C15" s="1150"/>
      <c r="D15" s="425">
        <v>11</v>
      </c>
      <c r="E15" s="166">
        <v>789370218</v>
      </c>
      <c r="F15" s="167">
        <v>378</v>
      </c>
      <c r="G15" s="97"/>
      <c r="I15" s="98"/>
      <c r="J15" s="98"/>
      <c r="K15" s="98"/>
      <c r="L15" s="98"/>
      <c r="M15" s="98"/>
      <c r="N15" s="94"/>
    </row>
    <row r="16" spans="2:16" ht="15.75" x14ac:dyDescent="0.25">
      <c r="B16" s="1150"/>
      <c r="C16" s="1150"/>
      <c r="D16" s="425"/>
      <c r="E16" s="168"/>
      <c r="F16" s="167"/>
      <c r="G16" s="97"/>
      <c r="I16" s="98"/>
      <c r="J16" s="98"/>
      <c r="K16" s="98"/>
      <c r="L16" s="98"/>
      <c r="M16" s="98"/>
      <c r="N16" s="94"/>
    </row>
    <row r="17" spans="1:14" ht="15.75" x14ac:dyDescent="0.25">
      <c r="B17" s="1150"/>
      <c r="C17" s="1150"/>
      <c r="D17" s="425"/>
      <c r="E17" s="168"/>
      <c r="F17" s="167"/>
      <c r="G17" s="97"/>
      <c r="I17" s="98"/>
      <c r="J17" s="98"/>
      <c r="K17" s="98"/>
      <c r="L17" s="98"/>
      <c r="M17" s="98"/>
      <c r="N17" s="94"/>
    </row>
    <row r="18" spans="1:14" ht="15.75" x14ac:dyDescent="0.25">
      <c r="B18" s="1150"/>
      <c r="C18" s="1150"/>
      <c r="D18" s="425"/>
      <c r="E18" s="169"/>
      <c r="F18" s="167"/>
      <c r="G18" s="97"/>
      <c r="H18" s="100"/>
      <c r="I18" s="98"/>
      <c r="J18" s="98"/>
      <c r="K18" s="98"/>
      <c r="L18" s="98"/>
      <c r="M18" s="98"/>
      <c r="N18" s="101"/>
    </row>
    <row r="19" spans="1:14" ht="15.75" x14ac:dyDescent="0.25">
      <c r="B19" s="1150"/>
      <c r="C19" s="1150"/>
      <c r="D19" s="425"/>
      <c r="E19" s="169"/>
      <c r="F19" s="167"/>
      <c r="G19" s="97"/>
      <c r="H19" s="100"/>
      <c r="I19" s="102"/>
      <c r="J19" s="102"/>
      <c r="K19" s="102"/>
      <c r="L19" s="102"/>
      <c r="M19" s="102"/>
      <c r="N19" s="101"/>
    </row>
    <row r="20" spans="1:14" ht="15.75" x14ac:dyDescent="0.25">
      <c r="B20" s="1150"/>
      <c r="C20" s="1150"/>
      <c r="D20" s="425"/>
      <c r="E20" s="99"/>
      <c r="F20" s="167"/>
      <c r="G20" s="97"/>
      <c r="H20" s="100"/>
      <c r="I20" s="93"/>
      <c r="J20" s="93"/>
      <c r="K20" s="93"/>
      <c r="L20" s="93"/>
      <c r="M20" s="93"/>
      <c r="N20" s="101"/>
    </row>
    <row r="21" spans="1:14" ht="15.75" x14ac:dyDescent="0.25">
      <c r="B21" s="1150"/>
      <c r="C21" s="1150"/>
      <c r="D21" s="425"/>
      <c r="E21" s="99"/>
      <c r="F21" s="167"/>
      <c r="G21" s="97"/>
      <c r="H21" s="100"/>
      <c r="I21" s="93"/>
      <c r="J21" s="93"/>
      <c r="K21" s="93"/>
      <c r="L21" s="93"/>
      <c r="M21" s="93"/>
      <c r="N21" s="101"/>
    </row>
    <row r="22" spans="1:14" ht="16.5" thickBot="1" x14ac:dyDescent="0.3">
      <c r="B22" s="1151" t="s">
        <v>14</v>
      </c>
      <c r="C22" s="1152"/>
      <c r="D22" s="425"/>
      <c r="E22" s="103">
        <f>SUM(E15:E21)</f>
        <v>789370218</v>
      </c>
      <c r="F22" s="167">
        <f>SUM(F15:F21)</f>
        <v>378</v>
      </c>
      <c r="G22" s="97"/>
      <c r="H22" s="100"/>
      <c r="I22" s="93"/>
      <c r="J22" s="93"/>
      <c r="K22" s="93"/>
      <c r="L22" s="93"/>
      <c r="M22" s="93"/>
      <c r="N22" s="101"/>
    </row>
    <row r="23" spans="1:14" ht="45.75" thickBot="1" x14ac:dyDescent="0.3">
      <c r="A23" s="474"/>
      <c r="B23" s="105" t="s">
        <v>15</v>
      </c>
      <c r="C23" s="105" t="s">
        <v>88</v>
      </c>
      <c r="E23" s="96"/>
      <c r="F23" s="96"/>
      <c r="G23" s="96"/>
      <c r="H23" s="96"/>
      <c r="I23" s="106"/>
      <c r="J23" s="106"/>
      <c r="K23" s="106"/>
      <c r="L23" s="106"/>
      <c r="M23" s="106"/>
    </row>
    <row r="24" spans="1:14" ht="16.5" thickBot="1" x14ac:dyDescent="0.3">
      <c r="A24" s="475">
        <v>1</v>
      </c>
      <c r="C24" s="108">
        <f>+F22*80%</f>
        <v>302.40000000000003</v>
      </c>
      <c r="D24" s="109"/>
      <c r="E24" s="110">
        <f>E22</f>
        <v>789370218</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8" x14ac:dyDescent="0.2">
      <c r="A30" s="113"/>
      <c r="B30" s="118" t="s">
        <v>127</v>
      </c>
      <c r="C30" s="118"/>
      <c r="D30" s="256" t="s">
        <v>292</v>
      </c>
      <c r="E30" s="78"/>
      <c r="F30" s="78"/>
      <c r="G30" s="78"/>
      <c r="H30" s="78"/>
      <c r="I30" s="93"/>
      <c r="J30" s="93"/>
      <c r="K30" s="93"/>
      <c r="L30" s="93"/>
      <c r="M30" s="93"/>
      <c r="N30" s="94"/>
    </row>
    <row r="31" spans="1:14" ht="18" x14ac:dyDescent="0.2">
      <c r="A31" s="113"/>
      <c r="B31" s="118" t="s">
        <v>128</v>
      </c>
      <c r="C31" s="118"/>
      <c r="D31" s="256" t="s">
        <v>292</v>
      </c>
      <c r="E31" s="78"/>
      <c r="F31" s="78"/>
      <c r="G31" s="78"/>
      <c r="H31" s="78"/>
      <c r="I31" s="93"/>
      <c r="J31" s="93"/>
      <c r="K31" s="93"/>
      <c r="L31" s="93"/>
      <c r="M31" s="93"/>
      <c r="N31" s="94"/>
    </row>
    <row r="32" spans="1:14" ht="18" x14ac:dyDescent="0.2">
      <c r="A32" s="113"/>
      <c r="B32" s="118" t="s">
        <v>129</v>
      </c>
      <c r="C32" s="118"/>
      <c r="D32" s="256"/>
      <c r="E32" s="78"/>
      <c r="F32" s="78"/>
      <c r="G32" s="78"/>
      <c r="H32" s="78"/>
      <c r="I32" s="93"/>
      <c r="J32" s="93"/>
      <c r="K32" s="93"/>
      <c r="L32" s="93"/>
      <c r="M32" s="93"/>
      <c r="N32" s="94"/>
    </row>
    <row r="33" spans="1:17" ht="18" x14ac:dyDescent="0.2">
      <c r="A33" s="113"/>
      <c r="B33" s="118" t="s">
        <v>130</v>
      </c>
      <c r="C33" s="118"/>
      <c r="D33" s="256"/>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37">
        <v>40</v>
      </c>
      <c r="D40" s="432"/>
      <c r="E40" s="1122">
        <f>+D40+D41</f>
        <v>0</v>
      </c>
      <c r="F40" s="78"/>
      <c r="G40" s="78"/>
      <c r="H40" s="78"/>
      <c r="I40" s="93"/>
      <c r="J40" s="93"/>
      <c r="K40" s="93"/>
      <c r="L40" s="93"/>
      <c r="M40" s="93"/>
      <c r="N40" s="94"/>
    </row>
    <row r="41" spans="1:17" ht="45" x14ac:dyDescent="0.2">
      <c r="A41" s="113"/>
      <c r="B41" s="120" t="s">
        <v>133</v>
      </c>
      <c r="C41" s="437">
        <v>60</v>
      </c>
      <c r="D41" s="432">
        <f>+F144</f>
        <v>0</v>
      </c>
      <c r="E41" s="1123"/>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63" t="s">
        <v>35</v>
      </c>
      <c r="N45" s="1163"/>
    </row>
    <row r="46" spans="1:17" ht="15.75" x14ac:dyDescent="0.25">
      <c r="B46" s="116" t="s">
        <v>30</v>
      </c>
      <c r="M46" s="122"/>
      <c r="N46" s="122"/>
    </row>
    <row r="47" spans="1:17" ht="15.75" thickBot="1" x14ac:dyDescent="0.3">
      <c r="M47" s="122"/>
      <c r="N47" s="122"/>
    </row>
    <row r="48" spans="1:17" s="93" customFormat="1" ht="78.75" x14ac:dyDescent="0.25">
      <c r="B48" s="476" t="s">
        <v>134</v>
      </c>
      <c r="C48" s="476" t="s">
        <v>135</v>
      </c>
      <c r="D48" s="476" t="s">
        <v>136</v>
      </c>
      <c r="E48" s="476" t="s">
        <v>45</v>
      </c>
      <c r="F48" s="476" t="s">
        <v>22</v>
      </c>
      <c r="G48" s="476" t="s">
        <v>89</v>
      </c>
      <c r="H48" s="476" t="s">
        <v>17</v>
      </c>
      <c r="I48" s="476" t="s">
        <v>10</v>
      </c>
      <c r="J48" s="476" t="s">
        <v>31</v>
      </c>
      <c r="K48" s="476" t="s">
        <v>61</v>
      </c>
      <c r="L48" s="476" t="s">
        <v>20</v>
      </c>
      <c r="M48" s="477" t="s">
        <v>26</v>
      </c>
      <c r="N48" s="476" t="s">
        <v>137</v>
      </c>
      <c r="O48" s="476" t="s">
        <v>36</v>
      </c>
      <c r="P48" s="435" t="s">
        <v>11</v>
      </c>
      <c r="Q48" s="435" t="s">
        <v>19</v>
      </c>
    </row>
    <row r="49" spans="1:26" s="428" customFormat="1" ht="300" x14ac:dyDescent="0.25">
      <c r="A49" s="125">
        <v>1</v>
      </c>
      <c r="B49" s="136" t="s">
        <v>464</v>
      </c>
      <c r="C49" s="126"/>
      <c r="D49" s="126"/>
      <c r="E49" s="128"/>
      <c r="F49" s="127"/>
      <c r="G49" s="129"/>
      <c r="H49" s="130"/>
      <c r="I49" s="131"/>
      <c r="J49" s="131"/>
      <c r="K49" s="185"/>
      <c r="L49" s="131"/>
      <c r="M49" s="171"/>
      <c r="N49" s="132"/>
      <c r="O49" s="187"/>
      <c r="P49" s="133" t="s">
        <v>460</v>
      </c>
      <c r="Q49" s="134" t="s">
        <v>461</v>
      </c>
      <c r="R49" s="135"/>
      <c r="S49" s="135"/>
      <c r="T49" s="135"/>
      <c r="U49" s="135"/>
      <c r="V49" s="135"/>
      <c r="W49" s="135"/>
      <c r="X49" s="135"/>
      <c r="Y49" s="135"/>
      <c r="Z49" s="135"/>
    </row>
    <row r="50" spans="1:26" s="428" customFormat="1" x14ac:dyDescent="0.25">
      <c r="A50" s="125">
        <f>+A49+1</f>
        <v>2</v>
      </c>
      <c r="B50" s="126"/>
      <c r="C50" s="126"/>
      <c r="D50" s="126"/>
      <c r="E50" s="128"/>
      <c r="F50" s="127"/>
      <c r="G50" s="127"/>
      <c r="H50" s="127"/>
      <c r="I50" s="131"/>
      <c r="J50" s="131"/>
      <c r="K50" s="185"/>
      <c r="L50" s="131"/>
      <c r="M50" s="171"/>
      <c r="N50" s="132"/>
      <c r="O50" s="187"/>
      <c r="P50" s="133"/>
      <c r="Q50" s="134"/>
      <c r="R50" s="135"/>
      <c r="S50" s="135"/>
      <c r="T50" s="135"/>
      <c r="U50" s="135"/>
      <c r="V50" s="135"/>
      <c r="W50" s="135"/>
      <c r="X50" s="135"/>
      <c r="Y50" s="135"/>
      <c r="Z50" s="135"/>
    </row>
    <row r="51" spans="1:26" s="428" customFormat="1" x14ac:dyDescent="0.25">
      <c r="A51" s="125">
        <f t="shared" ref="A51" si="0">+A50+1</f>
        <v>3</v>
      </c>
      <c r="B51" s="126"/>
      <c r="C51" s="127"/>
      <c r="D51" s="126"/>
      <c r="E51" s="128"/>
      <c r="F51" s="127"/>
      <c r="G51" s="127"/>
      <c r="H51" s="127"/>
      <c r="I51" s="131"/>
      <c r="J51" s="131"/>
      <c r="K51" s="185"/>
      <c r="L51" s="131"/>
      <c r="M51" s="171"/>
      <c r="N51" s="132"/>
      <c r="O51" s="187"/>
      <c r="P51" s="133"/>
      <c r="Q51" s="134"/>
      <c r="R51" s="135"/>
      <c r="S51" s="135"/>
      <c r="T51" s="135"/>
      <c r="U51" s="135"/>
      <c r="V51" s="135"/>
      <c r="W51" s="135"/>
      <c r="X51" s="135"/>
      <c r="Y51" s="135"/>
      <c r="Z51" s="135"/>
    </row>
    <row r="52" spans="1:26" s="428" customFormat="1" ht="15.75" x14ac:dyDescent="0.25">
      <c r="A52" s="125"/>
      <c r="B52" s="136" t="s">
        <v>16</v>
      </c>
      <c r="C52" s="127"/>
      <c r="D52" s="126"/>
      <c r="E52" s="128"/>
      <c r="F52" s="127"/>
      <c r="G52" s="127"/>
      <c r="H52" s="127"/>
      <c r="I52" s="131"/>
      <c r="J52" s="131"/>
      <c r="K52" s="137">
        <f>SUM(K49:K51)</f>
        <v>0</v>
      </c>
      <c r="L52" s="137">
        <f>SUM(L49:L51)</f>
        <v>0</v>
      </c>
      <c r="M52" s="138">
        <f>SUM(M49:M51)</f>
        <v>0</v>
      </c>
      <c r="N52" s="137">
        <f>SUM(N49:N51)</f>
        <v>0</v>
      </c>
      <c r="O52" s="133"/>
      <c r="P52" s="133"/>
      <c r="Q52" s="134"/>
    </row>
    <row r="53" spans="1:26" s="139" customFormat="1" x14ac:dyDescent="0.25">
      <c r="E53" s="140"/>
    </row>
    <row r="54" spans="1:26" s="139" customFormat="1" ht="15.75" x14ac:dyDescent="0.25">
      <c r="B54" s="1153" t="s">
        <v>28</v>
      </c>
      <c r="C54" s="1153" t="s">
        <v>27</v>
      </c>
      <c r="D54" s="1155" t="s">
        <v>34</v>
      </c>
      <c r="E54" s="1155"/>
    </row>
    <row r="55" spans="1:26" s="139" customFormat="1" ht="15.75" x14ac:dyDescent="0.25">
      <c r="B55" s="1154"/>
      <c r="C55" s="1154"/>
      <c r="D55" s="427" t="s">
        <v>23</v>
      </c>
      <c r="E55" s="141" t="s">
        <v>24</v>
      </c>
    </row>
    <row r="56" spans="1:26" s="139" customFormat="1" ht="15.75" x14ac:dyDescent="0.25">
      <c r="B56" s="142" t="s">
        <v>21</v>
      </c>
      <c r="C56" s="143">
        <f>+K52</f>
        <v>0</v>
      </c>
      <c r="D56" s="144"/>
      <c r="E56" s="144" t="s">
        <v>141</v>
      </c>
      <c r="F56" s="145"/>
      <c r="G56" s="145"/>
      <c r="H56" s="145"/>
      <c r="I56" s="145"/>
      <c r="J56" s="145"/>
      <c r="K56" s="145"/>
      <c r="L56" s="145"/>
      <c r="M56" s="145"/>
    </row>
    <row r="57" spans="1:26" s="139" customFormat="1" ht="15.75" x14ac:dyDescent="0.25">
      <c r="B57" s="142" t="s">
        <v>25</v>
      </c>
      <c r="C57" s="143">
        <f>+M52</f>
        <v>0</v>
      </c>
      <c r="D57" s="144"/>
      <c r="E57" s="144" t="s">
        <v>141</v>
      </c>
    </row>
    <row r="58" spans="1:26" s="139" customFormat="1" x14ac:dyDescent="0.25">
      <c r="B58" s="146"/>
      <c r="C58" s="1156"/>
      <c r="D58" s="1156"/>
      <c r="E58" s="1156"/>
      <c r="F58" s="1156"/>
      <c r="G58" s="1156"/>
      <c r="H58" s="1156"/>
      <c r="I58" s="1156"/>
      <c r="J58" s="1156"/>
      <c r="K58" s="1156"/>
      <c r="L58" s="1156"/>
      <c r="M58" s="1156"/>
      <c r="N58" s="1156"/>
    </row>
    <row r="59" spans="1:26" ht="15.75" thickBot="1" x14ac:dyDescent="0.3"/>
    <row r="60" spans="1:26" ht="16.5" thickBot="1" x14ac:dyDescent="0.3">
      <c r="B60" s="1165" t="s">
        <v>90</v>
      </c>
      <c r="C60" s="1165"/>
      <c r="D60" s="1165"/>
      <c r="E60" s="1165"/>
      <c r="F60" s="1165"/>
      <c r="G60" s="1165"/>
      <c r="H60" s="1165"/>
      <c r="I60" s="1165"/>
      <c r="J60" s="1165"/>
      <c r="K60" s="1165"/>
      <c r="L60" s="1165"/>
      <c r="M60" s="1165"/>
      <c r="N60" s="1165"/>
    </row>
    <row r="63" spans="1:26" ht="141.75" x14ac:dyDescent="0.25">
      <c r="B63" s="117" t="s">
        <v>138</v>
      </c>
      <c r="C63" s="147" t="s">
        <v>2</v>
      </c>
      <c r="D63" s="147" t="s">
        <v>92</v>
      </c>
      <c r="E63" s="147" t="s">
        <v>91</v>
      </c>
      <c r="F63" s="147" t="s">
        <v>93</v>
      </c>
      <c r="G63" s="147" t="s">
        <v>94</v>
      </c>
      <c r="H63" s="147" t="s">
        <v>95</v>
      </c>
      <c r="I63" s="147" t="s">
        <v>96</v>
      </c>
      <c r="J63" s="147" t="s">
        <v>97</v>
      </c>
      <c r="K63" s="147" t="s">
        <v>98</v>
      </c>
      <c r="L63" s="147" t="s">
        <v>99</v>
      </c>
      <c r="M63" s="148" t="s">
        <v>100</v>
      </c>
      <c r="N63" s="148" t="s">
        <v>101</v>
      </c>
      <c r="O63" s="1141" t="s">
        <v>3</v>
      </c>
      <c r="P63" s="1143"/>
      <c r="Q63" s="147" t="s">
        <v>18</v>
      </c>
    </row>
    <row r="64" spans="1:26" x14ac:dyDescent="0.2">
      <c r="B64" s="149"/>
      <c r="C64" s="149"/>
      <c r="D64" s="150"/>
      <c r="E64" s="150"/>
      <c r="F64" s="249"/>
      <c r="G64" s="249"/>
      <c r="H64" s="249"/>
      <c r="I64" s="151"/>
      <c r="J64" s="151"/>
      <c r="K64" s="118"/>
      <c r="L64" s="118"/>
      <c r="M64" s="118"/>
      <c r="N64" s="118"/>
      <c r="O64" s="1144"/>
      <c r="P64" s="1145"/>
      <c r="Q64" s="118"/>
    </row>
    <row r="65" spans="2:17" x14ac:dyDescent="0.2">
      <c r="B65" s="149"/>
      <c r="C65" s="149"/>
      <c r="D65" s="150"/>
      <c r="E65" s="150"/>
      <c r="F65" s="249"/>
      <c r="G65" s="249"/>
      <c r="H65" s="249"/>
      <c r="I65" s="151"/>
      <c r="J65" s="151"/>
      <c r="K65" s="118"/>
      <c r="L65" s="118"/>
      <c r="M65" s="118"/>
      <c r="N65" s="118"/>
      <c r="O65" s="1144"/>
      <c r="P65" s="1145"/>
      <c r="Q65" s="118"/>
    </row>
    <row r="66" spans="2:17" x14ac:dyDescent="0.2">
      <c r="B66" s="149"/>
      <c r="C66" s="149"/>
      <c r="D66" s="150"/>
      <c r="E66" s="150"/>
      <c r="F66" s="249"/>
      <c r="G66" s="249"/>
      <c r="H66" s="249"/>
      <c r="I66" s="151"/>
      <c r="J66" s="151"/>
      <c r="K66" s="118"/>
      <c r="L66" s="118"/>
      <c r="M66" s="118"/>
      <c r="N66" s="118"/>
      <c r="O66" s="1144"/>
      <c r="P66" s="1145"/>
      <c r="Q66" s="118"/>
    </row>
    <row r="67" spans="2:17" x14ac:dyDescent="0.2">
      <c r="B67" s="149"/>
      <c r="C67" s="149"/>
      <c r="D67" s="150"/>
      <c r="E67" s="150"/>
      <c r="F67" s="249"/>
      <c r="G67" s="249"/>
      <c r="H67" s="249"/>
      <c r="I67" s="151"/>
      <c r="J67" s="151"/>
      <c r="K67" s="118"/>
      <c r="L67" s="118"/>
      <c r="M67" s="118"/>
      <c r="N67" s="118"/>
      <c r="O67" s="1144"/>
      <c r="P67" s="1145"/>
      <c r="Q67" s="118"/>
    </row>
    <row r="68" spans="2:17" x14ac:dyDescent="0.2">
      <c r="B68" s="149"/>
      <c r="C68" s="149"/>
      <c r="D68" s="150"/>
      <c r="E68" s="150"/>
      <c r="F68" s="249"/>
      <c r="G68" s="249"/>
      <c r="H68" s="249"/>
      <c r="I68" s="151"/>
      <c r="J68" s="151"/>
      <c r="K68" s="118"/>
      <c r="L68" s="118"/>
      <c r="M68" s="118"/>
      <c r="N68" s="118"/>
      <c r="O68" s="1144"/>
      <c r="P68" s="1145"/>
      <c r="Q68" s="118"/>
    </row>
    <row r="69" spans="2:17" x14ac:dyDescent="0.2">
      <c r="B69" s="149"/>
      <c r="C69" s="149"/>
      <c r="D69" s="150"/>
      <c r="E69" s="150"/>
      <c r="F69" s="249"/>
      <c r="G69" s="249"/>
      <c r="H69" s="249"/>
      <c r="I69" s="151"/>
      <c r="J69" s="151"/>
      <c r="K69" s="118"/>
      <c r="L69" s="118"/>
      <c r="M69" s="118"/>
      <c r="N69" s="118"/>
      <c r="O69" s="1144"/>
      <c r="P69" s="1145"/>
      <c r="Q69" s="118"/>
    </row>
    <row r="70" spans="2:17" x14ac:dyDescent="0.25">
      <c r="B70" s="118"/>
      <c r="C70" s="118"/>
      <c r="D70" s="118"/>
      <c r="E70" s="118"/>
      <c r="F70" s="118"/>
      <c r="G70" s="118"/>
      <c r="H70" s="118"/>
      <c r="I70" s="118"/>
      <c r="J70" s="118"/>
      <c r="K70" s="118"/>
      <c r="L70" s="118"/>
      <c r="M70" s="118"/>
      <c r="N70" s="118"/>
      <c r="O70" s="1144"/>
      <c r="P70" s="1145"/>
      <c r="Q70" s="118"/>
    </row>
    <row r="71" spans="2:17" x14ac:dyDescent="0.25">
      <c r="B71" s="86" t="s">
        <v>1</v>
      </c>
    </row>
    <row r="72" spans="2:17" x14ac:dyDescent="0.25">
      <c r="B72" s="86" t="s">
        <v>37</v>
      </c>
    </row>
    <row r="73" spans="2:17" x14ac:dyDescent="0.25">
      <c r="B73" s="86" t="s">
        <v>62</v>
      </c>
    </row>
    <row r="75" spans="2:17" ht="15.75" thickBot="1" x14ac:dyDescent="0.3"/>
    <row r="76" spans="2:17" ht="16.5" thickBot="1" x14ac:dyDescent="0.3">
      <c r="B76" s="1160" t="s">
        <v>38</v>
      </c>
      <c r="C76" s="1161"/>
      <c r="D76" s="1161"/>
      <c r="E76" s="1161"/>
      <c r="F76" s="1161"/>
      <c r="G76" s="1161"/>
      <c r="H76" s="1161"/>
      <c r="I76" s="1161"/>
      <c r="J76" s="1161"/>
      <c r="K76" s="1161"/>
      <c r="L76" s="1161"/>
      <c r="M76" s="1161"/>
      <c r="N76" s="1162"/>
    </row>
    <row r="81" spans="2:17" ht="78.75" x14ac:dyDescent="0.25">
      <c r="B81" s="117" t="s">
        <v>0</v>
      </c>
      <c r="C81" s="117" t="s">
        <v>39</v>
      </c>
      <c r="D81" s="117" t="s">
        <v>40</v>
      </c>
      <c r="E81" s="117" t="s">
        <v>102</v>
      </c>
      <c r="F81" s="117" t="s">
        <v>104</v>
      </c>
      <c r="G81" s="117" t="s">
        <v>105</v>
      </c>
      <c r="H81" s="117" t="s">
        <v>106</v>
      </c>
      <c r="I81" s="117" t="s">
        <v>103</v>
      </c>
      <c r="J81" s="1141" t="s">
        <v>107</v>
      </c>
      <c r="K81" s="1142"/>
      <c r="L81" s="1143"/>
      <c r="M81" s="117" t="s">
        <v>111</v>
      </c>
      <c r="N81" s="117" t="s">
        <v>139</v>
      </c>
      <c r="O81" s="117" t="s">
        <v>140</v>
      </c>
      <c r="P81" s="1141" t="s">
        <v>3</v>
      </c>
      <c r="Q81" s="1143"/>
    </row>
    <row r="82" spans="2:17" ht="60" x14ac:dyDescent="0.2">
      <c r="B82" s="152"/>
      <c r="C82" s="152"/>
      <c r="D82" s="149"/>
      <c r="E82" s="149"/>
      <c r="F82" s="149"/>
      <c r="G82" s="149"/>
      <c r="H82" s="149"/>
      <c r="I82" s="150"/>
      <c r="J82" s="153" t="s">
        <v>108</v>
      </c>
      <c r="K82" s="154" t="s">
        <v>109</v>
      </c>
      <c r="L82" s="151" t="s">
        <v>110</v>
      </c>
      <c r="M82" s="118"/>
      <c r="N82" s="118"/>
      <c r="O82" s="118"/>
      <c r="P82" s="1128"/>
      <c r="Q82" s="1128"/>
    </row>
    <row r="83" spans="2:17" ht="150" x14ac:dyDescent="0.2">
      <c r="B83" s="405" t="s">
        <v>595</v>
      </c>
      <c r="C83" s="152"/>
      <c r="D83" s="405" t="s">
        <v>706</v>
      </c>
      <c r="E83" s="405">
        <v>63530786</v>
      </c>
      <c r="F83" s="406" t="s">
        <v>707</v>
      </c>
      <c r="G83" s="152" t="s">
        <v>167</v>
      </c>
      <c r="H83" s="182">
        <v>39346</v>
      </c>
      <c r="I83" s="150" t="s">
        <v>237</v>
      </c>
      <c r="J83" s="152" t="s">
        <v>598</v>
      </c>
      <c r="K83" s="154" t="s">
        <v>599</v>
      </c>
      <c r="L83" s="154" t="s">
        <v>708</v>
      </c>
      <c r="M83" s="118" t="s">
        <v>125</v>
      </c>
      <c r="N83" s="118" t="s">
        <v>125</v>
      </c>
      <c r="O83" s="118"/>
      <c r="P83" s="1128"/>
      <c r="Q83" s="1128"/>
    </row>
    <row r="84" spans="2:17" ht="150" x14ac:dyDescent="0.2">
      <c r="B84" s="405" t="s">
        <v>595</v>
      </c>
      <c r="C84" s="201"/>
      <c r="D84" s="405" t="s">
        <v>709</v>
      </c>
      <c r="E84" s="405">
        <v>52293615</v>
      </c>
      <c r="F84" s="406" t="s">
        <v>710</v>
      </c>
      <c r="G84" s="201" t="s">
        <v>711</v>
      </c>
      <c r="H84" s="203">
        <v>38702</v>
      </c>
      <c r="I84" s="204" t="s">
        <v>237</v>
      </c>
      <c r="J84" s="152" t="s">
        <v>598</v>
      </c>
      <c r="K84" s="408" t="s">
        <v>712</v>
      </c>
      <c r="L84" s="154" t="s">
        <v>713</v>
      </c>
      <c r="M84" s="106" t="s">
        <v>125</v>
      </c>
      <c r="N84" s="106" t="s">
        <v>126</v>
      </c>
      <c r="O84" s="106"/>
      <c r="P84" s="207"/>
      <c r="Q84" s="207"/>
    </row>
    <row r="85" spans="2:17" ht="165" x14ac:dyDescent="0.2">
      <c r="B85" s="405" t="s">
        <v>631</v>
      </c>
      <c r="C85" s="201"/>
      <c r="D85" s="405" t="s">
        <v>714</v>
      </c>
      <c r="E85" s="405">
        <v>55308161</v>
      </c>
      <c r="F85" s="406" t="s">
        <v>166</v>
      </c>
      <c r="G85" s="201" t="s">
        <v>715</v>
      </c>
      <c r="H85" s="203">
        <v>39562</v>
      </c>
      <c r="I85" s="204">
        <v>120418</v>
      </c>
      <c r="J85" s="152" t="s">
        <v>598</v>
      </c>
      <c r="K85" s="408" t="s">
        <v>716</v>
      </c>
      <c r="L85" s="154" t="s">
        <v>717</v>
      </c>
      <c r="M85" s="106" t="s">
        <v>125</v>
      </c>
      <c r="N85" s="106" t="s">
        <v>125</v>
      </c>
      <c r="O85" s="106"/>
      <c r="P85" s="207"/>
      <c r="Q85" s="207"/>
    </row>
    <row r="86" spans="2:17" ht="165" x14ac:dyDescent="0.2">
      <c r="B86" s="405" t="s">
        <v>631</v>
      </c>
      <c r="C86" s="201"/>
      <c r="D86" s="405" t="s">
        <v>718</v>
      </c>
      <c r="E86" s="405">
        <v>26670480</v>
      </c>
      <c r="F86" s="406" t="s">
        <v>166</v>
      </c>
      <c r="G86" s="201" t="s">
        <v>633</v>
      </c>
      <c r="H86" s="203" t="s">
        <v>719</v>
      </c>
      <c r="I86" s="204">
        <v>108297</v>
      </c>
      <c r="J86" s="201" t="s">
        <v>598</v>
      </c>
      <c r="K86" s="408" t="s">
        <v>716</v>
      </c>
      <c r="L86" s="154" t="s">
        <v>717</v>
      </c>
      <c r="M86" s="106" t="s">
        <v>125</v>
      </c>
      <c r="N86" s="106" t="s">
        <v>125</v>
      </c>
      <c r="O86" s="106"/>
      <c r="P86" s="207"/>
      <c r="Q86" s="207"/>
    </row>
    <row r="87" spans="2:17" x14ac:dyDescent="0.2">
      <c r="B87" s="152"/>
      <c r="C87" s="152"/>
      <c r="D87" s="149"/>
      <c r="E87" s="149"/>
      <c r="F87" s="149"/>
      <c r="G87" s="149"/>
      <c r="H87" s="149"/>
      <c r="I87" s="150"/>
      <c r="J87" s="153"/>
      <c r="K87" s="154"/>
      <c r="L87" s="151"/>
      <c r="M87" s="118"/>
      <c r="N87" s="118"/>
      <c r="O87" s="118"/>
      <c r="P87" s="432"/>
      <c r="Q87" s="432"/>
    </row>
    <row r="89" spans="2:17" ht="15.75" thickBot="1" x14ac:dyDescent="0.3"/>
    <row r="90" spans="2:17" ht="16.5" thickBot="1" x14ac:dyDescent="0.3">
      <c r="B90" s="1160" t="s">
        <v>46</v>
      </c>
      <c r="C90" s="1161"/>
      <c r="D90" s="1161"/>
      <c r="E90" s="1161"/>
      <c r="F90" s="1161"/>
      <c r="G90" s="1161"/>
      <c r="H90" s="1161"/>
      <c r="I90" s="1161"/>
      <c r="J90" s="1161"/>
      <c r="K90" s="1161"/>
      <c r="L90" s="1161"/>
      <c r="M90" s="1161"/>
      <c r="N90" s="1162"/>
    </row>
    <row r="93" spans="2:17" ht="31.5" x14ac:dyDescent="0.25">
      <c r="B93" s="147" t="s">
        <v>33</v>
      </c>
      <c r="C93" s="147" t="s">
        <v>18</v>
      </c>
      <c r="D93" s="1141" t="s">
        <v>3</v>
      </c>
      <c r="E93" s="1143"/>
    </row>
    <row r="94" spans="2:17" x14ac:dyDescent="0.25">
      <c r="B94" s="155" t="s">
        <v>112</v>
      </c>
      <c r="C94" s="118" t="s">
        <v>125</v>
      </c>
      <c r="D94" s="1128"/>
      <c r="E94" s="1128"/>
    </row>
    <row r="97" spans="1:26" ht="15.75" x14ac:dyDescent="0.25">
      <c r="B97" s="1129" t="s">
        <v>64</v>
      </c>
      <c r="C97" s="1130"/>
      <c r="D97" s="1130"/>
      <c r="E97" s="1130"/>
      <c r="F97" s="1130"/>
      <c r="G97" s="1130"/>
      <c r="H97" s="1130"/>
      <c r="I97" s="1130"/>
      <c r="J97" s="1130"/>
      <c r="K97" s="1130"/>
      <c r="L97" s="1130"/>
      <c r="M97" s="1130"/>
      <c r="N97" s="1130"/>
      <c r="O97" s="1130"/>
      <c r="P97" s="1130"/>
    </row>
    <row r="99" spans="1:26" ht="15.75" thickBot="1" x14ac:dyDescent="0.3"/>
    <row r="100" spans="1:26" ht="16.5" thickBot="1" x14ac:dyDescent="0.3">
      <c r="B100" s="1160" t="s">
        <v>54</v>
      </c>
      <c r="C100" s="1161"/>
      <c r="D100" s="1161"/>
      <c r="E100" s="1161"/>
      <c r="F100" s="1161"/>
      <c r="G100" s="1161"/>
      <c r="H100" s="1161"/>
      <c r="I100" s="1161"/>
      <c r="J100" s="1161"/>
      <c r="K100" s="1161"/>
      <c r="L100" s="1161"/>
      <c r="M100" s="1161"/>
      <c r="N100" s="1162"/>
    </row>
    <row r="102" spans="1:26" ht="15.75" thickBot="1" x14ac:dyDescent="0.3">
      <c r="M102" s="122"/>
      <c r="N102" s="122"/>
    </row>
    <row r="103" spans="1:26" s="93" customFormat="1" ht="78.75" x14ac:dyDescent="0.25">
      <c r="B103" s="476" t="s">
        <v>134</v>
      </c>
      <c r="C103" s="476" t="s">
        <v>135</v>
      </c>
      <c r="D103" s="476" t="s">
        <v>136</v>
      </c>
      <c r="E103" s="476" t="s">
        <v>45</v>
      </c>
      <c r="F103" s="476" t="s">
        <v>22</v>
      </c>
      <c r="G103" s="476" t="s">
        <v>89</v>
      </c>
      <c r="H103" s="476" t="s">
        <v>17</v>
      </c>
      <c r="I103" s="476" t="s">
        <v>10</v>
      </c>
      <c r="J103" s="476" t="s">
        <v>31</v>
      </c>
      <c r="K103" s="476" t="s">
        <v>61</v>
      </c>
      <c r="L103" s="476" t="s">
        <v>20</v>
      </c>
      <c r="M103" s="477" t="s">
        <v>26</v>
      </c>
      <c r="N103" s="476" t="s">
        <v>137</v>
      </c>
      <c r="O103" s="476" t="s">
        <v>36</v>
      </c>
      <c r="P103" s="435" t="s">
        <v>11</v>
      </c>
      <c r="Q103" s="435" t="s">
        <v>19</v>
      </c>
    </row>
    <row r="104" spans="1:26" s="428" customFormat="1" x14ac:dyDescent="0.25">
      <c r="A104" s="125">
        <v>1</v>
      </c>
      <c r="B104" s="126"/>
      <c r="C104" s="127"/>
      <c r="D104" s="126"/>
      <c r="E104" s="128"/>
      <c r="F104" s="127"/>
      <c r="G104" s="129"/>
      <c r="H104" s="130"/>
      <c r="I104" s="131"/>
      <c r="J104" s="131"/>
      <c r="K104" s="131"/>
      <c r="L104" s="131"/>
      <c r="M104" s="132"/>
      <c r="N104" s="132">
        <f>+M104*G104</f>
        <v>0</v>
      </c>
      <c r="O104" s="133"/>
      <c r="P104" s="133"/>
      <c r="Q104" s="134"/>
      <c r="R104" s="135"/>
      <c r="S104" s="135"/>
      <c r="T104" s="135"/>
      <c r="U104" s="135"/>
      <c r="V104" s="135"/>
      <c r="W104" s="135"/>
      <c r="X104" s="135"/>
      <c r="Y104" s="135"/>
      <c r="Z104" s="135"/>
    </row>
    <row r="105" spans="1:26" s="428" customFormat="1" x14ac:dyDescent="0.25">
      <c r="A105" s="125">
        <f>+A104+1</f>
        <v>2</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428" customFormat="1" x14ac:dyDescent="0.25">
      <c r="A106" s="125">
        <f t="shared" ref="A106:A111" si="1">+A105+1</f>
        <v>3</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428" customFormat="1" x14ac:dyDescent="0.25">
      <c r="A107" s="125">
        <f t="shared" si="1"/>
        <v>4</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428" customFormat="1" x14ac:dyDescent="0.25">
      <c r="A108" s="125">
        <f t="shared" si="1"/>
        <v>5</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428" customFormat="1" x14ac:dyDescent="0.25">
      <c r="A109" s="125">
        <f t="shared" si="1"/>
        <v>6</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428" customFormat="1" x14ac:dyDescent="0.25">
      <c r="A110" s="125">
        <f t="shared" si="1"/>
        <v>7</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428" customFormat="1" x14ac:dyDescent="0.25">
      <c r="A111" s="125">
        <f t="shared" si="1"/>
        <v>8</v>
      </c>
      <c r="B111" s="126"/>
      <c r="C111" s="127"/>
      <c r="D111" s="126"/>
      <c r="E111" s="128"/>
      <c r="F111" s="127"/>
      <c r="G111" s="127"/>
      <c r="H111" s="127"/>
      <c r="I111" s="131"/>
      <c r="J111" s="131"/>
      <c r="K111" s="131"/>
      <c r="L111" s="131"/>
      <c r="M111" s="132"/>
      <c r="N111" s="132"/>
      <c r="O111" s="133"/>
      <c r="P111" s="133"/>
      <c r="Q111" s="134"/>
      <c r="R111" s="135"/>
      <c r="S111" s="135"/>
      <c r="T111" s="135"/>
      <c r="U111" s="135"/>
      <c r="V111" s="135"/>
      <c r="W111" s="135"/>
      <c r="X111" s="135"/>
      <c r="Y111" s="135"/>
      <c r="Z111" s="135"/>
    </row>
    <row r="112" spans="1:26" s="428" customFormat="1" ht="15.75" x14ac:dyDescent="0.25">
      <c r="A112" s="125"/>
      <c r="B112" s="136" t="s">
        <v>16</v>
      </c>
      <c r="C112" s="127"/>
      <c r="D112" s="126"/>
      <c r="E112" s="128"/>
      <c r="F112" s="127"/>
      <c r="G112" s="127"/>
      <c r="H112" s="127"/>
      <c r="I112" s="131"/>
      <c r="J112" s="131"/>
      <c r="K112" s="137">
        <f>SUM(K104:K111)</f>
        <v>0</v>
      </c>
      <c r="L112" s="137">
        <f>SUM(L104:L111)</f>
        <v>0</v>
      </c>
      <c r="M112" s="138">
        <f>SUM(M104:M111)</f>
        <v>0</v>
      </c>
      <c r="N112" s="137">
        <f>SUM(N104:N111)</f>
        <v>0</v>
      </c>
      <c r="O112" s="133"/>
      <c r="P112" s="133"/>
      <c r="Q112" s="134"/>
    </row>
    <row r="113" spans="2:17" x14ac:dyDescent="0.25">
      <c r="B113" s="139"/>
      <c r="C113" s="139"/>
      <c r="D113" s="139"/>
      <c r="E113" s="140"/>
      <c r="F113" s="139"/>
      <c r="G113" s="139"/>
      <c r="H113" s="139"/>
      <c r="I113" s="139"/>
      <c r="J113" s="139"/>
      <c r="K113" s="139"/>
      <c r="L113" s="139"/>
      <c r="M113" s="139"/>
      <c r="N113" s="139"/>
      <c r="O113" s="139"/>
      <c r="P113" s="139"/>
    </row>
    <row r="114" spans="2:17" ht="15.75" x14ac:dyDescent="0.25">
      <c r="B114" s="142" t="s">
        <v>32</v>
      </c>
      <c r="C114" s="156">
        <f>+K112</f>
        <v>0</v>
      </c>
      <c r="H114" s="145"/>
      <c r="I114" s="145"/>
      <c r="J114" s="145"/>
      <c r="K114" s="145"/>
      <c r="L114" s="145"/>
      <c r="M114" s="145"/>
      <c r="N114" s="139"/>
      <c r="O114" s="139"/>
      <c r="P114" s="139"/>
    </row>
    <row r="116" spans="2:17" ht="15.75" thickBot="1" x14ac:dyDescent="0.3"/>
    <row r="117" spans="2:17" ht="32.25" thickBot="1" x14ac:dyDescent="0.3">
      <c r="B117" s="478" t="s">
        <v>49</v>
      </c>
      <c r="C117" s="479" t="s">
        <v>50</v>
      </c>
      <c r="D117" s="478" t="s">
        <v>51</v>
      </c>
      <c r="E117" s="479" t="s">
        <v>55</v>
      </c>
    </row>
    <row r="118" spans="2:17" x14ac:dyDescent="0.25">
      <c r="B118" s="159" t="s">
        <v>113</v>
      </c>
      <c r="C118" s="480">
        <v>20</v>
      </c>
      <c r="D118" s="480"/>
      <c r="E118" s="1164">
        <f>+D118+D119+D120</f>
        <v>0</v>
      </c>
    </row>
    <row r="119" spans="2:17" x14ac:dyDescent="0.25">
      <c r="B119" s="159" t="s">
        <v>114</v>
      </c>
      <c r="C119" s="438">
        <v>30</v>
      </c>
      <c r="D119" s="432">
        <v>0</v>
      </c>
      <c r="E119" s="1136"/>
    </row>
    <row r="120" spans="2:17" ht="15.75" thickBot="1" x14ac:dyDescent="0.3">
      <c r="B120" s="159" t="s">
        <v>115</v>
      </c>
      <c r="C120" s="162">
        <v>40</v>
      </c>
      <c r="D120" s="162">
        <v>0</v>
      </c>
      <c r="E120" s="1137"/>
    </row>
    <row r="122" spans="2:17" ht="15.75" thickBot="1" x14ac:dyDescent="0.3"/>
    <row r="123" spans="2:17" ht="16.5" thickBot="1" x14ac:dyDescent="0.3">
      <c r="B123" s="1160" t="s">
        <v>52</v>
      </c>
      <c r="C123" s="1161"/>
      <c r="D123" s="1161"/>
      <c r="E123" s="1161"/>
      <c r="F123" s="1161"/>
      <c r="G123" s="1161"/>
      <c r="H123" s="1161"/>
      <c r="I123" s="1161"/>
      <c r="J123" s="1161"/>
      <c r="K123" s="1161"/>
      <c r="L123" s="1161"/>
      <c r="M123" s="1161"/>
      <c r="N123" s="1162"/>
    </row>
    <row r="125" spans="2:17" ht="78.75" x14ac:dyDescent="0.25">
      <c r="B125" s="117" t="s">
        <v>0</v>
      </c>
      <c r="C125" s="117" t="s">
        <v>39</v>
      </c>
      <c r="D125" s="117" t="s">
        <v>40</v>
      </c>
      <c r="E125" s="117" t="s">
        <v>102</v>
      </c>
      <c r="F125" s="117" t="s">
        <v>104</v>
      </c>
      <c r="G125" s="117" t="s">
        <v>105</v>
      </c>
      <c r="H125" s="117" t="s">
        <v>106</v>
      </c>
      <c r="I125" s="117" t="s">
        <v>103</v>
      </c>
      <c r="J125" s="1141" t="s">
        <v>107</v>
      </c>
      <c r="K125" s="1142"/>
      <c r="L125" s="1143"/>
      <c r="M125" s="117" t="s">
        <v>111</v>
      </c>
      <c r="N125" s="117" t="s">
        <v>139</v>
      </c>
      <c r="O125" s="117" t="s">
        <v>140</v>
      </c>
      <c r="P125" s="1141" t="s">
        <v>3</v>
      </c>
      <c r="Q125" s="1143"/>
    </row>
    <row r="126" spans="2:17" ht="60" x14ac:dyDescent="0.2">
      <c r="B126" s="152"/>
      <c r="C126" s="152"/>
      <c r="D126" s="149"/>
      <c r="E126" s="149"/>
      <c r="F126" s="149"/>
      <c r="G126" s="149"/>
      <c r="H126" s="149"/>
      <c r="I126" s="150"/>
      <c r="J126" s="153" t="s">
        <v>108</v>
      </c>
      <c r="K126" s="154" t="s">
        <v>109</v>
      </c>
      <c r="L126" s="151" t="s">
        <v>110</v>
      </c>
      <c r="M126" s="118"/>
      <c r="N126" s="118"/>
      <c r="O126" s="118"/>
      <c r="P126" s="1128"/>
      <c r="Q126" s="1128"/>
    </row>
    <row r="127" spans="2:17" ht="120.75" x14ac:dyDescent="0.25">
      <c r="B127" s="412" t="s">
        <v>682</v>
      </c>
      <c r="C127" s="152"/>
      <c r="D127" s="413" t="s">
        <v>720</v>
      </c>
      <c r="E127" s="639">
        <v>49794719</v>
      </c>
      <c r="F127" s="414" t="s">
        <v>721</v>
      </c>
      <c r="G127" s="152" t="s">
        <v>624</v>
      </c>
      <c r="H127" s="182">
        <v>37974</v>
      </c>
      <c r="I127" s="150" t="s">
        <v>237</v>
      </c>
      <c r="J127" s="152" t="s">
        <v>610</v>
      </c>
      <c r="K127" s="379" t="s">
        <v>722</v>
      </c>
      <c r="L127" s="215" t="s">
        <v>723</v>
      </c>
      <c r="M127" s="118" t="s">
        <v>125</v>
      </c>
      <c r="N127" s="118" t="s">
        <v>125</v>
      </c>
      <c r="O127" s="118"/>
      <c r="P127" s="432"/>
      <c r="Q127" s="432"/>
    </row>
    <row r="128" spans="2:17" ht="90.75" x14ac:dyDescent="0.25">
      <c r="B128" s="412" t="s">
        <v>649</v>
      </c>
      <c r="C128" s="152"/>
      <c r="D128" s="413" t="s">
        <v>724</v>
      </c>
      <c r="E128" s="639">
        <v>73242202</v>
      </c>
      <c r="F128" s="414" t="s">
        <v>725</v>
      </c>
      <c r="G128" s="152" t="s">
        <v>564</v>
      </c>
      <c r="H128" s="182">
        <v>39072</v>
      </c>
      <c r="I128" s="150" t="s">
        <v>237</v>
      </c>
      <c r="J128" s="152" t="s">
        <v>726</v>
      </c>
      <c r="K128" s="152" t="s">
        <v>727</v>
      </c>
      <c r="L128" s="154" t="s">
        <v>728</v>
      </c>
      <c r="M128" s="118" t="s">
        <v>125</v>
      </c>
      <c r="N128" s="118" t="s">
        <v>125</v>
      </c>
      <c r="O128" s="118"/>
      <c r="P128" s="1128"/>
      <c r="Q128" s="1128"/>
    </row>
    <row r="129" spans="2:13" ht="30" x14ac:dyDescent="0.25">
      <c r="B129" s="412" t="s">
        <v>702</v>
      </c>
      <c r="D129" s="413" t="s">
        <v>729</v>
      </c>
      <c r="E129" s="639">
        <v>1065644974</v>
      </c>
      <c r="F129" s="414" t="s">
        <v>328</v>
      </c>
      <c r="G129" s="378" t="s">
        <v>624</v>
      </c>
      <c r="H129" s="261">
        <v>41908</v>
      </c>
      <c r="I129" s="86" t="s">
        <v>607</v>
      </c>
      <c r="J129" s="378" t="s">
        <v>730</v>
      </c>
      <c r="K129" s="378"/>
      <c r="L129" s="378"/>
      <c r="M129" s="86" t="s">
        <v>125</v>
      </c>
    </row>
    <row r="132" spans="2:13" ht="15.75" thickBot="1" x14ac:dyDescent="0.3"/>
    <row r="133" spans="2:13" ht="31.5" x14ac:dyDescent="0.25">
      <c r="B133" s="119" t="s">
        <v>33</v>
      </c>
      <c r="C133" s="119" t="s">
        <v>49</v>
      </c>
      <c r="D133" s="117" t="s">
        <v>50</v>
      </c>
      <c r="E133" s="119" t="s">
        <v>51</v>
      </c>
      <c r="F133" s="479" t="s">
        <v>56</v>
      </c>
      <c r="G133" s="163"/>
    </row>
    <row r="134" spans="2:13" ht="180" x14ac:dyDescent="0.2">
      <c r="B134" s="1131" t="s">
        <v>53</v>
      </c>
      <c r="C134" s="164" t="s">
        <v>116</v>
      </c>
      <c r="D134" s="432">
        <v>25</v>
      </c>
      <c r="E134" s="432"/>
      <c r="F134" s="1132">
        <f>+E134+E135+E136</f>
        <v>0</v>
      </c>
      <c r="G134" s="165"/>
    </row>
    <row r="135" spans="2:13" ht="135" x14ac:dyDescent="0.2">
      <c r="B135" s="1131"/>
      <c r="C135" s="164" t="s">
        <v>117</v>
      </c>
      <c r="D135" s="437">
        <v>25</v>
      </c>
      <c r="E135" s="432"/>
      <c r="F135" s="1133"/>
      <c r="G135" s="165"/>
    </row>
    <row r="136" spans="2:13" ht="105" x14ac:dyDescent="0.2">
      <c r="B136" s="1131"/>
      <c r="C136" s="164" t="s">
        <v>118</v>
      </c>
      <c r="D136" s="432">
        <v>10</v>
      </c>
      <c r="E136" s="432"/>
      <c r="F136" s="1134"/>
      <c r="G136" s="165"/>
    </row>
    <row r="137" spans="2:13" x14ac:dyDescent="0.2">
      <c r="C137" s="78"/>
    </row>
    <row r="140" spans="2:13" ht="15.75" x14ac:dyDescent="0.25">
      <c r="B140" s="116" t="s">
        <v>57</v>
      </c>
    </row>
    <row r="143" spans="2:13" ht="15.75" x14ac:dyDescent="0.25">
      <c r="B143" s="117" t="s">
        <v>33</v>
      </c>
      <c r="C143" s="117" t="s">
        <v>58</v>
      </c>
      <c r="D143" s="119" t="s">
        <v>51</v>
      </c>
      <c r="E143" s="119" t="s">
        <v>16</v>
      </c>
    </row>
    <row r="144" spans="2:13" ht="30" x14ac:dyDescent="0.25">
      <c r="B144" s="120" t="s">
        <v>132</v>
      </c>
      <c r="C144" s="437">
        <v>40</v>
      </c>
      <c r="D144" s="432">
        <f>+E118</f>
        <v>0</v>
      </c>
      <c r="E144" s="1122">
        <f>+D144+D145</f>
        <v>0</v>
      </c>
    </row>
    <row r="145" spans="2:5" ht="45" x14ac:dyDescent="0.25">
      <c r="B145" s="120" t="s">
        <v>133</v>
      </c>
      <c r="C145" s="437">
        <v>60</v>
      </c>
      <c r="D145" s="432">
        <f>+F134</f>
        <v>0</v>
      </c>
      <c r="E145" s="1123"/>
    </row>
  </sheetData>
  <mergeCells count="43">
    <mergeCell ref="B134:B136"/>
    <mergeCell ref="F134:F136"/>
    <mergeCell ref="E144:E145"/>
    <mergeCell ref="P83:Q83"/>
    <mergeCell ref="P128:Q128"/>
    <mergeCell ref="B100:N100"/>
    <mergeCell ref="E118:E120"/>
    <mergeCell ref="B123:N123"/>
    <mergeCell ref="J125:L125"/>
    <mergeCell ref="P125:Q125"/>
    <mergeCell ref="P126:Q126"/>
    <mergeCell ref="P82:Q82"/>
    <mergeCell ref="B90:N90"/>
    <mergeCell ref="D93:E93"/>
    <mergeCell ref="D94:E94"/>
    <mergeCell ref="B97:P97"/>
    <mergeCell ref="J81:L81"/>
    <mergeCell ref="P81:Q81"/>
    <mergeCell ref="C58:N58"/>
    <mergeCell ref="B60:N60"/>
    <mergeCell ref="O63:P63"/>
    <mergeCell ref="O64:P64"/>
    <mergeCell ref="O65:P65"/>
    <mergeCell ref="O66:P66"/>
    <mergeCell ref="O67:P67"/>
    <mergeCell ref="O68:P68"/>
    <mergeCell ref="O69:P69"/>
    <mergeCell ref="O70:P70"/>
    <mergeCell ref="B76:N76"/>
    <mergeCell ref="B54:B55"/>
    <mergeCell ref="C54:C55"/>
    <mergeCell ref="D54:E54"/>
    <mergeCell ref="B2:P2"/>
    <mergeCell ref="B4:P4"/>
    <mergeCell ref="C6:N6"/>
    <mergeCell ref="C7:N7"/>
    <mergeCell ref="C8:N8"/>
    <mergeCell ref="C9:N9"/>
    <mergeCell ref="C10:E10"/>
    <mergeCell ref="B14:C21"/>
    <mergeCell ref="B22:C22"/>
    <mergeCell ref="E40:E41"/>
    <mergeCell ref="M45:N45"/>
  </mergeCells>
  <dataValidations count="2">
    <dataValidation type="list" allowBlank="1" showInputMessage="1" showErrorMessage="1" sqref="WVE983061 A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A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A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A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A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A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A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A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A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A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A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A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A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A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A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 type="decimal" allowBlank="1" showInputMessage="1" showErrorMessage="1" sqref="WVH983061 WLL983061 C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C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C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C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C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C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C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C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C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C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C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C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C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C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C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0"/>
  <sheetViews>
    <sheetView topLeftCell="A22" zoomScale="53" zoomScaleNormal="53" workbookViewId="0">
      <selection activeCell="H38" sqref="H38"/>
    </sheetView>
  </sheetViews>
  <sheetFormatPr baseColWidth="10" defaultRowHeight="14.25" x14ac:dyDescent="0.25"/>
  <cols>
    <col min="1" max="1" width="6.85546875" style="340" customWidth="1"/>
    <col min="2" max="2" width="34.140625" style="340" customWidth="1"/>
    <col min="3" max="3" width="31.140625" style="537" customWidth="1"/>
    <col min="4" max="4" width="26.7109375" style="340" customWidth="1"/>
    <col min="5" max="5" width="16.7109375" style="538" customWidth="1"/>
    <col min="6" max="6" width="20.140625" style="539" customWidth="1"/>
    <col min="7" max="7" width="18.85546875" style="539" customWidth="1"/>
    <col min="8" max="8" width="17" style="340" customWidth="1"/>
    <col min="9" max="9" width="19.7109375" style="340" customWidth="1"/>
    <col min="10" max="10" width="17" style="340" customWidth="1"/>
    <col min="11" max="11" width="14.7109375" style="540" bestFit="1" customWidth="1"/>
    <col min="12" max="12" width="18.7109375" style="538" customWidth="1"/>
    <col min="13" max="14" width="16" style="541" customWidth="1"/>
    <col min="15" max="15" width="16.42578125" style="542" customWidth="1"/>
    <col min="16" max="16" width="11.140625" style="340" customWidth="1"/>
    <col min="17" max="17" width="34.7109375" style="340" customWidth="1"/>
    <col min="18" max="22" width="6.42578125" style="340" customWidth="1"/>
    <col min="23" max="251" width="11.42578125" style="340"/>
    <col min="252" max="252" width="1" style="340" customWidth="1"/>
    <col min="253" max="253" width="4.28515625" style="340" customWidth="1"/>
    <col min="254" max="254" width="34.7109375" style="340" customWidth="1"/>
    <col min="255" max="255" width="0" style="340" hidden="1" customWidth="1"/>
    <col min="256" max="256" width="20" style="340" customWidth="1"/>
    <col min="257" max="257" width="20.85546875" style="340" customWidth="1"/>
    <col min="258" max="258" width="25" style="340" customWidth="1"/>
    <col min="259" max="259" width="18.7109375" style="340" customWidth="1"/>
    <col min="260" max="260" width="29.7109375" style="340" customWidth="1"/>
    <col min="261" max="261" width="13.42578125" style="340" customWidth="1"/>
    <col min="262" max="262" width="13.85546875" style="340" customWidth="1"/>
    <col min="263" max="267" width="16.42578125" style="340" customWidth="1"/>
    <col min="268" max="268" width="20.42578125" style="340" customWidth="1"/>
    <col min="269" max="269" width="21.140625" style="340" customWidth="1"/>
    <col min="270" max="270" width="9.42578125" style="340" customWidth="1"/>
    <col min="271" max="271" width="0.42578125" style="340" customWidth="1"/>
    <col min="272" max="278" width="6.42578125" style="340" customWidth="1"/>
    <col min="279" max="507" width="11.42578125" style="340"/>
    <col min="508" max="508" width="1" style="340" customWidth="1"/>
    <col min="509" max="509" width="4.28515625" style="340" customWidth="1"/>
    <col min="510" max="510" width="34.7109375" style="340" customWidth="1"/>
    <col min="511" max="511" width="0" style="340" hidden="1" customWidth="1"/>
    <col min="512" max="512" width="20" style="340" customWidth="1"/>
    <col min="513" max="513" width="20.85546875" style="340" customWidth="1"/>
    <col min="514" max="514" width="25" style="340" customWidth="1"/>
    <col min="515" max="515" width="18.7109375" style="340" customWidth="1"/>
    <col min="516" max="516" width="29.7109375" style="340" customWidth="1"/>
    <col min="517" max="517" width="13.42578125" style="340" customWidth="1"/>
    <col min="518" max="518" width="13.85546875" style="340" customWidth="1"/>
    <col min="519" max="523" width="16.42578125" style="340" customWidth="1"/>
    <col min="524" max="524" width="20.42578125" style="340" customWidth="1"/>
    <col min="525" max="525" width="21.140625" style="340" customWidth="1"/>
    <col min="526" max="526" width="9.42578125" style="340" customWidth="1"/>
    <col min="527" max="527" width="0.42578125" style="340" customWidth="1"/>
    <col min="528" max="534" width="6.42578125" style="340" customWidth="1"/>
    <col min="535" max="763" width="11.42578125" style="340"/>
    <col min="764" max="764" width="1" style="340" customWidth="1"/>
    <col min="765" max="765" width="4.28515625" style="340" customWidth="1"/>
    <col min="766" max="766" width="34.7109375" style="340" customWidth="1"/>
    <col min="767" max="767" width="0" style="340" hidden="1" customWidth="1"/>
    <col min="768" max="768" width="20" style="340" customWidth="1"/>
    <col min="769" max="769" width="20.85546875" style="340" customWidth="1"/>
    <col min="770" max="770" width="25" style="340" customWidth="1"/>
    <col min="771" max="771" width="18.7109375" style="340" customWidth="1"/>
    <col min="772" max="772" width="29.7109375" style="340" customWidth="1"/>
    <col min="773" max="773" width="13.42578125" style="340" customWidth="1"/>
    <col min="774" max="774" width="13.85546875" style="340" customWidth="1"/>
    <col min="775" max="779" width="16.42578125" style="340" customWidth="1"/>
    <col min="780" max="780" width="20.42578125" style="340" customWidth="1"/>
    <col min="781" max="781" width="21.140625" style="340" customWidth="1"/>
    <col min="782" max="782" width="9.42578125" style="340" customWidth="1"/>
    <col min="783" max="783" width="0.42578125" style="340" customWidth="1"/>
    <col min="784" max="790" width="6.42578125" style="340" customWidth="1"/>
    <col min="791" max="1019" width="11.42578125" style="340"/>
    <col min="1020" max="1020" width="1" style="340" customWidth="1"/>
    <col min="1021" max="1021" width="4.28515625" style="340" customWidth="1"/>
    <col min="1022" max="1022" width="34.7109375" style="340" customWidth="1"/>
    <col min="1023" max="1023" width="0" style="340" hidden="1" customWidth="1"/>
    <col min="1024" max="1024" width="20" style="340" customWidth="1"/>
    <col min="1025" max="1025" width="20.85546875" style="340" customWidth="1"/>
    <col min="1026" max="1026" width="25" style="340" customWidth="1"/>
    <col min="1027" max="1027" width="18.7109375" style="340" customWidth="1"/>
    <col min="1028" max="1028" width="29.7109375" style="340" customWidth="1"/>
    <col min="1029" max="1029" width="13.42578125" style="340" customWidth="1"/>
    <col min="1030" max="1030" width="13.85546875" style="340" customWidth="1"/>
    <col min="1031" max="1035" width="16.42578125" style="340" customWidth="1"/>
    <col min="1036" max="1036" width="20.42578125" style="340" customWidth="1"/>
    <col min="1037" max="1037" width="21.140625" style="340" customWidth="1"/>
    <col min="1038" max="1038" width="9.42578125" style="340" customWidth="1"/>
    <col min="1039" max="1039" width="0.42578125" style="340" customWidth="1"/>
    <col min="1040" max="1046" width="6.42578125" style="340" customWidth="1"/>
    <col min="1047" max="1275" width="11.42578125" style="340"/>
    <col min="1276" max="1276" width="1" style="340" customWidth="1"/>
    <col min="1277" max="1277" width="4.28515625" style="340" customWidth="1"/>
    <col min="1278" max="1278" width="34.7109375" style="340" customWidth="1"/>
    <col min="1279" max="1279" width="0" style="340" hidden="1" customWidth="1"/>
    <col min="1280" max="1280" width="20" style="340" customWidth="1"/>
    <col min="1281" max="1281" width="20.85546875" style="340" customWidth="1"/>
    <col min="1282" max="1282" width="25" style="340" customWidth="1"/>
    <col min="1283" max="1283" width="18.7109375" style="340" customWidth="1"/>
    <col min="1284" max="1284" width="29.7109375" style="340" customWidth="1"/>
    <col min="1285" max="1285" width="13.42578125" style="340" customWidth="1"/>
    <col min="1286" max="1286" width="13.85546875" style="340" customWidth="1"/>
    <col min="1287" max="1291" width="16.42578125" style="340" customWidth="1"/>
    <col min="1292" max="1292" width="20.42578125" style="340" customWidth="1"/>
    <col min="1293" max="1293" width="21.140625" style="340" customWidth="1"/>
    <col min="1294" max="1294" width="9.42578125" style="340" customWidth="1"/>
    <col min="1295" max="1295" width="0.42578125" style="340" customWidth="1"/>
    <col min="1296" max="1302" width="6.42578125" style="340" customWidth="1"/>
    <col min="1303" max="1531" width="11.42578125" style="340"/>
    <col min="1532" max="1532" width="1" style="340" customWidth="1"/>
    <col min="1533" max="1533" width="4.28515625" style="340" customWidth="1"/>
    <col min="1534" max="1534" width="34.7109375" style="340" customWidth="1"/>
    <col min="1535" max="1535" width="0" style="340" hidden="1" customWidth="1"/>
    <col min="1536" max="1536" width="20" style="340" customWidth="1"/>
    <col min="1537" max="1537" width="20.85546875" style="340" customWidth="1"/>
    <col min="1538" max="1538" width="25" style="340" customWidth="1"/>
    <col min="1539" max="1539" width="18.7109375" style="340" customWidth="1"/>
    <col min="1540" max="1540" width="29.7109375" style="340" customWidth="1"/>
    <col min="1541" max="1541" width="13.42578125" style="340" customWidth="1"/>
    <col min="1542" max="1542" width="13.85546875" style="340" customWidth="1"/>
    <col min="1543" max="1547" width="16.42578125" style="340" customWidth="1"/>
    <col min="1548" max="1548" width="20.42578125" style="340" customWidth="1"/>
    <col min="1549" max="1549" width="21.140625" style="340" customWidth="1"/>
    <col min="1550" max="1550" width="9.42578125" style="340" customWidth="1"/>
    <col min="1551" max="1551" width="0.42578125" style="340" customWidth="1"/>
    <col min="1552" max="1558" width="6.42578125" style="340" customWidth="1"/>
    <col min="1559" max="1787" width="11.42578125" style="340"/>
    <col min="1788" max="1788" width="1" style="340" customWidth="1"/>
    <col min="1789" max="1789" width="4.28515625" style="340" customWidth="1"/>
    <col min="1790" max="1790" width="34.7109375" style="340" customWidth="1"/>
    <col min="1791" max="1791" width="0" style="340" hidden="1" customWidth="1"/>
    <col min="1792" max="1792" width="20" style="340" customWidth="1"/>
    <col min="1793" max="1793" width="20.85546875" style="340" customWidth="1"/>
    <col min="1794" max="1794" width="25" style="340" customWidth="1"/>
    <col min="1795" max="1795" width="18.7109375" style="340" customWidth="1"/>
    <col min="1796" max="1796" width="29.7109375" style="340" customWidth="1"/>
    <col min="1797" max="1797" width="13.42578125" style="340" customWidth="1"/>
    <col min="1798" max="1798" width="13.85546875" style="340" customWidth="1"/>
    <col min="1799" max="1803" width="16.42578125" style="340" customWidth="1"/>
    <col min="1804" max="1804" width="20.42578125" style="340" customWidth="1"/>
    <col min="1805" max="1805" width="21.140625" style="340" customWidth="1"/>
    <col min="1806" max="1806" width="9.42578125" style="340" customWidth="1"/>
    <col min="1807" max="1807" width="0.42578125" style="340" customWidth="1"/>
    <col min="1808" max="1814" width="6.42578125" style="340" customWidth="1"/>
    <col min="1815" max="2043" width="11.42578125" style="340"/>
    <col min="2044" max="2044" width="1" style="340" customWidth="1"/>
    <col min="2045" max="2045" width="4.28515625" style="340" customWidth="1"/>
    <col min="2046" max="2046" width="34.7109375" style="340" customWidth="1"/>
    <col min="2047" max="2047" width="0" style="340" hidden="1" customWidth="1"/>
    <col min="2048" max="2048" width="20" style="340" customWidth="1"/>
    <col min="2049" max="2049" width="20.85546875" style="340" customWidth="1"/>
    <col min="2050" max="2050" width="25" style="340" customWidth="1"/>
    <col min="2051" max="2051" width="18.7109375" style="340" customWidth="1"/>
    <col min="2052" max="2052" width="29.7109375" style="340" customWidth="1"/>
    <col min="2053" max="2053" width="13.42578125" style="340" customWidth="1"/>
    <col min="2054" max="2054" width="13.85546875" style="340" customWidth="1"/>
    <col min="2055" max="2059" width="16.42578125" style="340" customWidth="1"/>
    <col min="2060" max="2060" width="20.42578125" style="340" customWidth="1"/>
    <col min="2061" max="2061" width="21.140625" style="340" customWidth="1"/>
    <col min="2062" max="2062" width="9.42578125" style="340" customWidth="1"/>
    <col min="2063" max="2063" width="0.42578125" style="340" customWidth="1"/>
    <col min="2064" max="2070" width="6.42578125" style="340" customWidth="1"/>
    <col min="2071" max="2299" width="11.42578125" style="340"/>
    <col min="2300" max="2300" width="1" style="340" customWidth="1"/>
    <col min="2301" max="2301" width="4.28515625" style="340" customWidth="1"/>
    <col min="2302" max="2302" width="34.7109375" style="340" customWidth="1"/>
    <col min="2303" max="2303" width="0" style="340" hidden="1" customWidth="1"/>
    <col min="2304" max="2304" width="20" style="340" customWidth="1"/>
    <col min="2305" max="2305" width="20.85546875" style="340" customWidth="1"/>
    <col min="2306" max="2306" width="25" style="340" customWidth="1"/>
    <col min="2307" max="2307" width="18.7109375" style="340" customWidth="1"/>
    <col min="2308" max="2308" width="29.7109375" style="340" customWidth="1"/>
    <col min="2309" max="2309" width="13.42578125" style="340" customWidth="1"/>
    <col min="2310" max="2310" width="13.85546875" style="340" customWidth="1"/>
    <col min="2311" max="2315" width="16.42578125" style="340" customWidth="1"/>
    <col min="2316" max="2316" width="20.42578125" style="340" customWidth="1"/>
    <col min="2317" max="2317" width="21.140625" style="340" customWidth="1"/>
    <col min="2318" max="2318" width="9.42578125" style="340" customWidth="1"/>
    <col min="2319" max="2319" width="0.42578125" style="340" customWidth="1"/>
    <col min="2320" max="2326" width="6.42578125" style="340" customWidth="1"/>
    <col min="2327" max="2555" width="11.42578125" style="340"/>
    <col min="2556" max="2556" width="1" style="340" customWidth="1"/>
    <col min="2557" max="2557" width="4.28515625" style="340" customWidth="1"/>
    <col min="2558" max="2558" width="34.7109375" style="340" customWidth="1"/>
    <col min="2559" max="2559" width="0" style="340" hidden="1" customWidth="1"/>
    <col min="2560" max="2560" width="20" style="340" customWidth="1"/>
    <col min="2561" max="2561" width="20.85546875" style="340" customWidth="1"/>
    <col min="2562" max="2562" width="25" style="340" customWidth="1"/>
    <col min="2563" max="2563" width="18.7109375" style="340" customWidth="1"/>
    <col min="2564" max="2564" width="29.7109375" style="340" customWidth="1"/>
    <col min="2565" max="2565" width="13.42578125" style="340" customWidth="1"/>
    <col min="2566" max="2566" width="13.85546875" style="340" customWidth="1"/>
    <col min="2567" max="2571" width="16.42578125" style="340" customWidth="1"/>
    <col min="2572" max="2572" width="20.42578125" style="340" customWidth="1"/>
    <col min="2573" max="2573" width="21.140625" style="340" customWidth="1"/>
    <col min="2574" max="2574" width="9.42578125" style="340" customWidth="1"/>
    <col min="2575" max="2575" width="0.42578125" style="340" customWidth="1"/>
    <col min="2576" max="2582" width="6.42578125" style="340" customWidth="1"/>
    <col min="2583" max="2811" width="11.42578125" style="340"/>
    <col min="2812" max="2812" width="1" style="340" customWidth="1"/>
    <col min="2813" max="2813" width="4.28515625" style="340" customWidth="1"/>
    <col min="2814" max="2814" width="34.7109375" style="340" customWidth="1"/>
    <col min="2815" max="2815" width="0" style="340" hidden="1" customWidth="1"/>
    <col min="2816" max="2816" width="20" style="340" customWidth="1"/>
    <col min="2817" max="2817" width="20.85546875" style="340" customWidth="1"/>
    <col min="2818" max="2818" width="25" style="340" customWidth="1"/>
    <col min="2819" max="2819" width="18.7109375" style="340" customWidth="1"/>
    <col min="2820" max="2820" width="29.7109375" style="340" customWidth="1"/>
    <col min="2821" max="2821" width="13.42578125" style="340" customWidth="1"/>
    <col min="2822" max="2822" width="13.85546875" style="340" customWidth="1"/>
    <col min="2823" max="2827" width="16.42578125" style="340" customWidth="1"/>
    <col min="2828" max="2828" width="20.42578125" style="340" customWidth="1"/>
    <col min="2829" max="2829" width="21.140625" style="340" customWidth="1"/>
    <col min="2830" max="2830" width="9.42578125" style="340" customWidth="1"/>
    <col min="2831" max="2831" width="0.42578125" style="340" customWidth="1"/>
    <col min="2832" max="2838" width="6.42578125" style="340" customWidth="1"/>
    <col min="2839" max="3067" width="11.42578125" style="340"/>
    <col min="3068" max="3068" width="1" style="340" customWidth="1"/>
    <col min="3069" max="3069" width="4.28515625" style="340" customWidth="1"/>
    <col min="3070" max="3070" width="34.7109375" style="340" customWidth="1"/>
    <col min="3071" max="3071" width="0" style="340" hidden="1" customWidth="1"/>
    <col min="3072" max="3072" width="20" style="340" customWidth="1"/>
    <col min="3073" max="3073" width="20.85546875" style="340" customWidth="1"/>
    <col min="3074" max="3074" width="25" style="340" customWidth="1"/>
    <col min="3075" max="3075" width="18.7109375" style="340" customWidth="1"/>
    <col min="3076" max="3076" width="29.7109375" style="340" customWidth="1"/>
    <col min="3077" max="3077" width="13.42578125" style="340" customWidth="1"/>
    <col min="3078" max="3078" width="13.85546875" style="340" customWidth="1"/>
    <col min="3079" max="3083" width="16.42578125" style="340" customWidth="1"/>
    <col min="3084" max="3084" width="20.42578125" style="340" customWidth="1"/>
    <col min="3085" max="3085" width="21.140625" style="340" customWidth="1"/>
    <col min="3086" max="3086" width="9.42578125" style="340" customWidth="1"/>
    <col min="3087" max="3087" width="0.42578125" style="340" customWidth="1"/>
    <col min="3088" max="3094" width="6.42578125" style="340" customWidth="1"/>
    <col min="3095" max="3323" width="11.42578125" style="340"/>
    <col min="3324" max="3324" width="1" style="340" customWidth="1"/>
    <col min="3325" max="3325" width="4.28515625" style="340" customWidth="1"/>
    <col min="3326" max="3326" width="34.7109375" style="340" customWidth="1"/>
    <col min="3327" max="3327" width="0" style="340" hidden="1" customWidth="1"/>
    <col min="3328" max="3328" width="20" style="340" customWidth="1"/>
    <col min="3329" max="3329" width="20.85546875" style="340" customWidth="1"/>
    <col min="3330" max="3330" width="25" style="340" customWidth="1"/>
    <col min="3331" max="3331" width="18.7109375" style="340" customWidth="1"/>
    <col min="3332" max="3332" width="29.7109375" style="340" customWidth="1"/>
    <col min="3333" max="3333" width="13.42578125" style="340" customWidth="1"/>
    <col min="3334" max="3334" width="13.85546875" style="340" customWidth="1"/>
    <col min="3335" max="3339" width="16.42578125" style="340" customWidth="1"/>
    <col min="3340" max="3340" width="20.42578125" style="340" customWidth="1"/>
    <col min="3341" max="3341" width="21.140625" style="340" customWidth="1"/>
    <col min="3342" max="3342" width="9.42578125" style="340" customWidth="1"/>
    <col min="3343" max="3343" width="0.42578125" style="340" customWidth="1"/>
    <col min="3344" max="3350" width="6.42578125" style="340" customWidth="1"/>
    <col min="3351" max="3579" width="11.42578125" style="340"/>
    <col min="3580" max="3580" width="1" style="340" customWidth="1"/>
    <col min="3581" max="3581" width="4.28515625" style="340" customWidth="1"/>
    <col min="3582" max="3582" width="34.7109375" style="340" customWidth="1"/>
    <col min="3583" max="3583" width="0" style="340" hidden="1" customWidth="1"/>
    <col min="3584" max="3584" width="20" style="340" customWidth="1"/>
    <col min="3585" max="3585" width="20.85546875" style="340" customWidth="1"/>
    <col min="3586" max="3586" width="25" style="340" customWidth="1"/>
    <col min="3587" max="3587" width="18.7109375" style="340" customWidth="1"/>
    <col min="3588" max="3588" width="29.7109375" style="340" customWidth="1"/>
    <col min="3589" max="3589" width="13.42578125" style="340" customWidth="1"/>
    <col min="3590" max="3590" width="13.85546875" style="340" customWidth="1"/>
    <col min="3591" max="3595" width="16.42578125" style="340" customWidth="1"/>
    <col min="3596" max="3596" width="20.42578125" style="340" customWidth="1"/>
    <col min="3597" max="3597" width="21.140625" style="340" customWidth="1"/>
    <col min="3598" max="3598" width="9.42578125" style="340" customWidth="1"/>
    <col min="3599" max="3599" width="0.42578125" style="340" customWidth="1"/>
    <col min="3600" max="3606" width="6.42578125" style="340" customWidth="1"/>
    <col min="3607" max="3835" width="11.42578125" style="340"/>
    <col min="3836" max="3836" width="1" style="340" customWidth="1"/>
    <col min="3837" max="3837" width="4.28515625" style="340" customWidth="1"/>
    <col min="3838" max="3838" width="34.7109375" style="340" customWidth="1"/>
    <col min="3839" max="3839" width="0" style="340" hidden="1" customWidth="1"/>
    <col min="3840" max="3840" width="20" style="340" customWidth="1"/>
    <col min="3841" max="3841" width="20.85546875" style="340" customWidth="1"/>
    <col min="3842" max="3842" width="25" style="340" customWidth="1"/>
    <col min="3843" max="3843" width="18.7109375" style="340" customWidth="1"/>
    <col min="3844" max="3844" width="29.7109375" style="340" customWidth="1"/>
    <col min="3845" max="3845" width="13.42578125" style="340" customWidth="1"/>
    <col min="3846" max="3846" width="13.85546875" style="340" customWidth="1"/>
    <col min="3847" max="3851" width="16.42578125" style="340" customWidth="1"/>
    <col min="3852" max="3852" width="20.42578125" style="340" customWidth="1"/>
    <col min="3853" max="3853" width="21.140625" style="340" customWidth="1"/>
    <col min="3854" max="3854" width="9.42578125" style="340" customWidth="1"/>
    <col min="3855" max="3855" width="0.42578125" style="340" customWidth="1"/>
    <col min="3856" max="3862" width="6.42578125" style="340" customWidth="1"/>
    <col min="3863" max="4091" width="11.42578125" style="340"/>
    <col min="4092" max="4092" width="1" style="340" customWidth="1"/>
    <col min="4093" max="4093" width="4.28515625" style="340" customWidth="1"/>
    <col min="4094" max="4094" width="34.7109375" style="340" customWidth="1"/>
    <col min="4095" max="4095" width="0" style="340" hidden="1" customWidth="1"/>
    <col min="4096" max="4096" width="20" style="340" customWidth="1"/>
    <col min="4097" max="4097" width="20.85546875" style="340" customWidth="1"/>
    <col min="4098" max="4098" width="25" style="340" customWidth="1"/>
    <col min="4099" max="4099" width="18.7109375" style="340" customWidth="1"/>
    <col min="4100" max="4100" width="29.7109375" style="340" customWidth="1"/>
    <col min="4101" max="4101" width="13.42578125" style="340" customWidth="1"/>
    <col min="4102" max="4102" width="13.85546875" style="340" customWidth="1"/>
    <col min="4103" max="4107" width="16.42578125" style="340" customWidth="1"/>
    <col min="4108" max="4108" width="20.42578125" style="340" customWidth="1"/>
    <col min="4109" max="4109" width="21.140625" style="340" customWidth="1"/>
    <col min="4110" max="4110" width="9.42578125" style="340" customWidth="1"/>
    <col min="4111" max="4111" width="0.42578125" style="340" customWidth="1"/>
    <col min="4112" max="4118" width="6.42578125" style="340" customWidth="1"/>
    <col min="4119" max="4347" width="11.42578125" style="340"/>
    <col min="4348" max="4348" width="1" style="340" customWidth="1"/>
    <col min="4349" max="4349" width="4.28515625" style="340" customWidth="1"/>
    <col min="4350" max="4350" width="34.7109375" style="340" customWidth="1"/>
    <col min="4351" max="4351" width="0" style="340" hidden="1" customWidth="1"/>
    <col min="4352" max="4352" width="20" style="340" customWidth="1"/>
    <col min="4353" max="4353" width="20.85546875" style="340" customWidth="1"/>
    <col min="4354" max="4354" width="25" style="340" customWidth="1"/>
    <col min="4355" max="4355" width="18.7109375" style="340" customWidth="1"/>
    <col min="4356" max="4356" width="29.7109375" style="340" customWidth="1"/>
    <col min="4357" max="4357" width="13.42578125" style="340" customWidth="1"/>
    <col min="4358" max="4358" width="13.85546875" style="340" customWidth="1"/>
    <col min="4359" max="4363" width="16.42578125" style="340" customWidth="1"/>
    <col min="4364" max="4364" width="20.42578125" style="340" customWidth="1"/>
    <col min="4365" max="4365" width="21.140625" style="340" customWidth="1"/>
    <col min="4366" max="4366" width="9.42578125" style="340" customWidth="1"/>
    <col min="4367" max="4367" width="0.42578125" style="340" customWidth="1"/>
    <col min="4368" max="4374" width="6.42578125" style="340" customWidth="1"/>
    <col min="4375" max="4603" width="11.42578125" style="340"/>
    <col min="4604" max="4604" width="1" style="340" customWidth="1"/>
    <col min="4605" max="4605" width="4.28515625" style="340" customWidth="1"/>
    <col min="4606" max="4606" width="34.7109375" style="340" customWidth="1"/>
    <col min="4607" max="4607" width="0" style="340" hidden="1" customWidth="1"/>
    <col min="4608" max="4608" width="20" style="340" customWidth="1"/>
    <col min="4609" max="4609" width="20.85546875" style="340" customWidth="1"/>
    <col min="4610" max="4610" width="25" style="340" customWidth="1"/>
    <col min="4611" max="4611" width="18.7109375" style="340" customWidth="1"/>
    <col min="4612" max="4612" width="29.7109375" style="340" customWidth="1"/>
    <col min="4613" max="4613" width="13.42578125" style="340" customWidth="1"/>
    <col min="4614" max="4614" width="13.85546875" style="340" customWidth="1"/>
    <col min="4615" max="4619" width="16.42578125" style="340" customWidth="1"/>
    <col min="4620" max="4620" width="20.42578125" style="340" customWidth="1"/>
    <col min="4621" max="4621" width="21.140625" style="340" customWidth="1"/>
    <col min="4622" max="4622" width="9.42578125" style="340" customWidth="1"/>
    <col min="4623" max="4623" width="0.42578125" style="340" customWidth="1"/>
    <col min="4624" max="4630" width="6.42578125" style="340" customWidth="1"/>
    <col min="4631" max="4859" width="11.42578125" style="340"/>
    <col min="4860" max="4860" width="1" style="340" customWidth="1"/>
    <col min="4861" max="4861" width="4.28515625" style="340" customWidth="1"/>
    <col min="4862" max="4862" width="34.7109375" style="340" customWidth="1"/>
    <col min="4863" max="4863" width="0" style="340" hidden="1" customWidth="1"/>
    <col min="4864" max="4864" width="20" style="340" customWidth="1"/>
    <col min="4865" max="4865" width="20.85546875" style="340" customWidth="1"/>
    <col min="4866" max="4866" width="25" style="340" customWidth="1"/>
    <col min="4867" max="4867" width="18.7109375" style="340" customWidth="1"/>
    <col min="4868" max="4868" width="29.7109375" style="340" customWidth="1"/>
    <col min="4869" max="4869" width="13.42578125" style="340" customWidth="1"/>
    <col min="4870" max="4870" width="13.85546875" style="340" customWidth="1"/>
    <col min="4871" max="4875" width="16.42578125" style="340" customWidth="1"/>
    <col min="4876" max="4876" width="20.42578125" style="340" customWidth="1"/>
    <col min="4877" max="4877" width="21.140625" style="340" customWidth="1"/>
    <col min="4878" max="4878" width="9.42578125" style="340" customWidth="1"/>
    <col min="4879" max="4879" width="0.42578125" style="340" customWidth="1"/>
    <col min="4880" max="4886" width="6.42578125" style="340" customWidth="1"/>
    <col min="4887" max="5115" width="11.42578125" style="340"/>
    <col min="5116" max="5116" width="1" style="340" customWidth="1"/>
    <col min="5117" max="5117" width="4.28515625" style="340" customWidth="1"/>
    <col min="5118" max="5118" width="34.7109375" style="340" customWidth="1"/>
    <col min="5119" max="5119" width="0" style="340" hidden="1" customWidth="1"/>
    <col min="5120" max="5120" width="20" style="340" customWidth="1"/>
    <col min="5121" max="5121" width="20.85546875" style="340" customWidth="1"/>
    <col min="5122" max="5122" width="25" style="340" customWidth="1"/>
    <col min="5123" max="5123" width="18.7109375" style="340" customWidth="1"/>
    <col min="5124" max="5124" width="29.7109375" style="340" customWidth="1"/>
    <col min="5125" max="5125" width="13.42578125" style="340" customWidth="1"/>
    <col min="5126" max="5126" width="13.85546875" style="340" customWidth="1"/>
    <col min="5127" max="5131" width="16.42578125" style="340" customWidth="1"/>
    <col min="5132" max="5132" width="20.42578125" style="340" customWidth="1"/>
    <col min="5133" max="5133" width="21.140625" style="340" customWidth="1"/>
    <col min="5134" max="5134" width="9.42578125" style="340" customWidth="1"/>
    <col min="5135" max="5135" width="0.42578125" style="340" customWidth="1"/>
    <col min="5136" max="5142" width="6.42578125" style="340" customWidth="1"/>
    <col min="5143" max="5371" width="11.42578125" style="340"/>
    <col min="5372" max="5372" width="1" style="340" customWidth="1"/>
    <col min="5373" max="5373" width="4.28515625" style="340" customWidth="1"/>
    <col min="5374" max="5374" width="34.7109375" style="340" customWidth="1"/>
    <col min="5375" max="5375" width="0" style="340" hidden="1" customWidth="1"/>
    <col min="5376" max="5376" width="20" style="340" customWidth="1"/>
    <col min="5377" max="5377" width="20.85546875" style="340" customWidth="1"/>
    <col min="5378" max="5378" width="25" style="340" customWidth="1"/>
    <col min="5379" max="5379" width="18.7109375" style="340" customWidth="1"/>
    <col min="5380" max="5380" width="29.7109375" style="340" customWidth="1"/>
    <col min="5381" max="5381" width="13.42578125" style="340" customWidth="1"/>
    <col min="5382" max="5382" width="13.85546875" style="340" customWidth="1"/>
    <col min="5383" max="5387" width="16.42578125" style="340" customWidth="1"/>
    <col min="5388" max="5388" width="20.42578125" style="340" customWidth="1"/>
    <col min="5389" max="5389" width="21.140625" style="340" customWidth="1"/>
    <col min="5390" max="5390" width="9.42578125" style="340" customWidth="1"/>
    <col min="5391" max="5391" width="0.42578125" style="340" customWidth="1"/>
    <col min="5392" max="5398" width="6.42578125" style="340" customWidth="1"/>
    <col min="5399" max="5627" width="11.42578125" style="340"/>
    <col min="5628" max="5628" width="1" style="340" customWidth="1"/>
    <col min="5629" max="5629" width="4.28515625" style="340" customWidth="1"/>
    <col min="5630" max="5630" width="34.7109375" style="340" customWidth="1"/>
    <col min="5631" max="5631" width="0" style="340" hidden="1" customWidth="1"/>
    <col min="5632" max="5632" width="20" style="340" customWidth="1"/>
    <col min="5633" max="5633" width="20.85546875" style="340" customWidth="1"/>
    <col min="5634" max="5634" width="25" style="340" customWidth="1"/>
    <col min="5635" max="5635" width="18.7109375" style="340" customWidth="1"/>
    <col min="5636" max="5636" width="29.7109375" style="340" customWidth="1"/>
    <col min="5637" max="5637" width="13.42578125" style="340" customWidth="1"/>
    <col min="5638" max="5638" width="13.85546875" style="340" customWidth="1"/>
    <col min="5639" max="5643" width="16.42578125" style="340" customWidth="1"/>
    <col min="5644" max="5644" width="20.42578125" style="340" customWidth="1"/>
    <col min="5645" max="5645" width="21.140625" style="340" customWidth="1"/>
    <col min="5646" max="5646" width="9.42578125" style="340" customWidth="1"/>
    <col min="5647" max="5647" width="0.42578125" style="340" customWidth="1"/>
    <col min="5648" max="5654" width="6.42578125" style="340" customWidth="1"/>
    <col min="5655" max="5883" width="11.42578125" style="340"/>
    <col min="5884" max="5884" width="1" style="340" customWidth="1"/>
    <col min="5885" max="5885" width="4.28515625" style="340" customWidth="1"/>
    <col min="5886" max="5886" width="34.7109375" style="340" customWidth="1"/>
    <col min="5887" max="5887" width="0" style="340" hidden="1" customWidth="1"/>
    <col min="5888" max="5888" width="20" style="340" customWidth="1"/>
    <col min="5889" max="5889" width="20.85546875" style="340" customWidth="1"/>
    <col min="5890" max="5890" width="25" style="340" customWidth="1"/>
    <col min="5891" max="5891" width="18.7109375" style="340" customWidth="1"/>
    <col min="5892" max="5892" width="29.7109375" style="340" customWidth="1"/>
    <col min="5893" max="5893" width="13.42578125" style="340" customWidth="1"/>
    <col min="5894" max="5894" width="13.85546875" style="340" customWidth="1"/>
    <col min="5895" max="5899" width="16.42578125" style="340" customWidth="1"/>
    <col min="5900" max="5900" width="20.42578125" style="340" customWidth="1"/>
    <col min="5901" max="5901" width="21.140625" style="340" customWidth="1"/>
    <col min="5902" max="5902" width="9.42578125" style="340" customWidth="1"/>
    <col min="5903" max="5903" width="0.42578125" style="340" customWidth="1"/>
    <col min="5904" max="5910" width="6.42578125" style="340" customWidth="1"/>
    <col min="5911" max="6139" width="11.42578125" style="340"/>
    <col min="6140" max="6140" width="1" style="340" customWidth="1"/>
    <col min="6141" max="6141" width="4.28515625" style="340" customWidth="1"/>
    <col min="6142" max="6142" width="34.7109375" style="340" customWidth="1"/>
    <col min="6143" max="6143" width="0" style="340" hidden="1" customWidth="1"/>
    <col min="6144" max="6144" width="20" style="340" customWidth="1"/>
    <col min="6145" max="6145" width="20.85546875" style="340" customWidth="1"/>
    <col min="6146" max="6146" width="25" style="340" customWidth="1"/>
    <col min="6147" max="6147" width="18.7109375" style="340" customWidth="1"/>
    <col min="6148" max="6148" width="29.7109375" style="340" customWidth="1"/>
    <col min="6149" max="6149" width="13.42578125" style="340" customWidth="1"/>
    <col min="6150" max="6150" width="13.85546875" style="340" customWidth="1"/>
    <col min="6151" max="6155" width="16.42578125" style="340" customWidth="1"/>
    <col min="6156" max="6156" width="20.42578125" style="340" customWidth="1"/>
    <col min="6157" max="6157" width="21.140625" style="340" customWidth="1"/>
    <col min="6158" max="6158" width="9.42578125" style="340" customWidth="1"/>
    <col min="6159" max="6159" width="0.42578125" style="340" customWidth="1"/>
    <col min="6160" max="6166" width="6.42578125" style="340" customWidth="1"/>
    <col min="6167" max="6395" width="11.42578125" style="340"/>
    <col min="6396" max="6396" width="1" style="340" customWidth="1"/>
    <col min="6397" max="6397" width="4.28515625" style="340" customWidth="1"/>
    <col min="6398" max="6398" width="34.7109375" style="340" customWidth="1"/>
    <col min="6399" max="6399" width="0" style="340" hidden="1" customWidth="1"/>
    <col min="6400" max="6400" width="20" style="340" customWidth="1"/>
    <col min="6401" max="6401" width="20.85546875" style="340" customWidth="1"/>
    <col min="6402" max="6402" width="25" style="340" customWidth="1"/>
    <col min="6403" max="6403" width="18.7109375" style="340" customWidth="1"/>
    <col min="6404" max="6404" width="29.7109375" style="340" customWidth="1"/>
    <col min="6405" max="6405" width="13.42578125" style="340" customWidth="1"/>
    <col min="6406" max="6406" width="13.85546875" style="340" customWidth="1"/>
    <col min="6407" max="6411" width="16.42578125" style="340" customWidth="1"/>
    <col min="6412" max="6412" width="20.42578125" style="340" customWidth="1"/>
    <col min="6413" max="6413" width="21.140625" style="340" customWidth="1"/>
    <col min="6414" max="6414" width="9.42578125" style="340" customWidth="1"/>
    <col min="6415" max="6415" width="0.42578125" style="340" customWidth="1"/>
    <col min="6416" max="6422" width="6.42578125" style="340" customWidth="1"/>
    <col min="6423" max="6651" width="11.42578125" style="340"/>
    <col min="6652" max="6652" width="1" style="340" customWidth="1"/>
    <col min="6653" max="6653" width="4.28515625" style="340" customWidth="1"/>
    <col min="6654" max="6654" width="34.7109375" style="340" customWidth="1"/>
    <col min="6655" max="6655" width="0" style="340" hidden="1" customWidth="1"/>
    <col min="6656" max="6656" width="20" style="340" customWidth="1"/>
    <col min="6657" max="6657" width="20.85546875" style="340" customWidth="1"/>
    <col min="6658" max="6658" width="25" style="340" customWidth="1"/>
    <col min="6659" max="6659" width="18.7109375" style="340" customWidth="1"/>
    <col min="6660" max="6660" width="29.7109375" style="340" customWidth="1"/>
    <col min="6661" max="6661" width="13.42578125" style="340" customWidth="1"/>
    <col min="6662" max="6662" width="13.85546875" style="340" customWidth="1"/>
    <col min="6663" max="6667" width="16.42578125" style="340" customWidth="1"/>
    <col min="6668" max="6668" width="20.42578125" style="340" customWidth="1"/>
    <col min="6669" max="6669" width="21.140625" style="340" customWidth="1"/>
    <col min="6670" max="6670" width="9.42578125" style="340" customWidth="1"/>
    <col min="6671" max="6671" width="0.42578125" style="340" customWidth="1"/>
    <col min="6672" max="6678" width="6.42578125" style="340" customWidth="1"/>
    <col min="6679" max="6907" width="11.42578125" style="340"/>
    <col min="6908" max="6908" width="1" style="340" customWidth="1"/>
    <col min="6909" max="6909" width="4.28515625" style="340" customWidth="1"/>
    <col min="6910" max="6910" width="34.7109375" style="340" customWidth="1"/>
    <col min="6911" max="6911" width="0" style="340" hidden="1" customWidth="1"/>
    <col min="6912" max="6912" width="20" style="340" customWidth="1"/>
    <col min="6913" max="6913" width="20.85546875" style="340" customWidth="1"/>
    <col min="6914" max="6914" width="25" style="340" customWidth="1"/>
    <col min="6915" max="6915" width="18.7109375" style="340" customWidth="1"/>
    <col min="6916" max="6916" width="29.7109375" style="340" customWidth="1"/>
    <col min="6917" max="6917" width="13.42578125" style="340" customWidth="1"/>
    <col min="6918" max="6918" width="13.85546875" style="340" customWidth="1"/>
    <col min="6919" max="6923" width="16.42578125" style="340" customWidth="1"/>
    <col min="6924" max="6924" width="20.42578125" style="340" customWidth="1"/>
    <col min="6925" max="6925" width="21.140625" style="340" customWidth="1"/>
    <col min="6926" max="6926" width="9.42578125" style="340" customWidth="1"/>
    <col min="6927" max="6927" width="0.42578125" style="340" customWidth="1"/>
    <col min="6928" max="6934" width="6.42578125" style="340" customWidth="1"/>
    <col min="6935" max="7163" width="11.42578125" style="340"/>
    <col min="7164" max="7164" width="1" style="340" customWidth="1"/>
    <col min="7165" max="7165" width="4.28515625" style="340" customWidth="1"/>
    <col min="7166" max="7166" width="34.7109375" style="340" customWidth="1"/>
    <col min="7167" max="7167" width="0" style="340" hidden="1" customWidth="1"/>
    <col min="7168" max="7168" width="20" style="340" customWidth="1"/>
    <col min="7169" max="7169" width="20.85546875" style="340" customWidth="1"/>
    <col min="7170" max="7170" width="25" style="340" customWidth="1"/>
    <col min="7171" max="7171" width="18.7109375" style="340" customWidth="1"/>
    <col min="7172" max="7172" width="29.7109375" style="340" customWidth="1"/>
    <col min="7173" max="7173" width="13.42578125" style="340" customWidth="1"/>
    <col min="7174" max="7174" width="13.85546875" style="340" customWidth="1"/>
    <col min="7175" max="7179" width="16.42578125" style="340" customWidth="1"/>
    <col min="7180" max="7180" width="20.42578125" style="340" customWidth="1"/>
    <col min="7181" max="7181" width="21.140625" style="340" customWidth="1"/>
    <col min="7182" max="7182" width="9.42578125" style="340" customWidth="1"/>
    <col min="7183" max="7183" width="0.42578125" style="340" customWidth="1"/>
    <col min="7184" max="7190" width="6.42578125" style="340" customWidth="1"/>
    <col min="7191" max="7419" width="11.42578125" style="340"/>
    <col min="7420" max="7420" width="1" style="340" customWidth="1"/>
    <col min="7421" max="7421" width="4.28515625" style="340" customWidth="1"/>
    <col min="7422" max="7422" width="34.7109375" style="340" customWidth="1"/>
    <col min="7423" max="7423" width="0" style="340" hidden="1" customWidth="1"/>
    <col min="7424" max="7424" width="20" style="340" customWidth="1"/>
    <col min="7425" max="7425" width="20.85546875" style="340" customWidth="1"/>
    <col min="7426" max="7426" width="25" style="340" customWidth="1"/>
    <col min="7427" max="7427" width="18.7109375" style="340" customWidth="1"/>
    <col min="7428" max="7428" width="29.7109375" style="340" customWidth="1"/>
    <col min="7429" max="7429" width="13.42578125" style="340" customWidth="1"/>
    <col min="7430" max="7430" width="13.85546875" style="340" customWidth="1"/>
    <col min="7431" max="7435" width="16.42578125" style="340" customWidth="1"/>
    <col min="7436" max="7436" width="20.42578125" style="340" customWidth="1"/>
    <col min="7437" max="7437" width="21.140625" style="340" customWidth="1"/>
    <col min="7438" max="7438" width="9.42578125" style="340" customWidth="1"/>
    <col min="7439" max="7439" width="0.42578125" style="340" customWidth="1"/>
    <col min="7440" max="7446" width="6.42578125" style="340" customWidth="1"/>
    <col min="7447" max="7675" width="11.42578125" style="340"/>
    <col min="7676" max="7676" width="1" style="340" customWidth="1"/>
    <col min="7677" max="7677" width="4.28515625" style="340" customWidth="1"/>
    <col min="7678" max="7678" width="34.7109375" style="340" customWidth="1"/>
    <col min="7679" max="7679" width="0" style="340" hidden="1" customWidth="1"/>
    <col min="7680" max="7680" width="20" style="340" customWidth="1"/>
    <col min="7681" max="7681" width="20.85546875" style="340" customWidth="1"/>
    <col min="7682" max="7682" width="25" style="340" customWidth="1"/>
    <col min="7683" max="7683" width="18.7109375" style="340" customWidth="1"/>
    <col min="7684" max="7684" width="29.7109375" style="340" customWidth="1"/>
    <col min="7685" max="7685" width="13.42578125" style="340" customWidth="1"/>
    <col min="7686" max="7686" width="13.85546875" style="340" customWidth="1"/>
    <col min="7687" max="7691" width="16.42578125" style="340" customWidth="1"/>
    <col min="7692" max="7692" width="20.42578125" style="340" customWidth="1"/>
    <col min="7693" max="7693" width="21.140625" style="340" customWidth="1"/>
    <col min="7694" max="7694" width="9.42578125" style="340" customWidth="1"/>
    <col min="7695" max="7695" width="0.42578125" style="340" customWidth="1"/>
    <col min="7696" max="7702" width="6.42578125" style="340" customWidth="1"/>
    <col min="7703" max="7931" width="11.42578125" style="340"/>
    <col min="7932" max="7932" width="1" style="340" customWidth="1"/>
    <col min="7933" max="7933" width="4.28515625" style="340" customWidth="1"/>
    <col min="7934" max="7934" width="34.7109375" style="340" customWidth="1"/>
    <col min="7935" max="7935" width="0" style="340" hidden="1" customWidth="1"/>
    <col min="7936" max="7936" width="20" style="340" customWidth="1"/>
    <col min="7937" max="7937" width="20.85546875" style="340" customWidth="1"/>
    <col min="7938" max="7938" width="25" style="340" customWidth="1"/>
    <col min="7939" max="7939" width="18.7109375" style="340" customWidth="1"/>
    <col min="7940" max="7940" width="29.7109375" style="340" customWidth="1"/>
    <col min="7941" max="7941" width="13.42578125" style="340" customWidth="1"/>
    <col min="7942" max="7942" width="13.85546875" style="340" customWidth="1"/>
    <col min="7943" max="7947" width="16.42578125" style="340" customWidth="1"/>
    <col min="7948" max="7948" width="20.42578125" style="340" customWidth="1"/>
    <col min="7949" max="7949" width="21.140625" style="340" customWidth="1"/>
    <col min="7950" max="7950" width="9.42578125" style="340" customWidth="1"/>
    <col min="7951" max="7951" width="0.42578125" style="340" customWidth="1"/>
    <col min="7952" max="7958" width="6.42578125" style="340" customWidth="1"/>
    <col min="7959" max="8187" width="11.42578125" style="340"/>
    <col min="8188" max="8188" width="1" style="340" customWidth="1"/>
    <col min="8189" max="8189" width="4.28515625" style="340" customWidth="1"/>
    <col min="8190" max="8190" width="34.7109375" style="340" customWidth="1"/>
    <col min="8191" max="8191" width="0" style="340" hidden="1" customWidth="1"/>
    <col min="8192" max="8192" width="20" style="340" customWidth="1"/>
    <col min="8193" max="8193" width="20.85546875" style="340" customWidth="1"/>
    <col min="8194" max="8194" width="25" style="340" customWidth="1"/>
    <col min="8195" max="8195" width="18.7109375" style="340" customWidth="1"/>
    <col min="8196" max="8196" width="29.7109375" style="340" customWidth="1"/>
    <col min="8197" max="8197" width="13.42578125" style="340" customWidth="1"/>
    <col min="8198" max="8198" width="13.85546875" style="340" customWidth="1"/>
    <col min="8199" max="8203" width="16.42578125" style="340" customWidth="1"/>
    <col min="8204" max="8204" width="20.42578125" style="340" customWidth="1"/>
    <col min="8205" max="8205" width="21.140625" style="340" customWidth="1"/>
    <col min="8206" max="8206" width="9.42578125" style="340" customWidth="1"/>
    <col min="8207" max="8207" width="0.42578125" style="340" customWidth="1"/>
    <col min="8208" max="8214" width="6.42578125" style="340" customWidth="1"/>
    <col min="8215" max="8443" width="11.42578125" style="340"/>
    <col min="8444" max="8444" width="1" style="340" customWidth="1"/>
    <col min="8445" max="8445" width="4.28515625" style="340" customWidth="1"/>
    <col min="8446" max="8446" width="34.7109375" style="340" customWidth="1"/>
    <col min="8447" max="8447" width="0" style="340" hidden="1" customWidth="1"/>
    <col min="8448" max="8448" width="20" style="340" customWidth="1"/>
    <col min="8449" max="8449" width="20.85546875" style="340" customWidth="1"/>
    <col min="8450" max="8450" width="25" style="340" customWidth="1"/>
    <col min="8451" max="8451" width="18.7109375" style="340" customWidth="1"/>
    <col min="8452" max="8452" width="29.7109375" style="340" customWidth="1"/>
    <col min="8453" max="8453" width="13.42578125" style="340" customWidth="1"/>
    <col min="8454" max="8454" width="13.85546875" style="340" customWidth="1"/>
    <col min="8455" max="8459" width="16.42578125" style="340" customWidth="1"/>
    <col min="8460" max="8460" width="20.42578125" style="340" customWidth="1"/>
    <col min="8461" max="8461" width="21.140625" style="340" customWidth="1"/>
    <col min="8462" max="8462" width="9.42578125" style="340" customWidth="1"/>
    <col min="8463" max="8463" width="0.42578125" style="340" customWidth="1"/>
    <col min="8464" max="8470" width="6.42578125" style="340" customWidth="1"/>
    <col min="8471" max="8699" width="11.42578125" style="340"/>
    <col min="8700" max="8700" width="1" style="340" customWidth="1"/>
    <col min="8701" max="8701" width="4.28515625" style="340" customWidth="1"/>
    <col min="8702" max="8702" width="34.7109375" style="340" customWidth="1"/>
    <col min="8703" max="8703" width="0" style="340" hidden="1" customWidth="1"/>
    <col min="8704" max="8704" width="20" style="340" customWidth="1"/>
    <col min="8705" max="8705" width="20.85546875" style="340" customWidth="1"/>
    <col min="8706" max="8706" width="25" style="340" customWidth="1"/>
    <col min="8707" max="8707" width="18.7109375" style="340" customWidth="1"/>
    <col min="8708" max="8708" width="29.7109375" style="340" customWidth="1"/>
    <col min="8709" max="8709" width="13.42578125" style="340" customWidth="1"/>
    <col min="8710" max="8710" width="13.85546875" style="340" customWidth="1"/>
    <col min="8711" max="8715" width="16.42578125" style="340" customWidth="1"/>
    <col min="8716" max="8716" width="20.42578125" style="340" customWidth="1"/>
    <col min="8717" max="8717" width="21.140625" style="340" customWidth="1"/>
    <col min="8718" max="8718" width="9.42578125" style="340" customWidth="1"/>
    <col min="8719" max="8719" width="0.42578125" style="340" customWidth="1"/>
    <col min="8720" max="8726" width="6.42578125" style="340" customWidth="1"/>
    <col min="8727" max="8955" width="11.42578125" style="340"/>
    <col min="8956" max="8956" width="1" style="340" customWidth="1"/>
    <col min="8957" max="8957" width="4.28515625" style="340" customWidth="1"/>
    <col min="8958" max="8958" width="34.7109375" style="340" customWidth="1"/>
    <col min="8959" max="8959" width="0" style="340" hidden="1" customWidth="1"/>
    <col min="8960" max="8960" width="20" style="340" customWidth="1"/>
    <col min="8961" max="8961" width="20.85546875" style="340" customWidth="1"/>
    <col min="8962" max="8962" width="25" style="340" customWidth="1"/>
    <col min="8963" max="8963" width="18.7109375" style="340" customWidth="1"/>
    <col min="8964" max="8964" width="29.7109375" style="340" customWidth="1"/>
    <col min="8965" max="8965" width="13.42578125" style="340" customWidth="1"/>
    <col min="8966" max="8966" width="13.85546875" style="340" customWidth="1"/>
    <col min="8967" max="8971" width="16.42578125" style="340" customWidth="1"/>
    <col min="8972" max="8972" width="20.42578125" style="340" customWidth="1"/>
    <col min="8973" max="8973" width="21.140625" style="340" customWidth="1"/>
    <col min="8974" max="8974" width="9.42578125" style="340" customWidth="1"/>
    <col min="8975" max="8975" width="0.42578125" style="340" customWidth="1"/>
    <col min="8976" max="8982" width="6.42578125" style="340" customWidth="1"/>
    <col min="8983" max="9211" width="11.42578125" style="340"/>
    <col min="9212" max="9212" width="1" style="340" customWidth="1"/>
    <col min="9213" max="9213" width="4.28515625" style="340" customWidth="1"/>
    <col min="9214" max="9214" width="34.7109375" style="340" customWidth="1"/>
    <col min="9215" max="9215" width="0" style="340" hidden="1" customWidth="1"/>
    <col min="9216" max="9216" width="20" style="340" customWidth="1"/>
    <col min="9217" max="9217" width="20.85546875" style="340" customWidth="1"/>
    <col min="9218" max="9218" width="25" style="340" customWidth="1"/>
    <col min="9219" max="9219" width="18.7109375" style="340" customWidth="1"/>
    <col min="9220" max="9220" width="29.7109375" style="340" customWidth="1"/>
    <col min="9221" max="9221" width="13.42578125" style="340" customWidth="1"/>
    <col min="9222" max="9222" width="13.85546875" style="340" customWidth="1"/>
    <col min="9223" max="9227" width="16.42578125" style="340" customWidth="1"/>
    <col min="9228" max="9228" width="20.42578125" style="340" customWidth="1"/>
    <col min="9229" max="9229" width="21.140625" style="340" customWidth="1"/>
    <col min="9230" max="9230" width="9.42578125" style="340" customWidth="1"/>
    <col min="9231" max="9231" width="0.42578125" style="340" customWidth="1"/>
    <col min="9232" max="9238" width="6.42578125" style="340" customWidth="1"/>
    <col min="9239" max="9467" width="11.42578125" style="340"/>
    <col min="9468" max="9468" width="1" style="340" customWidth="1"/>
    <col min="9469" max="9469" width="4.28515625" style="340" customWidth="1"/>
    <col min="9470" max="9470" width="34.7109375" style="340" customWidth="1"/>
    <col min="9471" max="9471" width="0" style="340" hidden="1" customWidth="1"/>
    <col min="9472" max="9472" width="20" style="340" customWidth="1"/>
    <col min="9473" max="9473" width="20.85546875" style="340" customWidth="1"/>
    <col min="9474" max="9474" width="25" style="340" customWidth="1"/>
    <col min="9475" max="9475" width="18.7109375" style="340" customWidth="1"/>
    <col min="9476" max="9476" width="29.7109375" style="340" customWidth="1"/>
    <col min="9477" max="9477" width="13.42578125" style="340" customWidth="1"/>
    <col min="9478" max="9478" width="13.85546875" style="340" customWidth="1"/>
    <col min="9479" max="9483" width="16.42578125" style="340" customWidth="1"/>
    <col min="9484" max="9484" width="20.42578125" style="340" customWidth="1"/>
    <col min="9485" max="9485" width="21.140625" style="340" customWidth="1"/>
    <col min="9486" max="9486" width="9.42578125" style="340" customWidth="1"/>
    <col min="9487" max="9487" width="0.42578125" style="340" customWidth="1"/>
    <col min="9488" max="9494" width="6.42578125" style="340" customWidth="1"/>
    <col min="9495" max="9723" width="11.42578125" style="340"/>
    <col min="9724" max="9724" width="1" style="340" customWidth="1"/>
    <col min="9725" max="9725" width="4.28515625" style="340" customWidth="1"/>
    <col min="9726" max="9726" width="34.7109375" style="340" customWidth="1"/>
    <col min="9727" max="9727" width="0" style="340" hidden="1" customWidth="1"/>
    <col min="9728" max="9728" width="20" style="340" customWidth="1"/>
    <col min="9729" max="9729" width="20.85546875" style="340" customWidth="1"/>
    <col min="9730" max="9730" width="25" style="340" customWidth="1"/>
    <col min="9731" max="9731" width="18.7109375" style="340" customWidth="1"/>
    <col min="9732" max="9732" width="29.7109375" style="340" customWidth="1"/>
    <col min="9733" max="9733" width="13.42578125" style="340" customWidth="1"/>
    <col min="9734" max="9734" width="13.85546875" style="340" customWidth="1"/>
    <col min="9735" max="9739" width="16.42578125" style="340" customWidth="1"/>
    <col min="9740" max="9740" width="20.42578125" style="340" customWidth="1"/>
    <col min="9741" max="9741" width="21.140625" style="340" customWidth="1"/>
    <col min="9742" max="9742" width="9.42578125" style="340" customWidth="1"/>
    <col min="9743" max="9743" width="0.42578125" style="340" customWidth="1"/>
    <col min="9744" max="9750" width="6.42578125" style="340" customWidth="1"/>
    <col min="9751" max="9979" width="11.42578125" style="340"/>
    <col min="9980" max="9980" width="1" style="340" customWidth="1"/>
    <col min="9981" max="9981" width="4.28515625" style="340" customWidth="1"/>
    <col min="9982" max="9982" width="34.7109375" style="340" customWidth="1"/>
    <col min="9983" max="9983" width="0" style="340" hidden="1" customWidth="1"/>
    <col min="9984" max="9984" width="20" style="340" customWidth="1"/>
    <col min="9985" max="9985" width="20.85546875" style="340" customWidth="1"/>
    <col min="9986" max="9986" width="25" style="340" customWidth="1"/>
    <col min="9987" max="9987" width="18.7109375" style="340" customWidth="1"/>
    <col min="9988" max="9988" width="29.7109375" style="340" customWidth="1"/>
    <col min="9989" max="9989" width="13.42578125" style="340" customWidth="1"/>
    <col min="9990" max="9990" width="13.85546875" style="340" customWidth="1"/>
    <col min="9991" max="9995" width="16.42578125" style="340" customWidth="1"/>
    <col min="9996" max="9996" width="20.42578125" style="340" customWidth="1"/>
    <col min="9997" max="9997" width="21.140625" style="340" customWidth="1"/>
    <col min="9998" max="9998" width="9.42578125" style="340" customWidth="1"/>
    <col min="9999" max="9999" width="0.42578125" style="340" customWidth="1"/>
    <col min="10000" max="10006" width="6.42578125" style="340" customWidth="1"/>
    <col min="10007" max="10235" width="11.42578125" style="340"/>
    <col min="10236" max="10236" width="1" style="340" customWidth="1"/>
    <col min="10237" max="10237" width="4.28515625" style="340" customWidth="1"/>
    <col min="10238" max="10238" width="34.7109375" style="340" customWidth="1"/>
    <col min="10239" max="10239" width="0" style="340" hidden="1" customWidth="1"/>
    <col min="10240" max="10240" width="20" style="340" customWidth="1"/>
    <col min="10241" max="10241" width="20.85546875" style="340" customWidth="1"/>
    <col min="10242" max="10242" width="25" style="340" customWidth="1"/>
    <col min="10243" max="10243" width="18.7109375" style="340" customWidth="1"/>
    <col min="10244" max="10244" width="29.7109375" style="340" customWidth="1"/>
    <col min="10245" max="10245" width="13.42578125" style="340" customWidth="1"/>
    <col min="10246" max="10246" width="13.85546875" style="340" customWidth="1"/>
    <col min="10247" max="10251" width="16.42578125" style="340" customWidth="1"/>
    <col min="10252" max="10252" width="20.42578125" style="340" customWidth="1"/>
    <col min="10253" max="10253" width="21.140625" style="340" customWidth="1"/>
    <col min="10254" max="10254" width="9.42578125" style="340" customWidth="1"/>
    <col min="10255" max="10255" width="0.42578125" style="340" customWidth="1"/>
    <col min="10256" max="10262" width="6.42578125" style="340" customWidth="1"/>
    <col min="10263" max="10491" width="11.42578125" style="340"/>
    <col min="10492" max="10492" width="1" style="340" customWidth="1"/>
    <col min="10493" max="10493" width="4.28515625" style="340" customWidth="1"/>
    <col min="10494" max="10494" width="34.7109375" style="340" customWidth="1"/>
    <col min="10495" max="10495" width="0" style="340" hidden="1" customWidth="1"/>
    <col min="10496" max="10496" width="20" style="340" customWidth="1"/>
    <col min="10497" max="10497" width="20.85546875" style="340" customWidth="1"/>
    <col min="10498" max="10498" width="25" style="340" customWidth="1"/>
    <col min="10499" max="10499" width="18.7109375" style="340" customWidth="1"/>
    <col min="10500" max="10500" width="29.7109375" style="340" customWidth="1"/>
    <col min="10501" max="10501" width="13.42578125" style="340" customWidth="1"/>
    <col min="10502" max="10502" width="13.85546875" style="340" customWidth="1"/>
    <col min="10503" max="10507" width="16.42578125" style="340" customWidth="1"/>
    <col min="10508" max="10508" width="20.42578125" style="340" customWidth="1"/>
    <col min="10509" max="10509" width="21.140625" style="340" customWidth="1"/>
    <col min="10510" max="10510" width="9.42578125" style="340" customWidth="1"/>
    <col min="10511" max="10511" width="0.42578125" style="340" customWidth="1"/>
    <col min="10512" max="10518" width="6.42578125" style="340" customWidth="1"/>
    <col min="10519" max="10747" width="11.42578125" style="340"/>
    <col min="10748" max="10748" width="1" style="340" customWidth="1"/>
    <col min="10749" max="10749" width="4.28515625" style="340" customWidth="1"/>
    <col min="10750" max="10750" width="34.7109375" style="340" customWidth="1"/>
    <col min="10751" max="10751" width="0" style="340" hidden="1" customWidth="1"/>
    <col min="10752" max="10752" width="20" style="340" customWidth="1"/>
    <col min="10753" max="10753" width="20.85546875" style="340" customWidth="1"/>
    <col min="10754" max="10754" width="25" style="340" customWidth="1"/>
    <col min="10755" max="10755" width="18.7109375" style="340" customWidth="1"/>
    <col min="10756" max="10756" width="29.7109375" style="340" customWidth="1"/>
    <col min="10757" max="10757" width="13.42578125" style="340" customWidth="1"/>
    <col min="10758" max="10758" width="13.85546875" style="340" customWidth="1"/>
    <col min="10759" max="10763" width="16.42578125" style="340" customWidth="1"/>
    <col min="10764" max="10764" width="20.42578125" style="340" customWidth="1"/>
    <col min="10765" max="10765" width="21.140625" style="340" customWidth="1"/>
    <col min="10766" max="10766" width="9.42578125" style="340" customWidth="1"/>
    <col min="10767" max="10767" width="0.42578125" style="340" customWidth="1"/>
    <col min="10768" max="10774" width="6.42578125" style="340" customWidth="1"/>
    <col min="10775" max="11003" width="11.42578125" style="340"/>
    <col min="11004" max="11004" width="1" style="340" customWidth="1"/>
    <col min="11005" max="11005" width="4.28515625" style="340" customWidth="1"/>
    <col min="11006" max="11006" width="34.7109375" style="340" customWidth="1"/>
    <col min="11007" max="11007" width="0" style="340" hidden="1" customWidth="1"/>
    <col min="11008" max="11008" width="20" style="340" customWidth="1"/>
    <col min="11009" max="11009" width="20.85546875" style="340" customWidth="1"/>
    <col min="11010" max="11010" width="25" style="340" customWidth="1"/>
    <col min="11011" max="11011" width="18.7109375" style="340" customWidth="1"/>
    <col min="11012" max="11012" width="29.7109375" style="340" customWidth="1"/>
    <col min="11013" max="11013" width="13.42578125" style="340" customWidth="1"/>
    <col min="11014" max="11014" width="13.85546875" style="340" customWidth="1"/>
    <col min="11015" max="11019" width="16.42578125" style="340" customWidth="1"/>
    <col min="11020" max="11020" width="20.42578125" style="340" customWidth="1"/>
    <col min="11021" max="11021" width="21.140625" style="340" customWidth="1"/>
    <col min="11022" max="11022" width="9.42578125" style="340" customWidth="1"/>
    <col min="11023" max="11023" width="0.42578125" style="340" customWidth="1"/>
    <col min="11024" max="11030" width="6.42578125" style="340" customWidth="1"/>
    <col min="11031" max="11259" width="11.42578125" style="340"/>
    <col min="11260" max="11260" width="1" style="340" customWidth="1"/>
    <col min="11261" max="11261" width="4.28515625" style="340" customWidth="1"/>
    <col min="11262" max="11262" width="34.7109375" style="340" customWidth="1"/>
    <col min="11263" max="11263" width="0" style="340" hidden="1" customWidth="1"/>
    <col min="11264" max="11264" width="20" style="340" customWidth="1"/>
    <col min="11265" max="11265" width="20.85546875" style="340" customWidth="1"/>
    <col min="11266" max="11266" width="25" style="340" customWidth="1"/>
    <col min="11267" max="11267" width="18.7109375" style="340" customWidth="1"/>
    <col min="11268" max="11268" width="29.7109375" style="340" customWidth="1"/>
    <col min="11269" max="11269" width="13.42578125" style="340" customWidth="1"/>
    <col min="11270" max="11270" width="13.85546875" style="340" customWidth="1"/>
    <col min="11271" max="11275" width="16.42578125" style="340" customWidth="1"/>
    <col min="11276" max="11276" width="20.42578125" style="340" customWidth="1"/>
    <col min="11277" max="11277" width="21.140625" style="340" customWidth="1"/>
    <col min="11278" max="11278" width="9.42578125" style="340" customWidth="1"/>
    <col min="11279" max="11279" width="0.42578125" style="340" customWidth="1"/>
    <col min="11280" max="11286" width="6.42578125" style="340" customWidth="1"/>
    <col min="11287" max="11515" width="11.42578125" style="340"/>
    <col min="11516" max="11516" width="1" style="340" customWidth="1"/>
    <col min="11517" max="11517" width="4.28515625" style="340" customWidth="1"/>
    <col min="11518" max="11518" width="34.7109375" style="340" customWidth="1"/>
    <col min="11519" max="11519" width="0" style="340" hidden="1" customWidth="1"/>
    <col min="11520" max="11520" width="20" style="340" customWidth="1"/>
    <col min="11521" max="11521" width="20.85546875" style="340" customWidth="1"/>
    <col min="11522" max="11522" width="25" style="340" customWidth="1"/>
    <col min="11523" max="11523" width="18.7109375" style="340" customWidth="1"/>
    <col min="11524" max="11524" width="29.7109375" style="340" customWidth="1"/>
    <col min="11525" max="11525" width="13.42578125" style="340" customWidth="1"/>
    <col min="11526" max="11526" width="13.85546875" style="340" customWidth="1"/>
    <col min="11527" max="11531" width="16.42578125" style="340" customWidth="1"/>
    <col min="11532" max="11532" width="20.42578125" style="340" customWidth="1"/>
    <col min="11533" max="11533" width="21.140625" style="340" customWidth="1"/>
    <col min="11534" max="11534" width="9.42578125" style="340" customWidth="1"/>
    <col min="11535" max="11535" width="0.42578125" style="340" customWidth="1"/>
    <col min="11536" max="11542" width="6.42578125" style="340" customWidth="1"/>
    <col min="11543" max="11771" width="11.42578125" style="340"/>
    <col min="11772" max="11772" width="1" style="340" customWidth="1"/>
    <col min="11773" max="11773" width="4.28515625" style="340" customWidth="1"/>
    <col min="11774" max="11774" width="34.7109375" style="340" customWidth="1"/>
    <col min="11775" max="11775" width="0" style="340" hidden="1" customWidth="1"/>
    <col min="11776" max="11776" width="20" style="340" customWidth="1"/>
    <col min="11777" max="11777" width="20.85546875" style="340" customWidth="1"/>
    <col min="11778" max="11778" width="25" style="340" customWidth="1"/>
    <col min="11779" max="11779" width="18.7109375" style="340" customWidth="1"/>
    <col min="11780" max="11780" width="29.7109375" style="340" customWidth="1"/>
    <col min="11781" max="11781" width="13.42578125" style="340" customWidth="1"/>
    <col min="11782" max="11782" width="13.85546875" style="340" customWidth="1"/>
    <col min="11783" max="11787" width="16.42578125" style="340" customWidth="1"/>
    <col min="11788" max="11788" width="20.42578125" style="340" customWidth="1"/>
    <col min="11789" max="11789" width="21.140625" style="340" customWidth="1"/>
    <col min="11790" max="11790" width="9.42578125" style="340" customWidth="1"/>
    <col min="11791" max="11791" width="0.42578125" style="340" customWidth="1"/>
    <col min="11792" max="11798" width="6.42578125" style="340" customWidth="1"/>
    <col min="11799" max="12027" width="11.42578125" style="340"/>
    <col min="12028" max="12028" width="1" style="340" customWidth="1"/>
    <col min="12029" max="12029" width="4.28515625" style="340" customWidth="1"/>
    <col min="12030" max="12030" width="34.7109375" style="340" customWidth="1"/>
    <col min="12031" max="12031" width="0" style="340" hidden="1" customWidth="1"/>
    <col min="12032" max="12032" width="20" style="340" customWidth="1"/>
    <col min="12033" max="12033" width="20.85546875" style="340" customWidth="1"/>
    <col min="12034" max="12034" width="25" style="340" customWidth="1"/>
    <col min="12035" max="12035" width="18.7109375" style="340" customWidth="1"/>
    <col min="12036" max="12036" width="29.7109375" style="340" customWidth="1"/>
    <col min="12037" max="12037" width="13.42578125" style="340" customWidth="1"/>
    <col min="12038" max="12038" width="13.85546875" style="340" customWidth="1"/>
    <col min="12039" max="12043" width="16.42578125" style="340" customWidth="1"/>
    <col min="12044" max="12044" width="20.42578125" style="340" customWidth="1"/>
    <col min="12045" max="12045" width="21.140625" style="340" customWidth="1"/>
    <col min="12046" max="12046" width="9.42578125" style="340" customWidth="1"/>
    <col min="12047" max="12047" width="0.42578125" style="340" customWidth="1"/>
    <col min="12048" max="12054" width="6.42578125" style="340" customWidth="1"/>
    <col min="12055" max="12283" width="11.42578125" style="340"/>
    <col min="12284" max="12284" width="1" style="340" customWidth="1"/>
    <col min="12285" max="12285" width="4.28515625" style="340" customWidth="1"/>
    <col min="12286" max="12286" width="34.7109375" style="340" customWidth="1"/>
    <col min="12287" max="12287" width="0" style="340" hidden="1" customWidth="1"/>
    <col min="12288" max="12288" width="20" style="340" customWidth="1"/>
    <col min="12289" max="12289" width="20.85546875" style="340" customWidth="1"/>
    <col min="12290" max="12290" width="25" style="340" customWidth="1"/>
    <col min="12291" max="12291" width="18.7109375" style="340" customWidth="1"/>
    <col min="12292" max="12292" width="29.7109375" style="340" customWidth="1"/>
    <col min="12293" max="12293" width="13.42578125" style="340" customWidth="1"/>
    <col min="12294" max="12294" width="13.85546875" style="340" customWidth="1"/>
    <col min="12295" max="12299" width="16.42578125" style="340" customWidth="1"/>
    <col min="12300" max="12300" width="20.42578125" style="340" customWidth="1"/>
    <col min="12301" max="12301" width="21.140625" style="340" customWidth="1"/>
    <col min="12302" max="12302" width="9.42578125" style="340" customWidth="1"/>
    <col min="12303" max="12303" width="0.42578125" style="340" customWidth="1"/>
    <col min="12304" max="12310" width="6.42578125" style="340" customWidth="1"/>
    <col min="12311" max="12539" width="11.42578125" style="340"/>
    <col min="12540" max="12540" width="1" style="340" customWidth="1"/>
    <col min="12541" max="12541" width="4.28515625" style="340" customWidth="1"/>
    <col min="12542" max="12542" width="34.7109375" style="340" customWidth="1"/>
    <col min="12543" max="12543" width="0" style="340" hidden="1" customWidth="1"/>
    <col min="12544" max="12544" width="20" style="340" customWidth="1"/>
    <col min="12545" max="12545" width="20.85546875" style="340" customWidth="1"/>
    <col min="12546" max="12546" width="25" style="340" customWidth="1"/>
    <col min="12547" max="12547" width="18.7109375" style="340" customWidth="1"/>
    <col min="12548" max="12548" width="29.7109375" style="340" customWidth="1"/>
    <col min="12549" max="12549" width="13.42578125" style="340" customWidth="1"/>
    <col min="12550" max="12550" width="13.85546875" style="340" customWidth="1"/>
    <col min="12551" max="12555" width="16.42578125" style="340" customWidth="1"/>
    <col min="12556" max="12556" width="20.42578125" style="340" customWidth="1"/>
    <col min="12557" max="12557" width="21.140625" style="340" customWidth="1"/>
    <col min="12558" max="12558" width="9.42578125" style="340" customWidth="1"/>
    <col min="12559" max="12559" width="0.42578125" style="340" customWidth="1"/>
    <col min="12560" max="12566" width="6.42578125" style="340" customWidth="1"/>
    <col min="12567" max="12795" width="11.42578125" style="340"/>
    <col min="12796" max="12796" width="1" style="340" customWidth="1"/>
    <col min="12797" max="12797" width="4.28515625" style="340" customWidth="1"/>
    <col min="12798" max="12798" width="34.7109375" style="340" customWidth="1"/>
    <col min="12799" max="12799" width="0" style="340" hidden="1" customWidth="1"/>
    <col min="12800" max="12800" width="20" style="340" customWidth="1"/>
    <col min="12801" max="12801" width="20.85546875" style="340" customWidth="1"/>
    <col min="12802" max="12802" width="25" style="340" customWidth="1"/>
    <col min="12803" max="12803" width="18.7109375" style="340" customWidth="1"/>
    <col min="12804" max="12804" width="29.7109375" style="340" customWidth="1"/>
    <col min="12805" max="12805" width="13.42578125" style="340" customWidth="1"/>
    <col min="12806" max="12806" width="13.85546875" style="340" customWidth="1"/>
    <col min="12807" max="12811" width="16.42578125" style="340" customWidth="1"/>
    <col min="12812" max="12812" width="20.42578125" style="340" customWidth="1"/>
    <col min="12813" max="12813" width="21.140625" style="340" customWidth="1"/>
    <col min="12814" max="12814" width="9.42578125" style="340" customWidth="1"/>
    <col min="12815" max="12815" width="0.42578125" style="340" customWidth="1"/>
    <col min="12816" max="12822" width="6.42578125" style="340" customWidth="1"/>
    <col min="12823" max="13051" width="11.42578125" style="340"/>
    <col min="13052" max="13052" width="1" style="340" customWidth="1"/>
    <col min="13053" max="13053" width="4.28515625" style="340" customWidth="1"/>
    <col min="13054" max="13054" width="34.7109375" style="340" customWidth="1"/>
    <col min="13055" max="13055" width="0" style="340" hidden="1" customWidth="1"/>
    <col min="13056" max="13056" width="20" style="340" customWidth="1"/>
    <col min="13057" max="13057" width="20.85546875" style="340" customWidth="1"/>
    <col min="13058" max="13058" width="25" style="340" customWidth="1"/>
    <col min="13059" max="13059" width="18.7109375" style="340" customWidth="1"/>
    <col min="13060" max="13060" width="29.7109375" style="340" customWidth="1"/>
    <col min="13061" max="13061" width="13.42578125" style="340" customWidth="1"/>
    <col min="13062" max="13062" width="13.85546875" style="340" customWidth="1"/>
    <col min="13063" max="13067" width="16.42578125" style="340" customWidth="1"/>
    <col min="13068" max="13068" width="20.42578125" style="340" customWidth="1"/>
    <col min="13069" max="13069" width="21.140625" style="340" customWidth="1"/>
    <col min="13070" max="13070" width="9.42578125" style="340" customWidth="1"/>
    <col min="13071" max="13071" width="0.42578125" style="340" customWidth="1"/>
    <col min="13072" max="13078" width="6.42578125" style="340" customWidth="1"/>
    <col min="13079" max="13307" width="11.42578125" style="340"/>
    <col min="13308" max="13308" width="1" style="340" customWidth="1"/>
    <col min="13309" max="13309" width="4.28515625" style="340" customWidth="1"/>
    <col min="13310" max="13310" width="34.7109375" style="340" customWidth="1"/>
    <col min="13311" max="13311" width="0" style="340" hidden="1" customWidth="1"/>
    <col min="13312" max="13312" width="20" style="340" customWidth="1"/>
    <col min="13313" max="13313" width="20.85546875" style="340" customWidth="1"/>
    <col min="13314" max="13314" width="25" style="340" customWidth="1"/>
    <col min="13315" max="13315" width="18.7109375" style="340" customWidth="1"/>
    <col min="13316" max="13316" width="29.7109375" style="340" customWidth="1"/>
    <col min="13317" max="13317" width="13.42578125" style="340" customWidth="1"/>
    <col min="13318" max="13318" width="13.85546875" style="340" customWidth="1"/>
    <col min="13319" max="13323" width="16.42578125" style="340" customWidth="1"/>
    <col min="13324" max="13324" width="20.42578125" style="340" customWidth="1"/>
    <col min="13325" max="13325" width="21.140625" style="340" customWidth="1"/>
    <col min="13326" max="13326" width="9.42578125" style="340" customWidth="1"/>
    <col min="13327" max="13327" width="0.42578125" style="340" customWidth="1"/>
    <col min="13328" max="13334" width="6.42578125" style="340" customWidth="1"/>
    <col min="13335" max="13563" width="11.42578125" style="340"/>
    <col min="13564" max="13564" width="1" style="340" customWidth="1"/>
    <col min="13565" max="13565" width="4.28515625" style="340" customWidth="1"/>
    <col min="13566" max="13566" width="34.7109375" style="340" customWidth="1"/>
    <col min="13567" max="13567" width="0" style="340" hidden="1" customWidth="1"/>
    <col min="13568" max="13568" width="20" style="340" customWidth="1"/>
    <col min="13569" max="13569" width="20.85546875" style="340" customWidth="1"/>
    <col min="13570" max="13570" width="25" style="340" customWidth="1"/>
    <col min="13571" max="13571" width="18.7109375" style="340" customWidth="1"/>
    <col min="13572" max="13572" width="29.7109375" style="340" customWidth="1"/>
    <col min="13573" max="13573" width="13.42578125" style="340" customWidth="1"/>
    <col min="13574" max="13574" width="13.85546875" style="340" customWidth="1"/>
    <col min="13575" max="13579" width="16.42578125" style="340" customWidth="1"/>
    <col min="13580" max="13580" width="20.42578125" style="340" customWidth="1"/>
    <col min="13581" max="13581" width="21.140625" style="340" customWidth="1"/>
    <col min="13582" max="13582" width="9.42578125" style="340" customWidth="1"/>
    <col min="13583" max="13583" width="0.42578125" style="340" customWidth="1"/>
    <col min="13584" max="13590" width="6.42578125" style="340" customWidth="1"/>
    <col min="13591" max="13819" width="11.42578125" style="340"/>
    <col min="13820" max="13820" width="1" style="340" customWidth="1"/>
    <col min="13821" max="13821" width="4.28515625" style="340" customWidth="1"/>
    <col min="13822" max="13822" width="34.7109375" style="340" customWidth="1"/>
    <col min="13823" max="13823" width="0" style="340" hidden="1" customWidth="1"/>
    <col min="13824" max="13824" width="20" style="340" customWidth="1"/>
    <col min="13825" max="13825" width="20.85546875" style="340" customWidth="1"/>
    <col min="13826" max="13826" width="25" style="340" customWidth="1"/>
    <col min="13827" max="13827" width="18.7109375" style="340" customWidth="1"/>
    <col min="13828" max="13828" width="29.7109375" style="340" customWidth="1"/>
    <col min="13829" max="13829" width="13.42578125" style="340" customWidth="1"/>
    <col min="13830" max="13830" width="13.85546875" style="340" customWidth="1"/>
    <col min="13831" max="13835" width="16.42578125" style="340" customWidth="1"/>
    <col min="13836" max="13836" width="20.42578125" style="340" customWidth="1"/>
    <col min="13837" max="13837" width="21.140625" style="340" customWidth="1"/>
    <col min="13838" max="13838" width="9.42578125" style="340" customWidth="1"/>
    <col min="13839" max="13839" width="0.42578125" style="340" customWidth="1"/>
    <col min="13840" max="13846" width="6.42578125" style="340" customWidth="1"/>
    <col min="13847" max="14075" width="11.42578125" style="340"/>
    <col min="14076" max="14076" width="1" style="340" customWidth="1"/>
    <col min="14077" max="14077" width="4.28515625" style="340" customWidth="1"/>
    <col min="14078" max="14078" width="34.7109375" style="340" customWidth="1"/>
    <col min="14079" max="14079" width="0" style="340" hidden="1" customWidth="1"/>
    <col min="14080" max="14080" width="20" style="340" customWidth="1"/>
    <col min="14081" max="14081" width="20.85546875" style="340" customWidth="1"/>
    <col min="14082" max="14082" width="25" style="340" customWidth="1"/>
    <col min="14083" max="14083" width="18.7109375" style="340" customWidth="1"/>
    <col min="14084" max="14084" width="29.7109375" style="340" customWidth="1"/>
    <col min="14085" max="14085" width="13.42578125" style="340" customWidth="1"/>
    <col min="14086" max="14086" width="13.85546875" style="340" customWidth="1"/>
    <col min="14087" max="14091" width="16.42578125" style="340" customWidth="1"/>
    <col min="14092" max="14092" width="20.42578125" style="340" customWidth="1"/>
    <col min="14093" max="14093" width="21.140625" style="340" customWidth="1"/>
    <col min="14094" max="14094" width="9.42578125" style="340" customWidth="1"/>
    <col min="14095" max="14095" width="0.42578125" style="340" customWidth="1"/>
    <col min="14096" max="14102" width="6.42578125" style="340" customWidth="1"/>
    <col min="14103" max="14331" width="11.42578125" style="340"/>
    <col min="14332" max="14332" width="1" style="340" customWidth="1"/>
    <col min="14333" max="14333" width="4.28515625" style="340" customWidth="1"/>
    <col min="14334" max="14334" width="34.7109375" style="340" customWidth="1"/>
    <col min="14335" max="14335" width="0" style="340" hidden="1" customWidth="1"/>
    <col min="14336" max="14336" width="20" style="340" customWidth="1"/>
    <col min="14337" max="14337" width="20.85546875" style="340" customWidth="1"/>
    <col min="14338" max="14338" width="25" style="340" customWidth="1"/>
    <col min="14339" max="14339" width="18.7109375" style="340" customWidth="1"/>
    <col min="14340" max="14340" width="29.7109375" style="340" customWidth="1"/>
    <col min="14341" max="14341" width="13.42578125" style="340" customWidth="1"/>
    <col min="14342" max="14342" width="13.85546875" style="340" customWidth="1"/>
    <col min="14343" max="14347" width="16.42578125" style="340" customWidth="1"/>
    <col min="14348" max="14348" width="20.42578125" style="340" customWidth="1"/>
    <col min="14349" max="14349" width="21.140625" style="340" customWidth="1"/>
    <col min="14350" max="14350" width="9.42578125" style="340" customWidth="1"/>
    <col min="14351" max="14351" width="0.42578125" style="340" customWidth="1"/>
    <col min="14352" max="14358" width="6.42578125" style="340" customWidth="1"/>
    <col min="14359" max="14587" width="11.42578125" style="340"/>
    <col min="14588" max="14588" width="1" style="340" customWidth="1"/>
    <col min="14589" max="14589" width="4.28515625" style="340" customWidth="1"/>
    <col min="14590" max="14590" width="34.7109375" style="340" customWidth="1"/>
    <col min="14591" max="14591" width="0" style="340" hidden="1" customWidth="1"/>
    <col min="14592" max="14592" width="20" style="340" customWidth="1"/>
    <col min="14593" max="14593" width="20.85546875" style="340" customWidth="1"/>
    <col min="14594" max="14594" width="25" style="340" customWidth="1"/>
    <col min="14595" max="14595" width="18.7109375" style="340" customWidth="1"/>
    <col min="14596" max="14596" width="29.7109375" style="340" customWidth="1"/>
    <col min="14597" max="14597" width="13.42578125" style="340" customWidth="1"/>
    <col min="14598" max="14598" width="13.85546875" style="340" customWidth="1"/>
    <col min="14599" max="14603" width="16.42578125" style="340" customWidth="1"/>
    <col min="14604" max="14604" width="20.42578125" style="340" customWidth="1"/>
    <col min="14605" max="14605" width="21.140625" style="340" customWidth="1"/>
    <col min="14606" max="14606" width="9.42578125" style="340" customWidth="1"/>
    <col min="14607" max="14607" width="0.42578125" style="340" customWidth="1"/>
    <col min="14608" max="14614" width="6.42578125" style="340" customWidth="1"/>
    <col min="14615" max="14843" width="11.42578125" style="340"/>
    <col min="14844" max="14844" width="1" style="340" customWidth="1"/>
    <col min="14845" max="14845" width="4.28515625" style="340" customWidth="1"/>
    <col min="14846" max="14846" width="34.7109375" style="340" customWidth="1"/>
    <col min="14847" max="14847" width="0" style="340" hidden="1" customWidth="1"/>
    <col min="14848" max="14848" width="20" style="340" customWidth="1"/>
    <col min="14849" max="14849" width="20.85546875" style="340" customWidth="1"/>
    <col min="14850" max="14850" width="25" style="340" customWidth="1"/>
    <col min="14851" max="14851" width="18.7109375" style="340" customWidth="1"/>
    <col min="14852" max="14852" width="29.7109375" style="340" customWidth="1"/>
    <col min="14853" max="14853" width="13.42578125" style="340" customWidth="1"/>
    <col min="14854" max="14854" width="13.85546875" style="340" customWidth="1"/>
    <col min="14855" max="14859" width="16.42578125" style="340" customWidth="1"/>
    <col min="14860" max="14860" width="20.42578125" style="340" customWidth="1"/>
    <col min="14861" max="14861" width="21.140625" style="340" customWidth="1"/>
    <col min="14862" max="14862" width="9.42578125" style="340" customWidth="1"/>
    <col min="14863" max="14863" width="0.42578125" style="340" customWidth="1"/>
    <col min="14864" max="14870" width="6.42578125" style="340" customWidth="1"/>
    <col min="14871" max="15099" width="11.42578125" style="340"/>
    <col min="15100" max="15100" width="1" style="340" customWidth="1"/>
    <col min="15101" max="15101" width="4.28515625" style="340" customWidth="1"/>
    <col min="15102" max="15102" width="34.7109375" style="340" customWidth="1"/>
    <col min="15103" max="15103" width="0" style="340" hidden="1" customWidth="1"/>
    <col min="15104" max="15104" width="20" style="340" customWidth="1"/>
    <col min="15105" max="15105" width="20.85546875" style="340" customWidth="1"/>
    <col min="15106" max="15106" width="25" style="340" customWidth="1"/>
    <col min="15107" max="15107" width="18.7109375" style="340" customWidth="1"/>
    <col min="15108" max="15108" width="29.7109375" style="340" customWidth="1"/>
    <col min="15109" max="15109" width="13.42578125" style="340" customWidth="1"/>
    <col min="15110" max="15110" width="13.85546875" style="340" customWidth="1"/>
    <col min="15111" max="15115" width="16.42578125" style="340" customWidth="1"/>
    <col min="15116" max="15116" width="20.42578125" style="340" customWidth="1"/>
    <col min="15117" max="15117" width="21.140625" style="340" customWidth="1"/>
    <col min="15118" max="15118" width="9.42578125" style="340" customWidth="1"/>
    <col min="15119" max="15119" width="0.42578125" style="340" customWidth="1"/>
    <col min="15120" max="15126" width="6.42578125" style="340" customWidth="1"/>
    <col min="15127" max="15355" width="11.42578125" style="340"/>
    <col min="15356" max="15356" width="1" style="340" customWidth="1"/>
    <col min="15357" max="15357" width="4.28515625" style="340" customWidth="1"/>
    <col min="15358" max="15358" width="34.7109375" style="340" customWidth="1"/>
    <col min="15359" max="15359" width="0" style="340" hidden="1" customWidth="1"/>
    <col min="15360" max="15360" width="20" style="340" customWidth="1"/>
    <col min="15361" max="15361" width="20.85546875" style="340" customWidth="1"/>
    <col min="15362" max="15362" width="25" style="340" customWidth="1"/>
    <col min="15363" max="15363" width="18.7109375" style="340" customWidth="1"/>
    <col min="15364" max="15364" width="29.7109375" style="340" customWidth="1"/>
    <col min="15365" max="15365" width="13.42578125" style="340" customWidth="1"/>
    <col min="15366" max="15366" width="13.85546875" style="340" customWidth="1"/>
    <col min="15367" max="15371" width="16.42578125" style="340" customWidth="1"/>
    <col min="15372" max="15372" width="20.42578125" style="340" customWidth="1"/>
    <col min="15373" max="15373" width="21.140625" style="340" customWidth="1"/>
    <col min="15374" max="15374" width="9.42578125" style="340" customWidth="1"/>
    <col min="15375" max="15375" width="0.42578125" style="340" customWidth="1"/>
    <col min="15376" max="15382" width="6.42578125" style="340" customWidth="1"/>
    <col min="15383" max="15611" width="11.42578125" style="340"/>
    <col min="15612" max="15612" width="1" style="340" customWidth="1"/>
    <col min="15613" max="15613" width="4.28515625" style="340" customWidth="1"/>
    <col min="15614" max="15614" width="34.7109375" style="340" customWidth="1"/>
    <col min="15615" max="15615" width="0" style="340" hidden="1" customWidth="1"/>
    <col min="15616" max="15616" width="20" style="340" customWidth="1"/>
    <col min="15617" max="15617" width="20.85546875" style="340" customWidth="1"/>
    <col min="15618" max="15618" width="25" style="340" customWidth="1"/>
    <col min="15619" max="15619" width="18.7109375" style="340" customWidth="1"/>
    <col min="15620" max="15620" width="29.7109375" style="340" customWidth="1"/>
    <col min="15621" max="15621" width="13.42578125" style="340" customWidth="1"/>
    <col min="15622" max="15622" width="13.85546875" style="340" customWidth="1"/>
    <col min="15623" max="15627" width="16.42578125" style="340" customWidth="1"/>
    <col min="15628" max="15628" width="20.42578125" style="340" customWidth="1"/>
    <col min="15629" max="15629" width="21.140625" style="340" customWidth="1"/>
    <col min="15630" max="15630" width="9.42578125" style="340" customWidth="1"/>
    <col min="15631" max="15631" width="0.42578125" style="340" customWidth="1"/>
    <col min="15632" max="15638" width="6.42578125" style="340" customWidth="1"/>
    <col min="15639" max="15867" width="11.42578125" style="340"/>
    <col min="15868" max="15868" width="1" style="340" customWidth="1"/>
    <col min="15869" max="15869" width="4.28515625" style="340" customWidth="1"/>
    <col min="15870" max="15870" width="34.7109375" style="340" customWidth="1"/>
    <col min="15871" max="15871" width="0" style="340" hidden="1" customWidth="1"/>
    <col min="15872" max="15872" width="20" style="340" customWidth="1"/>
    <col min="15873" max="15873" width="20.85546875" style="340" customWidth="1"/>
    <col min="15874" max="15874" width="25" style="340" customWidth="1"/>
    <col min="15875" max="15875" width="18.7109375" style="340" customWidth="1"/>
    <col min="15876" max="15876" width="29.7109375" style="340" customWidth="1"/>
    <col min="15877" max="15877" width="13.42578125" style="340" customWidth="1"/>
    <col min="15878" max="15878" width="13.85546875" style="340" customWidth="1"/>
    <col min="15879" max="15883" width="16.42578125" style="340" customWidth="1"/>
    <col min="15884" max="15884" width="20.42578125" style="340" customWidth="1"/>
    <col min="15885" max="15885" width="21.140625" style="340" customWidth="1"/>
    <col min="15886" max="15886" width="9.42578125" style="340" customWidth="1"/>
    <col min="15887" max="15887" width="0.42578125" style="340" customWidth="1"/>
    <col min="15888" max="15894" width="6.42578125" style="340" customWidth="1"/>
    <col min="15895" max="16123" width="11.42578125" style="340"/>
    <col min="16124" max="16124" width="1" style="340" customWidth="1"/>
    <col min="16125" max="16125" width="4.28515625" style="340" customWidth="1"/>
    <col min="16126" max="16126" width="34.7109375" style="340" customWidth="1"/>
    <col min="16127" max="16127" width="0" style="340" hidden="1" customWidth="1"/>
    <col min="16128" max="16128" width="20" style="340" customWidth="1"/>
    <col min="16129" max="16129" width="20.85546875" style="340" customWidth="1"/>
    <col min="16130" max="16130" width="25" style="340" customWidth="1"/>
    <col min="16131" max="16131" width="18.7109375" style="340" customWidth="1"/>
    <col min="16132" max="16132" width="29.7109375" style="340" customWidth="1"/>
    <col min="16133" max="16133" width="13.42578125" style="340" customWidth="1"/>
    <col min="16134" max="16134" width="13.85546875" style="340" customWidth="1"/>
    <col min="16135" max="16139" width="16.42578125" style="340" customWidth="1"/>
    <col min="16140" max="16140" width="20.42578125" style="340" customWidth="1"/>
    <col min="16141" max="16141" width="21.140625" style="340" customWidth="1"/>
    <col min="16142" max="16142" width="9.42578125" style="340" customWidth="1"/>
    <col min="16143" max="16143" width="0.42578125" style="340" customWidth="1"/>
    <col min="16144" max="16150" width="6.42578125" style="340" customWidth="1"/>
    <col min="16151" max="16371" width="11.42578125" style="340"/>
    <col min="16372" max="16384" width="11.42578125" style="340" customWidth="1"/>
  </cols>
  <sheetData>
    <row r="2" spans="2:16" ht="15" x14ac:dyDescent="0.25">
      <c r="B2" s="1313" t="s">
        <v>63</v>
      </c>
      <c r="C2" s="1314"/>
      <c r="D2" s="1314"/>
      <c r="E2" s="1314"/>
      <c r="F2" s="1314"/>
      <c r="G2" s="1314"/>
      <c r="H2" s="1314"/>
      <c r="I2" s="1314"/>
      <c r="J2" s="1314"/>
      <c r="K2" s="1314"/>
      <c r="L2" s="1314"/>
      <c r="M2" s="1314"/>
      <c r="N2" s="1314"/>
      <c r="O2" s="1314"/>
      <c r="P2" s="1314"/>
    </row>
    <row r="4" spans="2:16" ht="15" x14ac:dyDescent="0.25">
      <c r="B4" s="1313" t="s">
        <v>48</v>
      </c>
      <c r="C4" s="1314"/>
      <c r="D4" s="1314"/>
      <c r="E4" s="1314"/>
      <c r="F4" s="1314"/>
      <c r="G4" s="1314"/>
      <c r="H4" s="1314"/>
      <c r="I4" s="1314"/>
      <c r="J4" s="1314"/>
      <c r="K4" s="1314"/>
      <c r="L4" s="1314"/>
      <c r="M4" s="1314"/>
      <c r="N4" s="1314"/>
      <c r="O4" s="1314"/>
      <c r="P4" s="1314"/>
    </row>
    <row r="5" spans="2:16" ht="15" thickBot="1" x14ac:dyDescent="0.3"/>
    <row r="6" spans="2:16" ht="15.75" thickBot="1" x14ac:dyDescent="0.3">
      <c r="B6" s="1026" t="s">
        <v>4</v>
      </c>
      <c r="C6" s="1316" t="s">
        <v>1763</v>
      </c>
      <c r="D6" s="1316"/>
      <c r="E6" s="1316"/>
      <c r="F6" s="1316"/>
      <c r="G6" s="1316"/>
      <c r="H6" s="1316"/>
      <c r="I6" s="1316"/>
      <c r="J6" s="1316"/>
      <c r="K6" s="1316"/>
      <c r="L6" s="1316"/>
      <c r="M6" s="1316"/>
      <c r="N6" s="1317"/>
    </row>
    <row r="7" spans="2:16" ht="15.75" thickBot="1" x14ac:dyDescent="0.3">
      <c r="B7" s="1026" t="s">
        <v>5</v>
      </c>
      <c r="C7" s="1316"/>
      <c r="D7" s="1316"/>
      <c r="E7" s="1316"/>
      <c r="F7" s="1316"/>
      <c r="G7" s="1316"/>
      <c r="H7" s="1316"/>
      <c r="I7" s="1316"/>
      <c r="J7" s="1316"/>
      <c r="K7" s="1316"/>
      <c r="L7" s="1316"/>
      <c r="M7" s="1316"/>
      <c r="N7" s="1317"/>
    </row>
    <row r="8" spans="2:16" ht="15.75" thickBot="1" x14ac:dyDescent="0.3">
      <c r="B8" s="1026" t="s">
        <v>6</v>
      </c>
      <c r="C8" s="1316"/>
      <c r="D8" s="1316"/>
      <c r="E8" s="1316"/>
      <c r="F8" s="1316"/>
      <c r="G8" s="1316"/>
      <c r="H8" s="1316"/>
      <c r="I8" s="1316"/>
      <c r="J8" s="1316"/>
      <c r="K8" s="1316"/>
      <c r="L8" s="1316"/>
      <c r="M8" s="1316"/>
      <c r="N8" s="1317"/>
    </row>
    <row r="9" spans="2:16" ht="15.75" thickBot="1" x14ac:dyDescent="0.3">
      <c r="B9" s="1026" t="s">
        <v>7</v>
      </c>
      <c r="C9" s="1316"/>
      <c r="D9" s="1316"/>
      <c r="E9" s="1316"/>
      <c r="F9" s="1316"/>
      <c r="G9" s="1316"/>
      <c r="H9" s="1316"/>
      <c r="I9" s="1316"/>
      <c r="J9" s="1316"/>
      <c r="K9" s="1316"/>
      <c r="L9" s="1316"/>
      <c r="M9" s="1316"/>
      <c r="N9" s="1317"/>
    </row>
    <row r="10" spans="2:16" ht="15.75" thickBot="1" x14ac:dyDescent="0.3">
      <c r="B10" s="1026" t="s">
        <v>8</v>
      </c>
      <c r="C10" s="1318" t="s">
        <v>150</v>
      </c>
      <c r="D10" s="1318"/>
      <c r="E10" s="1319"/>
      <c r="F10" s="1330"/>
      <c r="G10" s="1330"/>
      <c r="H10" s="1029"/>
      <c r="I10" s="1029"/>
      <c r="J10" s="1029"/>
      <c r="K10" s="1331"/>
      <c r="L10" s="1032"/>
      <c r="M10" s="1033"/>
      <c r="N10" s="1332"/>
    </row>
    <row r="11" spans="2:16" ht="15.75" thickBot="1" x14ac:dyDescent="0.3">
      <c r="B11" s="1035" t="s">
        <v>9</v>
      </c>
      <c r="C11" s="1333">
        <v>41973</v>
      </c>
      <c r="D11" s="1039"/>
      <c r="E11" s="1038"/>
      <c r="F11" s="1037"/>
      <c r="G11" s="1037"/>
      <c r="H11" s="1039"/>
      <c r="I11" s="1039"/>
      <c r="J11" s="1039"/>
      <c r="K11" s="1334"/>
      <c r="L11" s="1038"/>
      <c r="M11" s="1042"/>
      <c r="N11" s="1335"/>
    </row>
    <row r="12" spans="2:16" ht="15" x14ac:dyDescent="0.25">
      <c r="B12" s="543"/>
      <c r="C12" s="544"/>
      <c r="D12" s="657"/>
      <c r="E12" s="656"/>
      <c r="F12" s="655"/>
      <c r="G12" s="655"/>
      <c r="H12" s="657"/>
      <c r="I12" s="537"/>
      <c r="J12" s="537"/>
      <c r="K12" s="545"/>
      <c r="L12" s="546"/>
      <c r="M12" s="547"/>
      <c r="N12" s="1336"/>
    </row>
    <row r="13" spans="2:16" ht="15" x14ac:dyDescent="0.25">
      <c r="I13" s="537"/>
      <c r="J13" s="537"/>
      <c r="K13" s="545"/>
      <c r="L13" s="546"/>
      <c r="M13" s="547"/>
      <c r="N13" s="548"/>
    </row>
    <row r="14" spans="2:16" ht="30" customHeight="1" x14ac:dyDescent="0.25">
      <c r="B14" s="1320" t="s">
        <v>87</v>
      </c>
      <c r="C14" s="1320"/>
      <c r="D14" s="1083" t="s">
        <v>12</v>
      </c>
      <c r="E14" s="1337" t="s">
        <v>13</v>
      </c>
      <c r="F14" s="1083" t="s">
        <v>29</v>
      </c>
      <c r="G14" s="1338"/>
      <c r="I14" s="549"/>
      <c r="J14" s="549"/>
      <c r="K14" s="550"/>
      <c r="L14" s="550"/>
      <c r="M14" s="551"/>
      <c r="N14" s="548"/>
    </row>
    <row r="15" spans="2:16" ht="15" x14ac:dyDescent="0.25">
      <c r="B15" s="1320"/>
      <c r="C15" s="1320"/>
      <c r="D15" s="1083">
        <v>12</v>
      </c>
      <c r="E15" s="552">
        <v>912578797</v>
      </c>
      <c r="F15" s="553">
        <v>437</v>
      </c>
      <c r="G15" s="554"/>
      <c r="I15" s="555"/>
      <c r="J15" s="555"/>
      <c r="K15" s="550"/>
      <c r="L15" s="556"/>
      <c r="M15" s="557"/>
      <c r="N15" s="548"/>
    </row>
    <row r="16" spans="2:16" ht="15" x14ac:dyDescent="0.25">
      <c r="B16" s="1320"/>
      <c r="C16" s="1320"/>
      <c r="D16" s="1083"/>
      <c r="E16" s="558"/>
      <c r="F16" s="559"/>
      <c r="G16" s="554"/>
      <c r="I16" s="555"/>
      <c r="J16" s="555"/>
      <c r="K16" s="550"/>
      <c r="L16" s="556"/>
      <c r="M16" s="557"/>
      <c r="N16" s="548"/>
    </row>
    <row r="17" spans="1:14" ht="15" x14ac:dyDescent="0.25">
      <c r="B17" s="1320"/>
      <c r="C17" s="1320"/>
      <c r="D17" s="1083"/>
      <c r="E17" s="558"/>
      <c r="F17" s="559"/>
      <c r="G17" s="554"/>
      <c r="I17" s="555"/>
      <c r="J17" s="555"/>
      <c r="K17" s="550"/>
      <c r="L17" s="556"/>
      <c r="M17" s="557"/>
      <c r="N17" s="548"/>
    </row>
    <row r="18" spans="1:14" ht="15" x14ac:dyDescent="0.25">
      <c r="B18" s="1320"/>
      <c r="C18" s="1320"/>
      <c r="D18" s="1083"/>
      <c r="E18" s="552"/>
      <c r="F18" s="559"/>
      <c r="G18" s="554"/>
      <c r="H18" s="560"/>
      <c r="I18" s="555"/>
      <c r="J18" s="555"/>
      <c r="K18" s="550"/>
      <c r="L18" s="556"/>
      <c r="M18" s="557"/>
      <c r="N18" s="547"/>
    </row>
    <row r="19" spans="1:14" ht="15" x14ac:dyDescent="0.25">
      <c r="B19" s="1320"/>
      <c r="C19" s="1320"/>
      <c r="D19" s="1083"/>
      <c r="E19" s="552"/>
      <c r="F19" s="559"/>
      <c r="G19" s="554"/>
      <c r="H19" s="560"/>
      <c r="I19" s="561"/>
      <c r="J19" s="561"/>
      <c r="K19" s="562"/>
      <c r="L19" s="563"/>
      <c r="M19" s="564"/>
      <c r="N19" s="547"/>
    </row>
    <row r="20" spans="1:14" ht="15" x14ac:dyDescent="0.25">
      <c r="B20" s="1320"/>
      <c r="C20" s="1320"/>
      <c r="D20" s="1083"/>
      <c r="E20" s="558"/>
      <c r="F20" s="559"/>
      <c r="G20" s="554"/>
      <c r="H20" s="560"/>
      <c r="I20" s="537"/>
      <c r="J20" s="537"/>
      <c r="K20" s="545"/>
      <c r="L20" s="546"/>
      <c r="M20" s="547"/>
      <c r="N20" s="547"/>
    </row>
    <row r="21" spans="1:14" ht="15" x14ac:dyDescent="0.25">
      <c r="B21" s="1320"/>
      <c r="C21" s="1320"/>
      <c r="D21" s="1083"/>
      <c r="E21" s="558"/>
      <c r="F21" s="559"/>
      <c r="G21" s="554"/>
      <c r="H21" s="560"/>
      <c r="I21" s="537"/>
      <c r="J21" s="537"/>
      <c r="K21" s="545"/>
      <c r="L21" s="546"/>
      <c r="M21" s="547"/>
      <c r="N21" s="547"/>
    </row>
    <row r="22" spans="1:14" ht="15.75" thickBot="1" x14ac:dyDescent="0.3">
      <c r="B22" s="1321" t="s">
        <v>14</v>
      </c>
      <c r="C22" s="1322"/>
      <c r="D22" s="1083"/>
      <c r="E22" s="565">
        <f>SUM(E15:E21)</f>
        <v>912578797</v>
      </c>
      <c r="F22" s="566">
        <f>SUM(F15:F21)</f>
        <v>437</v>
      </c>
      <c r="G22" s="554"/>
      <c r="H22" s="560"/>
      <c r="I22" s="537"/>
      <c r="J22" s="537"/>
      <c r="K22" s="545"/>
      <c r="L22" s="546"/>
      <c r="M22" s="547"/>
      <c r="N22" s="547"/>
    </row>
    <row r="23" spans="1:14" ht="43.5" thickBot="1" x14ac:dyDescent="0.3">
      <c r="A23" s="1044"/>
      <c r="B23" s="567" t="s">
        <v>15</v>
      </c>
      <c r="C23" s="568" t="s">
        <v>88</v>
      </c>
      <c r="E23" s="569"/>
      <c r="F23" s="549"/>
      <c r="G23" s="549"/>
      <c r="H23" s="549"/>
      <c r="I23" s="570"/>
      <c r="J23" s="570"/>
      <c r="K23" s="571"/>
      <c r="L23" s="572"/>
      <c r="M23" s="573"/>
    </row>
    <row r="24" spans="1:14" ht="15.75" thickBot="1" x14ac:dyDescent="0.3">
      <c r="A24" s="1045">
        <v>1</v>
      </c>
      <c r="C24" s="574">
        <f>F22*80/100</f>
        <v>349.6</v>
      </c>
      <c r="D24" s="575"/>
      <c r="E24" s="576">
        <f>E22</f>
        <v>912578797</v>
      </c>
      <c r="F24" s="577"/>
      <c r="G24" s="577"/>
      <c r="H24" s="577"/>
      <c r="I24" s="578"/>
      <c r="J24" s="578"/>
      <c r="K24" s="571"/>
      <c r="L24" s="572"/>
      <c r="M24" s="573"/>
    </row>
    <row r="25" spans="1:14" ht="15" x14ac:dyDescent="0.25">
      <c r="A25" s="579"/>
      <c r="C25" s="580"/>
      <c r="D25" s="555"/>
      <c r="E25" s="581"/>
      <c r="F25" s="577"/>
      <c r="G25" s="577"/>
      <c r="H25" s="577"/>
      <c r="I25" s="578"/>
      <c r="J25" s="578"/>
      <c r="K25" s="571"/>
      <c r="L25" s="572"/>
      <c r="M25" s="573"/>
    </row>
    <row r="26" spans="1:14" ht="15" x14ac:dyDescent="0.25">
      <c r="A26" s="579"/>
      <c r="C26" s="580"/>
      <c r="D26" s="555"/>
      <c r="E26" s="581"/>
      <c r="F26" s="577"/>
      <c r="G26" s="577"/>
      <c r="H26" s="577"/>
      <c r="I26" s="578"/>
      <c r="J26" s="578"/>
      <c r="K26" s="571"/>
      <c r="L26" s="572"/>
      <c r="M26" s="573"/>
    </row>
    <row r="27" spans="1:14" ht="15" x14ac:dyDescent="0.2">
      <c r="A27" s="579"/>
      <c r="B27" s="582" t="s">
        <v>124</v>
      </c>
      <c r="C27" s="583"/>
      <c r="D27" s="584"/>
      <c r="E27" s="585"/>
      <c r="F27" s="586"/>
      <c r="G27" s="586"/>
      <c r="H27" s="584"/>
      <c r="I27" s="537"/>
      <c r="J27" s="537"/>
      <c r="K27" s="545"/>
      <c r="L27" s="546"/>
      <c r="M27" s="547"/>
      <c r="N27" s="548"/>
    </row>
    <row r="28" spans="1:14" ht="15" x14ac:dyDescent="0.2">
      <c r="A28" s="579"/>
      <c r="B28" s="584"/>
      <c r="C28" s="583"/>
      <c r="D28" s="584"/>
      <c r="E28" s="585"/>
      <c r="F28" s="586"/>
      <c r="G28" s="586"/>
      <c r="H28" s="584"/>
      <c r="I28" s="537"/>
      <c r="J28" s="537"/>
      <c r="K28" s="545"/>
      <c r="L28" s="546"/>
      <c r="M28" s="547"/>
      <c r="N28" s="548"/>
    </row>
    <row r="29" spans="1:14" ht="15" x14ac:dyDescent="0.2">
      <c r="A29" s="579"/>
      <c r="B29" s="77" t="s">
        <v>33</v>
      </c>
      <c r="C29" s="77" t="s">
        <v>125</v>
      </c>
      <c r="D29" s="77" t="s">
        <v>126</v>
      </c>
      <c r="E29" s="585"/>
      <c r="F29" s="586"/>
      <c r="G29" s="586"/>
      <c r="H29" s="584"/>
      <c r="I29" s="537"/>
      <c r="J29" s="537"/>
      <c r="K29" s="545"/>
      <c r="L29" s="546"/>
      <c r="M29" s="547"/>
      <c r="N29" s="548"/>
    </row>
    <row r="30" spans="1:14" ht="15" x14ac:dyDescent="0.2">
      <c r="A30" s="579"/>
      <c r="B30" s="257" t="s">
        <v>127</v>
      </c>
      <c r="C30" s="1074" t="s">
        <v>292</v>
      </c>
      <c r="D30" s="1074"/>
      <c r="E30" s="585"/>
      <c r="F30" s="586"/>
      <c r="G30" s="586"/>
      <c r="H30" s="584"/>
      <c r="I30" s="537"/>
      <c r="J30" s="537"/>
      <c r="K30" s="545"/>
      <c r="L30" s="546"/>
      <c r="M30" s="547"/>
      <c r="N30" s="548"/>
    </row>
    <row r="31" spans="1:14" ht="15" x14ac:dyDescent="0.2">
      <c r="A31" s="579"/>
      <c r="B31" s="257" t="s">
        <v>128</v>
      </c>
      <c r="C31" s="1074" t="s">
        <v>292</v>
      </c>
      <c r="D31" s="1074"/>
      <c r="E31" s="585"/>
      <c r="F31" s="586"/>
      <c r="G31" s="586"/>
      <c r="H31" s="584"/>
      <c r="I31" s="537"/>
      <c r="J31" s="537"/>
      <c r="K31" s="545"/>
      <c r="L31" s="546"/>
      <c r="M31" s="547"/>
      <c r="N31" s="548"/>
    </row>
    <row r="32" spans="1:14" ht="15" x14ac:dyDescent="0.2">
      <c r="A32" s="579"/>
      <c r="B32" s="257" t="s">
        <v>129</v>
      </c>
      <c r="C32" s="1074" t="s">
        <v>292</v>
      </c>
      <c r="D32" s="1074"/>
      <c r="E32" s="585"/>
      <c r="F32" s="586"/>
      <c r="G32" s="586"/>
      <c r="H32" s="584"/>
      <c r="I32" s="537"/>
      <c r="J32" s="537"/>
      <c r="K32" s="545"/>
      <c r="L32" s="546"/>
      <c r="M32" s="547"/>
      <c r="N32" s="548"/>
    </row>
    <row r="33" spans="1:26" ht="15" x14ac:dyDescent="0.2">
      <c r="A33" s="579"/>
      <c r="B33" s="257" t="s">
        <v>130</v>
      </c>
      <c r="C33" s="1074" t="s">
        <v>292</v>
      </c>
      <c r="D33" s="1074"/>
      <c r="E33" s="585"/>
      <c r="F33" s="586"/>
      <c r="G33" s="586"/>
      <c r="H33" s="584"/>
      <c r="I33" s="537"/>
      <c r="J33" s="537"/>
      <c r="K33" s="545"/>
      <c r="L33" s="546"/>
      <c r="M33" s="547"/>
      <c r="N33" s="548"/>
    </row>
    <row r="34" spans="1:26" ht="15" x14ac:dyDescent="0.2">
      <c r="A34" s="579"/>
      <c r="B34" s="584"/>
      <c r="C34" s="583"/>
      <c r="D34" s="584"/>
      <c r="E34" s="585"/>
      <c r="F34" s="586"/>
      <c r="G34" s="586"/>
      <c r="H34" s="584"/>
      <c r="I34" s="537"/>
      <c r="J34" s="537"/>
      <c r="K34" s="545"/>
      <c r="L34" s="546"/>
      <c r="M34" s="547"/>
      <c r="N34" s="548"/>
    </row>
    <row r="35" spans="1:26" ht="15" x14ac:dyDescent="0.2">
      <c r="A35" s="579"/>
      <c r="B35" s="582" t="s">
        <v>131</v>
      </c>
      <c r="C35" s="583"/>
      <c r="D35" s="584"/>
      <c r="E35" s="585"/>
      <c r="F35" s="586"/>
      <c r="G35" s="586"/>
      <c r="H35" s="584"/>
      <c r="I35" s="537"/>
      <c r="J35" s="537"/>
      <c r="K35" s="545"/>
      <c r="L35" s="546"/>
      <c r="M35" s="547"/>
      <c r="N35" s="548"/>
    </row>
    <row r="36" spans="1:26" ht="15" x14ac:dyDescent="0.2">
      <c r="A36" s="579"/>
      <c r="B36" s="584"/>
      <c r="C36" s="583"/>
      <c r="D36" s="584"/>
      <c r="E36" s="585"/>
      <c r="F36" s="586"/>
      <c r="G36" s="586"/>
      <c r="H36" s="584"/>
      <c r="I36" s="537"/>
      <c r="J36" s="537"/>
      <c r="K36" s="545"/>
      <c r="L36" s="546"/>
      <c r="M36" s="547"/>
      <c r="N36" s="548"/>
    </row>
    <row r="37" spans="1:26" ht="15" x14ac:dyDescent="0.2">
      <c r="A37" s="579"/>
      <c r="B37" s="77" t="s">
        <v>33</v>
      </c>
      <c r="C37" s="77" t="s">
        <v>58</v>
      </c>
      <c r="D37" s="587" t="s">
        <v>51</v>
      </c>
      <c r="E37" s="588" t="s">
        <v>16</v>
      </c>
      <c r="F37" s="586"/>
      <c r="G37" s="586"/>
      <c r="H37" s="584"/>
      <c r="I37" s="537"/>
      <c r="J37" s="537"/>
      <c r="K37" s="545"/>
      <c r="L37" s="546"/>
      <c r="M37" s="547"/>
      <c r="N37" s="548"/>
    </row>
    <row r="38" spans="1:26" ht="57" x14ac:dyDescent="0.2">
      <c r="A38" s="579"/>
      <c r="B38" s="60" t="s">
        <v>132</v>
      </c>
      <c r="C38" s="1078">
        <v>40</v>
      </c>
      <c r="D38" s="1074">
        <v>40</v>
      </c>
      <c r="E38" s="1297">
        <f>+D38+D39</f>
        <v>40</v>
      </c>
      <c r="F38" s="586"/>
      <c r="G38" s="586"/>
      <c r="H38" s="584"/>
      <c r="I38" s="537"/>
      <c r="J38" s="537"/>
      <c r="K38" s="545"/>
      <c r="L38" s="546"/>
      <c r="M38" s="547"/>
      <c r="N38" s="548"/>
    </row>
    <row r="39" spans="1:26" ht="114" x14ac:dyDescent="0.2">
      <c r="A39" s="579"/>
      <c r="B39" s="60" t="s">
        <v>133</v>
      </c>
      <c r="C39" s="1078">
        <v>60</v>
      </c>
      <c r="D39" s="1074">
        <v>0</v>
      </c>
      <c r="E39" s="1298"/>
      <c r="F39" s="586"/>
      <c r="G39" s="586"/>
      <c r="H39" s="584"/>
      <c r="I39" s="537"/>
      <c r="J39" s="537"/>
      <c r="K39" s="545"/>
      <c r="L39" s="546"/>
      <c r="M39" s="547"/>
      <c r="N39" s="548"/>
    </row>
    <row r="40" spans="1:26" ht="15" x14ac:dyDescent="0.25">
      <c r="A40" s="579"/>
      <c r="C40" s="580"/>
      <c r="D40" s="555"/>
      <c r="E40" s="581"/>
      <c r="F40" s="577"/>
      <c r="G40" s="577"/>
      <c r="H40" s="577"/>
      <c r="I40" s="578"/>
      <c r="J40" s="578"/>
      <c r="K40" s="571"/>
      <c r="L40" s="572"/>
      <c r="M40" s="573"/>
    </row>
    <row r="41" spans="1:26" ht="15.75" customHeight="1" thickBot="1" x14ac:dyDescent="0.3">
      <c r="M41" s="1323" t="s">
        <v>35</v>
      </c>
      <c r="N41" s="1323"/>
    </row>
    <row r="42" spans="1:26" ht="15" x14ac:dyDescent="0.25">
      <c r="B42" s="582" t="s">
        <v>30</v>
      </c>
      <c r="M42" s="682"/>
      <c r="N42" s="682"/>
    </row>
    <row r="43" spans="1:26" ht="15" thickBot="1" x14ac:dyDescent="0.3">
      <c r="M43" s="682"/>
      <c r="N43" s="682"/>
    </row>
    <row r="44" spans="1:26" s="537" customFormat="1" ht="75" x14ac:dyDescent="0.25">
      <c r="B44" s="1046" t="s">
        <v>134</v>
      </c>
      <c r="C44" s="1046" t="s">
        <v>135</v>
      </c>
      <c r="D44" s="1046" t="s">
        <v>136</v>
      </c>
      <c r="E44" s="1047" t="s">
        <v>45</v>
      </c>
      <c r="F44" s="1046" t="s">
        <v>22</v>
      </c>
      <c r="G44" s="1046" t="s">
        <v>89</v>
      </c>
      <c r="H44" s="1046" t="s">
        <v>17</v>
      </c>
      <c r="I44" s="1046" t="s">
        <v>10</v>
      </c>
      <c r="J44" s="1046" t="s">
        <v>31</v>
      </c>
      <c r="K44" s="1047" t="s">
        <v>61</v>
      </c>
      <c r="L44" s="1047" t="s">
        <v>20</v>
      </c>
      <c r="M44" s="1050" t="s">
        <v>26</v>
      </c>
      <c r="N44" s="1050" t="s">
        <v>137</v>
      </c>
      <c r="O44" s="1051" t="s">
        <v>36</v>
      </c>
      <c r="P44" s="589" t="s">
        <v>11</v>
      </c>
      <c r="Q44" s="589" t="s">
        <v>19</v>
      </c>
    </row>
    <row r="45" spans="1:26" s="1080" customFormat="1" ht="42.75" x14ac:dyDescent="0.25">
      <c r="A45" s="590">
        <v>1</v>
      </c>
      <c r="B45" s="591" t="s">
        <v>1328</v>
      </c>
      <c r="C45" s="592" t="s">
        <v>1328</v>
      </c>
      <c r="D45" s="593" t="s">
        <v>1329</v>
      </c>
      <c r="E45" s="594">
        <v>12</v>
      </c>
      <c r="F45" s="592" t="s">
        <v>125</v>
      </c>
      <c r="G45" s="595" t="s">
        <v>1330</v>
      </c>
      <c r="H45" s="596">
        <v>40725</v>
      </c>
      <c r="I45" s="596">
        <v>40908</v>
      </c>
      <c r="J45" s="597" t="s">
        <v>126</v>
      </c>
      <c r="K45" s="598">
        <v>6</v>
      </c>
      <c r="L45" s="598">
        <v>0</v>
      </c>
      <c r="M45" s="394">
        <v>400</v>
      </c>
      <c r="N45" s="394">
        <v>400</v>
      </c>
      <c r="O45" s="599">
        <v>33516000</v>
      </c>
      <c r="P45" s="515">
        <v>77</v>
      </c>
      <c r="Q45" s="600"/>
      <c r="R45" s="601"/>
      <c r="S45" s="601"/>
      <c r="T45" s="601"/>
      <c r="U45" s="601"/>
      <c r="V45" s="601"/>
      <c r="W45" s="601"/>
      <c r="X45" s="601"/>
      <c r="Y45" s="601"/>
      <c r="Z45" s="601"/>
    </row>
    <row r="46" spans="1:26" s="1080" customFormat="1" ht="42.75" x14ac:dyDescent="0.25">
      <c r="A46" s="590">
        <f>+A45+1</f>
        <v>2</v>
      </c>
      <c r="B46" s="591" t="s">
        <v>1328</v>
      </c>
      <c r="C46" s="592" t="s">
        <v>1328</v>
      </c>
      <c r="D46" s="593" t="s">
        <v>1329</v>
      </c>
      <c r="E46" s="594">
        <v>12</v>
      </c>
      <c r="F46" s="592" t="s">
        <v>125</v>
      </c>
      <c r="G46" s="592" t="s">
        <v>1330</v>
      </c>
      <c r="H46" s="596">
        <v>41061</v>
      </c>
      <c r="I46" s="597" t="s">
        <v>1331</v>
      </c>
      <c r="J46" s="597" t="s">
        <v>126</v>
      </c>
      <c r="K46" s="598">
        <v>6</v>
      </c>
      <c r="L46" s="598">
        <v>0</v>
      </c>
      <c r="M46" s="394">
        <v>450</v>
      </c>
      <c r="N46" s="394">
        <v>450</v>
      </c>
      <c r="O46" s="599">
        <v>386977500</v>
      </c>
      <c r="P46" s="515">
        <v>76</v>
      </c>
      <c r="Q46" s="600"/>
      <c r="R46" s="601"/>
      <c r="S46" s="601"/>
      <c r="T46" s="601"/>
      <c r="U46" s="601"/>
      <c r="V46" s="601"/>
      <c r="W46" s="601"/>
      <c r="X46" s="601"/>
      <c r="Y46" s="601"/>
      <c r="Z46" s="601"/>
    </row>
    <row r="47" spans="1:26" s="1080" customFormat="1" x14ac:dyDescent="0.25">
      <c r="A47" s="590">
        <f t="shared" ref="A47:A48" si="0">+A46+1</f>
        <v>3</v>
      </c>
      <c r="B47" s="591" t="s">
        <v>1328</v>
      </c>
      <c r="C47" s="592" t="s">
        <v>1328</v>
      </c>
      <c r="D47" s="593" t="s">
        <v>1332</v>
      </c>
      <c r="E47" s="594">
        <v>13</v>
      </c>
      <c r="F47" s="592" t="s">
        <v>125</v>
      </c>
      <c r="G47" s="592" t="s">
        <v>1330</v>
      </c>
      <c r="H47" s="596">
        <v>40183</v>
      </c>
      <c r="I47" s="596">
        <v>40482</v>
      </c>
      <c r="J47" s="597" t="s">
        <v>126</v>
      </c>
      <c r="K47" s="598">
        <v>10</v>
      </c>
      <c r="L47" s="598">
        <v>0</v>
      </c>
      <c r="M47" s="394">
        <v>250</v>
      </c>
      <c r="N47" s="394">
        <v>250</v>
      </c>
      <c r="O47" s="599">
        <v>517860000</v>
      </c>
      <c r="P47" s="515">
        <v>78</v>
      </c>
      <c r="Q47" s="600"/>
      <c r="R47" s="601"/>
      <c r="S47" s="601"/>
      <c r="T47" s="601"/>
      <c r="U47" s="601"/>
      <c r="V47" s="601"/>
      <c r="W47" s="601"/>
      <c r="X47" s="601"/>
      <c r="Y47" s="601"/>
      <c r="Z47" s="601"/>
    </row>
    <row r="48" spans="1:26" s="1080" customFormat="1" ht="28.5" x14ac:dyDescent="0.25">
      <c r="A48" s="590">
        <f t="shared" si="0"/>
        <v>4</v>
      </c>
      <c r="B48" s="591" t="s">
        <v>1328</v>
      </c>
      <c r="C48" s="592" t="s">
        <v>1328</v>
      </c>
      <c r="D48" s="593" t="s">
        <v>1333</v>
      </c>
      <c r="E48" s="594">
        <v>45</v>
      </c>
      <c r="F48" s="592" t="s">
        <v>125</v>
      </c>
      <c r="G48" s="592"/>
      <c r="H48" s="596">
        <v>39947</v>
      </c>
      <c r="I48" s="596">
        <v>40178</v>
      </c>
      <c r="J48" s="597" t="s">
        <v>126</v>
      </c>
      <c r="K48" s="598">
        <v>7</v>
      </c>
      <c r="L48" s="598">
        <v>0</v>
      </c>
      <c r="M48" s="394">
        <v>450</v>
      </c>
      <c r="N48" s="394">
        <v>450</v>
      </c>
      <c r="O48" s="599">
        <v>434000000</v>
      </c>
      <c r="P48" s="515">
        <v>79</v>
      </c>
      <c r="Q48" s="600"/>
      <c r="R48" s="601"/>
      <c r="S48" s="601"/>
      <c r="T48" s="601"/>
      <c r="U48" s="601"/>
      <c r="V48" s="601"/>
      <c r="W48" s="601"/>
      <c r="X48" s="601"/>
      <c r="Y48" s="601"/>
      <c r="Z48" s="601"/>
    </row>
    <row r="49" spans="1:17" s="1080" customFormat="1" ht="15" x14ac:dyDescent="0.25">
      <c r="A49" s="590"/>
      <c r="B49" s="591" t="s">
        <v>16</v>
      </c>
      <c r="C49" s="592"/>
      <c r="D49" s="593"/>
      <c r="E49" s="594"/>
      <c r="F49" s="592"/>
      <c r="G49" s="592"/>
      <c r="H49" s="592"/>
      <c r="I49" s="597"/>
      <c r="J49" s="597"/>
      <c r="K49" s="737">
        <f>SUM(K45:K48)</f>
        <v>29</v>
      </c>
      <c r="L49" s="737">
        <f>SUM(L45:L48)</f>
        <v>0</v>
      </c>
      <c r="M49" s="739">
        <f>SUM(M45:M48)</f>
        <v>1550</v>
      </c>
      <c r="N49" s="739">
        <f>SUM(N45:N48)</f>
        <v>1550</v>
      </c>
      <c r="O49" s="599"/>
      <c r="P49" s="515"/>
      <c r="Q49" s="600"/>
    </row>
    <row r="50" spans="1:17" s="602" customFormat="1" x14ac:dyDescent="0.25">
      <c r="C50" s="603"/>
      <c r="E50" s="604"/>
      <c r="F50" s="605"/>
      <c r="G50" s="605"/>
      <c r="K50" s="606"/>
      <c r="L50" s="604"/>
      <c r="M50" s="607"/>
      <c r="N50" s="607"/>
      <c r="O50" s="608"/>
    </row>
    <row r="51" spans="1:17" s="602" customFormat="1" ht="15" x14ac:dyDescent="0.25">
      <c r="B51" s="1285" t="s">
        <v>28</v>
      </c>
      <c r="C51" s="1285" t="s">
        <v>27</v>
      </c>
      <c r="D51" s="1287" t="s">
        <v>34</v>
      </c>
      <c r="E51" s="1287"/>
      <c r="F51" s="605"/>
      <c r="G51" s="605"/>
      <c r="K51" s="606"/>
      <c r="L51" s="604"/>
      <c r="M51" s="607"/>
      <c r="N51" s="607"/>
      <c r="O51" s="608"/>
    </row>
    <row r="52" spans="1:17" s="602" customFormat="1" ht="15" x14ac:dyDescent="0.25">
      <c r="B52" s="1286"/>
      <c r="C52" s="1286"/>
      <c r="D52" s="1079" t="s">
        <v>23</v>
      </c>
      <c r="E52" s="609" t="s">
        <v>24</v>
      </c>
      <c r="F52" s="605"/>
      <c r="G52" s="605"/>
      <c r="K52" s="606"/>
      <c r="L52" s="604"/>
      <c r="M52" s="607"/>
      <c r="N52" s="607"/>
      <c r="O52" s="608"/>
    </row>
    <row r="53" spans="1:17" s="602" customFormat="1" ht="15" x14ac:dyDescent="0.25">
      <c r="B53" s="610" t="s">
        <v>21</v>
      </c>
      <c r="C53" s="611" t="s">
        <v>1764</v>
      </c>
      <c r="D53" s="612" t="s">
        <v>292</v>
      </c>
      <c r="E53" s="613"/>
      <c r="F53" s="1339"/>
      <c r="G53" s="1339"/>
      <c r="H53" s="702"/>
      <c r="I53" s="702"/>
      <c r="J53" s="702"/>
      <c r="K53" s="1340"/>
      <c r="L53" s="705"/>
      <c r="M53" s="706"/>
      <c r="N53" s="607"/>
      <c r="O53" s="608"/>
    </row>
    <row r="54" spans="1:17" s="602" customFormat="1" ht="15" x14ac:dyDescent="0.25">
      <c r="B54" s="610" t="s">
        <v>25</v>
      </c>
      <c r="C54" s="611" t="s">
        <v>1765</v>
      </c>
      <c r="D54" s="612" t="s">
        <v>292</v>
      </c>
      <c r="E54" s="613"/>
      <c r="F54" s="605"/>
      <c r="G54" s="605"/>
      <c r="K54" s="606"/>
      <c r="L54" s="604"/>
      <c r="M54" s="607"/>
      <c r="N54" s="607"/>
      <c r="O54" s="608"/>
    </row>
    <row r="55" spans="1:17" s="602" customFormat="1" x14ac:dyDescent="0.25">
      <c r="B55" s="707"/>
      <c r="C55" s="1288"/>
      <c r="D55" s="1288"/>
      <c r="E55" s="1288"/>
      <c r="F55" s="1288"/>
      <c r="G55" s="1288"/>
      <c r="H55" s="1288"/>
      <c r="I55" s="1288"/>
      <c r="J55" s="1288"/>
      <c r="K55" s="1288"/>
      <c r="L55" s="1288"/>
      <c r="M55" s="1288"/>
      <c r="N55" s="1288"/>
      <c r="O55" s="608"/>
    </row>
    <row r="56" spans="1:17" ht="15" thickBot="1" x14ac:dyDescent="0.3"/>
    <row r="57" spans="1:17" ht="15.75" thickBot="1" x14ac:dyDescent="0.3">
      <c r="B57" s="1315" t="s">
        <v>90</v>
      </c>
      <c r="C57" s="1315"/>
      <c r="D57" s="1315"/>
      <c r="E57" s="1315"/>
      <c r="F57" s="1315"/>
      <c r="G57" s="1315"/>
      <c r="H57" s="1315"/>
      <c r="I57" s="1315"/>
      <c r="J57" s="1315"/>
      <c r="K57" s="1315"/>
      <c r="L57" s="1315"/>
      <c r="M57" s="1315"/>
      <c r="N57" s="1315"/>
    </row>
    <row r="60" spans="1:17" ht="165" x14ac:dyDescent="0.25">
      <c r="B60" s="77" t="s">
        <v>138</v>
      </c>
      <c r="C60" s="614" t="s">
        <v>2</v>
      </c>
      <c r="D60" s="614" t="s">
        <v>92</v>
      </c>
      <c r="E60" s="615" t="s">
        <v>91</v>
      </c>
      <c r="F60" s="614" t="s">
        <v>93</v>
      </c>
      <c r="G60" s="614" t="s">
        <v>94</v>
      </c>
      <c r="H60" s="614" t="s">
        <v>95</v>
      </c>
      <c r="I60" s="614" t="s">
        <v>96</v>
      </c>
      <c r="J60" s="614" t="s">
        <v>97</v>
      </c>
      <c r="K60" s="615" t="s">
        <v>98</v>
      </c>
      <c r="L60" s="615" t="s">
        <v>99</v>
      </c>
      <c r="M60" s="616" t="s">
        <v>100</v>
      </c>
      <c r="N60" s="616" t="s">
        <v>101</v>
      </c>
      <c r="O60" s="1289" t="s">
        <v>3</v>
      </c>
      <c r="P60" s="1290"/>
      <c r="Q60" s="614" t="s">
        <v>18</v>
      </c>
    </row>
    <row r="61" spans="1:17" x14ac:dyDescent="0.2">
      <c r="B61" s="350" t="s">
        <v>1328</v>
      </c>
      <c r="C61" s="413" t="s">
        <v>426</v>
      </c>
      <c r="D61" s="363" t="s">
        <v>1334</v>
      </c>
      <c r="E61" s="617">
        <v>437</v>
      </c>
      <c r="F61" s="618" t="s">
        <v>474</v>
      </c>
      <c r="G61" s="618" t="s">
        <v>474</v>
      </c>
      <c r="H61" s="619" t="s">
        <v>474</v>
      </c>
      <c r="I61" s="619" t="s">
        <v>125</v>
      </c>
      <c r="J61" s="619" t="s">
        <v>474</v>
      </c>
      <c r="K61" s="620" t="s">
        <v>474</v>
      </c>
      <c r="L61" s="621" t="s">
        <v>474</v>
      </c>
      <c r="M61" s="622" t="s">
        <v>474</v>
      </c>
      <c r="N61" s="622" t="s">
        <v>474</v>
      </c>
      <c r="O61" s="1283"/>
      <c r="P61" s="1284"/>
      <c r="Q61" s="257" t="s">
        <v>125</v>
      </c>
    </row>
    <row r="62" spans="1:17" x14ac:dyDescent="0.2">
      <c r="B62" s="350"/>
      <c r="C62" s="413"/>
      <c r="D62" s="363"/>
      <c r="E62" s="617"/>
      <c r="F62" s="618"/>
      <c r="G62" s="618"/>
      <c r="H62" s="619"/>
      <c r="I62" s="623"/>
      <c r="J62" s="623"/>
      <c r="K62" s="624"/>
      <c r="L62" s="625"/>
      <c r="M62" s="626"/>
      <c r="N62" s="626"/>
      <c r="O62" s="1283"/>
      <c r="P62" s="1284"/>
      <c r="Q62" s="257"/>
    </row>
    <row r="63" spans="1:17" x14ac:dyDescent="0.25">
      <c r="B63" s="340" t="s">
        <v>1</v>
      </c>
    </row>
    <row r="64" spans="1:17" x14ac:dyDescent="0.25">
      <c r="B64" s="340" t="s">
        <v>37</v>
      </c>
    </row>
    <row r="65" spans="2:17" x14ac:dyDescent="0.25">
      <c r="B65" s="340" t="s">
        <v>62</v>
      </c>
    </row>
    <row r="67" spans="2:17" ht="15" thickBot="1" x14ac:dyDescent="0.3"/>
    <row r="68" spans="2:17" ht="15.75" thickBot="1" x14ac:dyDescent="0.3">
      <c r="B68" s="1307" t="s">
        <v>38</v>
      </c>
      <c r="C68" s="1308"/>
      <c r="D68" s="1308"/>
      <c r="E68" s="1308"/>
      <c r="F68" s="1308"/>
      <c r="G68" s="1308"/>
      <c r="H68" s="1308"/>
      <c r="I68" s="1308"/>
      <c r="J68" s="1308"/>
      <c r="K68" s="1308"/>
      <c r="L68" s="1308"/>
      <c r="M68" s="1308"/>
      <c r="N68" s="1309"/>
    </row>
    <row r="71" spans="2:17" ht="105" x14ac:dyDescent="0.25">
      <c r="B71" s="77" t="s">
        <v>0</v>
      </c>
      <c r="C71" s="77" t="s">
        <v>39</v>
      </c>
      <c r="D71" s="77" t="s">
        <v>40</v>
      </c>
      <c r="E71" s="628" t="s">
        <v>102</v>
      </c>
      <c r="F71" s="77" t="s">
        <v>104</v>
      </c>
      <c r="G71" s="77" t="s">
        <v>105</v>
      </c>
      <c r="H71" s="77" t="s">
        <v>106</v>
      </c>
      <c r="I71" s="77" t="s">
        <v>103</v>
      </c>
      <c r="J71" s="1289" t="s">
        <v>107</v>
      </c>
      <c r="K71" s="1291"/>
      <c r="L71" s="1290"/>
      <c r="M71" s="629" t="s">
        <v>111</v>
      </c>
      <c r="N71" s="629" t="s">
        <v>139</v>
      </c>
      <c r="O71" s="630" t="s">
        <v>140</v>
      </c>
      <c r="P71" s="1289" t="s">
        <v>3</v>
      </c>
      <c r="Q71" s="1290"/>
    </row>
    <row r="72" spans="2:17" ht="43.5" x14ac:dyDescent="0.25">
      <c r="B72" s="349" t="s">
        <v>43</v>
      </c>
      <c r="C72" s="362">
        <v>2</v>
      </c>
      <c r="D72" s="631" t="s">
        <v>1335</v>
      </c>
      <c r="E72" s="632">
        <v>12556760</v>
      </c>
      <c r="F72" s="349" t="s">
        <v>208</v>
      </c>
      <c r="G72" s="349" t="s">
        <v>633</v>
      </c>
      <c r="H72" s="633">
        <v>32262</v>
      </c>
      <c r="I72" s="352" t="s">
        <v>1336</v>
      </c>
      <c r="J72" s="349" t="s">
        <v>1337</v>
      </c>
      <c r="K72" s="634" t="s">
        <v>1338</v>
      </c>
      <c r="L72" s="634" t="s">
        <v>1339</v>
      </c>
      <c r="M72" s="635" t="s">
        <v>125</v>
      </c>
      <c r="N72" s="635" t="s">
        <v>125</v>
      </c>
      <c r="O72" s="636" t="s">
        <v>125</v>
      </c>
      <c r="P72" s="1282"/>
      <c r="Q72" s="1282"/>
    </row>
    <row r="73" spans="2:17" ht="42.75" x14ac:dyDescent="0.2">
      <c r="B73" s="349" t="s">
        <v>43</v>
      </c>
      <c r="C73" s="362"/>
      <c r="D73" s="349" t="s">
        <v>1335</v>
      </c>
      <c r="E73" s="632">
        <v>12556760</v>
      </c>
      <c r="F73" s="349" t="s">
        <v>208</v>
      </c>
      <c r="G73" s="349" t="s">
        <v>633</v>
      </c>
      <c r="H73" s="633">
        <v>32262</v>
      </c>
      <c r="I73" s="352" t="s">
        <v>1336</v>
      </c>
      <c r="J73" s="349" t="s">
        <v>1340</v>
      </c>
      <c r="K73" s="634" t="s">
        <v>1341</v>
      </c>
      <c r="L73" s="634" t="s">
        <v>1342</v>
      </c>
      <c r="M73" s="635" t="s">
        <v>125</v>
      </c>
      <c r="N73" s="635" t="s">
        <v>125</v>
      </c>
      <c r="O73" s="636" t="s">
        <v>125</v>
      </c>
      <c r="P73" s="1078"/>
      <c r="Q73" s="1078"/>
    </row>
    <row r="74" spans="2:17" ht="42.75" x14ac:dyDescent="0.2">
      <c r="B74" s="349" t="s">
        <v>43</v>
      </c>
      <c r="C74" s="362"/>
      <c r="D74" s="349" t="s">
        <v>1335</v>
      </c>
      <c r="E74" s="632">
        <v>12556760</v>
      </c>
      <c r="F74" s="349" t="s">
        <v>208</v>
      </c>
      <c r="G74" s="349" t="s">
        <v>633</v>
      </c>
      <c r="H74" s="633">
        <v>32262</v>
      </c>
      <c r="I74" s="352" t="s">
        <v>1336</v>
      </c>
      <c r="J74" s="349" t="s">
        <v>1343</v>
      </c>
      <c r="K74" s="634" t="s">
        <v>1344</v>
      </c>
      <c r="L74" s="634" t="s">
        <v>1345</v>
      </c>
      <c r="M74" s="635" t="s">
        <v>125</v>
      </c>
      <c r="N74" s="635" t="s">
        <v>125</v>
      </c>
      <c r="O74" s="636" t="s">
        <v>125</v>
      </c>
      <c r="P74" s="1078"/>
      <c r="Q74" s="1078"/>
    </row>
    <row r="75" spans="2:17" ht="42.75" x14ac:dyDescent="0.2">
      <c r="B75" s="349" t="s">
        <v>1346</v>
      </c>
      <c r="C75" s="362">
        <v>2</v>
      </c>
      <c r="D75" s="349" t="s">
        <v>1347</v>
      </c>
      <c r="E75" s="632">
        <v>57461934</v>
      </c>
      <c r="F75" s="349" t="s">
        <v>899</v>
      </c>
      <c r="G75" s="349" t="s">
        <v>1348</v>
      </c>
      <c r="H75" s="633">
        <v>39710</v>
      </c>
      <c r="I75" s="352">
        <v>173592</v>
      </c>
      <c r="J75" s="349" t="s">
        <v>1349</v>
      </c>
      <c r="K75" s="634" t="s">
        <v>1350</v>
      </c>
      <c r="L75" s="634" t="s">
        <v>1351</v>
      </c>
      <c r="M75" s="635" t="s">
        <v>125</v>
      </c>
      <c r="N75" s="635" t="s">
        <v>125</v>
      </c>
      <c r="O75" s="636" t="s">
        <v>125</v>
      </c>
      <c r="P75" s="1078"/>
      <c r="Q75" s="1078"/>
    </row>
    <row r="76" spans="2:17" ht="42.75" x14ac:dyDescent="0.2">
      <c r="B76" s="349" t="s">
        <v>1346</v>
      </c>
      <c r="C76" s="362"/>
      <c r="D76" s="349" t="s">
        <v>1347</v>
      </c>
      <c r="E76" s="632">
        <v>57461934</v>
      </c>
      <c r="F76" s="349" t="s">
        <v>899</v>
      </c>
      <c r="G76" s="349" t="s">
        <v>1348</v>
      </c>
      <c r="H76" s="633">
        <v>39710</v>
      </c>
      <c r="I76" s="352">
        <v>173592</v>
      </c>
      <c r="J76" s="349" t="s">
        <v>1328</v>
      </c>
      <c r="K76" s="634" t="s">
        <v>1352</v>
      </c>
      <c r="L76" s="634" t="s">
        <v>1353</v>
      </c>
      <c r="M76" s="635" t="s">
        <v>125</v>
      </c>
      <c r="N76" s="635" t="s">
        <v>125</v>
      </c>
      <c r="O76" s="636" t="s">
        <v>125</v>
      </c>
      <c r="P76" s="1078"/>
      <c r="Q76" s="1078"/>
    </row>
    <row r="77" spans="2:17" ht="42.75" x14ac:dyDescent="0.2">
      <c r="B77" s="349" t="s">
        <v>43</v>
      </c>
      <c r="C77" s="362"/>
      <c r="D77" s="349" t="s">
        <v>1347</v>
      </c>
      <c r="E77" s="632">
        <v>57461934</v>
      </c>
      <c r="F77" s="349" t="s">
        <v>899</v>
      </c>
      <c r="G77" s="349" t="s">
        <v>1348</v>
      </c>
      <c r="H77" s="633">
        <v>39710</v>
      </c>
      <c r="I77" s="352">
        <v>173592</v>
      </c>
      <c r="J77" s="349" t="s">
        <v>1354</v>
      </c>
      <c r="K77" s="634" t="s">
        <v>1355</v>
      </c>
      <c r="L77" s="634" t="s">
        <v>1356</v>
      </c>
      <c r="M77" s="635" t="s">
        <v>125</v>
      </c>
      <c r="N77" s="635" t="s">
        <v>125</v>
      </c>
      <c r="O77" s="636" t="s">
        <v>125</v>
      </c>
      <c r="P77" s="1078"/>
      <c r="Q77" s="1078"/>
    </row>
    <row r="78" spans="2:17" ht="57" x14ac:dyDescent="0.25">
      <c r="B78" s="627" t="s">
        <v>44</v>
      </c>
      <c r="C78" s="1078">
        <v>3</v>
      </c>
      <c r="D78" s="627" t="s">
        <v>1357</v>
      </c>
      <c r="E78" s="624">
        <v>36695456</v>
      </c>
      <c r="F78" s="627" t="s">
        <v>166</v>
      </c>
      <c r="G78" s="627" t="s">
        <v>633</v>
      </c>
      <c r="H78" s="637">
        <v>38665</v>
      </c>
      <c r="I78" s="627">
        <v>119833</v>
      </c>
      <c r="J78" s="627" t="s">
        <v>1358</v>
      </c>
      <c r="K78" s="624" t="s">
        <v>1359</v>
      </c>
      <c r="L78" s="624" t="s">
        <v>1360</v>
      </c>
      <c r="M78" s="635" t="s">
        <v>125</v>
      </c>
      <c r="N78" s="635" t="s">
        <v>125</v>
      </c>
      <c r="O78" s="636" t="s">
        <v>125</v>
      </c>
      <c r="P78" s="627"/>
      <c r="Q78" s="627"/>
    </row>
    <row r="79" spans="2:17" ht="42.75" x14ac:dyDescent="0.25">
      <c r="B79" s="627" t="s">
        <v>44</v>
      </c>
      <c r="C79" s="1078"/>
      <c r="D79" s="627" t="s">
        <v>1357</v>
      </c>
      <c r="E79" s="624">
        <v>36695456</v>
      </c>
      <c r="F79" s="627" t="s">
        <v>166</v>
      </c>
      <c r="G79" s="627" t="s">
        <v>633</v>
      </c>
      <c r="H79" s="637">
        <v>38665</v>
      </c>
      <c r="I79" s="627">
        <v>119833</v>
      </c>
      <c r="J79" s="627" t="s">
        <v>1361</v>
      </c>
      <c r="K79" s="624" t="s">
        <v>1362</v>
      </c>
      <c r="L79" s="624" t="s">
        <v>166</v>
      </c>
      <c r="M79" s="635" t="s">
        <v>125</v>
      </c>
      <c r="N79" s="635" t="s">
        <v>125</v>
      </c>
      <c r="O79" s="636" t="s">
        <v>125</v>
      </c>
      <c r="P79" s="627"/>
      <c r="Q79" s="627"/>
    </row>
    <row r="80" spans="2:17" ht="42.75" x14ac:dyDescent="0.25">
      <c r="B80" s="627" t="s">
        <v>44</v>
      </c>
      <c r="C80" s="1078"/>
      <c r="D80" s="627" t="s">
        <v>1357</v>
      </c>
      <c r="E80" s="624">
        <v>36695456</v>
      </c>
      <c r="F80" s="627" t="s">
        <v>166</v>
      </c>
      <c r="G80" s="627" t="s">
        <v>633</v>
      </c>
      <c r="H80" s="637">
        <v>38665</v>
      </c>
      <c r="I80" s="627">
        <v>119833</v>
      </c>
      <c r="J80" s="627" t="s">
        <v>1363</v>
      </c>
      <c r="K80" s="624" t="s">
        <v>1364</v>
      </c>
      <c r="L80" s="624" t="s">
        <v>166</v>
      </c>
      <c r="M80" s="635" t="s">
        <v>125</v>
      </c>
      <c r="N80" s="635" t="s">
        <v>125</v>
      </c>
      <c r="O80" s="636" t="s">
        <v>125</v>
      </c>
      <c r="P80" s="627"/>
      <c r="Q80" s="627"/>
    </row>
    <row r="81" spans="2:17" ht="42.75" x14ac:dyDescent="0.25">
      <c r="B81" s="627"/>
      <c r="C81" s="1078"/>
      <c r="D81" s="1341" t="s">
        <v>1365</v>
      </c>
      <c r="E81" s="1342">
        <v>1082864072</v>
      </c>
      <c r="F81" s="1343" t="s">
        <v>554</v>
      </c>
      <c r="G81" s="1343" t="s">
        <v>198</v>
      </c>
      <c r="H81" s="1344">
        <v>41915</v>
      </c>
      <c r="I81" s="1343" t="s">
        <v>1366</v>
      </c>
      <c r="J81" s="627" t="s">
        <v>1989</v>
      </c>
      <c r="K81" s="624" t="s">
        <v>1990</v>
      </c>
      <c r="L81" s="624" t="s">
        <v>1991</v>
      </c>
      <c r="M81" s="635" t="s">
        <v>125</v>
      </c>
      <c r="N81" s="635" t="s">
        <v>125</v>
      </c>
      <c r="O81" s="636" t="s">
        <v>125</v>
      </c>
      <c r="P81" s="627"/>
      <c r="Q81" s="627"/>
    </row>
    <row r="82" spans="2:17" ht="28.5" x14ac:dyDescent="0.25">
      <c r="B82" s="627"/>
      <c r="C82" s="1078"/>
      <c r="D82" s="627" t="s">
        <v>1365</v>
      </c>
      <c r="E82" s="624">
        <v>1082864072</v>
      </c>
      <c r="F82" s="627" t="s">
        <v>554</v>
      </c>
      <c r="G82" s="627" t="s">
        <v>198</v>
      </c>
      <c r="H82" s="637">
        <v>41915</v>
      </c>
      <c r="I82" s="627" t="s">
        <v>1366</v>
      </c>
      <c r="J82" s="627" t="s">
        <v>1328</v>
      </c>
      <c r="K82" s="624" t="s">
        <v>1992</v>
      </c>
      <c r="L82" s="624" t="s">
        <v>1991</v>
      </c>
      <c r="M82" s="635" t="s">
        <v>125</v>
      </c>
      <c r="N82" s="635" t="s">
        <v>125</v>
      </c>
      <c r="O82" s="636" t="s">
        <v>125</v>
      </c>
      <c r="P82" s="627"/>
      <c r="Q82" s="627"/>
    </row>
    <row r="83" spans="2:17" ht="42.75" x14ac:dyDescent="0.25">
      <c r="B83" s="627" t="s">
        <v>44</v>
      </c>
      <c r="C83" s="1078">
        <v>3</v>
      </c>
      <c r="D83" s="627" t="s">
        <v>1365</v>
      </c>
      <c r="E83" s="624">
        <v>1082864072</v>
      </c>
      <c r="F83" s="627" t="s">
        <v>554</v>
      </c>
      <c r="G83" s="627" t="s">
        <v>198</v>
      </c>
      <c r="H83" s="637">
        <v>41915</v>
      </c>
      <c r="I83" s="627" t="s">
        <v>1366</v>
      </c>
      <c r="J83" s="627" t="s">
        <v>1367</v>
      </c>
      <c r="K83" s="624" t="s">
        <v>1368</v>
      </c>
      <c r="L83" s="624" t="s">
        <v>554</v>
      </c>
      <c r="M83" s="635" t="s">
        <v>125</v>
      </c>
      <c r="N83" s="635" t="s">
        <v>125</v>
      </c>
      <c r="O83" s="638" t="s">
        <v>125</v>
      </c>
      <c r="P83" s="627"/>
      <c r="Q83" s="874"/>
    </row>
    <row r="84" spans="2:17" ht="28.5" x14ac:dyDescent="0.25">
      <c r="B84" s="627" t="s">
        <v>44</v>
      </c>
      <c r="C84" s="1078">
        <v>3</v>
      </c>
      <c r="D84" s="874" t="s">
        <v>1369</v>
      </c>
      <c r="E84" s="624">
        <v>1102832125</v>
      </c>
      <c r="F84" s="627" t="s">
        <v>166</v>
      </c>
      <c r="G84" s="627" t="s">
        <v>198</v>
      </c>
      <c r="H84" s="637">
        <v>41614</v>
      </c>
      <c r="I84" s="627">
        <v>140654</v>
      </c>
      <c r="J84" s="627" t="s">
        <v>1370</v>
      </c>
      <c r="K84" s="637" t="s">
        <v>1371</v>
      </c>
      <c r="L84" s="624" t="s">
        <v>166</v>
      </c>
      <c r="M84" s="635" t="s">
        <v>125</v>
      </c>
      <c r="N84" s="635" t="s">
        <v>125</v>
      </c>
      <c r="O84" s="636" t="s">
        <v>125</v>
      </c>
      <c r="P84" s="627"/>
      <c r="Q84" s="627"/>
    </row>
    <row r="85" spans="2:17" ht="57" x14ac:dyDescent="0.25">
      <c r="B85" s="627"/>
      <c r="C85" s="1078"/>
      <c r="D85" s="874" t="s">
        <v>1369</v>
      </c>
      <c r="E85" s="624">
        <v>1102832125</v>
      </c>
      <c r="F85" s="627" t="s">
        <v>166</v>
      </c>
      <c r="G85" s="627" t="s">
        <v>198</v>
      </c>
      <c r="H85" s="637">
        <v>41614</v>
      </c>
      <c r="I85" s="627">
        <v>140654</v>
      </c>
      <c r="J85" s="627" t="s">
        <v>1372</v>
      </c>
      <c r="K85" s="637" t="s">
        <v>1373</v>
      </c>
      <c r="L85" s="624" t="s">
        <v>1374</v>
      </c>
      <c r="M85" s="635" t="s">
        <v>125</v>
      </c>
      <c r="N85" s="635" t="s">
        <v>125</v>
      </c>
      <c r="O85" s="636" t="s">
        <v>125</v>
      </c>
      <c r="P85" s="627"/>
      <c r="Q85" s="627"/>
    </row>
    <row r="88" spans="2:17" ht="15" thickBot="1" x14ac:dyDescent="0.3"/>
    <row r="89" spans="2:17" ht="15.75" thickBot="1" x14ac:dyDescent="0.3">
      <c r="B89" s="1307" t="s">
        <v>46</v>
      </c>
      <c r="C89" s="1308"/>
      <c r="D89" s="1308"/>
      <c r="E89" s="1308"/>
      <c r="F89" s="1308"/>
      <c r="G89" s="1308"/>
      <c r="H89" s="1308"/>
      <c r="I89" s="1308"/>
      <c r="J89" s="1308"/>
      <c r="K89" s="1308"/>
      <c r="L89" s="1308"/>
      <c r="M89" s="1308"/>
      <c r="N89" s="1309"/>
    </row>
    <row r="92" spans="2:17" ht="30" x14ac:dyDescent="0.25">
      <c r="B92" s="614" t="s">
        <v>33</v>
      </c>
      <c r="C92" s="614" t="s">
        <v>18</v>
      </c>
      <c r="D92" s="1289" t="s">
        <v>3</v>
      </c>
      <c r="E92" s="1290"/>
    </row>
    <row r="93" spans="2:17" ht="42.75" x14ac:dyDescent="0.25">
      <c r="B93" s="627" t="s">
        <v>112</v>
      </c>
      <c r="C93" s="409" t="s">
        <v>125</v>
      </c>
      <c r="D93" s="1292"/>
      <c r="E93" s="1292"/>
    </row>
    <row r="96" spans="2:17" ht="15" x14ac:dyDescent="0.25">
      <c r="B96" s="1313" t="s">
        <v>64</v>
      </c>
      <c r="C96" s="1314"/>
      <c r="D96" s="1314"/>
      <c r="E96" s="1314"/>
      <c r="F96" s="1314"/>
      <c r="G96" s="1314"/>
      <c r="H96" s="1314"/>
      <c r="I96" s="1314"/>
      <c r="J96" s="1314"/>
      <c r="K96" s="1314"/>
      <c r="L96" s="1314"/>
      <c r="M96" s="1314"/>
      <c r="N96" s="1314"/>
      <c r="O96" s="1314"/>
      <c r="P96" s="1314"/>
    </row>
    <row r="98" spans="1:26" ht="15" thickBot="1" x14ac:dyDescent="0.3"/>
    <row r="99" spans="1:26" ht="15.75" thickBot="1" x14ac:dyDescent="0.3">
      <c r="B99" s="1307" t="s">
        <v>54</v>
      </c>
      <c r="C99" s="1308"/>
      <c r="D99" s="1308"/>
      <c r="E99" s="1308"/>
      <c r="F99" s="1308"/>
      <c r="G99" s="1308"/>
      <c r="H99" s="1308"/>
      <c r="I99" s="1308"/>
      <c r="J99" s="1308"/>
      <c r="K99" s="1308"/>
      <c r="L99" s="1308"/>
      <c r="M99" s="1308"/>
      <c r="N99" s="1309"/>
    </row>
    <row r="101" spans="1:26" ht="15" thickBot="1" x14ac:dyDescent="0.3">
      <c r="M101" s="682"/>
      <c r="N101" s="682"/>
    </row>
    <row r="102" spans="1:26" s="537" customFormat="1" ht="75" x14ac:dyDescent="0.25">
      <c r="B102" s="1046" t="s">
        <v>134</v>
      </c>
      <c r="C102" s="1046" t="s">
        <v>135</v>
      </c>
      <c r="D102" s="1046" t="s">
        <v>136</v>
      </c>
      <c r="E102" s="1047" t="s">
        <v>45</v>
      </c>
      <c r="F102" s="1046" t="s">
        <v>22</v>
      </c>
      <c r="G102" s="1046" t="s">
        <v>89</v>
      </c>
      <c r="H102" s="1046" t="s">
        <v>17</v>
      </c>
      <c r="I102" s="1046" t="s">
        <v>10</v>
      </c>
      <c r="J102" s="1046" t="s">
        <v>31</v>
      </c>
      <c r="K102" s="1047" t="s">
        <v>61</v>
      </c>
      <c r="L102" s="1047" t="s">
        <v>20</v>
      </c>
      <c r="M102" s="1050" t="s">
        <v>26</v>
      </c>
      <c r="N102" s="1050" t="s">
        <v>137</v>
      </c>
      <c r="O102" s="1051" t="s">
        <v>36</v>
      </c>
      <c r="P102" s="589" t="s">
        <v>11</v>
      </c>
      <c r="Q102" s="589" t="s">
        <v>19</v>
      </c>
    </row>
    <row r="103" spans="1:26" s="1080" customFormat="1" ht="28.5" x14ac:dyDescent="0.25">
      <c r="A103" s="590">
        <f t="shared" ref="A103:A106" si="1">+A102+1</f>
        <v>1</v>
      </c>
      <c r="B103" s="591" t="s">
        <v>1328</v>
      </c>
      <c r="C103" s="592" t="s">
        <v>1328</v>
      </c>
      <c r="D103" s="593" t="s">
        <v>1332</v>
      </c>
      <c r="E103" s="594">
        <v>18</v>
      </c>
      <c r="F103" s="592" t="s">
        <v>125</v>
      </c>
      <c r="G103" s="592">
        <v>100</v>
      </c>
      <c r="H103" s="596">
        <v>41671</v>
      </c>
      <c r="I103" s="596">
        <v>41851</v>
      </c>
      <c r="J103" s="597" t="s">
        <v>126</v>
      </c>
      <c r="K103" s="877">
        <v>6.96</v>
      </c>
      <c r="L103" s="598">
        <v>0</v>
      </c>
      <c r="M103" s="394">
        <v>200</v>
      </c>
      <c r="N103" s="394">
        <v>200</v>
      </c>
      <c r="O103" s="640"/>
      <c r="P103" s="515">
        <v>80</v>
      </c>
      <c r="Q103" s="600" t="s">
        <v>1375</v>
      </c>
      <c r="R103" s="601"/>
      <c r="S103" s="601"/>
      <c r="T103" s="601"/>
      <c r="U103" s="601"/>
      <c r="V103" s="601"/>
      <c r="W103" s="601"/>
      <c r="X103" s="601"/>
      <c r="Y103" s="601"/>
      <c r="Z103" s="601"/>
    </row>
    <row r="104" spans="1:26" s="1080" customFormat="1" ht="28.5" x14ac:dyDescent="0.25">
      <c r="A104" s="590">
        <f t="shared" si="1"/>
        <v>2</v>
      </c>
      <c r="B104" s="591" t="s">
        <v>1328</v>
      </c>
      <c r="C104" s="592" t="s">
        <v>1328</v>
      </c>
      <c r="D104" s="593" t="s">
        <v>1333</v>
      </c>
      <c r="E104" s="594">
        <v>43</v>
      </c>
      <c r="F104" s="592" t="s">
        <v>125</v>
      </c>
      <c r="G104" s="592">
        <v>100</v>
      </c>
      <c r="H104" s="596">
        <v>40738</v>
      </c>
      <c r="I104" s="596">
        <v>40941</v>
      </c>
      <c r="J104" s="597" t="s">
        <v>126</v>
      </c>
      <c r="K104" s="877">
        <v>6.66</v>
      </c>
      <c r="L104" s="598">
        <v>0</v>
      </c>
      <c r="M104" s="394">
        <v>350</v>
      </c>
      <c r="N104" s="394">
        <v>350</v>
      </c>
      <c r="O104" s="599">
        <v>422919000</v>
      </c>
      <c r="P104" s="515">
        <v>81</v>
      </c>
      <c r="Q104" s="600"/>
      <c r="R104" s="601"/>
      <c r="S104" s="601"/>
      <c r="T104" s="601"/>
      <c r="U104" s="601"/>
      <c r="V104" s="601"/>
      <c r="W104" s="601"/>
      <c r="X104" s="601"/>
      <c r="Y104" s="601"/>
      <c r="Z104" s="601"/>
    </row>
    <row r="105" spans="1:26" s="1080" customFormat="1" ht="28.5" x14ac:dyDescent="0.25">
      <c r="A105" s="590">
        <f t="shared" si="1"/>
        <v>3</v>
      </c>
      <c r="B105" s="591" t="s">
        <v>1328</v>
      </c>
      <c r="C105" s="592" t="s">
        <v>1328</v>
      </c>
      <c r="D105" s="593" t="s">
        <v>1376</v>
      </c>
      <c r="E105" s="594">
        <v>15</v>
      </c>
      <c r="F105" s="592" t="s">
        <v>125</v>
      </c>
      <c r="G105" s="592">
        <v>100</v>
      </c>
      <c r="H105" s="596">
        <v>39965</v>
      </c>
      <c r="I105" s="596">
        <v>40178</v>
      </c>
      <c r="J105" s="597" t="s">
        <v>126</v>
      </c>
      <c r="K105" s="877">
        <v>0</v>
      </c>
      <c r="L105" s="598">
        <v>6</v>
      </c>
      <c r="M105" s="394">
        <v>215</v>
      </c>
      <c r="N105" s="394">
        <v>215</v>
      </c>
      <c r="O105" s="599">
        <v>135450000</v>
      </c>
      <c r="P105" s="515">
        <v>83</v>
      </c>
      <c r="Q105" s="600" t="s">
        <v>1377</v>
      </c>
      <c r="R105" s="601"/>
      <c r="S105" s="601"/>
      <c r="T105" s="601"/>
      <c r="U105" s="601"/>
      <c r="V105" s="601"/>
      <c r="W105" s="601"/>
      <c r="X105" s="601"/>
      <c r="Y105" s="601"/>
      <c r="Z105" s="601"/>
    </row>
    <row r="106" spans="1:26" s="1080" customFormat="1" ht="28.5" x14ac:dyDescent="0.25">
      <c r="A106" s="590">
        <f t="shared" si="1"/>
        <v>4</v>
      </c>
      <c r="B106" s="593"/>
      <c r="C106" s="592" t="s">
        <v>1328</v>
      </c>
      <c r="D106" s="593" t="s">
        <v>1333</v>
      </c>
      <c r="E106" s="598">
        <v>23</v>
      </c>
      <c r="F106" s="592" t="s">
        <v>125</v>
      </c>
      <c r="G106" s="592">
        <v>100</v>
      </c>
      <c r="H106" s="596">
        <v>40544</v>
      </c>
      <c r="I106" s="597" t="s">
        <v>1378</v>
      </c>
      <c r="J106" s="597" t="s">
        <v>126</v>
      </c>
      <c r="K106" s="877">
        <v>6</v>
      </c>
      <c r="L106" s="598">
        <v>0</v>
      </c>
      <c r="M106" s="394">
        <v>350</v>
      </c>
      <c r="N106" s="394">
        <v>350</v>
      </c>
      <c r="O106" s="599">
        <v>380627100</v>
      </c>
      <c r="P106" s="515">
        <v>82</v>
      </c>
      <c r="Q106" s="600"/>
      <c r="R106" s="601"/>
      <c r="S106" s="601"/>
      <c r="T106" s="601"/>
      <c r="U106" s="601"/>
      <c r="V106" s="601"/>
      <c r="W106" s="601"/>
      <c r="X106" s="601"/>
      <c r="Y106" s="601"/>
      <c r="Z106" s="601"/>
    </row>
    <row r="107" spans="1:26" s="1080" customFormat="1" x14ac:dyDescent="0.25">
      <c r="A107" s="590" t="e">
        <f>+#REF!+1</f>
        <v>#REF!</v>
      </c>
      <c r="B107" s="593"/>
      <c r="C107" s="592"/>
      <c r="D107" s="593"/>
      <c r="E107" s="598"/>
      <c r="F107" s="592"/>
      <c r="G107" s="592"/>
      <c r="H107" s="592"/>
      <c r="I107" s="597"/>
      <c r="J107" s="597"/>
      <c r="K107" s="394"/>
      <c r="L107" s="598"/>
      <c r="M107" s="394"/>
      <c r="N107" s="394"/>
      <c r="O107" s="599"/>
      <c r="P107" s="515"/>
      <c r="Q107" s="600"/>
      <c r="R107" s="601"/>
      <c r="S107" s="601"/>
      <c r="T107" s="601"/>
      <c r="U107" s="601"/>
      <c r="V107" s="601"/>
      <c r="W107" s="601"/>
      <c r="X107" s="601"/>
      <c r="Y107" s="601"/>
      <c r="Z107" s="601"/>
    </row>
    <row r="108" spans="1:26" s="1080" customFormat="1" ht="15" x14ac:dyDescent="0.25">
      <c r="A108" s="590"/>
      <c r="B108" s="591" t="s">
        <v>16</v>
      </c>
      <c r="C108" s="592"/>
      <c r="D108" s="593"/>
      <c r="E108" s="598"/>
      <c r="F108" s="592"/>
      <c r="G108" s="592"/>
      <c r="H108" s="592"/>
      <c r="I108" s="597"/>
      <c r="J108" s="597"/>
      <c r="K108" s="1345">
        <f>SUM(K103:K107)</f>
        <v>19.62</v>
      </c>
      <c r="L108" s="737">
        <f>SUM(L103:L107)</f>
        <v>6</v>
      </c>
      <c r="M108" s="739">
        <f>SUM(M103:M107)</f>
        <v>1115</v>
      </c>
      <c r="N108" s="739">
        <f>SUM(N103:N107)</f>
        <v>1115</v>
      </c>
      <c r="O108" s="1346">
        <f>SUM(O103:O107)</f>
        <v>938996100</v>
      </c>
      <c r="P108" s="515"/>
      <c r="Q108" s="600"/>
    </row>
    <row r="109" spans="1:26" x14ac:dyDescent="0.25">
      <c r="B109" s="602"/>
      <c r="C109" s="603"/>
      <c r="D109" s="602"/>
      <c r="E109" s="604"/>
      <c r="F109" s="605"/>
      <c r="G109" s="605"/>
      <c r="H109" s="602"/>
      <c r="I109" s="602"/>
      <c r="J109" s="602"/>
      <c r="K109" s="641"/>
      <c r="L109" s="604"/>
      <c r="M109" s="607"/>
      <c r="N109" s="607"/>
      <c r="O109" s="608"/>
      <c r="P109" s="602"/>
    </row>
    <row r="110" spans="1:26" ht="30" x14ac:dyDescent="0.25">
      <c r="B110" s="642" t="s">
        <v>32</v>
      </c>
      <c r="C110" s="643">
        <f>+K108</f>
        <v>19.62</v>
      </c>
      <c r="H110" s="702"/>
      <c r="I110" s="702"/>
      <c r="J110" s="702"/>
      <c r="K110" s="1340"/>
      <c r="L110" s="705"/>
      <c r="M110" s="706"/>
      <c r="N110" s="607"/>
      <c r="O110" s="608"/>
      <c r="P110" s="602"/>
    </row>
    <row r="112" spans="1:26" ht="15" thickBot="1" x14ac:dyDescent="0.3"/>
    <row r="113" spans="2:17" ht="45.75" thickBot="1" x14ac:dyDescent="0.3">
      <c r="B113" s="644" t="s">
        <v>49</v>
      </c>
      <c r="C113" s="645" t="s">
        <v>50</v>
      </c>
      <c r="D113" s="644" t="s">
        <v>51</v>
      </c>
      <c r="E113" s="646" t="s">
        <v>55</v>
      </c>
    </row>
    <row r="114" spans="2:17" ht="28.5" x14ac:dyDescent="0.25">
      <c r="B114" s="37" t="s">
        <v>113</v>
      </c>
      <c r="C114" s="647">
        <v>20</v>
      </c>
      <c r="D114" s="647">
        <v>0</v>
      </c>
      <c r="E114" s="1299">
        <f>+D114+D115+D116</f>
        <v>40</v>
      </c>
    </row>
    <row r="115" spans="2:17" ht="28.5" x14ac:dyDescent="0.25">
      <c r="B115" s="37" t="s">
        <v>114</v>
      </c>
      <c r="C115" s="612">
        <v>30</v>
      </c>
      <c r="D115" s="1074">
        <v>0</v>
      </c>
      <c r="E115" s="1300"/>
    </row>
    <row r="116" spans="2:17" ht="29.25" thickBot="1" x14ac:dyDescent="0.3">
      <c r="B116" s="37" t="s">
        <v>115</v>
      </c>
      <c r="C116" s="648">
        <v>40</v>
      </c>
      <c r="D116" s="648">
        <v>40</v>
      </c>
      <c r="E116" s="1301"/>
    </row>
    <row r="118" spans="2:17" ht="15" thickBot="1" x14ac:dyDescent="0.3"/>
    <row r="119" spans="2:17" ht="15.75" thickBot="1" x14ac:dyDescent="0.3">
      <c r="B119" s="1307" t="s">
        <v>52</v>
      </c>
      <c r="C119" s="1308"/>
      <c r="D119" s="1308"/>
      <c r="E119" s="1308"/>
      <c r="F119" s="1308"/>
      <c r="G119" s="1308"/>
      <c r="H119" s="1308"/>
      <c r="I119" s="1308"/>
      <c r="J119" s="1308"/>
      <c r="K119" s="1308"/>
      <c r="L119" s="1308"/>
      <c r="M119" s="1308"/>
      <c r="N119" s="1309"/>
    </row>
    <row r="121" spans="2:17" ht="105" x14ac:dyDescent="0.25">
      <c r="B121" s="77" t="s">
        <v>0</v>
      </c>
      <c r="C121" s="77" t="s">
        <v>39</v>
      </c>
      <c r="D121" s="77" t="s">
        <v>40</v>
      </c>
      <c r="E121" s="628" t="s">
        <v>102</v>
      </c>
      <c r="F121" s="77" t="s">
        <v>104</v>
      </c>
      <c r="G121" s="77" t="s">
        <v>105</v>
      </c>
      <c r="H121" s="77" t="s">
        <v>106</v>
      </c>
      <c r="I121" s="77" t="s">
        <v>103</v>
      </c>
      <c r="J121" s="1289" t="s">
        <v>107</v>
      </c>
      <c r="K121" s="1291"/>
      <c r="L121" s="1290"/>
      <c r="M121" s="629" t="s">
        <v>111</v>
      </c>
      <c r="N121" s="629" t="s">
        <v>139</v>
      </c>
      <c r="O121" s="630" t="s">
        <v>140</v>
      </c>
      <c r="P121" s="1289" t="s">
        <v>3</v>
      </c>
      <c r="Q121" s="1290"/>
    </row>
    <row r="122" spans="2:17" ht="57" x14ac:dyDescent="0.2">
      <c r="B122" s="349" t="s">
        <v>119</v>
      </c>
      <c r="C122" s="362">
        <v>1</v>
      </c>
      <c r="D122" s="403" t="s">
        <v>1379</v>
      </c>
      <c r="E122" s="350">
        <v>1082909833</v>
      </c>
      <c r="F122" s="349" t="s">
        <v>1380</v>
      </c>
      <c r="G122" s="349" t="s">
        <v>198</v>
      </c>
      <c r="H122" s="351">
        <v>41614</v>
      </c>
      <c r="I122" s="363" t="s">
        <v>474</v>
      </c>
      <c r="J122" s="349" t="s">
        <v>1381</v>
      </c>
      <c r="K122" s="352"/>
      <c r="L122" s="623"/>
      <c r="M122" s="626"/>
      <c r="N122" s="626"/>
      <c r="O122" s="257"/>
      <c r="P122" s="1283" t="s">
        <v>1382</v>
      </c>
      <c r="Q122" s="1284"/>
    </row>
    <row r="123" spans="2:17" ht="57" x14ac:dyDescent="0.2">
      <c r="B123" s="349" t="s">
        <v>120</v>
      </c>
      <c r="C123" s="362">
        <v>1</v>
      </c>
      <c r="D123" s="403" t="s">
        <v>1383</v>
      </c>
      <c r="E123" s="350">
        <v>1082243062</v>
      </c>
      <c r="F123" s="350" t="s">
        <v>478</v>
      </c>
      <c r="G123" s="350" t="s">
        <v>478</v>
      </c>
      <c r="H123" s="350" t="s">
        <v>478</v>
      </c>
      <c r="I123" s="363" t="s">
        <v>478</v>
      </c>
      <c r="J123" s="349" t="s">
        <v>1381</v>
      </c>
      <c r="K123" s="352"/>
      <c r="L123" s="623"/>
      <c r="M123" s="626"/>
      <c r="N123" s="626"/>
      <c r="O123" s="257"/>
      <c r="P123" s="1283" t="s">
        <v>1384</v>
      </c>
      <c r="Q123" s="1284"/>
    </row>
    <row r="124" spans="2:17" ht="42.75" x14ac:dyDescent="0.2">
      <c r="B124" s="349" t="s">
        <v>121</v>
      </c>
      <c r="C124" s="362">
        <v>1</v>
      </c>
      <c r="D124" s="403" t="s">
        <v>1385</v>
      </c>
      <c r="E124" s="350">
        <v>1094249195</v>
      </c>
      <c r="F124" s="350" t="s">
        <v>478</v>
      </c>
      <c r="G124" s="350" t="s">
        <v>478</v>
      </c>
      <c r="H124" s="350" t="s">
        <v>478</v>
      </c>
      <c r="I124" s="363" t="s">
        <v>474</v>
      </c>
      <c r="J124" s="349" t="s">
        <v>1381</v>
      </c>
      <c r="K124" s="623"/>
      <c r="L124" s="623"/>
      <c r="M124" s="626"/>
      <c r="N124" s="626"/>
      <c r="O124" s="257"/>
      <c r="P124" s="1292" t="s">
        <v>1384</v>
      </c>
      <c r="Q124" s="1292"/>
    </row>
    <row r="127" spans="2:17" ht="15" thickBot="1" x14ac:dyDescent="0.3"/>
    <row r="128" spans="2:17" ht="30" x14ac:dyDescent="0.25">
      <c r="B128" s="587" t="s">
        <v>33</v>
      </c>
      <c r="C128" s="587" t="s">
        <v>49</v>
      </c>
      <c r="D128" s="77" t="s">
        <v>50</v>
      </c>
      <c r="E128" s="628" t="s">
        <v>51</v>
      </c>
      <c r="F128" s="645" t="s">
        <v>56</v>
      </c>
      <c r="G128" s="649"/>
    </row>
    <row r="129" spans="2:7" ht="156.75" x14ac:dyDescent="0.2">
      <c r="B129" s="1293" t="s">
        <v>53</v>
      </c>
      <c r="C129" s="650" t="s">
        <v>116</v>
      </c>
      <c r="D129" s="1074">
        <v>25</v>
      </c>
      <c r="E129" s="621">
        <v>0</v>
      </c>
      <c r="F129" s="1294"/>
      <c r="G129" s="651"/>
    </row>
    <row r="130" spans="2:7" ht="114" x14ac:dyDescent="0.2">
      <c r="B130" s="1293"/>
      <c r="C130" s="650" t="s">
        <v>117</v>
      </c>
      <c r="D130" s="1078">
        <v>25</v>
      </c>
      <c r="E130" s="621">
        <v>0</v>
      </c>
      <c r="F130" s="1295"/>
      <c r="G130" s="651"/>
    </row>
    <row r="131" spans="2:7" ht="99.75" x14ac:dyDescent="0.2">
      <c r="B131" s="1293"/>
      <c r="C131" s="650" t="s">
        <v>118</v>
      </c>
      <c r="D131" s="1074">
        <v>10</v>
      </c>
      <c r="E131" s="621">
        <v>0</v>
      </c>
      <c r="F131" s="1296"/>
      <c r="G131" s="651"/>
    </row>
    <row r="132" spans="2:7" x14ac:dyDescent="0.2">
      <c r="C132" s="583"/>
    </row>
    <row r="135" spans="2:7" ht="15" x14ac:dyDescent="0.25">
      <c r="B135" s="582" t="s">
        <v>57</v>
      </c>
    </row>
    <row r="138" spans="2:7" ht="15" x14ac:dyDescent="0.25">
      <c r="B138" s="77" t="s">
        <v>33</v>
      </c>
      <c r="C138" s="77" t="s">
        <v>58</v>
      </c>
      <c r="D138" s="587" t="s">
        <v>51</v>
      </c>
      <c r="E138" s="588" t="s">
        <v>16</v>
      </c>
    </row>
    <row r="139" spans="2:7" ht="57" x14ac:dyDescent="0.25">
      <c r="B139" s="60" t="s">
        <v>132</v>
      </c>
      <c r="C139" s="1078">
        <v>40</v>
      </c>
      <c r="D139" s="1074">
        <f>+E114</f>
        <v>40</v>
      </c>
      <c r="E139" s="1297">
        <f>+D139+D140</f>
        <v>40</v>
      </c>
    </row>
    <row r="140" spans="2:7" ht="114" x14ac:dyDescent="0.25">
      <c r="B140" s="60" t="s">
        <v>133</v>
      </c>
      <c r="C140" s="1078">
        <v>60</v>
      </c>
      <c r="D140" s="1074">
        <f>+F129</f>
        <v>0</v>
      </c>
      <c r="E140" s="1298"/>
    </row>
  </sheetData>
  <mergeCells count="38">
    <mergeCell ref="E139:E140"/>
    <mergeCell ref="D92:E92"/>
    <mergeCell ref="D93:E93"/>
    <mergeCell ref="B96:P96"/>
    <mergeCell ref="B99:N99"/>
    <mergeCell ref="E114:E116"/>
    <mergeCell ref="M41:N41"/>
    <mergeCell ref="C9:N9"/>
    <mergeCell ref="B2:P2"/>
    <mergeCell ref="B4:P4"/>
    <mergeCell ref="C6:N6"/>
    <mergeCell ref="C7:N7"/>
    <mergeCell ref="C8:N8"/>
    <mergeCell ref="C10:E10"/>
    <mergeCell ref="B14:C21"/>
    <mergeCell ref="B22:C22"/>
    <mergeCell ref="E38:E39"/>
    <mergeCell ref="B89:N89"/>
    <mergeCell ref="P122:Q122"/>
    <mergeCell ref="B119:N119"/>
    <mergeCell ref="J121:L121"/>
    <mergeCell ref="P123:Q123"/>
    <mergeCell ref="P124:Q124"/>
    <mergeCell ref="B129:B131"/>
    <mergeCell ref="F129:F131"/>
    <mergeCell ref="P72:Q72"/>
    <mergeCell ref="P121:Q121"/>
    <mergeCell ref="B51:B52"/>
    <mergeCell ref="C51:C52"/>
    <mergeCell ref="D51:E51"/>
    <mergeCell ref="C55:N55"/>
    <mergeCell ref="B57:N57"/>
    <mergeCell ref="O60:P60"/>
    <mergeCell ref="O61:P61"/>
    <mergeCell ref="O62:P62"/>
    <mergeCell ref="B68:N68"/>
    <mergeCell ref="J71:L71"/>
    <mergeCell ref="P71:Q71"/>
  </mergeCells>
  <dataValidations disablePrompts="1" count="2">
    <dataValidation type="list" allowBlank="1" showInputMessage="1" showErrorMessage="1" sqref="WVE983056 A65552 IS65552 SO65552 ACK65552 AMG65552 AWC65552 BFY65552 BPU65552 BZQ65552 CJM65552 CTI65552 DDE65552 DNA65552 DWW65552 EGS65552 EQO65552 FAK65552 FKG65552 FUC65552 GDY65552 GNU65552 GXQ65552 HHM65552 HRI65552 IBE65552 ILA65552 IUW65552 JES65552 JOO65552 JYK65552 KIG65552 KSC65552 LBY65552 LLU65552 LVQ65552 MFM65552 MPI65552 MZE65552 NJA65552 NSW65552 OCS65552 OMO65552 OWK65552 PGG65552 PQC65552 PZY65552 QJU65552 QTQ65552 RDM65552 RNI65552 RXE65552 SHA65552 SQW65552 TAS65552 TKO65552 TUK65552 UEG65552 UOC65552 UXY65552 VHU65552 VRQ65552 WBM65552 WLI65552 WVE65552 A131088 IS131088 SO131088 ACK131088 AMG131088 AWC131088 BFY131088 BPU131088 BZQ131088 CJM131088 CTI131088 DDE131088 DNA131088 DWW131088 EGS131088 EQO131088 FAK131088 FKG131088 FUC131088 GDY131088 GNU131088 GXQ131088 HHM131088 HRI131088 IBE131088 ILA131088 IUW131088 JES131088 JOO131088 JYK131088 KIG131088 KSC131088 LBY131088 LLU131088 LVQ131088 MFM131088 MPI131088 MZE131088 NJA131088 NSW131088 OCS131088 OMO131088 OWK131088 PGG131088 PQC131088 PZY131088 QJU131088 QTQ131088 RDM131088 RNI131088 RXE131088 SHA131088 SQW131088 TAS131088 TKO131088 TUK131088 UEG131088 UOC131088 UXY131088 VHU131088 VRQ131088 WBM131088 WLI131088 WVE131088 A196624 IS196624 SO196624 ACK196624 AMG196624 AWC196624 BFY196624 BPU196624 BZQ196624 CJM196624 CTI196624 DDE196624 DNA196624 DWW196624 EGS196624 EQO196624 FAK196624 FKG196624 FUC196624 GDY196624 GNU196624 GXQ196624 HHM196624 HRI196624 IBE196624 ILA196624 IUW196624 JES196624 JOO196624 JYK196624 KIG196624 KSC196624 LBY196624 LLU196624 LVQ196624 MFM196624 MPI196624 MZE196624 NJA196624 NSW196624 OCS196624 OMO196624 OWK196624 PGG196624 PQC196624 PZY196624 QJU196624 QTQ196624 RDM196624 RNI196624 RXE196624 SHA196624 SQW196624 TAS196624 TKO196624 TUK196624 UEG196624 UOC196624 UXY196624 VHU196624 VRQ196624 WBM196624 WLI196624 WVE196624 A262160 IS262160 SO262160 ACK262160 AMG262160 AWC262160 BFY262160 BPU262160 BZQ262160 CJM262160 CTI262160 DDE262160 DNA262160 DWW262160 EGS262160 EQO262160 FAK262160 FKG262160 FUC262160 GDY262160 GNU262160 GXQ262160 HHM262160 HRI262160 IBE262160 ILA262160 IUW262160 JES262160 JOO262160 JYK262160 KIG262160 KSC262160 LBY262160 LLU262160 LVQ262160 MFM262160 MPI262160 MZE262160 NJA262160 NSW262160 OCS262160 OMO262160 OWK262160 PGG262160 PQC262160 PZY262160 QJU262160 QTQ262160 RDM262160 RNI262160 RXE262160 SHA262160 SQW262160 TAS262160 TKO262160 TUK262160 UEG262160 UOC262160 UXY262160 VHU262160 VRQ262160 WBM262160 WLI262160 WVE262160 A327696 IS327696 SO327696 ACK327696 AMG327696 AWC327696 BFY327696 BPU327696 BZQ327696 CJM327696 CTI327696 DDE327696 DNA327696 DWW327696 EGS327696 EQO327696 FAK327696 FKG327696 FUC327696 GDY327696 GNU327696 GXQ327696 HHM327696 HRI327696 IBE327696 ILA327696 IUW327696 JES327696 JOO327696 JYK327696 KIG327696 KSC327696 LBY327696 LLU327696 LVQ327696 MFM327696 MPI327696 MZE327696 NJA327696 NSW327696 OCS327696 OMO327696 OWK327696 PGG327696 PQC327696 PZY327696 QJU327696 QTQ327696 RDM327696 RNI327696 RXE327696 SHA327696 SQW327696 TAS327696 TKO327696 TUK327696 UEG327696 UOC327696 UXY327696 VHU327696 VRQ327696 WBM327696 WLI327696 WVE327696 A393232 IS393232 SO393232 ACK393232 AMG393232 AWC393232 BFY393232 BPU393232 BZQ393232 CJM393232 CTI393232 DDE393232 DNA393232 DWW393232 EGS393232 EQO393232 FAK393232 FKG393232 FUC393232 GDY393232 GNU393232 GXQ393232 HHM393232 HRI393232 IBE393232 ILA393232 IUW393232 JES393232 JOO393232 JYK393232 KIG393232 KSC393232 LBY393232 LLU393232 LVQ393232 MFM393232 MPI393232 MZE393232 NJA393232 NSW393232 OCS393232 OMO393232 OWK393232 PGG393232 PQC393232 PZY393232 QJU393232 QTQ393232 RDM393232 RNI393232 RXE393232 SHA393232 SQW393232 TAS393232 TKO393232 TUK393232 UEG393232 UOC393232 UXY393232 VHU393232 VRQ393232 WBM393232 WLI393232 WVE393232 A458768 IS458768 SO458768 ACK458768 AMG458768 AWC458768 BFY458768 BPU458768 BZQ458768 CJM458768 CTI458768 DDE458768 DNA458768 DWW458768 EGS458768 EQO458768 FAK458768 FKG458768 FUC458768 GDY458768 GNU458768 GXQ458768 HHM458768 HRI458768 IBE458768 ILA458768 IUW458768 JES458768 JOO458768 JYK458768 KIG458768 KSC458768 LBY458768 LLU458768 LVQ458768 MFM458768 MPI458768 MZE458768 NJA458768 NSW458768 OCS458768 OMO458768 OWK458768 PGG458768 PQC458768 PZY458768 QJU458768 QTQ458768 RDM458768 RNI458768 RXE458768 SHA458768 SQW458768 TAS458768 TKO458768 TUK458768 UEG458768 UOC458768 UXY458768 VHU458768 VRQ458768 WBM458768 WLI458768 WVE458768 A524304 IS524304 SO524304 ACK524304 AMG524304 AWC524304 BFY524304 BPU524304 BZQ524304 CJM524304 CTI524304 DDE524304 DNA524304 DWW524304 EGS524304 EQO524304 FAK524304 FKG524304 FUC524304 GDY524304 GNU524304 GXQ524304 HHM524304 HRI524304 IBE524304 ILA524304 IUW524304 JES524304 JOO524304 JYK524304 KIG524304 KSC524304 LBY524304 LLU524304 LVQ524304 MFM524304 MPI524304 MZE524304 NJA524304 NSW524304 OCS524304 OMO524304 OWK524304 PGG524304 PQC524304 PZY524304 QJU524304 QTQ524304 RDM524304 RNI524304 RXE524304 SHA524304 SQW524304 TAS524304 TKO524304 TUK524304 UEG524304 UOC524304 UXY524304 VHU524304 VRQ524304 WBM524304 WLI524304 WVE524304 A589840 IS589840 SO589840 ACK589840 AMG589840 AWC589840 BFY589840 BPU589840 BZQ589840 CJM589840 CTI589840 DDE589840 DNA589840 DWW589840 EGS589840 EQO589840 FAK589840 FKG589840 FUC589840 GDY589840 GNU589840 GXQ589840 HHM589840 HRI589840 IBE589840 ILA589840 IUW589840 JES589840 JOO589840 JYK589840 KIG589840 KSC589840 LBY589840 LLU589840 LVQ589840 MFM589840 MPI589840 MZE589840 NJA589840 NSW589840 OCS589840 OMO589840 OWK589840 PGG589840 PQC589840 PZY589840 QJU589840 QTQ589840 RDM589840 RNI589840 RXE589840 SHA589840 SQW589840 TAS589840 TKO589840 TUK589840 UEG589840 UOC589840 UXY589840 VHU589840 VRQ589840 WBM589840 WLI589840 WVE589840 A655376 IS655376 SO655376 ACK655376 AMG655376 AWC655376 BFY655376 BPU655376 BZQ655376 CJM655376 CTI655376 DDE655376 DNA655376 DWW655376 EGS655376 EQO655376 FAK655376 FKG655376 FUC655376 GDY655376 GNU655376 GXQ655376 HHM655376 HRI655376 IBE655376 ILA655376 IUW655376 JES655376 JOO655376 JYK655376 KIG655376 KSC655376 LBY655376 LLU655376 LVQ655376 MFM655376 MPI655376 MZE655376 NJA655376 NSW655376 OCS655376 OMO655376 OWK655376 PGG655376 PQC655376 PZY655376 QJU655376 QTQ655376 RDM655376 RNI655376 RXE655376 SHA655376 SQW655376 TAS655376 TKO655376 TUK655376 UEG655376 UOC655376 UXY655376 VHU655376 VRQ655376 WBM655376 WLI655376 WVE655376 A720912 IS720912 SO720912 ACK720912 AMG720912 AWC720912 BFY720912 BPU720912 BZQ720912 CJM720912 CTI720912 DDE720912 DNA720912 DWW720912 EGS720912 EQO720912 FAK720912 FKG720912 FUC720912 GDY720912 GNU720912 GXQ720912 HHM720912 HRI720912 IBE720912 ILA720912 IUW720912 JES720912 JOO720912 JYK720912 KIG720912 KSC720912 LBY720912 LLU720912 LVQ720912 MFM720912 MPI720912 MZE720912 NJA720912 NSW720912 OCS720912 OMO720912 OWK720912 PGG720912 PQC720912 PZY720912 QJU720912 QTQ720912 RDM720912 RNI720912 RXE720912 SHA720912 SQW720912 TAS720912 TKO720912 TUK720912 UEG720912 UOC720912 UXY720912 VHU720912 VRQ720912 WBM720912 WLI720912 WVE720912 A786448 IS786448 SO786448 ACK786448 AMG786448 AWC786448 BFY786448 BPU786448 BZQ786448 CJM786448 CTI786448 DDE786448 DNA786448 DWW786448 EGS786448 EQO786448 FAK786448 FKG786448 FUC786448 GDY786448 GNU786448 GXQ786448 HHM786448 HRI786448 IBE786448 ILA786448 IUW786448 JES786448 JOO786448 JYK786448 KIG786448 KSC786448 LBY786448 LLU786448 LVQ786448 MFM786448 MPI786448 MZE786448 NJA786448 NSW786448 OCS786448 OMO786448 OWK786448 PGG786448 PQC786448 PZY786448 QJU786448 QTQ786448 RDM786448 RNI786448 RXE786448 SHA786448 SQW786448 TAS786448 TKO786448 TUK786448 UEG786448 UOC786448 UXY786448 VHU786448 VRQ786448 WBM786448 WLI786448 WVE786448 A851984 IS851984 SO851984 ACK851984 AMG851984 AWC851984 BFY851984 BPU851984 BZQ851984 CJM851984 CTI851984 DDE851984 DNA851984 DWW851984 EGS851984 EQO851984 FAK851984 FKG851984 FUC851984 GDY851984 GNU851984 GXQ851984 HHM851984 HRI851984 IBE851984 ILA851984 IUW851984 JES851984 JOO851984 JYK851984 KIG851984 KSC851984 LBY851984 LLU851984 LVQ851984 MFM851984 MPI851984 MZE851984 NJA851984 NSW851984 OCS851984 OMO851984 OWK851984 PGG851984 PQC851984 PZY851984 QJU851984 QTQ851984 RDM851984 RNI851984 RXE851984 SHA851984 SQW851984 TAS851984 TKO851984 TUK851984 UEG851984 UOC851984 UXY851984 VHU851984 VRQ851984 WBM851984 WLI851984 WVE851984 A917520 IS917520 SO917520 ACK917520 AMG917520 AWC917520 BFY917520 BPU917520 BZQ917520 CJM917520 CTI917520 DDE917520 DNA917520 DWW917520 EGS917520 EQO917520 FAK917520 FKG917520 FUC917520 GDY917520 GNU917520 GXQ917520 HHM917520 HRI917520 IBE917520 ILA917520 IUW917520 JES917520 JOO917520 JYK917520 KIG917520 KSC917520 LBY917520 LLU917520 LVQ917520 MFM917520 MPI917520 MZE917520 NJA917520 NSW917520 OCS917520 OMO917520 OWK917520 PGG917520 PQC917520 PZY917520 QJU917520 QTQ917520 RDM917520 RNI917520 RXE917520 SHA917520 SQW917520 TAS917520 TKO917520 TUK917520 UEG917520 UOC917520 UXY917520 VHU917520 VRQ917520 WBM917520 WLI917520 WVE917520 A983056 IS983056 SO983056 ACK983056 AMG983056 AWC983056 BFY983056 BPU983056 BZQ983056 CJM983056 CTI983056 DDE983056 DNA983056 DWW983056 EGS983056 EQO983056 FAK983056 FKG983056 FUC983056 GDY983056 GNU983056 GXQ983056 HHM983056 HRI983056 IBE983056 ILA983056 IUW983056 JES983056 JOO983056 JYK983056 KIG983056 KSC983056 LBY983056 LLU983056 LVQ983056 MFM983056 MPI983056 MZE983056 NJA983056 NSW983056 OCS983056 OMO983056 OWK983056 PGG983056 PQC983056 PZY983056 QJU983056 QTQ983056 RDM983056 RNI983056 RXE983056 SHA983056 SQW983056 TAS983056 TKO983056 TUK983056 UEG983056 UOC983056 UXY983056 VHU983056 VRQ983056 WBM983056 WLI983056 A24:A40 IS24:IS40 SO24:SO40 ACK24:ACK40 AMG24:AMG40 AWC24:AWC40 BFY24:BFY40 BPU24:BPU40 BZQ24:BZQ40 CJM24:CJM40 CTI24:CTI40 DDE24:DDE40 DNA24:DNA40 DWW24:DWW40 EGS24:EGS40 EQO24:EQO40 FAK24:FAK40 FKG24:FKG40 FUC24:FUC40 GDY24:GDY40 GNU24:GNU40 GXQ24:GXQ40 HHM24:HHM40 HRI24:HRI40 IBE24:IBE40 ILA24:ILA40 IUW24:IUW40 JES24:JES40 JOO24:JOO40 JYK24:JYK40 KIG24:KIG40 KSC24:KSC40 LBY24:LBY40 LLU24:LLU40 LVQ24:LVQ40 MFM24:MFM40 MPI24:MPI40 MZE24:MZE40 NJA24:NJA40 NSW24:NSW40 OCS24:OCS40 OMO24:OMO40 OWK24:OWK40 PGG24:PGG40 PQC24:PQC40 PZY24:PZY40 QJU24:QJU40 QTQ24:QTQ40 RDM24:RDM40 RNI24:RNI40 RXE24:RXE40 SHA24:SHA40 SQW24:SQW40 TAS24:TAS40 TKO24:TKO40 TUK24:TUK40 UEG24:UEG40 UOC24:UOC40 UXY24:UXY40 VHU24:VHU40 VRQ24:VRQ40 WBM24:WBM40 WLI24:WLI40 WVE24:WVE40">
      <formula1>"1,2,3,4,5"</formula1>
    </dataValidation>
    <dataValidation type="decimal" allowBlank="1" showInputMessage="1" showErrorMessage="1" sqref="WVH983056 WLL983056 C65552 IV65552 SR65552 ACN65552 AMJ65552 AWF65552 BGB65552 BPX65552 BZT65552 CJP65552 CTL65552 DDH65552 DND65552 DWZ65552 EGV65552 EQR65552 FAN65552 FKJ65552 FUF65552 GEB65552 GNX65552 GXT65552 HHP65552 HRL65552 IBH65552 ILD65552 IUZ65552 JEV65552 JOR65552 JYN65552 KIJ65552 KSF65552 LCB65552 LLX65552 LVT65552 MFP65552 MPL65552 MZH65552 NJD65552 NSZ65552 OCV65552 OMR65552 OWN65552 PGJ65552 PQF65552 QAB65552 QJX65552 QTT65552 RDP65552 RNL65552 RXH65552 SHD65552 SQZ65552 TAV65552 TKR65552 TUN65552 UEJ65552 UOF65552 UYB65552 VHX65552 VRT65552 WBP65552 WLL65552 WVH65552 C131088 IV131088 SR131088 ACN131088 AMJ131088 AWF131088 BGB131088 BPX131088 BZT131088 CJP131088 CTL131088 DDH131088 DND131088 DWZ131088 EGV131088 EQR131088 FAN131088 FKJ131088 FUF131088 GEB131088 GNX131088 GXT131088 HHP131088 HRL131088 IBH131088 ILD131088 IUZ131088 JEV131088 JOR131088 JYN131088 KIJ131088 KSF131088 LCB131088 LLX131088 LVT131088 MFP131088 MPL131088 MZH131088 NJD131088 NSZ131088 OCV131088 OMR131088 OWN131088 PGJ131088 PQF131088 QAB131088 QJX131088 QTT131088 RDP131088 RNL131088 RXH131088 SHD131088 SQZ131088 TAV131088 TKR131088 TUN131088 UEJ131088 UOF131088 UYB131088 VHX131088 VRT131088 WBP131088 WLL131088 WVH131088 C196624 IV196624 SR196624 ACN196624 AMJ196624 AWF196624 BGB196624 BPX196624 BZT196624 CJP196624 CTL196624 DDH196624 DND196624 DWZ196624 EGV196624 EQR196624 FAN196624 FKJ196624 FUF196624 GEB196624 GNX196624 GXT196624 HHP196624 HRL196624 IBH196624 ILD196624 IUZ196624 JEV196624 JOR196624 JYN196624 KIJ196624 KSF196624 LCB196624 LLX196624 LVT196624 MFP196624 MPL196624 MZH196624 NJD196624 NSZ196624 OCV196624 OMR196624 OWN196624 PGJ196624 PQF196624 QAB196624 QJX196624 QTT196624 RDP196624 RNL196624 RXH196624 SHD196624 SQZ196624 TAV196624 TKR196624 TUN196624 UEJ196624 UOF196624 UYB196624 VHX196624 VRT196624 WBP196624 WLL196624 WVH196624 C262160 IV262160 SR262160 ACN262160 AMJ262160 AWF262160 BGB262160 BPX262160 BZT262160 CJP262160 CTL262160 DDH262160 DND262160 DWZ262160 EGV262160 EQR262160 FAN262160 FKJ262160 FUF262160 GEB262160 GNX262160 GXT262160 HHP262160 HRL262160 IBH262160 ILD262160 IUZ262160 JEV262160 JOR262160 JYN262160 KIJ262160 KSF262160 LCB262160 LLX262160 LVT262160 MFP262160 MPL262160 MZH262160 NJD262160 NSZ262160 OCV262160 OMR262160 OWN262160 PGJ262160 PQF262160 QAB262160 QJX262160 QTT262160 RDP262160 RNL262160 RXH262160 SHD262160 SQZ262160 TAV262160 TKR262160 TUN262160 UEJ262160 UOF262160 UYB262160 VHX262160 VRT262160 WBP262160 WLL262160 WVH262160 C327696 IV327696 SR327696 ACN327696 AMJ327696 AWF327696 BGB327696 BPX327696 BZT327696 CJP327696 CTL327696 DDH327696 DND327696 DWZ327696 EGV327696 EQR327696 FAN327696 FKJ327696 FUF327696 GEB327696 GNX327696 GXT327696 HHP327696 HRL327696 IBH327696 ILD327696 IUZ327696 JEV327696 JOR327696 JYN327696 KIJ327696 KSF327696 LCB327696 LLX327696 LVT327696 MFP327696 MPL327696 MZH327696 NJD327696 NSZ327696 OCV327696 OMR327696 OWN327696 PGJ327696 PQF327696 QAB327696 QJX327696 QTT327696 RDP327696 RNL327696 RXH327696 SHD327696 SQZ327696 TAV327696 TKR327696 TUN327696 UEJ327696 UOF327696 UYB327696 VHX327696 VRT327696 WBP327696 WLL327696 WVH327696 C393232 IV393232 SR393232 ACN393232 AMJ393232 AWF393232 BGB393232 BPX393232 BZT393232 CJP393232 CTL393232 DDH393232 DND393232 DWZ393232 EGV393232 EQR393232 FAN393232 FKJ393232 FUF393232 GEB393232 GNX393232 GXT393232 HHP393232 HRL393232 IBH393232 ILD393232 IUZ393232 JEV393232 JOR393232 JYN393232 KIJ393232 KSF393232 LCB393232 LLX393232 LVT393232 MFP393232 MPL393232 MZH393232 NJD393232 NSZ393232 OCV393232 OMR393232 OWN393232 PGJ393232 PQF393232 QAB393232 QJX393232 QTT393232 RDP393232 RNL393232 RXH393232 SHD393232 SQZ393232 TAV393232 TKR393232 TUN393232 UEJ393232 UOF393232 UYB393232 VHX393232 VRT393232 WBP393232 WLL393232 WVH393232 C458768 IV458768 SR458768 ACN458768 AMJ458768 AWF458768 BGB458768 BPX458768 BZT458768 CJP458768 CTL458768 DDH458768 DND458768 DWZ458768 EGV458768 EQR458768 FAN458768 FKJ458768 FUF458768 GEB458768 GNX458768 GXT458768 HHP458768 HRL458768 IBH458768 ILD458768 IUZ458768 JEV458768 JOR458768 JYN458768 KIJ458768 KSF458768 LCB458768 LLX458768 LVT458768 MFP458768 MPL458768 MZH458768 NJD458768 NSZ458768 OCV458768 OMR458768 OWN458768 PGJ458768 PQF458768 QAB458768 QJX458768 QTT458768 RDP458768 RNL458768 RXH458768 SHD458768 SQZ458768 TAV458768 TKR458768 TUN458768 UEJ458768 UOF458768 UYB458768 VHX458768 VRT458768 WBP458768 WLL458768 WVH458768 C524304 IV524304 SR524304 ACN524304 AMJ524304 AWF524304 BGB524304 BPX524304 BZT524304 CJP524304 CTL524304 DDH524304 DND524304 DWZ524304 EGV524304 EQR524304 FAN524304 FKJ524304 FUF524304 GEB524304 GNX524304 GXT524304 HHP524304 HRL524304 IBH524304 ILD524304 IUZ524304 JEV524304 JOR524304 JYN524304 KIJ524304 KSF524304 LCB524304 LLX524304 LVT524304 MFP524304 MPL524304 MZH524304 NJD524304 NSZ524304 OCV524304 OMR524304 OWN524304 PGJ524304 PQF524304 QAB524304 QJX524304 QTT524304 RDP524304 RNL524304 RXH524304 SHD524304 SQZ524304 TAV524304 TKR524304 TUN524304 UEJ524304 UOF524304 UYB524304 VHX524304 VRT524304 WBP524304 WLL524304 WVH524304 C589840 IV589840 SR589840 ACN589840 AMJ589840 AWF589840 BGB589840 BPX589840 BZT589840 CJP589840 CTL589840 DDH589840 DND589840 DWZ589840 EGV589840 EQR589840 FAN589840 FKJ589840 FUF589840 GEB589840 GNX589840 GXT589840 HHP589840 HRL589840 IBH589840 ILD589840 IUZ589840 JEV589840 JOR589840 JYN589840 KIJ589840 KSF589840 LCB589840 LLX589840 LVT589840 MFP589840 MPL589840 MZH589840 NJD589840 NSZ589840 OCV589840 OMR589840 OWN589840 PGJ589840 PQF589840 QAB589840 QJX589840 QTT589840 RDP589840 RNL589840 RXH589840 SHD589840 SQZ589840 TAV589840 TKR589840 TUN589840 UEJ589840 UOF589840 UYB589840 VHX589840 VRT589840 WBP589840 WLL589840 WVH589840 C655376 IV655376 SR655376 ACN655376 AMJ655376 AWF655376 BGB655376 BPX655376 BZT655376 CJP655376 CTL655376 DDH655376 DND655376 DWZ655376 EGV655376 EQR655376 FAN655376 FKJ655376 FUF655376 GEB655376 GNX655376 GXT655376 HHP655376 HRL655376 IBH655376 ILD655376 IUZ655376 JEV655376 JOR655376 JYN655376 KIJ655376 KSF655376 LCB655376 LLX655376 LVT655376 MFP655376 MPL655376 MZH655376 NJD655376 NSZ655376 OCV655376 OMR655376 OWN655376 PGJ655376 PQF655376 QAB655376 QJX655376 QTT655376 RDP655376 RNL655376 RXH655376 SHD655376 SQZ655376 TAV655376 TKR655376 TUN655376 UEJ655376 UOF655376 UYB655376 VHX655376 VRT655376 WBP655376 WLL655376 WVH655376 C720912 IV720912 SR720912 ACN720912 AMJ720912 AWF720912 BGB720912 BPX720912 BZT720912 CJP720912 CTL720912 DDH720912 DND720912 DWZ720912 EGV720912 EQR720912 FAN720912 FKJ720912 FUF720912 GEB720912 GNX720912 GXT720912 HHP720912 HRL720912 IBH720912 ILD720912 IUZ720912 JEV720912 JOR720912 JYN720912 KIJ720912 KSF720912 LCB720912 LLX720912 LVT720912 MFP720912 MPL720912 MZH720912 NJD720912 NSZ720912 OCV720912 OMR720912 OWN720912 PGJ720912 PQF720912 QAB720912 QJX720912 QTT720912 RDP720912 RNL720912 RXH720912 SHD720912 SQZ720912 TAV720912 TKR720912 TUN720912 UEJ720912 UOF720912 UYB720912 VHX720912 VRT720912 WBP720912 WLL720912 WVH720912 C786448 IV786448 SR786448 ACN786448 AMJ786448 AWF786448 BGB786448 BPX786448 BZT786448 CJP786448 CTL786448 DDH786448 DND786448 DWZ786448 EGV786448 EQR786448 FAN786448 FKJ786448 FUF786448 GEB786448 GNX786448 GXT786448 HHP786448 HRL786448 IBH786448 ILD786448 IUZ786448 JEV786448 JOR786448 JYN786448 KIJ786448 KSF786448 LCB786448 LLX786448 LVT786448 MFP786448 MPL786448 MZH786448 NJD786448 NSZ786448 OCV786448 OMR786448 OWN786448 PGJ786448 PQF786448 QAB786448 QJX786448 QTT786448 RDP786448 RNL786448 RXH786448 SHD786448 SQZ786448 TAV786448 TKR786448 TUN786448 UEJ786448 UOF786448 UYB786448 VHX786448 VRT786448 WBP786448 WLL786448 WVH786448 C851984 IV851984 SR851984 ACN851984 AMJ851984 AWF851984 BGB851984 BPX851984 BZT851984 CJP851984 CTL851984 DDH851984 DND851984 DWZ851984 EGV851984 EQR851984 FAN851984 FKJ851984 FUF851984 GEB851984 GNX851984 GXT851984 HHP851984 HRL851984 IBH851984 ILD851984 IUZ851984 JEV851984 JOR851984 JYN851984 KIJ851984 KSF851984 LCB851984 LLX851984 LVT851984 MFP851984 MPL851984 MZH851984 NJD851984 NSZ851984 OCV851984 OMR851984 OWN851984 PGJ851984 PQF851984 QAB851984 QJX851984 QTT851984 RDP851984 RNL851984 RXH851984 SHD851984 SQZ851984 TAV851984 TKR851984 TUN851984 UEJ851984 UOF851984 UYB851984 VHX851984 VRT851984 WBP851984 WLL851984 WVH851984 C917520 IV917520 SR917520 ACN917520 AMJ917520 AWF917520 BGB917520 BPX917520 BZT917520 CJP917520 CTL917520 DDH917520 DND917520 DWZ917520 EGV917520 EQR917520 FAN917520 FKJ917520 FUF917520 GEB917520 GNX917520 GXT917520 HHP917520 HRL917520 IBH917520 ILD917520 IUZ917520 JEV917520 JOR917520 JYN917520 KIJ917520 KSF917520 LCB917520 LLX917520 LVT917520 MFP917520 MPL917520 MZH917520 NJD917520 NSZ917520 OCV917520 OMR917520 OWN917520 PGJ917520 PQF917520 QAB917520 QJX917520 QTT917520 RDP917520 RNL917520 RXH917520 SHD917520 SQZ917520 TAV917520 TKR917520 TUN917520 UEJ917520 UOF917520 UYB917520 VHX917520 VRT917520 WBP917520 WLL917520 WVH917520 C983056 IV983056 SR983056 ACN983056 AMJ983056 AWF983056 BGB983056 BPX983056 BZT983056 CJP983056 CTL983056 DDH983056 DND983056 DWZ983056 EGV983056 EQR983056 FAN983056 FKJ983056 FUF983056 GEB983056 GNX983056 GXT983056 HHP983056 HRL983056 IBH983056 ILD983056 IUZ983056 JEV983056 JOR983056 JYN983056 KIJ983056 KSF983056 LCB983056 LLX983056 LVT983056 MFP983056 MPL983056 MZH983056 NJD983056 NSZ983056 OCV983056 OMR983056 OWN983056 PGJ983056 PQF983056 QAB983056 QJX983056 QTT983056 RDP983056 RNL983056 RXH983056 SHD983056 SQZ983056 TAV983056 TKR983056 TUN983056 UEJ983056 UOF983056 UYB983056 VHX983056 VRT983056 WBP983056 IV24:IV40 SR24:SR40 ACN24:ACN40 AMJ24:AMJ40 AWF24:AWF40 BGB24:BGB40 BPX24:BPX40 BZT24:BZT40 CJP24:CJP40 CTL24:CTL40 DDH24:DDH40 DND24:DND40 DWZ24:DWZ40 EGV24:EGV40 EQR24:EQR40 FAN24:FAN40 FKJ24:FKJ40 FUF24:FUF40 GEB24:GEB40 GNX24:GNX40 GXT24:GXT40 HHP24:HHP40 HRL24:HRL40 IBH24:IBH40 ILD24:ILD40 IUZ24:IUZ40 JEV24:JEV40 JOR24:JOR40 JYN24:JYN40 KIJ24:KIJ40 KSF24:KSF40 LCB24:LCB40 LLX24:LLX40 LVT24:LVT40 MFP24:MFP40 MPL24:MPL40 MZH24:MZH40 NJD24:NJD40 NSZ24:NSZ40 OCV24:OCV40 OMR24:OMR40 OWN24:OWN40 PGJ24:PGJ40 PQF24:PQF40 QAB24:QAB40 QJX24:QJX40 QTT24:QTT40 RDP24:RDP40 RNL24:RNL40 RXH24:RXH40 SHD24:SHD40 SQZ24:SQZ40 TAV24:TAV40 TKR24:TKR40 TUN24:TUN40 UEJ24:UEJ40 UOF24:UOF40 UYB24:UYB40 VHX24:VHX40 VRT24:VRT40 WBP24:WBP40 WLL24:WLL40 WVH24:WVH40">
      <formula1>0</formula1>
      <formula2>1</formula2>
    </dataValidation>
  </dataValidations>
  <pageMargins left="0.70866141732283472" right="0.11811023622047245" top="0.74803149606299213" bottom="0.74803149606299213" header="0.31496062992125984" footer="0.31496062992125984"/>
  <pageSetup paperSize="5" scale="4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51"/>
  <sheetViews>
    <sheetView topLeftCell="A36" zoomScale="69" zoomScaleNormal="69" workbookViewId="0">
      <selection activeCell="F54" sqref="F54"/>
    </sheetView>
  </sheetViews>
  <sheetFormatPr baseColWidth="10" defaultRowHeight="15" x14ac:dyDescent="0.25"/>
  <cols>
    <col min="1" max="1" width="5.42578125" style="86" customWidth="1"/>
    <col min="2" max="2" width="55.28515625" style="86" customWidth="1"/>
    <col min="3" max="3" width="34.7109375" style="86" customWidth="1"/>
    <col min="4" max="4" width="22.42578125" style="378" customWidth="1"/>
    <col min="5" max="5" width="17.85546875" style="259" customWidth="1"/>
    <col min="6" max="6" width="20.7109375" style="86" customWidth="1"/>
    <col min="7" max="7" width="22.7109375" style="260" customWidth="1"/>
    <col min="8" max="8" width="16.140625" style="765" customWidth="1"/>
    <col min="9" max="9" width="19.85546875" style="261" customWidth="1"/>
    <col min="10" max="10" width="17.5703125" style="86" customWidth="1"/>
    <col min="11" max="11" width="20.28515625" style="262" customWidth="1"/>
    <col min="12" max="12" width="15.42578125" style="262" customWidth="1"/>
    <col min="13" max="13" width="14.7109375" style="263" customWidth="1"/>
    <col min="14" max="14" width="17" style="86" customWidth="1"/>
    <col min="15" max="15" width="17.140625" style="264" customWidth="1"/>
    <col min="16" max="16" width="22.28515625" style="86" customWidth="1"/>
    <col min="17" max="17" width="38.140625" style="86" customWidth="1"/>
    <col min="18" max="18" width="50.42578125" style="86" customWidth="1"/>
    <col min="19"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42578125" style="86" customWidth="1"/>
    <col min="268" max="268" width="20.42578125" style="86" customWidth="1"/>
    <col min="269" max="269" width="21.140625" style="86" customWidth="1"/>
    <col min="270" max="270" width="9.42578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42578125" style="86" customWidth="1"/>
    <col min="524" max="524" width="20.42578125" style="86" customWidth="1"/>
    <col min="525" max="525" width="21.140625" style="86" customWidth="1"/>
    <col min="526" max="526" width="9.42578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42578125" style="86" customWidth="1"/>
    <col min="780" max="780" width="20.42578125" style="86" customWidth="1"/>
    <col min="781" max="781" width="21.140625" style="86" customWidth="1"/>
    <col min="782" max="782" width="9.42578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42578125" style="86" customWidth="1"/>
    <col min="1036" max="1036" width="20.42578125" style="86" customWidth="1"/>
    <col min="1037" max="1037" width="21.140625" style="86" customWidth="1"/>
    <col min="1038" max="1038" width="9.42578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42578125" style="86" customWidth="1"/>
    <col min="1292" max="1292" width="20.42578125" style="86" customWidth="1"/>
    <col min="1293" max="1293" width="21.140625" style="86" customWidth="1"/>
    <col min="1294" max="1294" width="9.42578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42578125" style="86" customWidth="1"/>
    <col min="1548" max="1548" width="20.42578125" style="86" customWidth="1"/>
    <col min="1549" max="1549" width="21.140625" style="86" customWidth="1"/>
    <col min="1550" max="1550" width="9.42578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42578125" style="86" customWidth="1"/>
    <col min="1804" max="1804" width="20.42578125" style="86" customWidth="1"/>
    <col min="1805" max="1805" width="21.140625" style="86" customWidth="1"/>
    <col min="1806" max="1806" width="9.42578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42578125" style="86" customWidth="1"/>
    <col min="2060" max="2060" width="20.42578125" style="86" customWidth="1"/>
    <col min="2061" max="2061" width="21.140625" style="86" customWidth="1"/>
    <col min="2062" max="2062" width="9.42578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42578125" style="86" customWidth="1"/>
    <col min="2316" max="2316" width="20.42578125" style="86" customWidth="1"/>
    <col min="2317" max="2317" width="21.140625" style="86" customWidth="1"/>
    <col min="2318" max="2318" width="9.42578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42578125" style="86" customWidth="1"/>
    <col min="2572" max="2572" width="20.42578125" style="86" customWidth="1"/>
    <col min="2573" max="2573" width="21.140625" style="86" customWidth="1"/>
    <col min="2574" max="2574" width="9.42578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42578125" style="86" customWidth="1"/>
    <col min="2828" max="2828" width="20.42578125" style="86" customWidth="1"/>
    <col min="2829" max="2829" width="21.140625" style="86" customWidth="1"/>
    <col min="2830" max="2830" width="9.42578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42578125" style="86" customWidth="1"/>
    <col min="3084" max="3084" width="20.42578125" style="86" customWidth="1"/>
    <col min="3085" max="3085" width="21.140625" style="86" customWidth="1"/>
    <col min="3086" max="3086" width="9.42578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42578125" style="86" customWidth="1"/>
    <col min="3340" max="3340" width="20.42578125" style="86" customWidth="1"/>
    <col min="3341" max="3341" width="21.140625" style="86" customWidth="1"/>
    <col min="3342" max="3342" width="9.42578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42578125" style="86" customWidth="1"/>
    <col min="3596" max="3596" width="20.42578125" style="86" customWidth="1"/>
    <col min="3597" max="3597" width="21.140625" style="86" customWidth="1"/>
    <col min="3598" max="3598" width="9.42578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42578125" style="86" customWidth="1"/>
    <col min="3852" max="3852" width="20.42578125" style="86" customWidth="1"/>
    <col min="3853" max="3853" width="21.140625" style="86" customWidth="1"/>
    <col min="3854" max="3854" width="9.42578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42578125" style="86" customWidth="1"/>
    <col min="4108" max="4108" width="20.42578125" style="86" customWidth="1"/>
    <col min="4109" max="4109" width="21.140625" style="86" customWidth="1"/>
    <col min="4110" max="4110" width="9.42578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42578125" style="86" customWidth="1"/>
    <col min="4364" max="4364" width="20.42578125" style="86" customWidth="1"/>
    <col min="4365" max="4365" width="21.140625" style="86" customWidth="1"/>
    <col min="4366" max="4366" width="9.42578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42578125" style="86" customWidth="1"/>
    <col min="4620" max="4620" width="20.42578125" style="86" customWidth="1"/>
    <col min="4621" max="4621" width="21.140625" style="86" customWidth="1"/>
    <col min="4622" max="4622" width="9.42578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42578125" style="86" customWidth="1"/>
    <col min="4876" max="4876" width="20.42578125" style="86" customWidth="1"/>
    <col min="4877" max="4877" width="21.140625" style="86" customWidth="1"/>
    <col min="4878" max="4878" width="9.42578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42578125" style="86" customWidth="1"/>
    <col min="5132" max="5132" width="20.42578125" style="86" customWidth="1"/>
    <col min="5133" max="5133" width="21.140625" style="86" customWidth="1"/>
    <col min="5134" max="5134" width="9.42578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42578125" style="86" customWidth="1"/>
    <col min="5388" max="5388" width="20.42578125" style="86" customWidth="1"/>
    <col min="5389" max="5389" width="21.140625" style="86" customWidth="1"/>
    <col min="5390" max="5390" width="9.42578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42578125" style="86" customWidth="1"/>
    <col min="5644" max="5644" width="20.42578125" style="86" customWidth="1"/>
    <col min="5645" max="5645" width="21.140625" style="86" customWidth="1"/>
    <col min="5646" max="5646" width="9.42578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42578125" style="86" customWidth="1"/>
    <col min="5900" max="5900" width="20.42578125" style="86" customWidth="1"/>
    <col min="5901" max="5901" width="21.140625" style="86" customWidth="1"/>
    <col min="5902" max="5902" width="9.42578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42578125" style="86" customWidth="1"/>
    <col min="6156" max="6156" width="20.42578125" style="86" customWidth="1"/>
    <col min="6157" max="6157" width="21.140625" style="86" customWidth="1"/>
    <col min="6158" max="6158" width="9.42578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42578125" style="86" customWidth="1"/>
    <col min="6412" max="6412" width="20.42578125" style="86" customWidth="1"/>
    <col min="6413" max="6413" width="21.140625" style="86" customWidth="1"/>
    <col min="6414" max="6414" width="9.42578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42578125" style="86" customWidth="1"/>
    <col min="6668" max="6668" width="20.42578125" style="86" customWidth="1"/>
    <col min="6669" max="6669" width="21.140625" style="86" customWidth="1"/>
    <col min="6670" max="6670" width="9.42578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42578125" style="86" customWidth="1"/>
    <col min="6924" max="6924" width="20.42578125" style="86" customWidth="1"/>
    <col min="6925" max="6925" width="21.140625" style="86" customWidth="1"/>
    <col min="6926" max="6926" width="9.42578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42578125" style="86" customWidth="1"/>
    <col min="7180" max="7180" width="20.42578125" style="86" customWidth="1"/>
    <col min="7181" max="7181" width="21.140625" style="86" customWidth="1"/>
    <col min="7182" max="7182" width="9.42578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42578125" style="86" customWidth="1"/>
    <col min="7436" max="7436" width="20.42578125" style="86" customWidth="1"/>
    <col min="7437" max="7437" width="21.140625" style="86" customWidth="1"/>
    <col min="7438" max="7438" width="9.42578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42578125" style="86" customWidth="1"/>
    <col min="7692" max="7692" width="20.42578125" style="86" customWidth="1"/>
    <col min="7693" max="7693" width="21.140625" style="86" customWidth="1"/>
    <col min="7694" max="7694" width="9.42578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42578125" style="86" customWidth="1"/>
    <col min="7948" max="7948" width="20.42578125" style="86" customWidth="1"/>
    <col min="7949" max="7949" width="21.140625" style="86" customWidth="1"/>
    <col min="7950" max="7950" width="9.42578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42578125" style="86" customWidth="1"/>
    <col min="8204" max="8204" width="20.42578125" style="86" customWidth="1"/>
    <col min="8205" max="8205" width="21.140625" style="86" customWidth="1"/>
    <col min="8206" max="8206" width="9.42578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42578125" style="86" customWidth="1"/>
    <col min="8460" max="8460" width="20.42578125" style="86" customWidth="1"/>
    <col min="8461" max="8461" width="21.140625" style="86" customWidth="1"/>
    <col min="8462" max="8462" width="9.42578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42578125" style="86" customWidth="1"/>
    <col min="8716" max="8716" width="20.42578125" style="86" customWidth="1"/>
    <col min="8717" max="8717" width="21.140625" style="86" customWidth="1"/>
    <col min="8718" max="8718" width="9.42578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42578125" style="86" customWidth="1"/>
    <col min="8972" max="8972" width="20.42578125" style="86" customWidth="1"/>
    <col min="8973" max="8973" width="21.140625" style="86" customWidth="1"/>
    <col min="8974" max="8974" width="9.42578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42578125" style="86" customWidth="1"/>
    <col min="9228" max="9228" width="20.42578125" style="86" customWidth="1"/>
    <col min="9229" max="9229" width="21.140625" style="86" customWidth="1"/>
    <col min="9230" max="9230" width="9.42578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42578125" style="86" customWidth="1"/>
    <col min="9484" max="9484" width="20.42578125" style="86" customWidth="1"/>
    <col min="9485" max="9485" width="21.140625" style="86" customWidth="1"/>
    <col min="9486" max="9486" width="9.42578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42578125" style="86" customWidth="1"/>
    <col min="9740" max="9740" width="20.42578125" style="86" customWidth="1"/>
    <col min="9741" max="9741" width="21.140625" style="86" customWidth="1"/>
    <col min="9742" max="9742" width="9.42578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42578125" style="86" customWidth="1"/>
    <col min="9996" max="9996" width="20.42578125" style="86" customWidth="1"/>
    <col min="9997" max="9997" width="21.140625" style="86" customWidth="1"/>
    <col min="9998" max="9998" width="9.42578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42578125" style="86" customWidth="1"/>
    <col min="10252" max="10252" width="20.42578125" style="86" customWidth="1"/>
    <col min="10253" max="10253" width="21.140625" style="86" customWidth="1"/>
    <col min="10254" max="10254" width="9.42578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42578125" style="86" customWidth="1"/>
    <col min="10508" max="10508" width="20.42578125" style="86" customWidth="1"/>
    <col min="10509" max="10509" width="21.140625" style="86" customWidth="1"/>
    <col min="10510" max="10510" width="9.42578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42578125" style="86" customWidth="1"/>
    <col min="10764" max="10764" width="20.42578125" style="86" customWidth="1"/>
    <col min="10765" max="10765" width="21.140625" style="86" customWidth="1"/>
    <col min="10766" max="10766" width="9.42578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42578125" style="86" customWidth="1"/>
    <col min="11020" max="11020" width="20.42578125" style="86" customWidth="1"/>
    <col min="11021" max="11021" width="21.140625" style="86" customWidth="1"/>
    <col min="11022" max="11022" width="9.42578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42578125" style="86" customWidth="1"/>
    <col min="11276" max="11276" width="20.42578125" style="86" customWidth="1"/>
    <col min="11277" max="11277" width="21.140625" style="86" customWidth="1"/>
    <col min="11278" max="11278" width="9.42578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42578125" style="86" customWidth="1"/>
    <col min="11532" max="11532" width="20.42578125" style="86" customWidth="1"/>
    <col min="11533" max="11533" width="21.140625" style="86" customWidth="1"/>
    <col min="11534" max="11534" width="9.42578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42578125" style="86" customWidth="1"/>
    <col min="11788" max="11788" width="20.42578125" style="86" customWidth="1"/>
    <col min="11789" max="11789" width="21.140625" style="86" customWidth="1"/>
    <col min="11790" max="11790" width="9.42578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42578125" style="86" customWidth="1"/>
    <col min="12044" max="12044" width="20.42578125" style="86" customWidth="1"/>
    <col min="12045" max="12045" width="21.140625" style="86" customWidth="1"/>
    <col min="12046" max="12046" width="9.42578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42578125" style="86" customWidth="1"/>
    <col min="12300" max="12300" width="20.42578125" style="86" customWidth="1"/>
    <col min="12301" max="12301" width="21.140625" style="86" customWidth="1"/>
    <col min="12302" max="12302" width="9.42578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42578125" style="86" customWidth="1"/>
    <col min="12556" max="12556" width="20.42578125" style="86" customWidth="1"/>
    <col min="12557" max="12557" width="21.140625" style="86" customWidth="1"/>
    <col min="12558" max="12558" width="9.42578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42578125" style="86" customWidth="1"/>
    <col min="12812" max="12812" width="20.42578125" style="86" customWidth="1"/>
    <col min="12813" max="12813" width="21.140625" style="86" customWidth="1"/>
    <col min="12814" max="12814" width="9.42578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42578125" style="86" customWidth="1"/>
    <col min="13068" max="13068" width="20.42578125" style="86" customWidth="1"/>
    <col min="13069" max="13069" width="21.140625" style="86" customWidth="1"/>
    <col min="13070" max="13070" width="9.42578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42578125" style="86" customWidth="1"/>
    <col min="13324" max="13324" width="20.42578125" style="86" customWidth="1"/>
    <col min="13325" max="13325" width="21.140625" style="86" customWidth="1"/>
    <col min="13326" max="13326" width="9.42578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42578125" style="86" customWidth="1"/>
    <col min="13580" max="13580" width="20.42578125" style="86" customWidth="1"/>
    <col min="13581" max="13581" width="21.140625" style="86" customWidth="1"/>
    <col min="13582" max="13582" width="9.42578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42578125" style="86" customWidth="1"/>
    <col min="13836" max="13836" width="20.42578125" style="86" customWidth="1"/>
    <col min="13837" max="13837" width="21.140625" style="86" customWidth="1"/>
    <col min="13838" max="13838" width="9.42578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42578125" style="86" customWidth="1"/>
    <col min="14092" max="14092" width="20.42578125" style="86" customWidth="1"/>
    <col min="14093" max="14093" width="21.140625" style="86" customWidth="1"/>
    <col min="14094" max="14094" width="9.42578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42578125" style="86" customWidth="1"/>
    <col min="14348" max="14348" width="20.42578125" style="86" customWidth="1"/>
    <col min="14349" max="14349" width="21.140625" style="86" customWidth="1"/>
    <col min="14350" max="14350" width="9.42578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42578125" style="86" customWidth="1"/>
    <col min="14604" max="14604" width="20.42578125" style="86" customWidth="1"/>
    <col min="14605" max="14605" width="21.140625" style="86" customWidth="1"/>
    <col min="14606" max="14606" width="9.42578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42578125" style="86" customWidth="1"/>
    <col min="14860" max="14860" width="20.42578125" style="86" customWidth="1"/>
    <col min="14861" max="14861" width="21.140625" style="86" customWidth="1"/>
    <col min="14862" max="14862" width="9.42578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42578125" style="86" customWidth="1"/>
    <col min="15116" max="15116" width="20.42578125" style="86" customWidth="1"/>
    <col min="15117" max="15117" width="21.140625" style="86" customWidth="1"/>
    <col min="15118" max="15118" width="9.42578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42578125" style="86" customWidth="1"/>
    <col min="15372" max="15372" width="20.42578125" style="86" customWidth="1"/>
    <col min="15373" max="15373" width="21.140625" style="86" customWidth="1"/>
    <col min="15374" max="15374" width="9.42578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42578125" style="86" customWidth="1"/>
    <col min="15628" max="15628" width="20.42578125" style="86" customWidth="1"/>
    <col min="15629" max="15629" width="21.140625" style="86" customWidth="1"/>
    <col min="15630" max="15630" width="9.42578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42578125" style="86" customWidth="1"/>
    <col min="15884" max="15884" width="20.42578125" style="86" customWidth="1"/>
    <col min="15885" max="15885" width="21.140625" style="86" customWidth="1"/>
    <col min="15886" max="15886" width="9.42578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42578125" style="86" customWidth="1"/>
    <col min="16140" max="16140" width="20.42578125" style="86" customWidth="1"/>
    <col min="16141" max="16141" width="21.140625" style="86" customWidth="1"/>
    <col min="16142" max="16142" width="9.42578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933" t="s">
        <v>4</v>
      </c>
      <c r="C6" s="1158" t="s">
        <v>1386</v>
      </c>
      <c r="D6" s="1158"/>
      <c r="E6" s="1158"/>
      <c r="F6" s="1158"/>
      <c r="G6" s="1158"/>
      <c r="H6" s="1158"/>
      <c r="I6" s="1158"/>
      <c r="J6" s="1158"/>
      <c r="K6" s="1158"/>
      <c r="L6" s="1158"/>
      <c r="M6" s="1158"/>
      <c r="N6" s="1159"/>
    </row>
    <row r="7" spans="2:16" ht="16.5" thickBot="1" x14ac:dyDescent="0.3">
      <c r="B7" s="933" t="s">
        <v>5</v>
      </c>
      <c r="C7" s="1158" t="s">
        <v>1387</v>
      </c>
      <c r="D7" s="1158"/>
      <c r="E7" s="1158"/>
      <c r="F7" s="1158"/>
      <c r="G7" s="1158"/>
      <c r="H7" s="1158"/>
      <c r="I7" s="1158"/>
      <c r="J7" s="1158"/>
      <c r="K7" s="1158"/>
      <c r="L7" s="1158"/>
      <c r="M7" s="1158"/>
      <c r="N7" s="1159"/>
    </row>
    <row r="8" spans="2:16" ht="16.5" thickBot="1" x14ac:dyDescent="0.3">
      <c r="B8" s="933" t="s">
        <v>6</v>
      </c>
      <c r="C8" s="1158" t="s">
        <v>1388</v>
      </c>
      <c r="D8" s="1158"/>
      <c r="E8" s="1158"/>
      <c r="F8" s="1158"/>
      <c r="G8" s="1158"/>
      <c r="H8" s="1158"/>
      <c r="I8" s="1158"/>
      <c r="J8" s="1158"/>
      <c r="K8" s="1158"/>
      <c r="L8" s="1158"/>
      <c r="M8" s="1158"/>
      <c r="N8" s="1159"/>
    </row>
    <row r="9" spans="2:16" ht="16.5" thickBot="1" x14ac:dyDescent="0.3">
      <c r="B9" s="933" t="s">
        <v>7</v>
      </c>
      <c r="C9" s="1158" t="s">
        <v>1389</v>
      </c>
      <c r="D9" s="1158"/>
      <c r="E9" s="1158"/>
      <c r="F9" s="1158"/>
      <c r="G9" s="1158"/>
      <c r="H9" s="1158"/>
      <c r="I9" s="1158"/>
      <c r="J9" s="1158"/>
      <c r="K9" s="1158"/>
      <c r="L9" s="1158"/>
      <c r="M9" s="1158"/>
      <c r="N9" s="1159"/>
    </row>
    <row r="10" spans="2:16" ht="16.5" thickBot="1" x14ac:dyDescent="0.3">
      <c r="B10" s="933"/>
      <c r="C10" s="1072" t="s">
        <v>1390</v>
      </c>
      <c r="D10" s="1347"/>
      <c r="E10" s="1072"/>
      <c r="F10" s="1072"/>
      <c r="G10" s="1072"/>
      <c r="H10" s="1348"/>
      <c r="I10" s="1072"/>
      <c r="J10" s="1072"/>
      <c r="K10" s="1072"/>
      <c r="L10" s="1349"/>
      <c r="M10" s="1072"/>
      <c r="N10" s="1073"/>
    </row>
    <row r="11" spans="2:16" ht="16.5" thickBot="1" x14ac:dyDescent="0.3">
      <c r="B11" s="933" t="s">
        <v>8</v>
      </c>
      <c r="C11" s="1248" t="s">
        <v>147</v>
      </c>
      <c r="D11" s="1248"/>
      <c r="E11" s="1148"/>
      <c r="F11" s="938"/>
      <c r="G11" s="1008"/>
      <c r="H11" s="1348"/>
      <c r="I11" s="1009"/>
      <c r="J11" s="938"/>
      <c r="K11" s="1010"/>
      <c r="L11" s="1010"/>
      <c r="M11" s="1012"/>
      <c r="N11" s="939"/>
    </row>
    <row r="12" spans="2:16" ht="16.5" thickBot="1" x14ac:dyDescent="0.3">
      <c r="B12" s="940" t="s">
        <v>9</v>
      </c>
      <c r="C12" s="1013">
        <v>41975</v>
      </c>
      <c r="D12" s="1350"/>
      <c r="E12" s="1014"/>
      <c r="F12" s="942"/>
      <c r="G12" s="1015"/>
      <c r="H12" s="1351"/>
      <c r="I12" s="1016"/>
      <c r="J12" s="942"/>
      <c r="K12" s="1017"/>
      <c r="L12" s="1017"/>
      <c r="M12" s="1018"/>
      <c r="N12" s="943"/>
    </row>
    <row r="13" spans="2:16" ht="15.75" x14ac:dyDescent="0.25">
      <c r="B13" s="84"/>
      <c r="C13" s="92"/>
      <c r="D13" s="510"/>
      <c r="E13" s="265"/>
      <c r="F13" s="85"/>
      <c r="G13" s="266"/>
      <c r="H13" s="766"/>
      <c r="I13" s="267"/>
      <c r="J13" s="93"/>
      <c r="K13" s="268"/>
      <c r="L13" s="268"/>
      <c r="M13" s="270"/>
      <c r="N13" s="85"/>
    </row>
    <row r="14" spans="2:16" ht="31.5" customHeight="1" x14ac:dyDescent="0.25">
      <c r="B14" s="1150" t="s">
        <v>87</v>
      </c>
      <c r="C14" s="1150"/>
      <c r="D14" s="1058" t="s">
        <v>12</v>
      </c>
      <c r="E14" s="271" t="s">
        <v>13</v>
      </c>
      <c r="F14" s="1058" t="s">
        <v>29</v>
      </c>
      <c r="G14" s="272"/>
      <c r="I14" s="273"/>
      <c r="J14" s="96"/>
      <c r="K14" s="274"/>
      <c r="L14" s="274"/>
      <c r="M14" s="276"/>
      <c r="N14" s="94"/>
    </row>
    <row r="15" spans="2:16" ht="15.75" x14ac:dyDescent="0.25">
      <c r="B15" s="1150"/>
      <c r="C15" s="1150"/>
      <c r="D15" s="1058">
        <v>5</v>
      </c>
      <c r="E15" s="277">
        <v>3278601170</v>
      </c>
      <c r="F15" s="170">
        <v>1570</v>
      </c>
      <c r="G15" s="278"/>
      <c r="I15" s="279"/>
      <c r="J15" s="98"/>
      <c r="K15" s="280"/>
      <c r="L15" s="280"/>
      <c r="M15" s="282"/>
      <c r="N15" s="94"/>
    </row>
    <row r="16" spans="2:16" ht="15.75" x14ac:dyDescent="0.25">
      <c r="B16" s="1150"/>
      <c r="C16" s="1150"/>
      <c r="D16" s="1058"/>
      <c r="E16" s="283"/>
      <c r="F16" s="167"/>
      <c r="G16" s="278"/>
      <c r="I16" s="279"/>
      <c r="J16" s="98"/>
      <c r="K16" s="280"/>
      <c r="L16" s="280"/>
      <c r="M16" s="282"/>
      <c r="N16" s="94"/>
      <c r="O16" s="86"/>
    </row>
    <row r="17" spans="1:15" ht="15.75" x14ac:dyDescent="0.25">
      <c r="B17" s="1150"/>
      <c r="C17" s="1150"/>
      <c r="D17" s="1058"/>
      <c r="E17" s="283"/>
      <c r="F17" s="167"/>
      <c r="G17" s="278"/>
      <c r="I17" s="279"/>
      <c r="J17" s="98"/>
      <c r="K17" s="280"/>
      <c r="L17" s="280"/>
      <c r="M17" s="282"/>
      <c r="N17" s="94"/>
      <c r="O17" s="86"/>
    </row>
    <row r="18" spans="1:15" ht="15.75" x14ac:dyDescent="0.25">
      <c r="B18" s="1150"/>
      <c r="C18" s="1150"/>
      <c r="D18" s="1058"/>
      <c r="E18" s="277"/>
      <c r="F18" s="167"/>
      <c r="G18" s="278"/>
      <c r="H18" s="767"/>
      <c r="I18" s="279"/>
      <c r="J18" s="98"/>
      <c r="K18" s="280"/>
      <c r="L18" s="280"/>
      <c r="M18" s="282"/>
      <c r="N18" s="101"/>
      <c r="O18" s="86"/>
    </row>
    <row r="19" spans="1:15" ht="15.75" x14ac:dyDescent="0.25">
      <c r="B19" s="1150"/>
      <c r="C19" s="1150"/>
      <c r="D19" s="1058"/>
      <c r="E19" s="277"/>
      <c r="F19" s="167"/>
      <c r="G19" s="278"/>
      <c r="H19" s="767"/>
      <c r="I19" s="284"/>
      <c r="J19" s="102"/>
      <c r="K19" s="285"/>
      <c r="L19" s="285"/>
      <c r="M19" s="287"/>
      <c r="N19" s="101"/>
      <c r="O19" s="86"/>
    </row>
    <row r="20" spans="1:15" ht="15.75" x14ac:dyDescent="0.25">
      <c r="B20" s="1150"/>
      <c r="C20" s="1150"/>
      <c r="D20" s="1058"/>
      <c r="E20" s="283"/>
      <c r="F20" s="167"/>
      <c r="G20" s="278"/>
      <c r="H20" s="767"/>
      <c r="I20" s="267"/>
      <c r="J20" s="93"/>
      <c r="K20" s="268"/>
      <c r="L20" s="268"/>
      <c r="M20" s="270"/>
      <c r="N20" s="101"/>
      <c r="O20" s="86"/>
    </row>
    <row r="21" spans="1:15" ht="15.75" x14ac:dyDescent="0.25">
      <c r="B21" s="1150"/>
      <c r="C21" s="1150"/>
      <c r="D21" s="1058"/>
      <c r="E21" s="283"/>
      <c r="F21" s="167"/>
      <c r="G21" s="278"/>
      <c r="H21" s="767"/>
      <c r="I21" s="267"/>
      <c r="J21" s="93"/>
      <c r="K21" s="268"/>
      <c r="L21" s="268"/>
      <c r="M21" s="270"/>
      <c r="N21" s="101"/>
      <c r="O21" s="86"/>
    </row>
    <row r="22" spans="1:15" ht="16.5" thickBot="1" x14ac:dyDescent="0.3">
      <c r="B22" s="1151" t="s">
        <v>14</v>
      </c>
      <c r="C22" s="1152"/>
      <c r="D22" s="1058"/>
      <c r="E22" s="283">
        <f>SUM(E15:E21)</f>
        <v>3278601170</v>
      </c>
      <c r="F22" s="288">
        <f>SUM(F15:F21)</f>
        <v>1570</v>
      </c>
      <c r="G22" s="278"/>
      <c r="H22" s="767"/>
      <c r="I22" s="267"/>
      <c r="J22" s="93"/>
      <c r="K22" s="268"/>
      <c r="L22" s="268"/>
      <c r="M22" s="270"/>
      <c r="N22" s="101"/>
      <c r="O22" s="86"/>
    </row>
    <row r="23" spans="1:15" ht="45.75" thickBot="1" x14ac:dyDescent="0.3">
      <c r="A23" s="944"/>
      <c r="B23" s="105" t="s">
        <v>15</v>
      </c>
      <c r="C23" s="105" t="s">
        <v>88</v>
      </c>
      <c r="E23" s="275"/>
      <c r="F23" s="96"/>
      <c r="G23" s="289"/>
      <c r="H23" s="768"/>
      <c r="I23" s="290"/>
      <c r="J23" s="106"/>
      <c r="K23" s="291"/>
      <c r="L23" s="291"/>
      <c r="M23" s="293"/>
      <c r="O23" s="86"/>
    </row>
    <row r="24" spans="1:15" ht="16.5" thickBot="1" x14ac:dyDescent="0.3">
      <c r="A24" s="945">
        <v>1</v>
      </c>
      <c r="C24" s="108">
        <f>F22*80/100</f>
        <v>1256</v>
      </c>
      <c r="D24" s="747"/>
      <c r="E24" s="294">
        <f>E22</f>
        <v>3278601170</v>
      </c>
      <c r="F24" s="111"/>
      <c r="G24" s="295"/>
      <c r="H24" s="769"/>
      <c r="I24" s="290"/>
      <c r="J24" s="112"/>
      <c r="K24" s="291"/>
      <c r="L24" s="291"/>
      <c r="M24" s="293"/>
      <c r="O24" s="86"/>
    </row>
    <row r="25" spans="1:15" ht="15.75" x14ac:dyDescent="0.25">
      <c r="A25" s="113"/>
      <c r="C25" s="114"/>
      <c r="D25" s="511"/>
      <c r="E25" s="296"/>
      <c r="F25" s="111"/>
      <c r="G25" s="295"/>
      <c r="H25" s="769"/>
      <c r="I25" s="290"/>
      <c r="J25" s="112"/>
      <c r="K25" s="291"/>
      <c r="L25" s="291"/>
      <c r="M25" s="293"/>
      <c r="O25" s="86"/>
    </row>
    <row r="26" spans="1:15" ht="15.75" x14ac:dyDescent="0.2">
      <c r="A26" s="113"/>
      <c r="B26" s="116" t="s">
        <v>124</v>
      </c>
      <c r="C26" s="78"/>
      <c r="D26" s="512"/>
      <c r="E26" s="297"/>
      <c r="F26" s="78"/>
      <c r="G26" s="298"/>
      <c r="H26" s="770"/>
      <c r="I26" s="267"/>
      <c r="J26" s="93"/>
      <c r="K26" s="268"/>
      <c r="L26" s="268"/>
      <c r="M26" s="270"/>
      <c r="N26" s="94"/>
      <c r="O26" s="86"/>
    </row>
    <row r="27" spans="1:15" ht="15.75" x14ac:dyDescent="0.2">
      <c r="A27" s="113"/>
      <c r="B27" s="78"/>
      <c r="C27" s="78"/>
      <c r="D27" s="512"/>
      <c r="E27" s="297"/>
      <c r="F27" s="78"/>
      <c r="G27" s="298"/>
      <c r="H27" s="770"/>
      <c r="I27" s="267"/>
      <c r="J27" s="93"/>
      <c r="K27" s="268"/>
      <c r="L27" s="268"/>
      <c r="M27" s="270"/>
      <c r="N27" s="94"/>
      <c r="O27" s="86"/>
    </row>
    <row r="28" spans="1:15" ht="15.75" x14ac:dyDescent="0.2">
      <c r="A28" s="113"/>
      <c r="B28" s="117" t="s">
        <v>33</v>
      </c>
      <c r="C28" s="117" t="s">
        <v>125</v>
      </c>
      <c r="D28" s="117" t="s">
        <v>126</v>
      </c>
      <c r="E28" s="297"/>
      <c r="F28" s="78"/>
      <c r="G28" s="298"/>
      <c r="H28" s="770"/>
      <c r="I28" s="267"/>
      <c r="J28" s="93"/>
      <c r="K28" s="268"/>
      <c r="L28" s="268"/>
      <c r="M28" s="270"/>
      <c r="N28" s="94"/>
      <c r="O28" s="86"/>
    </row>
    <row r="29" spans="1:15" ht="15.75" x14ac:dyDescent="0.25">
      <c r="A29" s="113"/>
      <c r="B29" s="118" t="s">
        <v>127</v>
      </c>
      <c r="C29" s="393"/>
      <c r="D29" s="155" t="s">
        <v>292</v>
      </c>
      <c r="E29" s="1352" t="s">
        <v>1760</v>
      </c>
      <c r="F29" s="1353"/>
      <c r="G29" s="1353"/>
      <c r="H29" s="1353"/>
      <c r="I29" s="1353"/>
      <c r="J29" s="1353"/>
      <c r="K29" s="268"/>
      <c r="L29" s="268"/>
      <c r="M29" s="270"/>
      <c r="N29" s="94"/>
      <c r="O29" s="86"/>
    </row>
    <row r="30" spans="1:15" ht="15.75" x14ac:dyDescent="0.2">
      <c r="A30" s="113"/>
      <c r="B30" s="118" t="s">
        <v>128</v>
      </c>
      <c r="C30" s="393"/>
      <c r="D30" s="155" t="s">
        <v>292</v>
      </c>
      <c r="E30" s="297"/>
      <c r="F30" s="78"/>
      <c r="G30" s="298"/>
      <c r="H30" s="770"/>
      <c r="I30" s="267"/>
      <c r="J30" s="93"/>
      <c r="K30" s="268"/>
      <c r="L30" s="268"/>
      <c r="M30" s="270"/>
      <c r="N30" s="94"/>
      <c r="O30" s="86"/>
    </row>
    <row r="31" spans="1:15" ht="15.75" x14ac:dyDescent="0.2">
      <c r="A31" s="113"/>
      <c r="B31" s="118" t="s">
        <v>129</v>
      </c>
      <c r="C31" s="393" t="s">
        <v>292</v>
      </c>
      <c r="D31" s="155"/>
      <c r="E31" s="297"/>
      <c r="F31" s="78"/>
      <c r="G31" s="298"/>
      <c r="H31" s="770"/>
      <c r="I31" s="267"/>
      <c r="J31" s="93"/>
      <c r="K31" s="268"/>
      <c r="L31" s="268"/>
      <c r="M31" s="270"/>
      <c r="N31" s="94"/>
      <c r="O31" s="86"/>
    </row>
    <row r="32" spans="1:15" ht="15.75" x14ac:dyDescent="0.2">
      <c r="A32" s="113"/>
      <c r="B32" s="118" t="s">
        <v>130</v>
      </c>
      <c r="C32" s="1354" t="s">
        <v>292</v>
      </c>
      <c r="D32" s="155"/>
      <c r="E32" s="297"/>
      <c r="F32" s="78"/>
      <c r="G32" s="298"/>
      <c r="H32" s="770"/>
      <c r="I32" s="267"/>
      <c r="J32" s="93"/>
      <c r="K32" s="268"/>
      <c r="L32" s="268"/>
      <c r="M32" s="270"/>
      <c r="N32" s="94"/>
      <c r="O32" s="86"/>
    </row>
    <row r="33" spans="1:17" ht="15.75" x14ac:dyDescent="0.2">
      <c r="A33" s="113"/>
      <c r="B33" s="78"/>
      <c r="C33" s="1355"/>
      <c r="D33" s="512"/>
      <c r="E33" s="297"/>
      <c r="F33" s="78"/>
      <c r="G33" s="298"/>
      <c r="H33" s="770"/>
      <c r="I33" s="267"/>
      <c r="J33" s="93"/>
      <c r="K33" s="268"/>
      <c r="L33" s="268"/>
      <c r="M33" s="270"/>
      <c r="N33" s="94"/>
      <c r="O33" s="86"/>
    </row>
    <row r="34" spans="1:17" ht="15.75" x14ac:dyDescent="0.2">
      <c r="A34" s="113"/>
      <c r="B34" s="116" t="s">
        <v>131</v>
      </c>
      <c r="C34" s="78"/>
      <c r="D34" s="512"/>
      <c r="E34" s="297"/>
      <c r="F34" s="78"/>
      <c r="G34" s="298"/>
      <c r="H34" s="770"/>
      <c r="I34" s="267"/>
      <c r="J34" s="93"/>
      <c r="K34" s="268"/>
      <c r="L34" s="268"/>
      <c r="M34" s="270"/>
      <c r="N34" s="94"/>
      <c r="O34" s="86"/>
    </row>
    <row r="35" spans="1:17" ht="15.75" x14ac:dyDescent="0.2">
      <c r="A35" s="113"/>
      <c r="B35" s="78"/>
      <c r="C35" s="78"/>
      <c r="D35" s="512"/>
      <c r="E35" s="297"/>
      <c r="F35" s="78"/>
      <c r="G35" s="298"/>
      <c r="H35" s="770"/>
      <c r="I35" s="267"/>
      <c r="J35" s="93"/>
      <c r="K35" s="268"/>
      <c r="L35" s="268"/>
      <c r="M35" s="270"/>
      <c r="N35" s="94"/>
      <c r="O35" s="86"/>
    </row>
    <row r="36" spans="1:17" ht="15.75" x14ac:dyDescent="0.2">
      <c r="A36" s="113"/>
      <c r="B36" s="117" t="s">
        <v>33</v>
      </c>
      <c r="C36" s="117" t="s">
        <v>58</v>
      </c>
      <c r="D36" s="117" t="s">
        <v>51</v>
      </c>
      <c r="E36" s="299" t="s">
        <v>16</v>
      </c>
      <c r="F36" s="78"/>
      <c r="G36" s="298"/>
      <c r="H36" s="770"/>
      <c r="I36" s="267"/>
      <c r="J36" s="93"/>
      <c r="K36" s="268"/>
      <c r="L36" s="268"/>
      <c r="M36" s="270"/>
      <c r="N36" s="94"/>
      <c r="O36" s="86"/>
    </row>
    <row r="37" spans="1:17" ht="45" customHeight="1" x14ac:dyDescent="0.2">
      <c r="A37" s="113"/>
      <c r="B37" s="120" t="s">
        <v>132</v>
      </c>
      <c r="C37" s="1070">
        <v>40</v>
      </c>
      <c r="D37" s="1070">
        <v>0</v>
      </c>
      <c r="E37" s="1356">
        <f>+D37+D38</f>
        <v>0</v>
      </c>
      <c r="F37" s="78"/>
      <c r="G37" s="298"/>
      <c r="H37" s="770"/>
      <c r="I37" s="267"/>
      <c r="J37" s="93"/>
      <c r="K37" s="268"/>
      <c r="L37" s="268"/>
      <c r="M37" s="270"/>
      <c r="N37" s="94"/>
      <c r="O37" s="86"/>
    </row>
    <row r="38" spans="1:17" ht="75" customHeight="1" x14ac:dyDescent="0.2">
      <c r="A38" s="113"/>
      <c r="B38" s="120" t="s">
        <v>133</v>
      </c>
      <c r="C38" s="1070">
        <v>60</v>
      </c>
      <c r="D38" s="1357"/>
      <c r="E38" s="1358"/>
      <c r="F38" s="78"/>
      <c r="G38" s="298"/>
      <c r="H38" s="770"/>
      <c r="I38" s="267"/>
      <c r="J38" s="93"/>
      <c r="K38" s="268"/>
      <c r="L38" s="268"/>
      <c r="M38" s="270"/>
      <c r="N38" s="94"/>
      <c r="O38" s="86"/>
    </row>
    <row r="39" spans="1:17" ht="15.75" x14ac:dyDescent="0.25">
      <c r="A39" s="113"/>
      <c r="C39" s="114"/>
      <c r="D39" s="511"/>
      <c r="E39" s="296"/>
      <c r="F39" s="111"/>
      <c r="G39" s="295"/>
      <c r="H39" s="769"/>
      <c r="I39" s="290"/>
      <c r="J39" s="112"/>
      <c r="K39" s="291"/>
      <c r="L39" s="291"/>
      <c r="M39" s="293"/>
      <c r="O39" s="86"/>
    </row>
    <row r="40" spans="1:17" ht="15.75" x14ac:dyDescent="0.25">
      <c r="B40" s="116" t="s">
        <v>30</v>
      </c>
      <c r="M40" s="300"/>
      <c r="N40" s="122"/>
      <c r="O40" s="86"/>
    </row>
    <row r="41" spans="1:17" ht="15.75" thickBot="1" x14ac:dyDescent="0.3">
      <c r="M41" s="300"/>
      <c r="N41" s="122"/>
      <c r="O41" s="86"/>
    </row>
    <row r="42" spans="1:17" s="93" customFormat="1" ht="94.5" x14ac:dyDescent="0.25">
      <c r="B42" s="946" t="s">
        <v>134</v>
      </c>
      <c r="C42" s="946" t="s">
        <v>135</v>
      </c>
      <c r="D42" s="946" t="s">
        <v>136</v>
      </c>
      <c r="E42" s="1019" t="s">
        <v>45</v>
      </c>
      <c r="F42" s="946" t="s">
        <v>22</v>
      </c>
      <c r="G42" s="1020" t="s">
        <v>89</v>
      </c>
      <c r="H42" s="1359" t="s">
        <v>17</v>
      </c>
      <c r="I42" s="1021" t="s">
        <v>10</v>
      </c>
      <c r="J42" s="946" t="s">
        <v>31</v>
      </c>
      <c r="K42" s="1022" t="s">
        <v>61</v>
      </c>
      <c r="L42" s="1022" t="s">
        <v>20</v>
      </c>
      <c r="M42" s="1023" t="s">
        <v>26</v>
      </c>
      <c r="N42" s="946" t="s">
        <v>137</v>
      </c>
      <c r="O42" s="1025" t="s">
        <v>36</v>
      </c>
      <c r="P42" s="1071" t="s">
        <v>11</v>
      </c>
      <c r="Q42" s="1071" t="s">
        <v>19</v>
      </c>
    </row>
    <row r="43" spans="1:17" s="1055" customFormat="1" ht="50.25" customHeight="1" x14ac:dyDescent="0.25">
      <c r="A43" s="771"/>
      <c r="B43" s="136" t="s">
        <v>1386</v>
      </c>
      <c r="C43" s="127" t="s">
        <v>1401</v>
      </c>
      <c r="D43" s="126" t="s">
        <v>1439</v>
      </c>
      <c r="E43" s="171">
        <v>99</v>
      </c>
      <c r="F43" s="127" t="s">
        <v>125</v>
      </c>
      <c r="G43" s="128"/>
      <c r="H43" s="772">
        <v>40886</v>
      </c>
      <c r="I43" s="773">
        <v>40907</v>
      </c>
      <c r="J43" s="134" t="s">
        <v>126</v>
      </c>
      <c r="K43" s="132">
        <v>0</v>
      </c>
      <c r="L43" s="132">
        <v>0.76</v>
      </c>
      <c r="M43" s="302">
        <v>1878</v>
      </c>
      <c r="N43" s="126" t="s">
        <v>1440</v>
      </c>
      <c r="O43" s="304">
        <v>149957200</v>
      </c>
      <c r="P43" s="133">
        <v>272</v>
      </c>
    </row>
    <row r="44" spans="1:17" s="1055" customFormat="1" ht="30" customHeight="1" x14ac:dyDescent="0.25">
      <c r="A44" s="771"/>
      <c r="B44" s="136" t="s">
        <v>1386</v>
      </c>
      <c r="C44" s="127" t="s">
        <v>1993</v>
      </c>
      <c r="D44" s="126" t="s">
        <v>1393</v>
      </c>
      <c r="E44" s="171">
        <v>233</v>
      </c>
      <c r="F44" s="127" t="s">
        <v>125</v>
      </c>
      <c r="G44" s="128"/>
      <c r="H44" s="772">
        <v>40197</v>
      </c>
      <c r="I44" s="773">
        <v>40543</v>
      </c>
      <c r="J44" s="134" t="s">
        <v>126</v>
      </c>
      <c r="K44" s="255">
        <v>11.4</v>
      </c>
      <c r="L44" s="132">
        <v>0</v>
      </c>
      <c r="M44" s="302">
        <v>95</v>
      </c>
      <c r="N44" s="126" t="s">
        <v>1441</v>
      </c>
      <c r="O44" s="304"/>
      <c r="P44" s="133"/>
      <c r="Q44" s="134"/>
    </row>
    <row r="45" spans="1:17" s="1055" customFormat="1" ht="45" x14ac:dyDescent="0.25">
      <c r="A45" s="771"/>
      <c r="B45" s="136" t="s">
        <v>1386</v>
      </c>
      <c r="C45" s="127" t="s">
        <v>1389</v>
      </c>
      <c r="D45" s="126" t="s">
        <v>1395</v>
      </c>
      <c r="E45" s="171">
        <v>120</v>
      </c>
      <c r="F45" s="127" t="s">
        <v>125</v>
      </c>
      <c r="G45" s="128"/>
      <c r="H45" s="772">
        <v>40922</v>
      </c>
      <c r="I45" s="773">
        <v>41274</v>
      </c>
      <c r="J45" s="134" t="s">
        <v>126</v>
      </c>
      <c r="K45" s="255">
        <v>0</v>
      </c>
      <c r="L45" s="132">
        <v>11.6</v>
      </c>
      <c r="M45" s="302">
        <v>900</v>
      </c>
      <c r="N45" s="126" t="s">
        <v>1442</v>
      </c>
      <c r="O45" s="304">
        <v>615057812</v>
      </c>
      <c r="P45" s="133">
        <v>278</v>
      </c>
      <c r="Q45" s="134"/>
    </row>
    <row r="46" spans="1:17" s="787" customFormat="1" ht="30" x14ac:dyDescent="0.25">
      <c r="A46" s="774"/>
      <c r="B46" s="775" t="s">
        <v>1386</v>
      </c>
      <c r="C46" s="776" t="s">
        <v>1388</v>
      </c>
      <c r="D46" s="777" t="s">
        <v>1393</v>
      </c>
      <c r="E46" s="778">
        <v>251</v>
      </c>
      <c r="F46" s="776" t="s">
        <v>125</v>
      </c>
      <c r="G46" s="779"/>
      <c r="H46" s="780">
        <v>40076</v>
      </c>
      <c r="I46" s="781">
        <v>40178</v>
      </c>
      <c r="J46" s="782" t="s">
        <v>126</v>
      </c>
      <c r="K46" s="783">
        <v>3.36</v>
      </c>
      <c r="L46" s="1360">
        <v>0</v>
      </c>
      <c r="M46" s="784">
        <v>325</v>
      </c>
      <c r="N46" s="777" t="s">
        <v>1443</v>
      </c>
      <c r="O46" s="785">
        <v>162986824</v>
      </c>
      <c r="P46" s="786">
        <v>275</v>
      </c>
      <c r="Q46" s="782"/>
    </row>
    <row r="47" spans="1:17" s="1055" customFormat="1" ht="15.75" x14ac:dyDescent="0.25">
      <c r="A47" s="125"/>
      <c r="B47" s="136" t="s">
        <v>16</v>
      </c>
      <c r="C47" s="127"/>
      <c r="D47" s="126"/>
      <c r="E47" s="171"/>
      <c r="F47" s="127"/>
      <c r="G47" s="128"/>
      <c r="H47" s="788"/>
      <c r="K47" s="305">
        <f>SUM(K43:K46)</f>
        <v>14.76</v>
      </c>
      <c r="L47" s="138">
        <f>SUM(L43:L46)</f>
        <v>12.36</v>
      </c>
      <c r="M47" s="307">
        <f>SUM(M43:M46)</f>
        <v>3198</v>
      </c>
      <c r="N47" s="305">
        <f>SUM(N43:N46)</f>
        <v>0</v>
      </c>
      <c r="O47" s="307">
        <f>SUM(O43:O46)</f>
        <v>928001836</v>
      </c>
      <c r="P47" s="133"/>
      <c r="Q47" s="134"/>
    </row>
    <row r="48" spans="1:17" s="1055" customFormat="1" ht="15.75" x14ac:dyDescent="0.25">
      <c r="A48" s="771"/>
      <c r="B48" s="789"/>
      <c r="C48" s="790"/>
      <c r="D48" s="791"/>
      <c r="E48" s="792"/>
      <c r="F48" s="790"/>
      <c r="G48" s="793"/>
      <c r="H48" s="788"/>
      <c r="K48" s="794"/>
      <c r="L48" s="794"/>
      <c r="M48" s="795"/>
      <c r="N48" s="796"/>
      <c r="O48" s="797"/>
      <c r="P48" s="798"/>
      <c r="Q48" s="135"/>
    </row>
    <row r="49" spans="1:17" s="1055" customFormat="1" ht="15.75" x14ac:dyDescent="0.25">
      <c r="A49" s="771"/>
      <c r="B49" s="789"/>
      <c r="C49" s="790"/>
      <c r="D49" s="791"/>
      <c r="E49" s="792"/>
      <c r="F49" s="790"/>
      <c r="G49" s="793"/>
      <c r="H49" s="788"/>
      <c r="K49" s="794"/>
      <c r="L49" s="794"/>
      <c r="M49" s="795"/>
      <c r="N49" s="796"/>
      <c r="O49" s="797"/>
      <c r="P49" s="798"/>
      <c r="Q49" s="135"/>
    </row>
    <row r="50" spans="1:17" s="139" customFormat="1" x14ac:dyDescent="0.25">
      <c r="D50" s="513"/>
      <c r="E50" s="309"/>
      <c r="G50" s="310"/>
      <c r="H50" s="799"/>
      <c r="I50" s="311"/>
      <c r="K50" s="312"/>
      <c r="L50" s="312"/>
      <c r="M50" s="313"/>
      <c r="O50" s="314"/>
    </row>
    <row r="51" spans="1:17" s="139" customFormat="1" ht="15.75" x14ac:dyDescent="0.25">
      <c r="B51" s="1153" t="s">
        <v>28</v>
      </c>
      <c r="C51" s="1153" t="s">
        <v>27</v>
      </c>
      <c r="D51" s="1155" t="s">
        <v>34</v>
      </c>
      <c r="E51" s="1155"/>
      <c r="G51" s="310"/>
      <c r="H51" s="799"/>
      <c r="I51" s="311"/>
      <c r="K51" s="312"/>
      <c r="L51" s="312"/>
      <c r="M51" s="313"/>
      <c r="O51" s="314"/>
    </row>
    <row r="52" spans="1:17" s="139" customFormat="1" ht="15.75" x14ac:dyDescent="0.25">
      <c r="B52" s="1154"/>
      <c r="C52" s="1154"/>
      <c r="D52" s="755" t="s">
        <v>23</v>
      </c>
      <c r="E52" s="315" t="s">
        <v>24</v>
      </c>
      <c r="G52" s="310"/>
      <c r="H52" s="799"/>
      <c r="I52" s="311"/>
      <c r="K52" s="312"/>
      <c r="L52" s="312"/>
      <c r="M52" s="313"/>
      <c r="O52" s="314"/>
    </row>
    <row r="53" spans="1:17" s="139" customFormat="1" ht="15.75" x14ac:dyDescent="0.25">
      <c r="B53" s="142" t="s">
        <v>21</v>
      </c>
      <c r="C53" s="143">
        <f>+K47</f>
        <v>14.76</v>
      </c>
      <c r="D53" s="214"/>
      <c r="E53" s="316" t="s">
        <v>292</v>
      </c>
      <c r="F53" s="872" t="s">
        <v>2060</v>
      </c>
      <c r="G53" s="317"/>
      <c r="H53" s="800"/>
      <c r="I53" s="318"/>
      <c r="J53" s="145"/>
      <c r="K53" s="319"/>
      <c r="L53" s="319"/>
      <c r="M53" s="321"/>
      <c r="O53" s="314"/>
    </row>
    <row r="54" spans="1:17" s="139" customFormat="1" ht="15.75" x14ac:dyDescent="0.25">
      <c r="B54" s="142" t="s">
        <v>25</v>
      </c>
      <c r="C54" s="143">
        <f>+M47</f>
        <v>3198</v>
      </c>
      <c r="D54" s="214"/>
      <c r="E54" s="316" t="s">
        <v>292</v>
      </c>
      <c r="F54" s="139" t="s">
        <v>2061</v>
      </c>
      <c r="G54" s="310"/>
      <c r="H54" s="799"/>
      <c r="I54" s="311"/>
      <c r="K54" s="312"/>
      <c r="L54" s="312"/>
      <c r="M54" s="313"/>
      <c r="O54" s="314"/>
    </row>
    <row r="55" spans="1:17" s="139" customFormat="1" x14ac:dyDescent="0.25">
      <c r="B55" s="146"/>
      <c r="C55" s="1156"/>
      <c r="D55" s="1156"/>
      <c r="E55" s="1156"/>
      <c r="F55" s="1156"/>
      <c r="G55" s="1156"/>
      <c r="H55" s="1156"/>
      <c r="I55" s="1156"/>
      <c r="J55" s="1156"/>
      <c r="K55" s="1156"/>
      <c r="L55" s="1156"/>
      <c r="M55" s="1156"/>
      <c r="N55" s="1156"/>
      <c r="O55" s="314"/>
    </row>
    <row r="56" spans="1:17" ht="15.75" thickBot="1" x14ac:dyDescent="0.3"/>
    <row r="57" spans="1:17" ht="16.5" thickBot="1" x14ac:dyDescent="0.3">
      <c r="B57" s="1157" t="s">
        <v>90</v>
      </c>
      <c r="C57" s="1157"/>
      <c r="D57" s="1157"/>
      <c r="E57" s="1157"/>
      <c r="F57" s="1157"/>
      <c r="G57" s="1157"/>
      <c r="H57" s="1157"/>
      <c r="I57" s="1157"/>
      <c r="J57" s="1157"/>
      <c r="K57" s="1157"/>
      <c r="L57" s="1157"/>
      <c r="M57" s="1157"/>
      <c r="N57" s="1157"/>
    </row>
    <row r="60" spans="1:17" ht="173.25" x14ac:dyDescent="0.25">
      <c r="B60" s="117" t="s">
        <v>138</v>
      </c>
      <c r="C60" s="147" t="s">
        <v>2</v>
      </c>
      <c r="D60" s="147" t="s">
        <v>92</v>
      </c>
      <c r="E60" s="322" t="s">
        <v>91</v>
      </c>
      <c r="F60" s="147" t="s">
        <v>93</v>
      </c>
      <c r="G60" s="323" t="s">
        <v>94</v>
      </c>
      <c r="H60" s="801" t="s">
        <v>95</v>
      </c>
      <c r="I60" s="324" t="s">
        <v>96</v>
      </c>
      <c r="J60" s="147" t="s">
        <v>97</v>
      </c>
      <c r="K60" s="325" t="s">
        <v>98</v>
      </c>
      <c r="L60" s="325" t="s">
        <v>99</v>
      </c>
      <c r="M60" s="326" t="s">
        <v>100</v>
      </c>
      <c r="N60" s="148" t="s">
        <v>101</v>
      </c>
      <c r="O60" s="1141" t="s">
        <v>3</v>
      </c>
      <c r="P60" s="1143"/>
      <c r="Q60" s="147" t="s">
        <v>18</v>
      </c>
    </row>
    <row r="61" spans="1:17" ht="110.25" customHeight="1" x14ac:dyDescent="0.2">
      <c r="B61" s="149"/>
      <c r="C61" s="149" t="s">
        <v>426</v>
      </c>
      <c r="D61" s="154" t="s">
        <v>1444</v>
      </c>
      <c r="E61" s="327" t="s">
        <v>474</v>
      </c>
      <c r="F61" s="249" t="s">
        <v>474</v>
      </c>
      <c r="G61" s="328" t="s">
        <v>474</v>
      </c>
      <c r="H61" s="509" t="s">
        <v>474</v>
      </c>
      <c r="I61" s="329" t="s">
        <v>125</v>
      </c>
      <c r="J61" s="151" t="s">
        <v>474</v>
      </c>
      <c r="K61" s="330" t="s">
        <v>474</v>
      </c>
      <c r="L61" s="330" t="s">
        <v>474</v>
      </c>
      <c r="M61" s="332" t="s">
        <v>474</v>
      </c>
      <c r="N61" s="118" t="s">
        <v>125</v>
      </c>
      <c r="O61" s="1144"/>
      <c r="P61" s="1145"/>
      <c r="Q61" s="118"/>
    </row>
    <row r="62" spans="1:17" x14ac:dyDescent="0.2">
      <c r="B62" s="149"/>
      <c r="C62" s="149"/>
      <c r="D62" s="154"/>
      <c r="E62" s="327"/>
      <c r="F62" s="249"/>
      <c r="G62" s="328"/>
      <c r="H62" s="509"/>
      <c r="I62" s="329"/>
      <c r="J62" s="151"/>
      <c r="K62" s="330"/>
      <c r="L62" s="330"/>
      <c r="M62" s="332"/>
      <c r="N62" s="118"/>
      <c r="O62" s="1144"/>
      <c r="P62" s="1145"/>
      <c r="Q62" s="118"/>
    </row>
    <row r="63" spans="1:17" x14ac:dyDescent="0.25">
      <c r="B63" s="86" t="s">
        <v>1</v>
      </c>
    </row>
    <row r="64" spans="1:17" x14ac:dyDescent="0.25">
      <c r="B64" s="86" t="s">
        <v>37</v>
      </c>
    </row>
    <row r="65" spans="2:17" x14ac:dyDescent="0.25">
      <c r="B65" s="86" t="s">
        <v>62</v>
      </c>
    </row>
    <row r="67" spans="2:17" ht="15.75" thickBot="1" x14ac:dyDescent="0.3"/>
    <row r="68" spans="2:17" ht="16.5" thickBot="1" x14ac:dyDescent="0.3">
      <c r="B68" s="1138" t="s">
        <v>38</v>
      </c>
      <c r="C68" s="1139"/>
      <c r="D68" s="1139"/>
      <c r="E68" s="1139"/>
      <c r="F68" s="1139"/>
      <c r="G68" s="1139"/>
      <c r="H68" s="1139"/>
      <c r="I68" s="1139"/>
      <c r="J68" s="1139"/>
      <c r="K68" s="1139"/>
      <c r="L68" s="1139"/>
      <c r="M68" s="1139"/>
      <c r="N68" s="1140"/>
    </row>
    <row r="70" spans="2:17" ht="110.25" x14ac:dyDescent="0.25">
      <c r="B70" s="117" t="s">
        <v>0</v>
      </c>
      <c r="C70" s="117" t="s">
        <v>39</v>
      </c>
      <c r="D70" s="117" t="s">
        <v>40</v>
      </c>
      <c r="E70" s="333" t="s">
        <v>102</v>
      </c>
      <c r="F70" s="117" t="s">
        <v>104</v>
      </c>
      <c r="G70" s="334" t="s">
        <v>105</v>
      </c>
      <c r="H70" s="802" t="s">
        <v>106</v>
      </c>
      <c r="I70" s="335" t="s">
        <v>103</v>
      </c>
      <c r="J70" s="1141" t="s">
        <v>107</v>
      </c>
      <c r="K70" s="1142"/>
      <c r="L70" s="1143"/>
      <c r="M70" s="336" t="s">
        <v>111</v>
      </c>
      <c r="N70" s="117" t="s">
        <v>139</v>
      </c>
      <c r="O70" s="337" t="s">
        <v>140</v>
      </c>
      <c r="P70" s="1141" t="s">
        <v>3</v>
      </c>
      <c r="Q70" s="1143"/>
    </row>
    <row r="71" spans="2:17" ht="15.75" x14ac:dyDescent="0.25">
      <c r="B71" s="163"/>
      <c r="C71" s="163"/>
      <c r="D71" s="163"/>
      <c r="E71" s="803"/>
      <c r="F71" s="163"/>
      <c r="G71" s="389"/>
      <c r="H71" s="804"/>
      <c r="I71" s="805"/>
      <c r="J71" s="163"/>
      <c r="K71" s="163"/>
      <c r="L71" s="163"/>
      <c r="M71" s="806"/>
      <c r="N71" s="163"/>
      <c r="O71" s="807"/>
      <c r="P71" s="163"/>
      <c r="Q71" s="163"/>
    </row>
    <row r="72" spans="2:17" ht="51" customHeight="1" x14ac:dyDescent="0.2">
      <c r="B72" s="152" t="s">
        <v>43</v>
      </c>
      <c r="C72" s="152">
        <v>6</v>
      </c>
      <c r="D72" s="406" t="s">
        <v>1445</v>
      </c>
      <c r="E72" s="149">
        <v>49719518</v>
      </c>
      <c r="F72" s="152" t="s">
        <v>1446</v>
      </c>
      <c r="G72" s="152" t="s">
        <v>1447</v>
      </c>
      <c r="H72" s="808">
        <v>40157</v>
      </c>
      <c r="I72" s="150" t="s">
        <v>237</v>
      </c>
      <c r="J72" s="152" t="s">
        <v>1182</v>
      </c>
      <c r="K72" s="215" t="s">
        <v>1448</v>
      </c>
      <c r="L72" s="154" t="s">
        <v>1449</v>
      </c>
      <c r="M72" s="118" t="s">
        <v>125</v>
      </c>
      <c r="N72" s="118" t="s">
        <v>125</v>
      </c>
      <c r="O72" s="118" t="s">
        <v>125</v>
      </c>
      <c r="P72" s="1062"/>
      <c r="Q72" s="1062"/>
    </row>
    <row r="73" spans="2:17" ht="45" customHeight="1" x14ac:dyDescent="0.2">
      <c r="B73" s="152" t="s">
        <v>43</v>
      </c>
      <c r="C73" s="152">
        <v>6</v>
      </c>
      <c r="D73" s="406" t="s">
        <v>1450</v>
      </c>
      <c r="E73" s="149">
        <v>32866586</v>
      </c>
      <c r="F73" s="152" t="s">
        <v>1451</v>
      </c>
      <c r="G73" s="152" t="s">
        <v>1007</v>
      </c>
      <c r="H73" s="808">
        <v>40888</v>
      </c>
      <c r="I73" s="150" t="s">
        <v>237</v>
      </c>
      <c r="J73" s="152" t="s">
        <v>1452</v>
      </c>
      <c r="K73" s="154" t="s">
        <v>1453</v>
      </c>
      <c r="L73" s="154" t="s">
        <v>1454</v>
      </c>
      <c r="M73" s="118" t="s">
        <v>125</v>
      </c>
      <c r="N73" s="118" t="s">
        <v>125</v>
      </c>
      <c r="O73" s="118" t="s">
        <v>125</v>
      </c>
      <c r="P73" s="1062"/>
      <c r="Q73" s="1062"/>
    </row>
    <row r="74" spans="2:17" ht="42" customHeight="1" x14ac:dyDescent="0.2">
      <c r="B74" s="152" t="s">
        <v>43</v>
      </c>
      <c r="C74" s="152">
        <v>6</v>
      </c>
      <c r="D74" s="406" t="s">
        <v>1455</v>
      </c>
      <c r="E74" s="149">
        <v>49723159</v>
      </c>
      <c r="F74" s="152" t="s">
        <v>209</v>
      </c>
      <c r="G74" s="152" t="s">
        <v>899</v>
      </c>
      <c r="H74" s="808">
        <v>41628</v>
      </c>
      <c r="I74" s="150">
        <v>240455</v>
      </c>
      <c r="J74" s="152" t="s">
        <v>1163</v>
      </c>
      <c r="K74" s="154" t="s">
        <v>1456</v>
      </c>
      <c r="L74" s="154" t="s">
        <v>1457</v>
      </c>
      <c r="M74" s="118" t="s">
        <v>125</v>
      </c>
      <c r="N74" s="530" t="s">
        <v>125</v>
      </c>
      <c r="O74" s="118" t="s">
        <v>125</v>
      </c>
      <c r="P74" s="1062"/>
      <c r="Q74" s="1062"/>
    </row>
    <row r="75" spans="2:17" ht="42" customHeight="1" x14ac:dyDescent="0.2">
      <c r="B75" s="152"/>
      <c r="C75" s="152">
        <v>6</v>
      </c>
      <c r="D75" s="406" t="s">
        <v>1455</v>
      </c>
      <c r="E75" s="149">
        <v>49723159</v>
      </c>
      <c r="F75" s="152" t="s">
        <v>209</v>
      </c>
      <c r="G75" s="152" t="s">
        <v>899</v>
      </c>
      <c r="H75" s="808">
        <v>41628</v>
      </c>
      <c r="I75" s="150">
        <v>240455</v>
      </c>
      <c r="J75" s="152" t="s">
        <v>1163</v>
      </c>
      <c r="K75" s="154" t="s">
        <v>1458</v>
      </c>
      <c r="L75" s="154" t="s">
        <v>1459</v>
      </c>
      <c r="M75" s="118" t="s">
        <v>125</v>
      </c>
      <c r="N75" s="530" t="s">
        <v>125</v>
      </c>
      <c r="O75" s="118" t="s">
        <v>125</v>
      </c>
      <c r="P75" s="1062"/>
      <c r="Q75" s="1062"/>
    </row>
    <row r="76" spans="2:17" ht="42" customHeight="1" x14ac:dyDescent="0.2">
      <c r="B76" s="152" t="s">
        <v>43</v>
      </c>
      <c r="C76" s="152">
        <v>6</v>
      </c>
      <c r="D76" s="406" t="s">
        <v>1460</v>
      </c>
      <c r="E76" s="149">
        <v>44150285</v>
      </c>
      <c r="F76" s="152" t="s">
        <v>1461</v>
      </c>
      <c r="G76" s="152" t="s">
        <v>221</v>
      </c>
      <c r="H76" s="808">
        <v>38051</v>
      </c>
      <c r="I76" s="150" t="s">
        <v>237</v>
      </c>
      <c r="J76" s="152" t="s">
        <v>1452</v>
      </c>
      <c r="K76" s="154" t="s">
        <v>1462</v>
      </c>
      <c r="L76" s="154" t="s">
        <v>1454</v>
      </c>
      <c r="M76" s="118" t="s">
        <v>125</v>
      </c>
      <c r="N76" s="118" t="s">
        <v>125</v>
      </c>
      <c r="O76" s="118" t="s">
        <v>125</v>
      </c>
      <c r="P76" s="1062"/>
      <c r="Q76" s="1062"/>
    </row>
    <row r="77" spans="2:17" ht="75" customHeight="1" x14ac:dyDescent="0.2">
      <c r="B77" s="152" t="s">
        <v>43</v>
      </c>
      <c r="C77" s="152">
        <v>6</v>
      </c>
      <c r="D77" s="406" t="s">
        <v>1463</v>
      </c>
      <c r="E77" s="149">
        <v>32721592</v>
      </c>
      <c r="F77" s="152" t="s">
        <v>1007</v>
      </c>
      <c r="G77" s="152" t="s">
        <v>697</v>
      </c>
      <c r="H77" s="808">
        <v>37975</v>
      </c>
      <c r="I77" s="150" t="s">
        <v>237</v>
      </c>
      <c r="J77" s="152" t="s">
        <v>1464</v>
      </c>
      <c r="K77" s="154" t="s">
        <v>1465</v>
      </c>
      <c r="L77" s="154" t="s">
        <v>586</v>
      </c>
      <c r="M77" s="118" t="s">
        <v>125</v>
      </c>
      <c r="N77" s="118" t="s">
        <v>125</v>
      </c>
      <c r="O77" s="118" t="s">
        <v>125</v>
      </c>
      <c r="P77" s="1062"/>
      <c r="Q77" s="1062"/>
    </row>
    <row r="78" spans="2:17" ht="39" customHeight="1" x14ac:dyDescent="0.2">
      <c r="B78" s="152" t="s">
        <v>43</v>
      </c>
      <c r="C78" s="152">
        <v>6</v>
      </c>
      <c r="D78" s="406" t="s">
        <v>1466</v>
      </c>
      <c r="E78" s="149">
        <v>77160013</v>
      </c>
      <c r="F78" s="152" t="s">
        <v>356</v>
      </c>
      <c r="G78" s="152" t="s">
        <v>1467</v>
      </c>
      <c r="H78" s="809" t="s">
        <v>1468</v>
      </c>
      <c r="I78" s="150" t="s">
        <v>237</v>
      </c>
      <c r="J78" s="152" t="s">
        <v>1469</v>
      </c>
      <c r="K78" s="154" t="s">
        <v>1470</v>
      </c>
      <c r="L78" s="154" t="s">
        <v>1471</v>
      </c>
      <c r="M78" s="118" t="s">
        <v>125</v>
      </c>
      <c r="N78" s="118" t="s">
        <v>125</v>
      </c>
      <c r="O78" s="118" t="s">
        <v>125</v>
      </c>
      <c r="P78" s="1062"/>
      <c r="Q78" s="1062"/>
    </row>
    <row r="79" spans="2:17" ht="36" customHeight="1" x14ac:dyDescent="0.2">
      <c r="B79" s="152" t="s">
        <v>44</v>
      </c>
      <c r="C79" s="152">
        <v>12</v>
      </c>
      <c r="D79" s="406" t="s">
        <v>1472</v>
      </c>
      <c r="E79" s="149">
        <v>1064709253</v>
      </c>
      <c r="F79" s="152" t="s">
        <v>677</v>
      </c>
      <c r="G79" s="152" t="s">
        <v>554</v>
      </c>
      <c r="H79" s="808">
        <v>40894</v>
      </c>
      <c r="I79" s="150">
        <v>130498</v>
      </c>
      <c r="J79" s="152" t="s">
        <v>1473</v>
      </c>
      <c r="K79" s="154" t="s">
        <v>1474</v>
      </c>
      <c r="L79" s="154" t="s">
        <v>1475</v>
      </c>
      <c r="M79" s="118" t="s">
        <v>125</v>
      </c>
      <c r="N79" s="118" t="s">
        <v>125</v>
      </c>
      <c r="O79" s="118" t="s">
        <v>125</v>
      </c>
      <c r="P79" s="1062"/>
      <c r="Q79" s="1062"/>
    </row>
    <row r="80" spans="2:17" ht="41.1" customHeight="1" x14ac:dyDescent="0.2">
      <c r="B80" s="152" t="s">
        <v>44</v>
      </c>
      <c r="C80" s="152">
        <v>12</v>
      </c>
      <c r="D80" s="406" t="s">
        <v>1994</v>
      </c>
      <c r="E80" s="149">
        <v>37933973</v>
      </c>
      <c r="F80" s="152" t="s">
        <v>633</v>
      </c>
      <c r="G80" s="152" t="s">
        <v>166</v>
      </c>
      <c r="H80" s="808" t="s">
        <v>1995</v>
      </c>
      <c r="I80" s="150" t="s">
        <v>1996</v>
      </c>
      <c r="J80" s="152" t="s">
        <v>1997</v>
      </c>
      <c r="K80" s="154" t="s">
        <v>1998</v>
      </c>
      <c r="L80" s="154" t="s">
        <v>166</v>
      </c>
      <c r="M80" s="118" t="s">
        <v>125</v>
      </c>
      <c r="N80" s="118" t="s">
        <v>125</v>
      </c>
      <c r="O80" s="118" t="s">
        <v>125</v>
      </c>
      <c r="P80" s="1062"/>
      <c r="Q80" s="1062"/>
    </row>
    <row r="81" spans="2:17" ht="30.95" customHeight="1" x14ac:dyDescent="0.2">
      <c r="B81" s="152" t="s">
        <v>44</v>
      </c>
      <c r="C81" s="152">
        <v>12</v>
      </c>
      <c r="D81" s="406" t="s">
        <v>1994</v>
      </c>
      <c r="E81" s="149">
        <v>37933973</v>
      </c>
      <c r="F81" s="152" t="s">
        <v>633</v>
      </c>
      <c r="G81" s="152" t="s">
        <v>166</v>
      </c>
      <c r="H81" s="808" t="s">
        <v>1995</v>
      </c>
      <c r="I81" s="150" t="s">
        <v>1996</v>
      </c>
      <c r="J81" s="152" t="s">
        <v>1999</v>
      </c>
      <c r="K81" s="154" t="s">
        <v>2000</v>
      </c>
      <c r="L81" s="154" t="s">
        <v>166</v>
      </c>
      <c r="M81" s="118" t="s">
        <v>125</v>
      </c>
      <c r="N81" s="118" t="s">
        <v>125</v>
      </c>
      <c r="O81" s="118" t="s">
        <v>125</v>
      </c>
      <c r="P81" s="1062"/>
      <c r="Q81" s="1062"/>
    </row>
    <row r="82" spans="2:17" ht="39" customHeight="1" x14ac:dyDescent="0.2">
      <c r="B82" s="152" t="s">
        <v>44</v>
      </c>
      <c r="C82" s="152">
        <v>12</v>
      </c>
      <c r="D82" s="1361" t="s">
        <v>1994</v>
      </c>
      <c r="E82" s="1362">
        <v>37933973</v>
      </c>
      <c r="F82" s="1363" t="s">
        <v>633</v>
      </c>
      <c r="G82" s="1363" t="s">
        <v>166</v>
      </c>
      <c r="H82" s="1364" t="s">
        <v>1995</v>
      </c>
      <c r="I82" s="1362" t="s">
        <v>1996</v>
      </c>
      <c r="J82" s="152" t="s">
        <v>1999</v>
      </c>
      <c r="K82" s="154" t="s">
        <v>2001</v>
      </c>
      <c r="L82" s="154" t="s">
        <v>166</v>
      </c>
      <c r="M82" s="118" t="s">
        <v>125</v>
      </c>
      <c r="N82" s="118" t="s">
        <v>125</v>
      </c>
      <c r="O82" s="118" t="s">
        <v>125</v>
      </c>
      <c r="P82" s="1062"/>
      <c r="Q82" s="1062"/>
    </row>
    <row r="83" spans="2:17" ht="39.950000000000003" customHeight="1" x14ac:dyDescent="0.2">
      <c r="B83" s="152" t="s">
        <v>44</v>
      </c>
      <c r="C83" s="152">
        <v>12</v>
      </c>
      <c r="D83" s="406" t="s">
        <v>1476</v>
      </c>
      <c r="E83" s="149">
        <v>1065587366</v>
      </c>
      <c r="F83" s="152" t="s">
        <v>677</v>
      </c>
      <c r="G83" s="152" t="s">
        <v>554</v>
      </c>
      <c r="H83" s="808">
        <v>40894</v>
      </c>
      <c r="I83" s="150">
        <v>130003</v>
      </c>
      <c r="J83" s="152" t="s">
        <v>1477</v>
      </c>
      <c r="K83" s="152" t="s">
        <v>1478</v>
      </c>
      <c r="L83" s="154" t="s">
        <v>1479</v>
      </c>
      <c r="M83" s="118" t="s">
        <v>125</v>
      </c>
      <c r="N83" s="118" t="s">
        <v>125</v>
      </c>
      <c r="O83" s="118" t="s">
        <v>125</v>
      </c>
      <c r="P83" s="1062"/>
      <c r="Q83" s="1062"/>
    </row>
    <row r="84" spans="2:17" ht="36.950000000000003" customHeight="1" x14ac:dyDescent="0.2">
      <c r="B84" s="152"/>
      <c r="C84" s="152"/>
      <c r="D84" s="406" t="s">
        <v>1476</v>
      </c>
      <c r="E84" s="149">
        <v>1065587366</v>
      </c>
      <c r="F84" s="152" t="s">
        <v>677</v>
      </c>
      <c r="G84" s="152" t="s">
        <v>554</v>
      </c>
      <c r="H84" s="808">
        <v>40894</v>
      </c>
      <c r="I84" s="150">
        <v>130003</v>
      </c>
      <c r="J84" s="152" t="s">
        <v>2002</v>
      </c>
      <c r="K84" s="152" t="s">
        <v>2003</v>
      </c>
      <c r="L84" s="154" t="s">
        <v>2004</v>
      </c>
      <c r="M84" s="118" t="s">
        <v>125</v>
      </c>
      <c r="N84" s="118" t="s">
        <v>125</v>
      </c>
      <c r="O84" s="118" t="s">
        <v>125</v>
      </c>
      <c r="P84" s="1062"/>
      <c r="Q84" s="1062"/>
    </row>
    <row r="85" spans="2:17" ht="150" x14ac:dyDescent="0.2">
      <c r="B85" s="152" t="s">
        <v>44</v>
      </c>
      <c r="C85" s="152">
        <v>12</v>
      </c>
      <c r="D85" s="406" t="s">
        <v>1480</v>
      </c>
      <c r="E85" s="149">
        <v>23109505</v>
      </c>
      <c r="F85" s="152" t="s">
        <v>677</v>
      </c>
      <c r="G85" s="152" t="s">
        <v>336</v>
      </c>
      <c r="H85" s="808">
        <v>38891</v>
      </c>
      <c r="I85" s="150" t="s">
        <v>607</v>
      </c>
      <c r="J85" s="152" t="s">
        <v>1481</v>
      </c>
      <c r="K85" s="154" t="s">
        <v>1482</v>
      </c>
      <c r="L85" s="154" t="s">
        <v>1483</v>
      </c>
      <c r="M85" s="118" t="s">
        <v>125</v>
      </c>
      <c r="N85" s="118" t="s">
        <v>125</v>
      </c>
      <c r="O85" s="118" t="s">
        <v>125</v>
      </c>
      <c r="P85" s="1062"/>
      <c r="Q85" s="1062"/>
    </row>
    <row r="86" spans="2:17" ht="39" customHeight="1" x14ac:dyDescent="0.2">
      <c r="B86" s="152" t="s">
        <v>44</v>
      </c>
      <c r="C86" s="152">
        <v>12</v>
      </c>
      <c r="D86" s="406" t="s">
        <v>1484</v>
      </c>
      <c r="E86" s="149">
        <v>49755344</v>
      </c>
      <c r="F86" s="152" t="s">
        <v>642</v>
      </c>
      <c r="G86" s="152" t="s">
        <v>554</v>
      </c>
      <c r="H86" s="808">
        <v>37203</v>
      </c>
      <c r="I86" s="150">
        <v>143798</v>
      </c>
      <c r="J86" s="152" t="s">
        <v>1163</v>
      </c>
      <c r="K86" s="154" t="s">
        <v>1485</v>
      </c>
      <c r="L86" s="154" t="s">
        <v>1486</v>
      </c>
      <c r="M86" s="118" t="s">
        <v>125</v>
      </c>
      <c r="N86" s="118" t="s">
        <v>125</v>
      </c>
      <c r="O86" s="118" t="s">
        <v>125</v>
      </c>
      <c r="P86" s="1062"/>
      <c r="Q86" s="1062"/>
    </row>
    <row r="87" spans="2:17" ht="74.099999999999994" customHeight="1" x14ac:dyDescent="0.2">
      <c r="B87" s="152" t="s">
        <v>44</v>
      </c>
      <c r="C87" s="152">
        <v>12</v>
      </c>
      <c r="D87" s="406" t="s">
        <v>1487</v>
      </c>
      <c r="E87" s="149">
        <v>1052965311</v>
      </c>
      <c r="F87" s="152" t="s">
        <v>1488</v>
      </c>
      <c r="G87" s="152" t="s">
        <v>554</v>
      </c>
      <c r="H87" s="809"/>
      <c r="I87" s="150">
        <v>139348</v>
      </c>
      <c r="J87" s="152" t="s">
        <v>1489</v>
      </c>
      <c r="K87" s="154" t="s">
        <v>1490</v>
      </c>
      <c r="L87" s="155" t="s">
        <v>1491</v>
      </c>
      <c r="M87" s="118" t="s">
        <v>125</v>
      </c>
      <c r="N87" s="118" t="s">
        <v>125</v>
      </c>
      <c r="O87" s="118" t="s">
        <v>125</v>
      </c>
      <c r="P87" s="1062"/>
      <c r="Q87" s="1062"/>
    </row>
    <row r="88" spans="2:17" ht="36.950000000000003" customHeight="1" x14ac:dyDescent="0.2">
      <c r="B88" s="152" t="s">
        <v>44</v>
      </c>
      <c r="C88" s="152">
        <v>12</v>
      </c>
      <c r="D88" s="406" t="s">
        <v>1492</v>
      </c>
      <c r="E88" s="149">
        <v>1010196466</v>
      </c>
      <c r="F88" s="152" t="s">
        <v>1493</v>
      </c>
      <c r="G88" s="152" t="s">
        <v>554</v>
      </c>
      <c r="H88" s="810" t="s">
        <v>1494</v>
      </c>
      <c r="I88" s="150">
        <v>127888</v>
      </c>
      <c r="J88" s="152" t="s">
        <v>2005</v>
      </c>
      <c r="K88" s="154">
        <v>2014</v>
      </c>
      <c r="L88" s="155" t="s">
        <v>2006</v>
      </c>
      <c r="M88" s="118" t="s">
        <v>125</v>
      </c>
      <c r="N88" s="118" t="s">
        <v>125</v>
      </c>
      <c r="O88" s="118" t="s">
        <v>125</v>
      </c>
      <c r="P88" s="1062"/>
      <c r="Q88" s="1062"/>
    </row>
    <row r="89" spans="2:17" ht="36.950000000000003" customHeight="1" x14ac:dyDescent="0.2">
      <c r="B89" s="152" t="s">
        <v>44</v>
      </c>
      <c r="C89" s="152">
        <v>12</v>
      </c>
      <c r="D89" s="406" t="s">
        <v>1495</v>
      </c>
      <c r="E89" s="149">
        <v>1065573734</v>
      </c>
      <c r="F89" s="152" t="s">
        <v>677</v>
      </c>
      <c r="G89" s="152" t="s">
        <v>554</v>
      </c>
      <c r="H89" s="808">
        <v>40530</v>
      </c>
      <c r="I89" s="150">
        <v>123285</v>
      </c>
      <c r="J89" s="152" t="s">
        <v>1496</v>
      </c>
      <c r="K89" s="154" t="s">
        <v>1497</v>
      </c>
      <c r="L89" s="154" t="s">
        <v>1498</v>
      </c>
      <c r="M89" s="118" t="s">
        <v>125</v>
      </c>
      <c r="N89" s="118" t="s">
        <v>125</v>
      </c>
      <c r="O89" s="118" t="s">
        <v>125</v>
      </c>
      <c r="P89" s="1062"/>
      <c r="Q89" s="1062"/>
    </row>
    <row r="90" spans="2:17" ht="35.1" customHeight="1" x14ac:dyDescent="0.2">
      <c r="B90" s="152" t="s">
        <v>44</v>
      </c>
      <c r="C90" s="152">
        <v>12</v>
      </c>
      <c r="D90" s="406" t="s">
        <v>1499</v>
      </c>
      <c r="E90" s="149">
        <v>1098633252</v>
      </c>
      <c r="F90" s="152" t="s">
        <v>1500</v>
      </c>
      <c r="G90" s="152" t="s">
        <v>239</v>
      </c>
      <c r="H90" s="809">
        <v>2010</v>
      </c>
      <c r="I90" s="150" t="s">
        <v>1501</v>
      </c>
      <c r="J90" s="152" t="s">
        <v>1050</v>
      </c>
      <c r="K90" s="154" t="s">
        <v>1502</v>
      </c>
      <c r="L90" s="154" t="s">
        <v>1503</v>
      </c>
      <c r="M90" s="118" t="s">
        <v>125</v>
      </c>
      <c r="N90" s="530" t="s">
        <v>125</v>
      </c>
      <c r="O90" s="118" t="s">
        <v>125</v>
      </c>
      <c r="P90" s="1062"/>
      <c r="Q90" s="1062"/>
    </row>
    <row r="91" spans="2:17" ht="135" x14ac:dyDescent="0.2">
      <c r="B91" s="152" t="s">
        <v>44</v>
      </c>
      <c r="C91" s="152">
        <v>12</v>
      </c>
      <c r="D91" s="406" t="s">
        <v>1504</v>
      </c>
      <c r="E91" s="149">
        <v>22581122</v>
      </c>
      <c r="F91" s="152" t="s">
        <v>1120</v>
      </c>
      <c r="G91" s="152" t="s">
        <v>336</v>
      </c>
      <c r="H91" s="808">
        <v>34712</v>
      </c>
      <c r="I91" s="150">
        <v>114316</v>
      </c>
      <c r="J91" s="152" t="s">
        <v>1050</v>
      </c>
      <c r="K91" s="154" t="s">
        <v>1505</v>
      </c>
      <c r="L91" s="154" t="s">
        <v>1506</v>
      </c>
      <c r="M91" s="118" t="s">
        <v>125</v>
      </c>
      <c r="N91" s="118" t="s">
        <v>125</v>
      </c>
      <c r="O91" s="118" t="s">
        <v>125</v>
      </c>
      <c r="P91" s="1062"/>
      <c r="Q91" s="1062"/>
    </row>
    <row r="92" spans="2:17" ht="90" x14ac:dyDescent="0.2">
      <c r="B92" s="152" t="s">
        <v>44</v>
      </c>
      <c r="C92" s="152">
        <v>12</v>
      </c>
      <c r="D92" s="406" t="s">
        <v>1507</v>
      </c>
      <c r="E92" s="149">
        <v>49717153</v>
      </c>
      <c r="F92" s="152" t="s">
        <v>677</v>
      </c>
      <c r="G92" s="152" t="s">
        <v>554</v>
      </c>
      <c r="H92" s="808">
        <v>41810</v>
      </c>
      <c r="I92" s="150" t="s">
        <v>607</v>
      </c>
      <c r="J92" s="152" t="s">
        <v>1508</v>
      </c>
      <c r="K92" s="152" t="s">
        <v>1509</v>
      </c>
      <c r="L92" s="154" t="s">
        <v>1510</v>
      </c>
      <c r="M92" s="118" t="s">
        <v>125</v>
      </c>
      <c r="N92" s="118" t="s">
        <v>125</v>
      </c>
      <c r="O92" s="118" t="s">
        <v>125</v>
      </c>
      <c r="P92" s="1062"/>
      <c r="Q92" s="1062"/>
    </row>
    <row r="93" spans="2:17" ht="225" x14ac:dyDescent="0.2">
      <c r="B93" s="152" t="s">
        <v>44</v>
      </c>
      <c r="C93" s="152">
        <v>12</v>
      </c>
      <c r="D93" s="406" t="s">
        <v>1511</v>
      </c>
      <c r="E93" s="149">
        <v>1065235354</v>
      </c>
      <c r="F93" s="152" t="s">
        <v>167</v>
      </c>
      <c r="G93" s="152" t="s">
        <v>166</v>
      </c>
      <c r="H93" s="808">
        <v>41390</v>
      </c>
      <c r="I93" s="150">
        <v>133563</v>
      </c>
      <c r="J93" s="152" t="s">
        <v>1050</v>
      </c>
      <c r="K93" s="154" t="s">
        <v>1505</v>
      </c>
      <c r="L93" s="154" t="s">
        <v>1512</v>
      </c>
      <c r="M93" s="118"/>
      <c r="N93" s="118"/>
      <c r="O93" s="118" t="s">
        <v>125</v>
      </c>
      <c r="P93" s="1062"/>
      <c r="Q93" s="1062"/>
    </row>
    <row r="94" spans="2:17" ht="15.75" thickBot="1" x14ac:dyDescent="0.3"/>
    <row r="95" spans="2:17" ht="95.25" customHeight="1" thickBot="1" x14ac:dyDescent="0.3">
      <c r="B95" s="1138" t="s">
        <v>46</v>
      </c>
      <c r="C95" s="1139"/>
      <c r="D95" s="1139"/>
      <c r="E95" s="1139"/>
      <c r="F95" s="1139"/>
      <c r="G95" s="1139"/>
      <c r="H95" s="1139"/>
      <c r="I95" s="1139"/>
      <c r="J95" s="1139"/>
      <c r="K95" s="1139"/>
      <c r="L95" s="1139"/>
      <c r="M95" s="1139"/>
      <c r="N95" s="1140"/>
    </row>
    <row r="97" spans="1:26" ht="31.5" x14ac:dyDescent="0.25">
      <c r="B97" s="147" t="s">
        <v>33</v>
      </c>
      <c r="C97" s="147" t="s">
        <v>18</v>
      </c>
      <c r="D97" s="1141" t="s">
        <v>3</v>
      </c>
      <c r="E97" s="1143"/>
    </row>
    <row r="98" spans="1:26" ht="30" x14ac:dyDescent="0.25">
      <c r="B98" s="155" t="s">
        <v>112</v>
      </c>
      <c r="C98" s="1062" t="s">
        <v>126</v>
      </c>
      <c r="D98" s="1170" t="s">
        <v>1760</v>
      </c>
      <c r="E98" s="1171"/>
    </row>
    <row r="100" spans="1:26" ht="15.75" x14ac:dyDescent="0.25">
      <c r="B100" s="1129" t="s">
        <v>64</v>
      </c>
      <c r="C100" s="1130"/>
      <c r="D100" s="1130"/>
      <c r="E100" s="1130"/>
      <c r="F100" s="1130"/>
      <c r="G100" s="1130"/>
      <c r="H100" s="1130"/>
      <c r="I100" s="1130"/>
      <c r="J100" s="1130"/>
      <c r="K100" s="1130"/>
      <c r="L100" s="1130"/>
      <c r="M100" s="1130"/>
      <c r="N100" s="1130"/>
      <c r="O100" s="1130"/>
      <c r="P100" s="1130"/>
    </row>
    <row r="101" spans="1:26" ht="15.75" thickBot="1" x14ac:dyDescent="0.3"/>
    <row r="102" spans="1:26" ht="16.5" thickBot="1" x14ac:dyDescent="0.3">
      <c r="B102" s="1138" t="s">
        <v>54</v>
      </c>
      <c r="C102" s="1139"/>
      <c r="D102" s="1139"/>
      <c r="E102" s="1139"/>
      <c r="F102" s="1139"/>
      <c r="G102" s="1139"/>
      <c r="H102" s="1139"/>
      <c r="I102" s="1139"/>
      <c r="J102" s="1139"/>
      <c r="K102" s="1139"/>
      <c r="L102" s="1139"/>
      <c r="M102" s="1139"/>
      <c r="N102" s="1140"/>
    </row>
    <row r="103" spans="1:26" ht="15.75" thickBot="1" x14ac:dyDescent="0.3"/>
    <row r="104" spans="1:26" s="93" customFormat="1" ht="78.75" x14ac:dyDescent="0.25">
      <c r="B104" s="946" t="s">
        <v>134</v>
      </c>
      <c r="C104" s="946" t="s">
        <v>135</v>
      </c>
      <c r="D104" s="946" t="s">
        <v>136</v>
      </c>
      <c r="E104" s="1019" t="s">
        <v>45</v>
      </c>
      <c r="F104" s="946" t="s">
        <v>22</v>
      </c>
      <c r="G104" s="1020" t="s">
        <v>89</v>
      </c>
      <c r="H104" s="1359" t="s">
        <v>17</v>
      </c>
      <c r="I104" s="1021" t="s">
        <v>10</v>
      </c>
      <c r="J104" s="946" t="s">
        <v>31</v>
      </c>
      <c r="K104" s="1022" t="s">
        <v>61</v>
      </c>
      <c r="L104" s="1022" t="s">
        <v>20</v>
      </c>
      <c r="M104" s="1023" t="s">
        <v>26</v>
      </c>
      <c r="N104" s="946" t="s">
        <v>137</v>
      </c>
      <c r="O104" s="1025" t="s">
        <v>36</v>
      </c>
      <c r="P104" s="1071" t="s">
        <v>11</v>
      </c>
      <c r="Q104" s="1071" t="s">
        <v>19</v>
      </c>
    </row>
    <row r="105" spans="1:26" s="1055" customFormat="1" ht="45" x14ac:dyDescent="0.25">
      <c r="A105" s="125" t="e">
        <f>+#REF!+1</f>
        <v>#REF!</v>
      </c>
      <c r="B105" s="789" t="s">
        <v>1386</v>
      </c>
      <c r="C105" s="127" t="s">
        <v>1388</v>
      </c>
      <c r="D105" s="126" t="s">
        <v>160</v>
      </c>
      <c r="E105" s="171">
        <v>243</v>
      </c>
      <c r="F105" s="127" t="s">
        <v>125</v>
      </c>
      <c r="G105" s="128">
        <v>0</v>
      </c>
      <c r="H105" s="811">
        <v>40197</v>
      </c>
      <c r="I105" s="130">
        <v>40543</v>
      </c>
      <c r="J105" s="131" t="s">
        <v>126</v>
      </c>
      <c r="K105" s="255">
        <v>0</v>
      </c>
      <c r="L105" s="255">
        <v>11.4</v>
      </c>
      <c r="M105" s="302">
        <v>100</v>
      </c>
      <c r="N105" s="132">
        <v>100</v>
      </c>
      <c r="O105" s="304"/>
      <c r="P105" s="133"/>
      <c r="Q105" s="134" t="s">
        <v>2007</v>
      </c>
      <c r="R105" s="135"/>
      <c r="S105" s="135"/>
      <c r="T105" s="135"/>
      <c r="U105" s="135"/>
      <c r="V105" s="135"/>
      <c r="W105" s="135"/>
      <c r="X105" s="135"/>
      <c r="Y105" s="135"/>
      <c r="Z105" s="135"/>
    </row>
    <row r="106" spans="1:26" s="1055" customFormat="1" ht="60" x14ac:dyDescent="0.25">
      <c r="A106" s="125"/>
      <c r="B106" s="789" t="s">
        <v>1386</v>
      </c>
      <c r="C106" s="127" t="s">
        <v>1974</v>
      </c>
      <c r="D106" s="126" t="s">
        <v>1403</v>
      </c>
      <c r="E106" s="778">
        <v>2111140</v>
      </c>
      <c r="F106" s="127" t="s">
        <v>125</v>
      </c>
      <c r="G106" s="128">
        <v>0</v>
      </c>
      <c r="H106" s="811">
        <v>40745</v>
      </c>
      <c r="I106" s="948">
        <v>40554</v>
      </c>
      <c r="J106" s="131" t="s">
        <v>126</v>
      </c>
      <c r="K106" s="255">
        <v>0</v>
      </c>
      <c r="L106" s="255">
        <v>5.3</v>
      </c>
      <c r="M106" s="302">
        <v>948</v>
      </c>
      <c r="N106" s="132">
        <v>948</v>
      </c>
      <c r="O106" s="304">
        <v>640202717</v>
      </c>
      <c r="P106" s="133" t="s">
        <v>1513</v>
      </c>
      <c r="Q106" s="134" t="s">
        <v>2008</v>
      </c>
      <c r="R106" s="135"/>
      <c r="S106" s="135"/>
      <c r="T106" s="135"/>
      <c r="U106" s="135"/>
      <c r="V106" s="135"/>
      <c r="W106" s="135"/>
      <c r="X106" s="135"/>
      <c r="Y106" s="135"/>
      <c r="Z106" s="135"/>
    </row>
    <row r="107" spans="1:26" s="1055" customFormat="1" ht="45" x14ac:dyDescent="0.25">
      <c r="A107" s="125" t="e">
        <f>+#REF!+1</f>
        <v>#REF!</v>
      </c>
      <c r="B107" s="789" t="s">
        <v>1386</v>
      </c>
      <c r="C107" s="127" t="s">
        <v>1974</v>
      </c>
      <c r="D107" s="126" t="s">
        <v>803</v>
      </c>
      <c r="E107" s="778">
        <v>23435</v>
      </c>
      <c r="F107" s="127" t="s">
        <v>125</v>
      </c>
      <c r="G107" s="128">
        <v>0</v>
      </c>
      <c r="H107" s="811">
        <v>40645</v>
      </c>
      <c r="I107" s="130">
        <v>40681</v>
      </c>
      <c r="J107" s="131" t="s">
        <v>126</v>
      </c>
      <c r="K107" s="255">
        <v>1.2</v>
      </c>
      <c r="L107" s="255">
        <v>0</v>
      </c>
      <c r="M107" s="302">
        <v>612</v>
      </c>
      <c r="N107" s="132">
        <v>612</v>
      </c>
      <c r="O107" s="304">
        <v>96379577</v>
      </c>
      <c r="P107" s="133" t="s">
        <v>1514</v>
      </c>
      <c r="Q107" s="134"/>
      <c r="R107" s="135"/>
      <c r="S107" s="135"/>
      <c r="T107" s="135"/>
      <c r="U107" s="135"/>
      <c r="V107" s="135"/>
      <c r="W107" s="135"/>
      <c r="X107" s="135"/>
      <c r="Y107" s="135"/>
      <c r="Z107" s="135"/>
    </row>
    <row r="108" spans="1:26" s="1055" customFormat="1" ht="15.75" x14ac:dyDescent="0.25">
      <c r="A108" s="125"/>
      <c r="B108" s="136" t="s">
        <v>16</v>
      </c>
      <c r="C108" s="127"/>
      <c r="D108" s="126"/>
      <c r="E108" s="171"/>
      <c r="F108" s="127"/>
      <c r="G108" s="128"/>
      <c r="H108" s="812"/>
      <c r="I108" s="130"/>
      <c r="J108" s="131"/>
      <c r="K108" s="305">
        <f>SUM(K105:K107)</f>
        <v>1.2</v>
      </c>
      <c r="L108" s="305">
        <f>SUM(L105:L107)</f>
        <v>16.7</v>
      </c>
      <c r="M108" s="307">
        <f>SUM(M105:M107)</f>
        <v>1660</v>
      </c>
      <c r="N108" s="137">
        <f>SUM(N105:N107)</f>
        <v>1660</v>
      </c>
      <c r="O108" s="304"/>
      <c r="P108" s="133"/>
      <c r="Q108" s="134"/>
    </row>
    <row r="109" spans="1:26" x14ac:dyDescent="0.25">
      <c r="B109" s="139"/>
      <c r="C109" s="139"/>
      <c r="D109" s="513"/>
      <c r="E109" s="309"/>
      <c r="F109" s="139"/>
      <c r="G109" s="310"/>
      <c r="H109" s="799"/>
      <c r="I109" s="311"/>
      <c r="J109" s="139"/>
      <c r="K109" s="312"/>
      <c r="L109" s="312"/>
      <c r="M109" s="313"/>
      <c r="N109" s="139"/>
      <c r="O109" s="314"/>
      <c r="P109" s="139"/>
    </row>
    <row r="110" spans="1:26" ht="15.75" x14ac:dyDescent="0.25">
      <c r="B110" s="142" t="s">
        <v>32</v>
      </c>
      <c r="C110" s="156">
        <f>+K108</f>
        <v>1.2</v>
      </c>
      <c r="H110" s="800"/>
      <c r="I110" s="318"/>
      <c r="J110" s="145"/>
      <c r="K110" s="319"/>
      <c r="L110" s="319"/>
      <c r="M110" s="321"/>
      <c r="N110" s="139"/>
      <c r="O110" s="314"/>
      <c r="P110" s="139"/>
    </row>
    <row r="111" spans="1:26" ht="15.75" thickBot="1" x14ac:dyDescent="0.3"/>
    <row r="112" spans="1:26" ht="48" thickBot="1" x14ac:dyDescent="0.3">
      <c r="B112" s="756" t="s">
        <v>49</v>
      </c>
      <c r="C112" s="757" t="s">
        <v>50</v>
      </c>
      <c r="D112" s="757" t="s">
        <v>51</v>
      </c>
      <c r="E112" s="758" t="s">
        <v>55</v>
      </c>
    </row>
    <row r="113" spans="2:17" x14ac:dyDescent="0.25">
      <c r="B113" s="159" t="s">
        <v>113</v>
      </c>
      <c r="C113" s="759">
        <v>20</v>
      </c>
      <c r="D113" s="760">
        <v>0</v>
      </c>
      <c r="E113" s="1304">
        <f>+D113+D114+D115</f>
        <v>0</v>
      </c>
    </row>
    <row r="114" spans="2:17" x14ac:dyDescent="0.25">
      <c r="B114" s="159" t="s">
        <v>114</v>
      </c>
      <c r="C114" s="438">
        <v>30</v>
      </c>
      <c r="D114" s="1070">
        <v>0</v>
      </c>
      <c r="E114" s="1305"/>
    </row>
    <row r="115" spans="2:17" ht="15.75" thickBot="1" x14ac:dyDescent="0.3">
      <c r="B115" s="159" t="s">
        <v>115</v>
      </c>
      <c r="C115" s="162">
        <v>40</v>
      </c>
      <c r="D115" s="761">
        <v>0</v>
      </c>
      <c r="E115" s="1306"/>
    </row>
    <row r="116" spans="2:17" ht="15.75" thickBot="1" x14ac:dyDescent="0.3"/>
    <row r="117" spans="2:17" ht="16.5" thickBot="1" x14ac:dyDescent="0.3">
      <c r="B117" s="1138" t="s">
        <v>52</v>
      </c>
      <c r="C117" s="1139"/>
      <c r="D117" s="1139"/>
      <c r="E117" s="1139"/>
      <c r="F117" s="1139"/>
      <c r="G117" s="1139"/>
      <c r="H117" s="1139"/>
      <c r="I117" s="1139"/>
      <c r="J117" s="1139"/>
      <c r="K117" s="1139"/>
      <c r="L117" s="1139"/>
      <c r="M117" s="1139"/>
      <c r="N117" s="1140"/>
    </row>
    <row r="118" spans="2:17" ht="30.95" customHeight="1" x14ac:dyDescent="0.25"/>
    <row r="119" spans="2:17" ht="41.1" customHeight="1" x14ac:dyDescent="0.25">
      <c r="B119" s="117" t="s">
        <v>0</v>
      </c>
      <c r="C119" s="117" t="s">
        <v>39</v>
      </c>
      <c r="D119" s="117" t="s">
        <v>40</v>
      </c>
      <c r="E119" s="333" t="s">
        <v>102</v>
      </c>
      <c r="F119" s="117" t="s">
        <v>104</v>
      </c>
      <c r="G119" s="334" t="s">
        <v>105</v>
      </c>
      <c r="H119" s="802" t="s">
        <v>106</v>
      </c>
      <c r="I119" s="335" t="s">
        <v>103</v>
      </c>
      <c r="J119" s="1141" t="s">
        <v>107</v>
      </c>
      <c r="K119" s="1142"/>
      <c r="L119" s="1143"/>
      <c r="M119" s="336" t="s">
        <v>111</v>
      </c>
      <c r="N119" s="117" t="s">
        <v>139</v>
      </c>
      <c r="O119" s="337" t="s">
        <v>140</v>
      </c>
      <c r="P119" s="1141" t="s">
        <v>3</v>
      </c>
      <c r="Q119" s="1143"/>
    </row>
    <row r="120" spans="2:17" ht="30.95" customHeight="1" x14ac:dyDescent="0.25">
      <c r="C120" s="248"/>
      <c r="I120" s="371"/>
      <c r="J120" s="372" t="s">
        <v>108</v>
      </c>
      <c r="K120" s="373" t="s">
        <v>109</v>
      </c>
      <c r="L120" s="813" t="s">
        <v>110</v>
      </c>
      <c r="M120" s="374"/>
      <c r="N120" s="375"/>
      <c r="O120" s="376"/>
      <c r="P120" s="1128"/>
      <c r="Q120" s="1128"/>
    </row>
    <row r="121" spans="2:17" ht="41.1" customHeight="1" x14ac:dyDescent="0.25">
      <c r="B121" s="412" t="s">
        <v>682</v>
      </c>
      <c r="C121" s="188">
        <v>2</v>
      </c>
      <c r="D121" s="744" t="s">
        <v>1515</v>
      </c>
      <c r="E121" s="1074">
        <v>39143904</v>
      </c>
      <c r="F121" s="414" t="s">
        <v>1516</v>
      </c>
      <c r="G121" s="152" t="s">
        <v>1517</v>
      </c>
      <c r="H121" s="808">
        <v>39680</v>
      </c>
      <c r="I121" s="150" t="s">
        <v>237</v>
      </c>
      <c r="J121" s="152" t="s">
        <v>1182</v>
      </c>
      <c r="K121" s="152" t="s">
        <v>1518</v>
      </c>
      <c r="L121" s="154" t="s">
        <v>1519</v>
      </c>
      <c r="M121" s="118" t="s">
        <v>125</v>
      </c>
      <c r="N121" s="118" t="s">
        <v>125</v>
      </c>
      <c r="O121" s="118" t="s">
        <v>125</v>
      </c>
      <c r="P121" s="1062"/>
      <c r="Q121" s="1062"/>
    </row>
    <row r="122" spans="2:17" ht="210.75" x14ac:dyDescent="0.25">
      <c r="B122" s="412" t="s">
        <v>682</v>
      </c>
      <c r="C122" s="188">
        <v>2</v>
      </c>
      <c r="D122" s="362" t="s">
        <v>1520</v>
      </c>
      <c r="E122" s="1074">
        <v>1065578076</v>
      </c>
      <c r="F122" s="414" t="s">
        <v>1467</v>
      </c>
      <c r="G122" s="152" t="s">
        <v>1521</v>
      </c>
      <c r="H122" s="808">
        <v>39987</v>
      </c>
      <c r="I122" s="150" t="s">
        <v>237</v>
      </c>
      <c r="J122" s="152" t="s">
        <v>1522</v>
      </c>
      <c r="K122" s="152" t="s">
        <v>1523</v>
      </c>
      <c r="L122" s="154" t="s">
        <v>1524</v>
      </c>
      <c r="M122" s="118" t="s">
        <v>125</v>
      </c>
      <c r="N122" s="118" t="s">
        <v>125</v>
      </c>
      <c r="O122" s="118" t="s">
        <v>125</v>
      </c>
      <c r="P122" s="1128"/>
      <c r="Q122" s="1128"/>
    </row>
    <row r="123" spans="2:17" ht="150" x14ac:dyDescent="0.25">
      <c r="B123" s="412" t="s">
        <v>649</v>
      </c>
      <c r="C123" s="1062">
        <v>2</v>
      </c>
      <c r="D123" s="362" t="s">
        <v>1525</v>
      </c>
      <c r="E123" s="1074">
        <v>26862450</v>
      </c>
      <c r="F123" s="414" t="s">
        <v>1526</v>
      </c>
      <c r="G123" s="155" t="s">
        <v>167</v>
      </c>
      <c r="H123" s="814">
        <v>39549</v>
      </c>
      <c r="I123" s="118" t="s">
        <v>237</v>
      </c>
      <c r="J123" s="155" t="s">
        <v>1527</v>
      </c>
      <c r="K123" s="155" t="s">
        <v>1189</v>
      </c>
      <c r="L123" s="155" t="s">
        <v>1528</v>
      </c>
      <c r="M123" s="118" t="s">
        <v>125</v>
      </c>
      <c r="N123" s="118" t="s">
        <v>125</v>
      </c>
      <c r="O123" s="118" t="s">
        <v>125</v>
      </c>
      <c r="P123" s="118"/>
      <c r="Q123" s="118"/>
    </row>
    <row r="124" spans="2:17" ht="180" x14ac:dyDescent="0.25">
      <c r="B124" s="412" t="s">
        <v>649</v>
      </c>
      <c r="C124" s="1062">
        <v>2</v>
      </c>
      <c r="D124" s="627" t="s">
        <v>1529</v>
      </c>
      <c r="E124" s="118">
        <v>15648324</v>
      </c>
      <c r="F124" s="155" t="s">
        <v>1530</v>
      </c>
      <c r="G124" s="155" t="s">
        <v>1531</v>
      </c>
      <c r="H124" s="814">
        <v>40389</v>
      </c>
      <c r="I124" s="118" t="s">
        <v>237</v>
      </c>
      <c r="J124" s="155" t="s">
        <v>1522</v>
      </c>
      <c r="K124" s="155" t="s">
        <v>1532</v>
      </c>
      <c r="L124" s="155" t="s">
        <v>1533</v>
      </c>
      <c r="M124" s="118" t="s">
        <v>125</v>
      </c>
      <c r="N124" s="118" t="s">
        <v>125</v>
      </c>
      <c r="O124" s="118" t="s">
        <v>125</v>
      </c>
      <c r="P124" s="118"/>
      <c r="Q124" s="118"/>
    </row>
    <row r="125" spans="2:17" ht="78.75" customHeight="1" x14ac:dyDescent="0.25">
      <c r="B125" s="118" t="s">
        <v>702</v>
      </c>
      <c r="C125" s="1062">
        <v>1</v>
      </c>
      <c r="D125" s="627" t="s">
        <v>1191</v>
      </c>
      <c r="E125" s="118">
        <v>77161554</v>
      </c>
      <c r="F125" s="155" t="s">
        <v>545</v>
      </c>
      <c r="G125" s="155" t="s">
        <v>209</v>
      </c>
      <c r="H125" s="814">
        <v>38708</v>
      </c>
      <c r="I125" s="118" t="s">
        <v>478</v>
      </c>
      <c r="J125" s="155" t="s">
        <v>1163</v>
      </c>
      <c r="K125" s="155" t="s">
        <v>1192</v>
      </c>
      <c r="L125" s="155" t="s">
        <v>1193</v>
      </c>
      <c r="M125" s="118" t="s">
        <v>125</v>
      </c>
      <c r="N125" s="118" t="s">
        <v>125</v>
      </c>
      <c r="O125" s="118" t="s">
        <v>125</v>
      </c>
      <c r="P125" s="1365" t="s">
        <v>2009</v>
      </c>
      <c r="Q125" s="118"/>
    </row>
    <row r="126" spans="2:17" ht="30" customHeight="1" thickBot="1" x14ac:dyDescent="0.3"/>
    <row r="127" spans="2:17" ht="120" customHeight="1" x14ac:dyDescent="0.25">
      <c r="B127" s="119" t="s">
        <v>33</v>
      </c>
      <c r="C127" s="119" t="s">
        <v>49</v>
      </c>
      <c r="D127" s="117" t="s">
        <v>50</v>
      </c>
      <c r="E127" s="333" t="s">
        <v>51</v>
      </c>
      <c r="F127" s="757" t="s">
        <v>56</v>
      </c>
      <c r="G127" s="389"/>
    </row>
    <row r="128" spans="2:17" ht="165" x14ac:dyDescent="0.2">
      <c r="B128" s="1131" t="s">
        <v>53</v>
      </c>
      <c r="C128" s="164" t="s">
        <v>116</v>
      </c>
      <c r="D128" s="1070">
        <v>25</v>
      </c>
      <c r="E128" s="390"/>
      <c r="F128" s="1366">
        <f>+E128+E129+E130</f>
        <v>0</v>
      </c>
      <c r="G128" s="391"/>
    </row>
    <row r="129" spans="2:15" ht="120" x14ac:dyDescent="0.2">
      <c r="B129" s="1131"/>
      <c r="C129" s="164" t="s">
        <v>117</v>
      </c>
      <c r="D129" s="1070">
        <v>25</v>
      </c>
      <c r="E129" s="390"/>
      <c r="F129" s="1367"/>
      <c r="G129" s="391"/>
    </row>
    <row r="130" spans="2:15" ht="105" x14ac:dyDescent="0.2">
      <c r="B130" s="1131"/>
      <c r="C130" s="164" t="s">
        <v>118</v>
      </c>
      <c r="D130" s="1070">
        <v>10</v>
      </c>
      <c r="E130" s="390"/>
      <c r="F130" s="1368"/>
      <c r="G130" s="391"/>
    </row>
    <row r="132" spans="2:15" ht="35.25" customHeight="1" x14ac:dyDescent="0.25">
      <c r="B132" s="116" t="s">
        <v>57</v>
      </c>
    </row>
    <row r="133" spans="2:15" ht="15" customHeight="1" x14ac:dyDescent="0.25"/>
    <row r="134" spans="2:15" ht="15.75" x14ac:dyDescent="0.25">
      <c r="B134" s="117" t="s">
        <v>33</v>
      </c>
      <c r="C134" s="117" t="s">
        <v>58</v>
      </c>
      <c r="D134" s="117" t="s">
        <v>51</v>
      </c>
      <c r="E134" s="299" t="s">
        <v>16</v>
      </c>
    </row>
    <row r="135" spans="2:15" ht="135" customHeight="1" x14ac:dyDescent="0.25">
      <c r="B135" s="120" t="s">
        <v>132</v>
      </c>
      <c r="C135" s="1070">
        <v>40</v>
      </c>
      <c r="D135" s="1070">
        <v>0</v>
      </c>
      <c r="E135" s="1302">
        <f>+D135+D136</f>
        <v>0</v>
      </c>
      <c r="G135" s="86"/>
      <c r="I135" s="86"/>
      <c r="K135" s="86"/>
      <c r="M135" s="86"/>
      <c r="O135" s="86"/>
    </row>
    <row r="136" spans="2:15" ht="75" x14ac:dyDescent="0.25">
      <c r="B136" s="120" t="s">
        <v>133</v>
      </c>
      <c r="C136" s="1070">
        <v>60</v>
      </c>
      <c r="D136" s="1070"/>
      <c r="E136" s="1303"/>
      <c r="G136" s="86"/>
      <c r="I136" s="86"/>
      <c r="K136" s="86"/>
      <c r="M136" s="86"/>
      <c r="O136" s="86"/>
    </row>
    <row r="137" spans="2:15" ht="15.95" customHeight="1" x14ac:dyDescent="0.25"/>
    <row r="138" spans="2:15" ht="12" customHeight="1" x14ac:dyDescent="0.25">
      <c r="G138" s="86"/>
      <c r="I138" s="86"/>
      <c r="K138" s="86"/>
      <c r="M138" s="86"/>
      <c r="O138" s="86"/>
    </row>
    <row r="139" spans="2:15" x14ac:dyDescent="0.25">
      <c r="G139" s="86"/>
      <c r="I139" s="86"/>
      <c r="K139" s="86"/>
      <c r="M139" s="86"/>
      <c r="O139" s="86"/>
    </row>
    <row r="140" spans="2:15" x14ac:dyDescent="0.25">
      <c r="G140" s="86"/>
      <c r="I140" s="86"/>
      <c r="K140" s="86"/>
      <c r="M140" s="86"/>
      <c r="O140" s="86"/>
    </row>
    <row r="141" spans="2:15" x14ac:dyDescent="0.25">
      <c r="G141" s="86"/>
      <c r="I141" s="86"/>
      <c r="K141" s="86"/>
      <c r="M141" s="86"/>
      <c r="O141" s="86"/>
    </row>
    <row r="142" spans="2:15" x14ac:dyDescent="0.2">
      <c r="F142" s="392"/>
      <c r="G142" s="86"/>
      <c r="I142" s="86"/>
      <c r="K142" s="86"/>
      <c r="M142" s="86"/>
      <c r="O142" s="86"/>
    </row>
    <row r="143" spans="2:15" x14ac:dyDescent="0.2">
      <c r="F143" s="392"/>
      <c r="G143" s="86"/>
      <c r="I143" s="86"/>
      <c r="K143" s="86"/>
      <c r="M143" s="86"/>
      <c r="O143" s="86"/>
    </row>
    <row r="144" spans="2:15" x14ac:dyDescent="0.2">
      <c r="F144" s="392"/>
      <c r="G144" s="86"/>
      <c r="I144" s="86"/>
      <c r="K144" s="86"/>
      <c r="M144" s="86"/>
      <c r="O144" s="86"/>
    </row>
    <row r="146" spans="5:15" x14ac:dyDescent="0.25">
      <c r="G146" s="86"/>
      <c r="I146" s="86"/>
      <c r="K146" s="86"/>
      <c r="M146" s="86"/>
      <c r="O146" s="86"/>
    </row>
    <row r="149" spans="5:15" x14ac:dyDescent="0.25">
      <c r="G149" s="86"/>
      <c r="I149" s="86"/>
      <c r="K149" s="86"/>
      <c r="M149" s="86"/>
      <c r="O149" s="86"/>
    </row>
    <row r="150" spans="5:15" x14ac:dyDescent="0.25">
      <c r="G150" s="86"/>
      <c r="I150" s="86"/>
      <c r="K150" s="86"/>
      <c r="M150" s="86"/>
      <c r="O150" s="86"/>
    </row>
    <row r="151" spans="5:15" x14ac:dyDescent="0.25">
      <c r="E151" s="86"/>
      <c r="G151" s="86"/>
      <c r="I151" s="86"/>
      <c r="K151" s="86"/>
      <c r="M151" s="86"/>
      <c r="O151" s="86"/>
    </row>
  </sheetData>
  <mergeCells count="36">
    <mergeCell ref="B128:B130"/>
    <mergeCell ref="F128:F130"/>
    <mergeCell ref="E135:E136"/>
    <mergeCell ref="C9:N9"/>
    <mergeCell ref="B2:P2"/>
    <mergeCell ref="B4:P4"/>
    <mergeCell ref="C6:N6"/>
    <mergeCell ref="C7:N7"/>
    <mergeCell ref="C8:N8"/>
    <mergeCell ref="O60:P60"/>
    <mergeCell ref="C11:E11"/>
    <mergeCell ref="B14:C21"/>
    <mergeCell ref="B22:C22"/>
    <mergeCell ref="E37:E38"/>
    <mergeCell ref="B51:B52"/>
    <mergeCell ref="C51:C52"/>
    <mergeCell ref="D51:E51"/>
    <mergeCell ref="C55:N55"/>
    <mergeCell ref="B57:N57"/>
    <mergeCell ref="E29:J29"/>
    <mergeCell ref="B68:N68"/>
    <mergeCell ref="J70:L70"/>
    <mergeCell ref="O61:P61"/>
    <mergeCell ref="O62:P62"/>
    <mergeCell ref="B95:N95"/>
    <mergeCell ref="D97:E97"/>
    <mergeCell ref="D98:E98"/>
    <mergeCell ref="B100:P100"/>
    <mergeCell ref="B102:N102"/>
    <mergeCell ref="E113:E115"/>
    <mergeCell ref="P70:Q70"/>
    <mergeCell ref="B117:N117"/>
    <mergeCell ref="J119:L119"/>
    <mergeCell ref="P120:Q120"/>
    <mergeCell ref="P122:Q122"/>
    <mergeCell ref="P119:Q119"/>
  </mergeCells>
  <dataValidations count="2">
    <dataValidation type="list" allowBlank="1" showInputMessage="1" showErrorMessage="1" sqref="WVE983052 A65548 IS65548 SO65548 ACK65548 AMG65548 AWC65548 BFY65548 BPU65548 BZQ65548 CJM65548 CTI65548 DDE65548 DNA65548 DWW65548 EGS65548 EQO65548 FAK65548 FKG65548 FUC65548 GDY65548 GNU65548 GXQ65548 HHM65548 HRI65548 IBE65548 ILA65548 IUW65548 JES65548 JOO65548 JYK65548 KIG65548 KSC65548 LBY65548 LLU65548 LVQ65548 MFM65548 MPI65548 MZE65548 NJA65548 NSW65548 OCS65548 OMO65548 OWK65548 PGG65548 PQC65548 PZY65548 QJU65548 QTQ65548 RDM65548 RNI65548 RXE65548 SHA65548 SQW65548 TAS65548 TKO65548 TUK65548 UEG65548 UOC65548 UXY65548 VHU65548 VRQ65548 WBM65548 WLI65548 WVE65548 A131084 IS131084 SO131084 ACK131084 AMG131084 AWC131084 BFY131084 BPU131084 BZQ131084 CJM131084 CTI131084 DDE131084 DNA131084 DWW131084 EGS131084 EQO131084 FAK131084 FKG131084 FUC131084 GDY131084 GNU131084 GXQ131084 HHM131084 HRI131084 IBE131084 ILA131084 IUW131084 JES131084 JOO131084 JYK131084 KIG131084 KSC131084 LBY131084 LLU131084 LVQ131084 MFM131084 MPI131084 MZE131084 NJA131084 NSW131084 OCS131084 OMO131084 OWK131084 PGG131084 PQC131084 PZY131084 QJU131084 QTQ131084 RDM131084 RNI131084 RXE131084 SHA131084 SQW131084 TAS131084 TKO131084 TUK131084 UEG131084 UOC131084 UXY131084 VHU131084 VRQ131084 WBM131084 WLI131084 WVE131084 A196620 IS196620 SO196620 ACK196620 AMG196620 AWC196620 BFY196620 BPU196620 BZQ196620 CJM196620 CTI196620 DDE196620 DNA196620 DWW196620 EGS196620 EQO196620 FAK196620 FKG196620 FUC196620 GDY196620 GNU196620 GXQ196620 HHM196620 HRI196620 IBE196620 ILA196620 IUW196620 JES196620 JOO196620 JYK196620 KIG196620 KSC196620 LBY196620 LLU196620 LVQ196620 MFM196620 MPI196620 MZE196620 NJA196620 NSW196620 OCS196620 OMO196620 OWK196620 PGG196620 PQC196620 PZY196620 QJU196620 QTQ196620 RDM196620 RNI196620 RXE196620 SHA196620 SQW196620 TAS196620 TKO196620 TUK196620 UEG196620 UOC196620 UXY196620 VHU196620 VRQ196620 WBM196620 WLI196620 WVE196620 A262156 IS262156 SO262156 ACK262156 AMG262156 AWC262156 BFY262156 BPU262156 BZQ262156 CJM262156 CTI262156 DDE262156 DNA262156 DWW262156 EGS262156 EQO262156 FAK262156 FKG262156 FUC262156 GDY262156 GNU262156 GXQ262156 HHM262156 HRI262156 IBE262156 ILA262156 IUW262156 JES262156 JOO262156 JYK262156 KIG262156 KSC262156 LBY262156 LLU262156 LVQ262156 MFM262156 MPI262156 MZE262156 NJA262156 NSW262156 OCS262156 OMO262156 OWK262156 PGG262156 PQC262156 PZY262156 QJU262156 QTQ262156 RDM262156 RNI262156 RXE262156 SHA262156 SQW262156 TAS262156 TKO262156 TUK262156 UEG262156 UOC262156 UXY262156 VHU262156 VRQ262156 WBM262156 WLI262156 WVE262156 A327692 IS327692 SO327692 ACK327692 AMG327692 AWC327692 BFY327692 BPU327692 BZQ327692 CJM327692 CTI327692 DDE327692 DNA327692 DWW327692 EGS327692 EQO327692 FAK327692 FKG327692 FUC327692 GDY327692 GNU327692 GXQ327692 HHM327692 HRI327692 IBE327692 ILA327692 IUW327692 JES327692 JOO327692 JYK327692 KIG327692 KSC327692 LBY327692 LLU327692 LVQ327692 MFM327692 MPI327692 MZE327692 NJA327692 NSW327692 OCS327692 OMO327692 OWK327692 PGG327692 PQC327692 PZY327692 QJU327692 QTQ327692 RDM327692 RNI327692 RXE327692 SHA327692 SQW327692 TAS327692 TKO327692 TUK327692 UEG327692 UOC327692 UXY327692 VHU327692 VRQ327692 WBM327692 WLI327692 WVE327692 A393228 IS393228 SO393228 ACK393228 AMG393228 AWC393228 BFY393228 BPU393228 BZQ393228 CJM393228 CTI393228 DDE393228 DNA393228 DWW393228 EGS393228 EQO393228 FAK393228 FKG393228 FUC393228 GDY393228 GNU393228 GXQ393228 HHM393228 HRI393228 IBE393228 ILA393228 IUW393228 JES393228 JOO393228 JYK393228 KIG393228 KSC393228 LBY393228 LLU393228 LVQ393228 MFM393228 MPI393228 MZE393228 NJA393228 NSW393228 OCS393228 OMO393228 OWK393228 PGG393228 PQC393228 PZY393228 QJU393228 QTQ393228 RDM393228 RNI393228 RXE393228 SHA393228 SQW393228 TAS393228 TKO393228 TUK393228 UEG393228 UOC393228 UXY393228 VHU393228 VRQ393228 WBM393228 WLI393228 WVE393228 A458764 IS458764 SO458764 ACK458764 AMG458764 AWC458764 BFY458764 BPU458764 BZQ458764 CJM458764 CTI458764 DDE458764 DNA458764 DWW458764 EGS458764 EQO458764 FAK458764 FKG458764 FUC458764 GDY458764 GNU458764 GXQ458764 HHM458764 HRI458764 IBE458764 ILA458764 IUW458764 JES458764 JOO458764 JYK458764 KIG458764 KSC458764 LBY458764 LLU458764 LVQ458764 MFM458764 MPI458764 MZE458764 NJA458764 NSW458764 OCS458764 OMO458764 OWK458764 PGG458764 PQC458764 PZY458764 QJU458764 QTQ458764 RDM458764 RNI458764 RXE458764 SHA458764 SQW458764 TAS458764 TKO458764 TUK458764 UEG458764 UOC458764 UXY458764 VHU458764 VRQ458764 WBM458764 WLI458764 WVE458764 A524300 IS524300 SO524300 ACK524300 AMG524300 AWC524300 BFY524300 BPU524300 BZQ524300 CJM524300 CTI524300 DDE524300 DNA524300 DWW524300 EGS524300 EQO524300 FAK524300 FKG524300 FUC524300 GDY524300 GNU524300 GXQ524300 HHM524300 HRI524300 IBE524300 ILA524300 IUW524300 JES524300 JOO524300 JYK524300 KIG524300 KSC524300 LBY524300 LLU524300 LVQ524300 MFM524300 MPI524300 MZE524300 NJA524300 NSW524300 OCS524300 OMO524300 OWK524300 PGG524300 PQC524300 PZY524300 QJU524300 QTQ524300 RDM524300 RNI524300 RXE524300 SHA524300 SQW524300 TAS524300 TKO524300 TUK524300 UEG524300 UOC524300 UXY524300 VHU524300 VRQ524300 WBM524300 WLI524300 WVE524300 A589836 IS589836 SO589836 ACK589836 AMG589836 AWC589836 BFY589836 BPU589836 BZQ589836 CJM589836 CTI589836 DDE589836 DNA589836 DWW589836 EGS589836 EQO589836 FAK589836 FKG589836 FUC589836 GDY589836 GNU589836 GXQ589836 HHM589836 HRI589836 IBE589836 ILA589836 IUW589836 JES589836 JOO589836 JYK589836 KIG589836 KSC589836 LBY589836 LLU589836 LVQ589836 MFM589836 MPI589836 MZE589836 NJA589836 NSW589836 OCS589836 OMO589836 OWK589836 PGG589836 PQC589836 PZY589836 QJU589836 QTQ589836 RDM589836 RNI589836 RXE589836 SHA589836 SQW589836 TAS589836 TKO589836 TUK589836 UEG589836 UOC589836 UXY589836 VHU589836 VRQ589836 WBM589836 WLI589836 WVE589836 A655372 IS655372 SO655372 ACK655372 AMG655372 AWC655372 BFY655372 BPU655372 BZQ655372 CJM655372 CTI655372 DDE655372 DNA655372 DWW655372 EGS655372 EQO655372 FAK655372 FKG655372 FUC655372 GDY655372 GNU655372 GXQ655372 HHM655372 HRI655372 IBE655372 ILA655372 IUW655372 JES655372 JOO655372 JYK655372 KIG655372 KSC655372 LBY655372 LLU655372 LVQ655372 MFM655372 MPI655372 MZE655372 NJA655372 NSW655372 OCS655372 OMO655372 OWK655372 PGG655372 PQC655372 PZY655372 QJU655372 QTQ655372 RDM655372 RNI655372 RXE655372 SHA655372 SQW655372 TAS655372 TKO655372 TUK655372 UEG655372 UOC655372 UXY655372 VHU655372 VRQ655372 WBM655372 WLI655372 WVE655372 A720908 IS720908 SO720908 ACK720908 AMG720908 AWC720908 BFY720908 BPU720908 BZQ720908 CJM720908 CTI720908 DDE720908 DNA720908 DWW720908 EGS720908 EQO720908 FAK720908 FKG720908 FUC720908 GDY720908 GNU720908 GXQ720908 HHM720908 HRI720908 IBE720908 ILA720908 IUW720908 JES720908 JOO720908 JYK720908 KIG720908 KSC720908 LBY720908 LLU720908 LVQ720908 MFM720908 MPI720908 MZE720908 NJA720908 NSW720908 OCS720908 OMO720908 OWK720908 PGG720908 PQC720908 PZY720908 QJU720908 QTQ720908 RDM720908 RNI720908 RXE720908 SHA720908 SQW720908 TAS720908 TKO720908 TUK720908 UEG720908 UOC720908 UXY720908 VHU720908 VRQ720908 WBM720908 WLI720908 WVE720908 A786444 IS786444 SO786444 ACK786444 AMG786444 AWC786444 BFY786444 BPU786444 BZQ786444 CJM786444 CTI786444 DDE786444 DNA786444 DWW786444 EGS786444 EQO786444 FAK786444 FKG786444 FUC786444 GDY786444 GNU786444 GXQ786444 HHM786444 HRI786444 IBE786444 ILA786444 IUW786444 JES786444 JOO786444 JYK786444 KIG786444 KSC786444 LBY786444 LLU786444 LVQ786444 MFM786444 MPI786444 MZE786444 NJA786444 NSW786444 OCS786444 OMO786444 OWK786444 PGG786444 PQC786444 PZY786444 QJU786444 QTQ786444 RDM786444 RNI786444 RXE786444 SHA786444 SQW786444 TAS786444 TKO786444 TUK786444 UEG786444 UOC786444 UXY786444 VHU786444 VRQ786444 WBM786444 WLI786444 WVE786444 A851980 IS851980 SO851980 ACK851980 AMG851980 AWC851980 BFY851980 BPU851980 BZQ851980 CJM851980 CTI851980 DDE851980 DNA851980 DWW851980 EGS851980 EQO851980 FAK851980 FKG851980 FUC851980 GDY851980 GNU851980 GXQ851980 HHM851980 HRI851980 IBE851980 ILA851980 IUW851980 JES851980 JOO851980 JYK851980 KIG851980 KSC851980 LBY851980 LLU851980 LVQ851980 MFM851980 MPI851980 MZE851980 NJA851980 NSW851980 OCS851980 OMO851980 OWK851980 PGG851980 PQC851980 PZY851980 QJU851980 QTQ851980 RDM851980 RNI851980 RXE851980 SHA851980 SQW851980 TAS851980 TKO851980 TUK851980 UEG851980 UOC851980 UXY851980 VHU851980 VRQ851980 WBM851980 WLI851980 WVE851980 A917516 IS917516 SO917516 ACK917516 AMG917516 AWC917516 BFY917516 BPU917516 BZQ917516 CJM917516 CTI917516 DDE917516 DNA917516 DWW917516 EGS917516 EQO917516 FAK917516 FKG917516 FUC917516 GDY917516 GNU917516 GXQ917516 HHM917516 HRI917516 IBE917516 ILA917516 IUW917516 JES917516 JOO917516 JYK917516 KIG917516 KSC917516 LBY917516 LLU917516 LVQ917516 MFM917516 MPI917516 MZE917516 NJA917516 NSW917516 OCS917516 OMO917516 OWK917516 PGG917516 PQC917516 PZY917516 QJU917516 QTQ917516 RDM917516 RNI917516 RXE917516 SHA917516 SQW917516 TAS917516 TKO917516 TUK917516 UEG917516 UOC917516 UXY917516 VHU917516 VRQ917516 WBM917516 WLI917516 WVE917516 A983052 IS983052 SO983052 ACK983052 AMG983052 AWC983052 BFY983052 BPU983052 BZQ983052 CJM983052 CTI983052 DDE983052 DNA983052 DWW983052 EGS983052 EQO983052 FAK983052 FKG983052 FUC983052 GDY983052 GNU983052 GXQ983052 HHM983052 HRI983052 IBE983052 ILA983052 IUW983052 JES983052 JOO983052 JYK983052 KIG983052 KSC983052 LBY983052 LLU983052 LVQ983052 MFM983052 MPI983052 MZE983052 NJA983052 NSW983052 OCS983052 OMO983052 OWK983052 PGG983052 PQC983052 PZY983052 QJU983052 QTQ983052 RDM983052 RNI983052 RXE983052 SHA983052 SQW983052 TAS983052 TKO983052 TUK983052 UEG983052 UOC983052 UXY983052 VHU983052 VRQ983052 WBM983052 WLI983052 WVE24:WVE39 WLI24:WLI39 WBM24:WBM39 VRQ24:VRQ39 VHU24:VHU39 UXY24:UXY39 UOC24:UOC39 UEG24:UEG39 TUK24:TUK39 TKO24:TKO39 TAS24:TAS39 SQW24:SQW39 SHA24:SHA39 RXE24:RXE39 RNI24:RNI39 RDM24:RDM39 QTQ24:QTQ39 QJU24:QJU39 PZY24:PZY39 PQC24:PQC39 PGG24:PGG39 OWK24:OWK39 OMO24:OMO39 OCS24:OCS39 NSW24:NSW39 NJA24:NJA39 MZE24:MZE39 MPI24:MPI39 MFM24:MFM39 LVQ24:LVQ39 LLU24:LLU39 LBY24:LBY39 KSC24:KSC39 KIG24:KIG39 JYK24:JYK39 JOO24:JOO39 JES24:JES39 IUW24:IUW39 ILA24:ILA39 IBE24:IBE39 HRI24:HRI39 HHM24:HHM39 GXQ24:GXQ39 GNU24:GNU39 GDY24:GDY39 FUC24:FUC39 FKG24:FKG39 FAK24:FAK39 EQO24:EQO39 EGS24:EGS39 DWW24:DWW39 DNA24:DNA39 DDE24:DDE39 CTI24:CTI39 CJM24:CJM39 BZQ24:BZQ39 BPU24:BPU39 BFY24:BFY39 AWC24:AWC39 AMG24:AMG39 ACK24:ACK39 SO24:SO39 IS24:IS39 A24:A39">
      <formula1>"1,2,3,4,5"</formula1>
    </dataValidation>
    <dataValidation type="decimal" allowBlank="1" showInputMessage="1" showErrorMessage="1" sqref="WVH983052 WLL983052 C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C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C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C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C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C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C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C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C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C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C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C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C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C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C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VH24:WVH39 WLL24:WLL39 WBP24:WBP39 VRT24:VRT39 VHX24:VHX39 UYB24:UYB39 UOF24:UOF39 UEJ24:UEJ39 TUN24:TUN39 TKR24:TKR39 TAV24:TAV39 SQZ24:SQZ39 SHD24:SHD39 RXH24:RXH39 RNL24:RNL39 RDP24:RDP39 QTT24:QTT39 QJX24:QJX39 QAB24:QAB39 PQF24:PQF39 PGJ24:PGJ39 OWN24:OWN39 OMR24:OMR39 OCV24:OCV39 NSZ24:NSZ39 NJD24:NJD39 MZH24:MZH39 MPL24:MPL39 MFP24:MFP39 LVT24:LVT39 LLX24:LLX39 LCB24:LCB39 KSF24:KSF39 KIJ24:KIJ39 JYN24:JYN39 JOR24:JOR39 JEV24:JEV39 IUZ24:IUZ39 ILD24:ILD39 IBH24:IBH39 HRL24:HRL39 HHP24:HHP39 GXT24:GXT39 GNX24:GNX39 GEB24:GEB39 FUF24:FUF39 FKJ24:FKJ39 FAN24:FAN39 EQR24:EQR39 EGV24:EGV39 DWZ24:DWZ39 DND24:DND39 DDH24:DDH39 CTL24:CTL39 CJP24:CJP39 BZT24:BZT39 BPX24:BPX39 BGB24:BGB39 AWF24:AWF39 AMJ24:AMJ39 ACN24:ACN39 SR24:SR39 IV24:IV39">
      <formula1>0</formula1>
      <formula2>1</formula2>
    </dataValidation>
  </dataValidations>
  <pageMargins left="0.70866141732283472" right="0" top="0.74803149606299213" bottom="0.74803149606299213" header="0.31496062992125984" footer="0.31496062992125984"/>
  <pageSetup paperSize="5" scale="4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Z128"/>
  <sheetViews>
    <sheetView topLeftCell="I34" zoomScale="62" zoomScaleNormal="62" workbookViewId="0">
      <selection activeCell="Q44" sqref="Q44"/>
    </sheetView>
  </sheetViews>
  <sheetFormatPr baseColWidth="10" defaultRowHeight="15" x14ac:dyDescent="0.25"/>
  <cols>
    <col min="1" max="1" width="3.140625" style="86" bestFit="1" customWidth="1"/>
    <col min="2" max="2" width="55.28515625" style="86" customWidth="1"/>
    <col min="3" max="3" width="34.85546875" style="86" customWidth="1"/>
    <col min="4" max="4" width="26.7109375" style="378" customWidth="1"/>
    <col min="5" max="5" width="25" style="259" customWidth="1"/>
    <col min="6" max="6" width="29.7109375" style="86" customWidth="1"/>
    <col min="7" max="7" width="22" style="260" customWidth="1"/>
    <col min="8" max="8" width="16.140625" style="86" customWidth="1"/>
    <col min="9" max="9" width="24" style="261" customWidth="1"/>
    <col min="10" max="10" width="20.28515625" style="86" customWidth="1"/>
    <col min="11" max="11" width="13" style="262" customWidth="1"/>
    <col min="12" max="12" width="18.7109375" style="259" customWidth="1"/>
    <col min="13" max="13" width="11.42578125" style="263" customWidth="1"/>
    <col min="14" max="14" width="16.42578125" style="86" customWidth="1"/>
    <col min="15" max="15" width="22.5703125" style="264" customWidth="1"/>
    <col min="16" max="16" width="24.5703125" style="86" customWidth="1"/>
    <col min="17" max="17" width="33.42578125" style="86" customWidth="1"/>
    <col min="18" max="18" width="38.7109375" style="86" customWidth="1"/>
    <col min="19"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42578125" style="86" customWidth="1"/>
    <col min="268" max="268" width="20.42578125" style="86" customWidth="1"/>
    <col min="269" max="269" width="21.140625" style="86" customWidth="1"/>
    <col min="270" max="270" width="9.42578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42578125" style="86" customWidth="1"/>
    <col min="524" max="524" width="20.42578125" style="86" customWidth="1"/>
    <col min="525" max="525" width="21.140625" style="86" customWidth="1"/>
    <col min="526" max="526" width="9.42578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42578125" style="86" customWidth="1"/>
    <col min="780" max="780" width="20.42578125" style="86" customWidth="1"/>
    <col min="781" max="781" width="21.140625" style="86" customWidth="1"/>
    <col min="782" max="782" width="9.42578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42578125" style="86" customWidth="1"/>
    <col min="1036" max="1036" width="20.42578125" style="86" customWidth="1"/>
    <col min="1037" max="1037" width="21.140625" style="86" customWidth="1"/>
    <col min="1038" max="1038" width="9.42578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42578125" style="86" customWidth="1"/>
    <col min="1292" max="1292" width="20.42578125" style="86" customWidth="1"/>
    <col min="1293" max="1293" width="21.140625" style="86" customWidth="1"/>
    <col min="1294" max="1294" width="9.42578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42578125" style="86" customWidth="1"/>
    <col min="1548" max="1548" width="20.42578125" style="86" customWidth="1"/>
    <col min="1549" max="1549" width="21.140625" style="86" customWidth="1"/>
    <col min="1550" max="1550" width="9.42578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42578125" style="86" customWidth="1"/>
    <col min="1804" max="1804" width="20.42578125" style="86" customWidth="1"/>
    <col min="1805" max="1805" width="21.140625" style="86" customWidth="1"/>
    <col min="1806" max="1806" width="9.42578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42578125" style="86" customWidth="1"/>
    <col min="2060" max="2060" width="20.42578125" style="86" customWidth="1"/>
    <col min="2061" max="2061" width="21.140625" style="86" customWidth="1"/>
    <col min="2062" max="2062" width="9.42578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42578125" style="86" customWidth="1"/>
    <col min="2316" max="2316" width="20.42578125" style="86" customWidth="1"/>
    <col min="2317" max="2317" width="21.140625" style="86" customWidth="1"/>
    <col min="2318" max="2318" width="9.42578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42578125" style="86" customWidth="1"/>
    <col min="2572" max="2572" width="20.42578125" style="86" customWidth="1"/>
    <col min="2573" max="2573" width="21.140625" style="86" customWidth="1"/>
    <col min="2574" max="2574" width="9.42578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42578125" style="86" customWidth="1"/>
    <col min="2828" max="2828" width="20.42578125" style="86" customWidth="1"/>
    <col min="2829" max="2829" width="21.140625" style="86" customWidth="1"/>
    <col min="2830" max="2830" width="9.42578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42578125" style="86" customWidth="1"/>
    <col min="3084" max="3084" width="20.42578125" style="86" customWidth="1"/>
    <col min="3085" max="3085" width="21.140625" style="86" customWidth="1"/>
    <col min="3086" max="3086" width="9.42578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42578125" style="86" customWidth="1"/>
    <col min="3340" max="3340" width="20.42578125" style="86" customWidth="1"/>
    <col min="3341" max="3341" width="21.140625" style="86" customWidth="1"/>
    <col min="3342" max="3342" width="9.42578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42578125" style="86" customWidth="1"/>
    <col min="3596" max="3596" width="20.42578125" style="86" customWidth="1"/>
    <col min="3597" max="3597" width="21.140625" style="86" customWidth="1"/>
    <col min="3598" max="3598" width="9.42578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42578125" style="86" customWidth="1"/>
    <col min="3852" max="3852" width="20.42578125" style="86" customWidth="1"/>
    <col min="3853" max="3853" width="21.140625" style="86" customWidth="1"/>
    <col min="3854" max="3854" width="9.42578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42578125" style="86" customWidth="1"/>
    <col min="4108" max="4108" width="20.42578125" style="86" customWidth="1"/>
    <col min="4109" max="4109" width="21.140625" style="86" customWidth="1"/>
    <col min="4110" max="4110" width="9.42578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42578125" style="86" customWidth="1"/>
    <col min="4364" max="4364" width="20.42578125" style="86" customWidth="1"/>
    <col min="4365" max="4365" width="21.140625" style="86" customWidth="1"/>
    <col min="4366" max="4366" width="9.42578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42578125" style="86" customWidth="1"/>
    <col min="4620" max="4620" width="20.42578125" style="86" customWidth="1"/>
    <col min="4621" max="4621" width="21.140625" style="86" customWidth="1"/>
    <col min="4622" max="4622" width="9.42578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42578125" style="86" customWidth="1"/>
    <col min="4876" max="4876" width="20.42578125" style="86" customWidth="1"/>
    <col min="4877" max="4877" width="21.140625" style="86" customWidth="1"/>
    <col min="4878" max="4878" width="9.42578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42578125" style="86" customWidth="1"/>
    <col min="5132" max="5132" width="20.42578125" style="86" customWidth="1"/>
    <col min="5133" max="5133" width="21.140625" style="86" customWidth="1"/>
    <col min="5134" max="5134" width="9.42578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42578125" style="86" customWidth="1"/>
    <col min="5388" max="5388" width="20.42578125" style="86" customWidth="1"/>
    <col min="5389" max="5389" width="21.140625" style="86" customWidth="1"/>
    <col min="5390" max="5390" width="9.42578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42578125" style="86" customWidth="1"/>
    <col min="5644" max="5644" width="20.42578125" style="86" customWidth="1"/>
    <col min="5645" max="5645" width="21.140625" style="86" customWidth="1"/>
    <col min="5646" max="5646" width="9.42578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42578125" style="86" customWidth="1"/>
    <col min="5900" max="5900" width="20.42578125" style="86" customWidth="1"/>
    <col min="5901" max="5901" width="21.140625" style="86" customWidth="1"/>
    <col min="5902" max="5902" width="9.42578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42578125" style="86" customWidth="1"/>
    <col min="6156" max="6156" width="20.42578125" style="86" customWidth="1"/>
    <col min="6157" max="6157" width="21.140625" style="86" customWidth="1"/>
    <col min="6158" max="6158" width="9.42578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42578125" style="86" customWidth="1"/>
    <col min="6412" max="6412" width="20.42578125" style="86" customWidth="1"/>
    <col min="6413" max="6413" width="21.140625" style="86" customWidth="1"/>
    <col min="6414" max="6414" width="9.42578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42578125" style="86" customWidth="1"/>
    <col min="6668" max="6668" width="20.42578125" style="86" customWidth="1"/>
    <col min="6669" max="6669" width="21.140625" style="86" customWidth="1"/>
    <col min="6670" max="6670" width="9.42578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42578125" style="86" customWidth="1"/>
    <col min="6924" max="6924" width="20.42578125" style="86" customWidth="1"/>
    <col min="6925" max="6925" width="21.140625" style="86" customWidth="1"/>
    <col min="6926" max="6926" width="9.42578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42578125" style="86" customWidth="1"/>
    <col min="7180" max="7180" width="20.42578125" style="86" customWidth="1"/>
    <col min="7181" max="7181" width="21.140625" style="86" customWidth="1"/>
    <col min="7182" max="7182" width="9.42578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42578125" style="86" customWidth="1"/>
    <col min="7436" max="7436" width="20.42578125" style="86" customWidth="1"/>
    <col min="7437" max="7437" width="21.140625" style="86" customWidth="1"/>
    <col min="7438" max="7438" width="9.42578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42578125" style="86" customWidth="1"/>
    <col min="7692" max="7692" width="20.42578125" style="86" customWidth="1"/>
    <col min="7693" max="7693" width="21.140625" style="86" customWidth="1"/>
    <col min="7694" max="7694" width="9.42578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42578125" style="86" customWidth="1"/>
    <col min="7948" max="7948" width="20.42578125" style="86" customWidth="1"/>
    <col min="7949" max="7949" width="21.140625" style="86" customWidth="1"/>
    <col min="7950" max="7950" width="9.42578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42578125" style="86" customWidth="1"/>
    <col min="8204" max="8204" width="20.42578125" style="86" customWidth="1"/>
    <col min="8205" max="8205" width="21.140625" style="86" customWidth="1"/>
    <col min="8206" max="8206" width="9.42578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42578125" style="86" customWidth="1"/>
    <col min="8460" max="8460" width="20.42578125" style="86" customWidth="1"/>
    <col min="8461" max="8461" width="21.140625" style="86" customWidth="1"/>
    <col min="8462" max="8462" width="9.42578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42578125" style="86" customWidth="1"/>
    <col min="8716" max="8716" width="20.42578125" style="86" customWidth="1"/>
    <col min="8717" max="8717" width="21.140625" style="86" customWidth="1"/>
    <col min="8718" max="8718" width="9.42578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42578125" style="86" customWidth="1"/>
    <col min="8972" max="8972" width="20.42578125" style="86" customWidth="1"/>
    <col min="8973" max="8973" width="21.140625" style="86" customWidth="1"/>
    <col min="8974" max="8974" width="9.42578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42578125" style="86" customWidth="1"/>
    <col min="9228" max="9228" width="20.42578125" style="86" customWidth="1"/>
    <col min="9229" max="9229" width="21.140625" style="86" customWidth="1"/>
    <col min="9230" max="9230" width="9.42578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42578125" style="86" customWidth="1"/>
    <col min="9484" max="9484" width="20.42578125" style="86" customWidth="1"/>
    <col min="9485" max="9485" width="21.140625" style="86" customWidth="1"/>
    <col min="9486" max="9486" width="9.42578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42578125" style="86" customWidth="1"/>
    <col min="9740" max="9740" width="20.42578125" style="86" customWidth="1"/>
    <col min="9741" max="9741" width="21.140625" style="86" customWidth="1"/>
    <col min="9742" max="9742" width="9.42578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42578125" style="86" customWidth="1"/>
    <col min="9996" max="9996" width="20.42578125" style="86" customWidth="1"/>
    <col min="9997" max="9997" width="21.140625" style="86" customWidth="1"/>
    <col min="9998" max="9998" width="9.42578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42578125" style="86" customWidth="1"/>
    <col min="10252" max="10252" width="20.42578125" style="86" customWidth="1"/>
    <col min="10253" max="10253" width="21.140625" style="86" customWidth="1"/>
    <col min="10254" max="10254" width="9.42578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42578125" style="86" customWidth="1"/>
    <col min="10508" max="10508" width="20.42578125" style="86" customWidth="1"/>
    <col min="10509" max="10509" width="21.140625" style="86" customWidth="1"/>
    <col min="10510" max="10510" width="9.42578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42578125" style="86" customWidth="1"/>
    <col min="10764" max="10764" width="20.42578125" style="86" customWidth="1"/>
    <col min="10765" max="10765" width="21.140625" style="86" customWidth="1"/>
    <col min="10766" max="10766" width="9.42578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42578125" style="86" customWidth="1"/>
    <col min="11020" max="11020" width="20.42578125" style="86" customWidth="1"/>
    <col min="11021" max="11021" width="21.140625" style="86" customWidth="1"/>
    <col min="11022" max="11022" width="9.42578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42578125" style="86" customWidth="1"/>
    <col min="11276" max="11276" width="20.42578125" style="86" customWidth="1"/>
    <col min="11277" max="11277" width="21.140625" style="86" customWidth="1"/>
    <col min="11278" max="11278" width="9.42578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42578125" style="86" customWidth="1"/>
    <col min="11532" max="11532" width="20.42578125" style="86" customWidth="1"/>
    <col min="11533" max="11533" width="21.140625" style="86" customWidth="1"/>
    <col min="11534" max="11534" width="9.42578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42578125" style="86" customWidth="1"/>
    <col min="11788" max="11788" width="20.42578125" style="86" customWidth="1"/>
    <col min="11789" max="11789" width="21.140625" style="86" customWidth="1"/>
    <col min="11790" max="11790" width="9.42578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42578125" style="86" customWidth="1"/>
    <col min="12044" max="12044" width="20.42578125" style="86" customWidth="1"/>
    <col min="12045" max="12045" width="21.140625" style="86" customWidth="1"/>
    <col min="12046" max="12046" width="9.42578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42578125" style="86" customWidth="1"/>
    <col min="12300" max="12300" width="20.42578125" style="86" customWidth="1"/>
    <col min="12301" max="12301" width="21.140625" style="86" customWidth="1"/>
    <col min="12302" max="12302" width="9.42578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42578125" style="86" customWidth="1"/>
    <col min="12556" max="12556" width="20.42578125" style="86" customWidth="1"/>
    <col min="12557" max="12557" width="21.140625" style="86" customWidth="1"/>
    <col min="12558" max="12558" width="9.42578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42578125" style="86" customWidth="1"/>
    <col min="12812" max="12812" width="20.42578125" style="86" customWidth="1"/>
    <col min="12813" max="12813" width="21.140625" style="86" customWidth="1"/>
    <col min="12814" max="12814" width="9.42578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42578125" style="86" customWidth="1"/>
    <col min="13068" max="13068" width="20.42578125" style="86" customWidth="1"/>
    <col min="13069" max="13069" width="21.140625" style="86" customWidth="1"/>
    <col min="13070" max="13070" width="9.42578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42578125" style="86" customWidth="1"/>
    <col min="13324" max="13324" width="20.42578125" style="86" customWidth="1"/>
    <col min="13325" max="13325" width="21.140625" style="86" customWidth="1"/>
    <col min="13326" max="13326" width="9.42578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42578125" style="86" customWidth="1"/>
    <col min="13580" max="13580" width="20.42578125" style="86" customWidth="1"/>
    <col min="13581" max="13581" width="21.140625" style="86" customWidth="1"/>
    <col min="13582" max="13582" width="9.42578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42578125" style="86" customWidth="1"/>
    <col min="13836" max="13836" width="20.42578125" style="86" customWidth="1"/>
    <col min="13837" max="13837" width="21.140625" style="86" customWidth="1"/>
    <col min="13838" max="13838" width="9.42578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42578125" style="86" customWidth="1"/>
    <col min="14092" max="14092" width="20.42578125" style="86" customWidth="1"/>
    <col min="14093" max="14093" width="21.140625" style="86" customWidth="1"/>
    <col min="14094" max="14094" width="9.42578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42578125" style="86" customWidth="1"/>
    <col min="14348" max="14348" width="20.42578125" style="86" customWidth="1"/>
    <col min="14349" max="14349" width="21.140625" style="86" customWidth="1"/>
    <col min="14350" max="14350" width="9.42578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42578125" style="86" customWidth="1"/>
    <col min="14604" max="14604" width="20.42578125" style="86" customWidth="1"/>
    <col min="14605" max="14605" width="21.140625" style="86" customWidth="1"/>
    <col min="14606" max="14606" width="9.42578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42578125" style="86" customWidth="1"/>
    <col min="14860" max="14860" width="20.42578125" style="86" customWidth="1"/>
    <col min="14861" max="14861" width="21.140625" style="86" customWidth="1"/>
    <col min="14862" max="14862" width="9.42578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42578125" style="86" customWidth="1"/>
    <col min="15116" max="15116" width="20.42578125" style="86" customWidth="1"/>
    <col min="15117" max="15117" width="21.140625" style="86" customWidth="1"/>
    <col min="15118" max="15118" width="9.42578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42578125" style="86" customWidth="1"/>
    <col min="15372" max="15372" width="20.42578125" style="86" customWidth="1"/>
    <col min="15373" max="15373" width="21.140625" style="86" customWidth="1"/>
    <col min="15374" max="15374" width="9.42578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42578125" style="86" customWidth="1"/>
    <col min="15628" max="15628" width="20.42578125" style="86" customWidth="1"/>
    <col min="15629" max="15629" width="21.140625" style="86" customWidth="1"/>
    <col min="15630" max="15630" width="9.42578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42578125" style="86" customWidth="1"/>
    <col min="15884" max="15884" width="20.42578125" style="86" customWidth="1"/>
    <col min="15885" max="15885" width="21.140625" style="86" customWidth="1"/>
    <col min="15886" max="15886" width="9.42578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42578125" style="86" customWidth="1"/>
    <col min="16140" max="16140" width="20.42578125" style="86" customWidth="1"/>
    <col min="16141" max="16141" width="21.140625" style="86" customWidth="1"/>
    <col min="16142" max="16142" width="9.42578125" style="86" customWidth="1"/>
    <col min="16143" max="16143" width="0.42578125" style="86" customWidth="1"/>
    <col min="16144" max="16150" width="6.42578125" style="86" customWidth="1"/>
    <col min="16151" max="16371" width="11.42578125" style="86"/>
    <col min="16372" max="16384" width="11.42578125" style="86" customWidth="1"/>
  </cols>
  <sheetData>
    <row r="1" spans="1:16" x14ac:dyDescent="0.25">
      <c r="A1" s="86" t="s">
        <v>1400</v>
      </c>
    </row>
    <row r="2" spans="1:16" ht="15.75" x14ac:dyDescent="0.25">
      <c r="B2" s="1129" t="s">
        <v>63</v>
      </c>
      <c r="C2" s="1130"/>
      <c r="D2" s="1130"/>
      <c r="E2" s="1130"/>
      <c r="F2" s="1130"/>
      <c r="G2" s="1130"/>
      <c r="H2" s="1130"/>
      <c r="I2" s="1130"/>
      <c r="J2" s="1130"/>
      <c r="K2" s="1130"/>
      <c r="L2" s="1130"/>
      <c r="M2" s="1130"/>
      <c r="N2" s="1130"/>
      <c r="O2" s="1130"/>
      <c r="P2" s="1130"/>
    </row>
    <row r="4" spans="1:16" ht="15.75" x14ac:dyDescent="0.25">
      <c r="B4" s="1129" t="s">
        <v>48</v>
      </c>
      <c r="C4" s="1130"/>
      <c r="D4" s="1130"/>
      <c r="E4" s="1130"/>
      <c r="F4" s="1130"/>
      <c r="G4" s="1130"/>
      <c r="H4" s="1130"/>
      <c r="I4" s="1130"/>
      <c r="J4" s="1130"/>
      <c r="K4" s="1130"/>
      <c r="L4" s="1130"/>
      <c r="M4" s="1130"/>
      <c r="N4" s="1130"/>
      <c r="O4" s="1130"/>
      <c r="P4" s="1130"/>
    </row>
    <row r="5" spans="1:16" ht="15.75" thickBot="1" x14ac:dyDescent="0.3"/>
    <row r="6" spans="1:16" ht="16.5" thickBot="1" x14ac:dyDescent="0.3">
      <c r="B6" s="933" t="s">
        <v>4</v>
      </c>
      <c r="C6" s="1158" t="s">
        <v>1386</v>
      </c>
      <c r="D6" s="1158"/>
      <c r="E6" s="1158"/>
      <c r="F6" s="1158"/>
      <c r="G6" s="1158"/>
      <c r="H6" s="1158"/>
      <c r="I6" s="1158"/>
      <c r="J6" s="1158"/>
      <c r="K6" s="1158"/>
      <c r="L6" s="1158"/>
      <c r="M6" s="1158"/>
      <c r="N6" s="1159"/>
    </row>
    <row r="7" spans="1:16" ht="16.5" thickBot="1" x14ac:dyDescent="0.3">
      <c r="B7" s="933" t="s">
        <v>5</v>
      </c>
      <c r="C7" s="1158" t="s">
        <v>1387</v>
      </c>
      <c r="D7" s="1158"/>
      <c r="E7" s="1158"/>
      <c r="F7" s="1158"/>
      <c r="G7" s="1158"/>
      <c r="H7" s="1158"/>
      <c r="I7" s="1158"/>
      <c r="J7" s="1158"/>
      <c r="K7" s="1158"/>
      <c r="L7" s="1158"/>
      <c r="M7" s="1158"/>
      <c r="N7" s="1159"/>
    </row>
    <row r="8" spans="1:16" ht="16.5" thickBot="1" x14ac:dyDescent="0.3">
      <c r="B8" s="933" t="s">
        <v>6</v>
      </c>
      <c r="C8" s="1158" t="s">
        <v>1388</v>
      </c>
      <c r="D8" s="1158"/>
      <c r="E8" s="1158"/>
      <c r="F8" s="1158"/>
      <c r="G8" s="1158"/>
      <c r="H8" s="1158"/>
      <c r="I8" s="1158"/>
      <c r="J8" s="1158"/>
      <c r="K8" s="1158"/>
      <c r="L8" s="1158"/>
      <c r="M8" s="1158"/>
      <c r="N8" s="1159"/>
    </row>
    <row r="9" spans="1:16" ht="16.5" thickBot="1" x14ac:dyDescent="0.3">
      <c r="B9" s="933" t="s">
        <v>7</v>
      </c>
      <c r="C9" s="1158" t="s">
        <v>1389</v>
      </c>
      <c r="D9" s="1158"/>
      <c r="E9" s="1158"/>
      <c r="F9" s="1158"/>
      <c r="G9" s="1158"/>
      <c r="H9" s="1158"/>
      <c r="I9" s="1158"/>
      <c r="J9" s="1158"/>
      <c r="K9" s="1158"/>
      <c r="L9" s="1158"/>
      <c r="M9" s="1158"/>
      <c r="N9" s="1159"/>
    </row>
    <row r="10" spans="1:16" ht="16.5" thickBot="1" x14ac:dyDescent="0.3">
      <c r="B10" s="933"/>
      <c r="C10" s="1072" t="s">
        <v>1390</v>
      </c>
      <c r="D10" s="1347"/>
      <c r="E10" s="1072"/>
      <c r="F10" s="1072"/>
      <c r="G10" s="1072"/>
      <c r="H10" s="1072"/>
      <c r="I10" s="1072"/>
      <c r="J10" s="1072"/>
      <c r="K10" s="1072"/>
      <c r="L10" s="1072"/>
      <c r="M10" s="1072"/>
      <c r="N10" s="1073"/>
    </row>
    <row r="11" spans="1:16" ht="16.5" thickBot="1" x14ac:dyDescent="0.3">
      <c r="B11" s="933" t="s">
        <v>8</v>
      </c>
      <c r="C11" s="1248" t="s">
        <v>148</v>
      </c>
      <c r="D11" s="1248"/>
      <c r="E11" s="1148"/>
      <c r="F11" s="938"/>
      <c r="G11" s="1008"/>
      <c r="H11" s="938"/>
      <c r="I11" s="1009"/>
      <c r="J11" s="938"/>
      <c r="K11" s="1010"/>
      <c r="L11" s="1011"/>
      <c r="M11" s="1012"/>
      <c r="N11" s="939"/>
    </row>
    <row r="12" spans="1:16" ht="16.5" thickBot="1" x14ac:dyDescent="0.3">
      <c r="B12" s="940" t="s">
        <v>9</v>
      </c>
      <c r="C12" s="1013">
        <v>41975</v>
      </c>
      <c r="D12" s="1350"/>
      <c r="E12" s="1014"/>
      <c r="F12" s="942"/>
      <c r="G12" s="1015"/>
      <c r="H12" s="942"/>
      <c r="I12" s="1016"/>
      <c r="J12" s="942"/>
      <c r="K12" s="1017"/>
      <c r="L12" s="1014"/>
      <c r="M12" s="1018"/>
      <c r="N12" s="943"/>
    </row>
    <row r="13" spans="1:16" ht="15.75" x14ac:dyDescent="0.25">
      <c r="B13" s="84"/>
      <c r="C13" s="92"/>
      <c r="D13" s="510"/>
      <c r="E13" s="265"/>
      <c r="F13" s="85"/>
      <c r="G13" s="266"/>
      <c r="H13" s="85"/>
      <c r="I13" s="267"/>
      <c r="J13" s="93"/>
      <c r="K13" s="268"/>
      <c r="L13" s="269"/>
      <c r="M13" s="270"/>
      <c r="N13" s="85"/>
    </row>
    <row r="14" spans="1:16" ht="15" customHeight="1" x14ac:dyDescent="0.25">
      <c r="I14" s="267"/>
      <c r="J14" s="93"/>
      <c r="K14" s="268"/>
      <c r="L14" s="269"/>
      <c r="M14" s="270"/>
      <c r="N14" s="94"/>
    </row>
    <row r="15" spans="1:16" ht="31.5" customHeight="1" x14ac:dyDescent="0.25">
      <c r="B15" s="1150" t="s">
        <v>87</v>
      </c>
      <c r="C15" s="1150"/>
      <c r="D15" s="1058" t="s">
        <v>12</v>
      </c>
      <c r="E15" s="271" t="s">
        <v>13</v>
      </c>
      <c r="F15" s="1058" t="s">
        <v>29</v>
      </c>
      <c r="G15" s="272"/>
      <c r="I15" s="273"/>
      <c r="J15" s="96"/>
      <c r="K15" s="274"/>
      <c r="L15" s="275"/>
      <c r="M15" s="276"/>
      <c r="N15" s="94"/>
    </row>
    <row r="16" spans="1:16" ht="15.75" x14ac:dyDescent="0.25">
      <c r="B16" s="1150"/>
      <c r="C16" s="1150"/>
      <c r="D16" s="1058">
        <v>2</v>
      </c>
      <c r="E16" s="277">
        <v>1227909228</v>
      </c>
      <c r="F16" s="170">
        <v>588</v>
      </c>
      <c r="G16" s="278"/>
      <c r="I16" s="279"/>
      <c r="J16" s="98"/>
      <c r="K16" s="280"/>
      <c r="L16" s="281"/>
      <c r="M16" s="282"/>
      <c r="N16" s="94"/>
    </row>
    <row r="17" spans="1:14" s="86" customFormat="1" ht="15.75" x14ac:dyDescent="0.25">
      <c r="B17" s="1150"/>
      <c r="C17" s="1150"/>
      <c r="D17" s="1058"/>
      <c r="E17" s="283"/>
      <c r="F17" s="167"/>
      <c r="G17" s="278"/>
      <c r="I17" s="279"/>
      <c r="J17" s="98"/>
      <c r="K17" s="280"/>
      <c r="L17" s="281"/>
      <c r="M17" s="282"/>
      <c r="N17" s="94"/>
    </row>
    <row r="18" spans="1:14" s="86" customFormat="1" ht="15.75" x14ac:dyDescent="0.25">
      <c r="B18" s="1150"/>
      <c r="C18" s="1150"/>
      <c r="D18" s="1058"/>
      <c r="E18" s="283"/>
      <c r="F18" s="167"/>
      <c r="G18" s="278"/>
      <c r="I18" s="279"/>
      <c r="J18" s="98"/>
      <c r="K18" s="280"/>
      <c r="L18" s="281"/>
      <c r="M18" s="282"/>
      <c r="N18" s="94"/>
    </row>
    <row r="19" spans="1:14" s="86" customFormat="1" ht="15.75" x14ac:dyDescent="0.25">
      <c r="B19" s="1150"/>
      <c r="C19" s="1150"/>
      <c r="D19" s="1058"/>
      <c r="E19" s="277"/>
      <c r="F19" s="167"/>
      <c r="G19" s="278"/>
      <c r="H19" s="100"/>
      <c r="I19" s="279"/>
      <c r="J19" s="98"/>
      <c r="K19" s="280"/>
      <c r="L19" s="281"/>
      <c r="M19" s="282"/>
      <c r="N19" s="101"/>
    </row>
    <row r="20" spans="1:14" s="86" customFormat="1" ht="15.75" x14ac:dyDescent="0.25">
      <c r="B20" s="1150"/>
      <c r="C20" s="1150"/>
      <c r="D20" s="1058"/>
      <c r="E20" s="277"/>
      <c r="F20" s="167"/>
      <c r="G20" s="278"/>
      <c r="H20" s="100"/>
      <c r="I20" s="284"/>
      <c r="J20" s="102"/>
      <c r="K20" s="285"/>
      <c r="L20" s="286"/>
      <c r="M20" s="287"/>
      <c r="N20" s="101"/>
    </row>
    <row r="21" spans="1:14" s="86" customFormat="1" ht="15.75" x14ac:dyDescent="0.25">
      <c r="B21" s="1150"/>
      <c r="C21" s="1150"/>
      <c r="D21" s="1058"/>
      <c r="E21" s="283"/>
      <c r="F21" s="167"/>
      <c r="G21" s="278"/>
      <c r="H21" s="100"/>
      <c r="I21" s="267"/>
      <c r="J21" s="93"/>
      <c r="K21" s="268"/>
      <c r="L21" s="269"/>
      <c r="M21" s="270"/>
      <c r="N21" s="101"/>
    </row>
    <row r="22" spans="1:14" s="86" customFormat="1" ht="15.75" x14ac:dyDescent="0.25">
      <c r="B22" s="1150"/>
      <c r="C22" s="1150"/>
      <c r="D22" s="1058"/>
      <c r="E22" s="283"/>
      <c r="F22" s="167"/>
      <c r="G22" s="278"/>
      <c r="H22" s="100"/>
      <c r="I22" s="267"/>
      <c r="J22" s="93"/>
      <c r="K22" s="268"/>
      <c r="L22" s="269"/>
      <c r="M22" s="270"/>
      <c r="N22" s="101"/>
    </row>
    <row r="23" spans="1:14" s="86" customFormat="1" ht="16.5" thickBot="1" x14ac:dyDescent="0.3">
      <c r="B23" s="1151" t="s">
        <v>14</v>
      </c>
      <c r="C23" s="1152"/>
      <c r="D23" s="1058"/>
      <c r="E23" s="283">
        <f>SUM(E16:E22)</f>
        <v>1227909228</v>
      </c>
      <c r="F23" s="288">
        <f>SUM(F16:F22)</f>
        <v>588</v>
      </c>
      <c r="G23" s="278"/>
      <c r="H23" s="100"/>
      <c r="I23" s="267"/>
      <c r="J23" s="93"/>
      <c r="K23" s="268"/>
      <c r="L23" s="269"/>
      <c r="M23" s="270"/>
      <c r="N23" s="101"/>
    </row>
    <row r="24" spans="1:14" s="86" customFormat="1" ht="45.75" thickBot="1" x14ac:dyDescent="0.3">
      <c r="A24" s="944"/>
      <c r="B24" s="105" t="s">
        <v>15</v>
      </c>
      <c r="C24" s="105" t="s">
        <v>88</v>
      </c>
      <c r="D24" s="378"/>
      <c r="E24" s="275"/>
      <c r="F24" s="96"/>
      <c r="G24" s="289"/>
      <c r="H24" s="96"/>
      <c r="I24" s="290"/>
      <c r="J24" s="106"/>
      <c r="K24" s="291"/>
      <c r="L24" s="292"/>
      <c r="M24" s="293"/>
    </row>
    <row r="25" spans="1:14" s="86" customFormat="1" ht="16.5" thickBot="1" x14ac:dyDescent="0.3">
      <c r="A25" s="945">
        <v>1</v>
      </c>
      <c r="C25" s="108">
        <f>F23*80%</f>
        <v>470.40000000000003</v>
      </c>
      <c r="D25" s="747"/>
      <c r="E25" s="294">
        <f>E23</f>
        <v>1227909228</v>
      </c>
      <c r="F25" s="111"/>
      <c r="G25" s="295"/>
      <c r="H25" s="111"/>
      <c r="I25" s="290"/>
      <c r="J25" s="112"/>
      <c r="K25" s="291"/>
      <c r="L25" s="292"/>
      <c r="M25" s="293"/>
    </row>
    <row r="26" spans="1:14" s="86" customFormat="1" ht="15.75" x14ac:dyDescent="0.25">
      <c r="A26" s="113"/>
      <c r="C26" s="114"/>
      <c r="D26" s="511"/>
      <c r="E26" s="296"/>
      <c r="F26" s="111"/>
      <c r="G26" s="295"/>
      <c r="H26" s="111"/>
      <c r="I26" s="290"/>
      <c r="J26" s="112"/>
      <c r="K26" s="291"/>
      <c r="L26" s="292"/>
      <c r="M26" s="293"/>
    </row>
    <row r="27" spans="1:14" s="86" customFormat="1" ht="15.75" x14ac:dyDescent="0.25">
      <c r="A27" s="113"/>
      <c r="C27" s="114"/>
      <c r="D27" s="511"/>
      <c r="E27" s="296"/>
      <c r="F27" s="111"/>
      <c r="G27" s="295"/>
      <c r="H27" s="111"/>
      <c r="I27" s="290"/>
      <c r="J27" s="112"/>
      <c r="K27" s="291"/>
      <c r="L27" s="292"/>
      <c r="M27" s="293"/>
    </row>
    <row r="28" spans="1:14" s="86" customFormat="1" ht="15.75" x14ac:dyDescent="0.2">
      <c r="A28" s="113"/>
      <c r="B28" s="116" t="s">
        <v>124</v>
      </c>
      <c r="C28" s="78"/>
      <c r="D28" s="512"/>
      <c r="E28" s="297"/>
      <c r="F28" s="78"/>
      <c r="G28" s="298"/>
      <c r="H28" s="78"/>
      <c r="I28" s="267"/>
      <c r="J28" s="93"/>
      <c r="K28" s="268"/>
      <c r="L28" s="269"/>
      <c r="M28" s="270"/>
      <c r="N28" s="94"/>
    </row>
    <row r="29" spans="1:14" s="86" customFormat="1" ht="15.75" x14ac:dyDescent="0.2">
      <c r="A29" s="113"/>
      <c r="B29" s="78"/>
      <c r="C29" s="78"/>
      <c r="D29" s="512"/>
      <c r="E29" s="297"/>
      <c r="F29" s="78"/>
      <c r="G29" s="298"/>
      <c r="H29" s="78"/>
      <c r="I29" s="267"/>
      <c r="J29" s="93"/>
      <c r="K29" s="268"/>
      <c r="L29" s="269"/>
      <c r="M29" s="270"/>
      <c r="N29" s="94"/>
    </row>
    <row r="30" spans="1:14" s="86" customFormat="1" ht="15.75" x14ac:dyDescent="0.2">
      <c r="A30" s="113"/>
      <c r="B30" s="117" t="s">
        <v>33</v>
      </c>
      <c r="C30" s="117" t="s">
        <v>125</v>
      </c>
      <c r="D30" s="117" t="s">
        <v>126</v>
      </c>
      <c r="E30" s="297"/>
      <c r="F30" s="78"/>
      <c r="G30" s="298"/>
      <c r="H30" s="78"/>
      <c r="I30" s="267"/>
      <c r="J30" s="93"/>
      <c r="K30" s="268"/>
      <c r="L30" s="269"/>
      <c r="M30" s="270"/>
      <c r="N30" s="94"/>
    </row>
    <row r="31" spans="1:14" s="86" customFormat="1" ht="15.75" x14ac:dyDescent="0.2">
      <c r="A31" s="113"/>
      <c r="B31" s="118" t="s">
        <v>127</v>
      </c>
      <c r="C31" s="393"/>
      <c r="D31" s="1065" t="s">
        <v>292</v>
      </c>
      <c r="E31" s="297"/>
      <c r="F31" s="78"/>
      <c r="G31" s="298"/>
      <c r="H31" s="78"/>
      <c r="I31" s="267"/>
      <c r="J31" s="93"/>
      <c r="K31" s="268"/>
      <c r="L31" s="269"/>
      <c r="M31" s="270"/>
      <c r="N31" s="94"/>
    </row>
    <row r="32" spans="1:14" s="86" customFormat="1" ht="15.75" x14ac:dyDescent="0.2">
      <c r="A32" s="113"/>
      <c r="B32" s="118" t="s">
        <v>128</v>
      </c>
      <c r="C32" s="393"/>
      <c r="D32" s="1065" t="s">
        <v>292</v>
      </c>
      <c r="E32" s="297"/>
      <c r="F32" s="78"/>
      <c r="G32" s="298"/>
      <c r="H32" s="78"/>
      <c r="I32" s="267"/>
      <c r="J32" s="93"/>
      <c r="K32" s="268"/>
      <c r="L32" s="269"/>
      <c r="M32" s="270"/>
      <c r="N32" s="94"/>
    </row>
    <row r="33" spans="1:18" ht="15.75" x14ac:dyDescent="0.2">
      <c r="A33" s="113"/>
      <c r="B33" s="118" t="s">
        <v>129</v>
      </c>
      <c r="C33" s="393" t="s">
        <v>292</v>
      </c>
      <c r="D33" s="1065"/>
      <c r="E33" s="297"/>
      <c r="F33" s="78"/>
      <c r="G33" s="298"/>
      <c r="H33" s="78"/>
      <c r="I33" s="267"/>
      <c r="J33" s="93"/>
      <c r="K33" s="268"/>
      <c r="L33" s="269"/>
      <c r="M33" s="270"/>
      <c r="N33" s="94"/>
      <c r="O33" s="86"/>
    </row>
    <row r="34" spans="1:18" ht="15.75" x14ac:dyDescent="0.2">
      <c r="A34" s="113"/>
      <c r="B34" s="118" t="s">
        <v>130</v>
      </c>
      <c r="C34" s="393" t="s">
        <v>292</v>
      </c>
      <c r="D34" s="1065"/>
      <c r="E34" s="297"/>
      <c r="F34" s="78"/>
      <c r="G34" s="298"/>
      <c r="H34" s="78"/>
      <c r="I34" s="267"/>
      <c r="J34" s="93"/>
      <c r="K34" s="268"/>
      <c r="L34" s="269"/>
      <c r="M34" s="270"/>
      <c r="N34" s="94"/>
      <c r="O34" s="86"/>
    </row>
    <row r="35" spans="1:18" ht="15.75" x14ac:dyDescent="0.2">
      <c r="A35" s="113"/>
      <c r="B35" s="78"/>
      <c r="C35" s="1355"/>
      <c r="D35" s="512"/>
      <c r="E35" s="297"/>
      <c r="F35" s="78"/>
      <c r="G35" s="298"/>
      <c r="H35" s="78"/>
      <c r="I35" s="267"/>
      <c r="J35" s="93"/>
      <c r="K35" s="268"/>
      <c r="L35" s="269"/>
      <c r="M35" s="270"/>
      <c r="N35" s="94"/>
      <c r="O35" s="86"/>
    </row>
    <row r="36" spans="1:18" ht="15.75" x14ac:dyDescent="0.2">
      <c r="A36" s="113"/>
      <c r="B36" s="116" t="s">
        <v>131</v>
      </c>
      <c r="C36" s="78"/>
      <c r="D36" s="512"/>
      <c r="E36" s="297"/>
      <c r="F36" s="78"/>
      <c r="G36" s="298"/>
      <c r="H36" s="78"/>
      <c r="I36" s="267"/>
      <c r="J36" s="93"/>
      <c r="K36" s="268"/>
      <c r="L36" s="269"/>
      <c r="M36" s="270"/>
      <c r="N36" s="94"/>
      <c r="O36" s="86"/>
    </row>
    <row r="37" spans="1:18" ht="15.75" x14ac:dyDescent="0.2">
      <c r="A37" s="113"/>
      <c r="B37" s="78"/>
      <c r="C37" s="78"/>
      <c r="D37" s="512"/>
      <c r="E37" s="297"/>
      <c r="F37" s="78"/>
      <c r="G37" s="298"/>
      <c r="H37" s="78"/>
      <c r="I37" s="267"/>
      <c r="J37" s="93"/>
      <c r="K37" s="268"/>
      <c r="L37" s="269"/>
      <c r="M37" s="270"/>
      <c r="N37" s="94"/>
      <c r="O37" s="86"/>
    </row>
    <row r="38" spans="1:18" ht="15.75" x14ac:dyDescent="0.2">
      <c r="A38" s="113"/>
      <c r="B38" s="117" t="s">
        <v>33</v>
      </c>
      <c r="C38" s="117" t="s">
        <v>58</v>
      </c>
      <c r="D38" s="117" t="s">
        <v>51</v>
      </c>
      <c r="E38" s="299" t="s">
        <v>16</v>
      </c>
      <c r="F38" s="78"/>
      <c r="G38" s="298"/>
      <c r="H38" s="78"/>
      <c r="I38" s="267"/>
      <c r="J38" s="93"/>
      <c r="K38" s="268"/>
      <c r="L38" s="269"/>
      <c r="M38" s="270"/>
      <c r="N38" s="94"/>
      <c r="O38" s="86"/>
    </row>
    <row r="39" spans="1:18" ht="45" x14ac:dyDescent="0.2">
      <c r="A39" s="113"/>
      <c r="B39" s="120" t="s">
        <v>132</v>
      </c>
      <c r="C39" s="1070">
        <v>40</v>
      </c>
      <c r="D39" s="1070"/>
      <c r="E39" s="1356">
        <f>+D39+D40</f>
        <v>0</v>
      </c>
      <c r="F39" s="78"/>
      <c r="G39" s="298"/>
      <c r="H39" s="78"/>
      <c r="I39" s="267"/>
      <c r="J39" s="93"/>
      <c r="K39" s="268"/>
      <c r="L39" s="269"/>
      <c r="M39" s="270"/>
      <c r="N39" s="94"/>
      <c r="O39" s="86"/>
    </row>
    <row r="40" spans="1:18" ht="75" x14ac:dyDescent="0.2">
      <c r="A40" s="113"/>
      <c r="B40" s="120" t="s">
        <v>133</v>
      </c>
      <c r="C40" s="1070">
        <v>60</v>
      </c>
      <c r="D40" s="1369"/>
      <c r="E40" s="1358"/>
      <c r="F40" s="78"/>
      <c r="G40" s="298"/>
      <c r="H40" s="78"/>
      <c r="I40" s="267"/>
      <c r="J40" s="93"/>
      <c r="K40" s="268"/>
      <c r="L40" s="269"/>
      <c r="M40" s="270"/>
      <c r="N40" s="94"/>
      <c r="O40" s="86"/>
    </row>
    <row r="41" spans="1:18" ht="15.75" x14ac:dyDescent="0.25">
      <c r="A41" s="113"/>
      <c r="C41" s="114"/>
      <c r="D41" s="511"/>
      <c r="E41" s="296"/>
      <c r="F41" s="111"/>
      <c r="G41" s="295"/>
      <c r="H41" s="111"/>
      <c r="I41" s="290"/>
      <c r="J41" s="112"/>
      <c r="K41" s="291"/>
      <c r="L41" s="292"/>
      <c r="M41" s="293"/>
      <c r="O41" s="86"/>
    </row>
    <row r="42" spans="1:18" ht="15.75" customHeight="1" thickBot="1" x14ac:dyDescent="0.3">
      <c r="M42" s="1163" t="s">
        <v>35</v>
      </c>
      <c r="N42" s="1163"/>
      <c r="O42" s="86"/>
    </row>
    <row r="43" spans="1:18" ht="15.75" x14ac:dyDescent="0.25">
      <c r="B43" s="116" t="s">
        <v>30</v>
      </c>
      <c r="M43" s="300"/>
      <c r="N43" s="122"/>
      <c r="O43" s="86"/>
    </row>
    <row r="44" spans="1:18" ht="15.75" thickBot="1" x14ac:dyDescent="0.3">
      <c r="M44" s="300"/>
      <c r="N44" s="122"/>
      <c r="O44" s="86"/>
    </row>
    <row r="45" spans="1:18" s="93" customFormat="1" ht="94.5" x14ac:dyDescent="0.25">
      <c r="B45" s="946" t="s">
        <v>134</v>
      </c>
      <c r="C45" s="946" t="s">
        <v>135</v>
      </c>
      <c r="D45" s="946" t="s">
        <v>136</v>
      </c>
      <c r="E45" s="1019" t="s">
        <v>45</v>
      </c>
      <c r="F45" s="946" t="s">
        <v>22</v>
      </c>
      <c r="G45" s="1020" t="s">
        <v>89</v>
      </c>
      <c r="H45" s="946" t="s">
        <v>17</v>
      </c>
      <c r="I45" s="1021" t="s">
        <v>10</v>
      </c>
      <c r="J45" s="946" t="s">
        <v>31</v>
      </c>
      <c r="K45" s="1022" t="s">
        <v>61</v>
      </c>
      <c r="L45" s="1019" t="s">
        <v>20</v>
      </c>
      <c r="M45" s="1023" t="s">
        <v>26</v>
      </c>
      <c r="N45" s="946" t="s">
        <v>137</v>
      </c>
      <c r="O45" s="1025" t="s">
        <v>36</v>
      </c>
      <c r="P45" s="1071" t="s">
        <v>11</v>
      </c>
      <c r="Q45" s="1071" t="s">
        <v>19</v>
      </c>
    </row>
    <row r="46" spans="1:18" s="139" customFormat="1" ht="255" x14ac:dyDescent="0.25">
      <c r="B46" s="144" t="s">
        <v>1386</v>
      </c>
      <c r="C46" s="339" t="s">
        <v>1401</v>
      </c>
      <c r="D46" s="339" t="s">
        <v>1402</v>
      </c>
      <c r="E46" s="748">
        <v>4</v>
      </c>
      <c r="F46" s="438" t="s">
        <v>125</v>
      </c>
      <c r="G46" s="749" t="s">
        <v>1330</v>
      </c>
      <c r="H46" s="750">
        <v>41015</v>
      </c>
      <c r="I46" s="750">
        <v>41274</v>
      </c>
      <c r="J46" s="438" t="s">
        <v>126</v>
      </c>
      <c r="K46" s="1370">
        <v>8.5</v>
      </c>
      <c r="L46" s="751"/>
      <c r="M46" s="752">
        <v>134</v>
      </c>
      <c r="N46" s="752">
        <v>134</v>
      </c>
      <c r="O46" s="753">
        <v>565812000</v>
      </c>
      <c r="P46" s="144">
        <v>312</v>
      </c>
      <c r="Q46" s="339" t="s">
        <v>2010</v>
      </c>
      <c r="R46" s="513" t="s">
        <v>2062</v>
      </c>
    </row>
    <row r="47" spans="1:18" s="139" customFormat="1" ht="90" x14ac:dyDescent="0.25">
      <c r="B47" s="144" t="s">
        <v>1386</v>
      </c>
      <c r="C47" s="1371" t="s">
        <v>2011</v>
      </c>
      <c r="D47" s="339" t="s">
        <v>1974</v>
      </c>
      <c r="E47" s="748">
        <v>2120728</v>
      </c>
      <c r="F47" s="438" t="s">
        <v>125</v>
      </c>
      <c r="G47" s="749" t="s">
        <v>1330</v>
      </c>
      <c r="H47" s="750">
        <v>41003</v>
      </c>
      <c r="I47" s="750">
        <v>41174</v>
      </c>
      <c r="J47" s="438" t="s">
        <v>126</v>
      </c>
      <c r="K47" s="1370">
        <v>0.4</v>
      </c>
      <c r="L47" s="751">
        <v>5</v>
      </c>
      <c r="M47" s="752">
        <v>653</v>
      </c>
      <c r="N47" s="752">
        <v>653</v>
      </c>
      <c r="O47" s="753">
        <v>399320122</v>
      </c>
      <c r="P47" s="144">
        <v>315</v>
      </c>
      <c r="Q47" s="339" t="s">
        <v>2012</v>
      </c>
    </row>
    <row r="48" spans="1:18" s="139" customFormat="1" ht="60" x14ac:dyDescent="0.25">
      <c r="B48" s="144" t="s">
        <v>1386</v>
      </c>
      <c r="C48" s="339" t="s">
        <v>1389</v>
      </c>
      <c r="D48" s="339" t="s">
        <v>1395</v>
      </c>
      <c r="E48" s="748">
        <v>25</v>
      </c>
      <c r="F48" s="438" t="s">
        <v>125</v>
      </c>
      <c r="G48" s="749" t="s">
        <v>1330</v>
      </c>
      <c r="H48" s="750">
        <v>40557</v>
      </c>
      <c r="I48" s="750">
        <v>40908</v>
      </c>
      <c r="J48" s="438" t="s">
        <v>126</v>
      </c>
      <c r="K48" s="1372">
        <v>0.26</v>
      </c>
      <c r="L48" s="751">
        <v>11</v>
      </c>
      <c r="M48" s="752">
        <v>900</v>
      </c>
      <c r="N48" s="752">
        <v>900</v>
      </c>
      <c r="O48" s="753">
        <v>543257437</v>
      </c>
      <c r="P48" s="144">
        <v>314</v>
      </c>
      <c r="Q48" s="339" t="s">
        <v>2013</v>
      </c>
    </row>
    <row r="49" spans="1:17" s="1055" customFormat="1" ht="15.75" x14ac:dyDescent="0.25">
      <c r="A49" s="125"/>
      <c r="B49" s="136" t="s">
        <v>16</v>
      </c>
      <c r="C49" s="127"/>
      <c r="D49" s="126"/>
      <c r="E49" s="171"/>
      <c r="F49" s="127"/>
      <c r="G49" s="128"/>
      <c r="K49" s="138">
        <f>SUM(K46:K48)</f>
        <v>9.16</v>
      </c>
      <c r="L49" s="305">
        <f t="shared" ref="L49:O49" si="0">SUM(L46:L48)</f>
        <v>16</v>
      </c>
      <c r="M49" s="307">
        <f t="shared" si="0"/>
        <v>1687</v>
      </c>
      <c r="N49" s="307">
        <f t="shared" si="0"/>
        <v>1687</v>
      </c>
      <c r="O49" s="754">
        <f t="shared" si="0"/>
        <v>1508389559</v>
      </c>
      <c r="P49" s="133"/>
      <c r="Q49" s="134"/>
    </row>
    <row r="50" spans="1:17" s="139" customFormat="1" x14ac:dyDescent="0.25">
      <c r="D50" s="513"/>
      <c r="E50" s="309"/>
      <c r="G50" s="310"/>
      <c r="I50" s="311"/>
      <c r="K50" s="312"/>
      <c r="L50" s="309"/>
      <c r="M50" s="313"/>
      <c r="O50" s="314"/>
    </row>
    <row r="51" spans="1:17" s="139" customFormat="1" ht="15.75" x14ac:dyDescent="0.25">
      <c r="B51" s="1153" t="s">
        <v>28</v>
      </c>
      <c r="C51" s="1153" t="s">
        <v>27</v>
      </c>
      <c r="D51" s="1155" t="s">
        <v>34</v>
      </c>
      <c r="E51" s="1155"/>
      <c r="G51" s="310"/>
      <c r="I51" s="311"/>
      <c r="K51" s="312"/>
      <c r="L51" s="309"/>
      <c r="M51" s="313"/>
      <c r="O51" s="314"/>
    </row>
    <row r="52" spans="1:17" s="139" customFormat="1" ht="15.75" x14ac:dyDescent="0.25">
      <c r="B52" s="1154"/>
      <c r="C52" s="1154"/>
      <c r="D52" s="755" t="s">
        <v>23</v>
      </c>
      <c r="E52" s="315" t="s">
        <v>24</v>
      </c>
      <c r="G52" s="310"/>
      <c r="I52" s="311"/>
      <c r="K52" s="312"/>
      <c r="L52" s="309"/>
      <c r="M52" s="313"/>
      <c r="O52" s="314"/>
    </row>
    <row r="53" spans="1:17" s="139" customFormat="1" ht="15.75" x14ac:dyDescent="0.25">
      <c r="B53" s="142" t="s">
        <v>21</v>
      </c>
      <c r="C53" s="871">
        <f>+K49</f>
        <v>9.16</v>
      </c>
      <c r="D53" s="339"/>
      <c r="E53" s="748" t="s">
        <v>292</v>
      </c>
      <c r="F53" s="145"/>
      <c r="G53" s="317"/>
      <c r="H53" s="145"/>
      <c r="I53" s="318"/>
      <c r="J53" s="145"/>
      <c r="K53" s="319"/>
      <c r="L53" s="320"/>
      <c r="M53" s="321"/>
      <c r="O53" s="314"/>
    </row>
    <row r="54" spans="1:17" s="139" customFormat="1" ht="15.75" x14ac:dyDescent="0.25">
      <c r="B54" s="142" t="s">
        <v>25</v>
      </c>
      <c r="C54" s="143">
        <f>+M49</f>
        <v>1687</v>
      </c>
      <c r="D54" s="214"/>
      <c r="E54" s="748" t="s">
        <v>292</v>
      </c>
      <c r="G54" s="310"/>
      <c r="I54" s="311"/>
      <c r="K54" s="312"/>
      <c r="L54" s="309"/>
      <c r="M54" s="313"/>
      <c r="O54" s="314"/>
    </row>
    <row r="55" spans="1:17" s="139" customFormat="1" x14ac:dyDescent="0.25">
      <c r="B55" s="146"/>
      <c r="C55" s="1156"/>
      <c r="D55" s="1156"/>
      <c r="E55" s="1156"/>
      <c r="F55" s="1156"/>
      <c r="G55" s="1156"/>
      <c r="H55" s="1156"/>
      <c r="I55" s="1156"/>
      <c r="J55" s="1156"/>
      <c r="K55" s="1156"/>
      <c r="L55" s="1156"/>
      <c r="M55" s="1156"/>
      <c r="N55" s="1156"/>
      <c r="O55" s="314"/>
    </row>
    <row r="56" spans="1:17" ht="15.75" thickBot="1" x14ac:dyDescent="0.3"/>
    <row r="57" spans="1:17" ht="16.5" thickBot="1" x14ac:dyDescent="0.3">
      <c r="B57" s="1157" t="s">
        <v>90</v>
      </c>
      <c r="C57" s="1157"/>
      <c r="D57" s="1157"/>
      <c r="E57" s="1157"/>
      <c r="F57" s="1157"/>
      <c r="G57" s="1157"/>
      <c r="H57" s="1157"/>
      <c r="I57" s="1157"/>
      <c r="J57" s="1157"/>
      <c r="K57" s="1157"/>
      <c r="L57" s="1157"/>
      <c r="M57" s="1157"/>
      <c r="N57" s="1157"/>
    </row>
    <row r="60" spans="1:17" ht="189" x14ac:dyDescent="0.25">
      <c r="B60" s="117" t="s">
        <v>138</v>
      </c>
      <c r="C60" s="147" t="s">
        <v>2</v>
      </c>
      <c r="D60" s="147" t="s">
        <v>92</v>
      </c>
      <c r="E60" s="322" t="s">
        <v>91</v>
      </c>
      <c r="F60" s="147" t="s">
        <v>93</v>
      </c>
      <c r="G60" s="323" t="s">
        <v>94</v>
      </c>
      <c r="H60" s="147" t="s">
        <v>95</v>
      </c>
      <c r="I60" s="324" t="s">
        <v>96</v>
      </c>
      <c r="J60" s="147" t="s">
        <v>97</v>
      </c>
      <c r="K60" s="325" t="s">
        <v>98</v>
      </c>
      <c r="L60" s="322" t="s">
        <v>99</v>
      </c>
      <c r="M60" s="326" t="s">
        <v>100</v>
      </c>
      <c r="N60" s="148" t="s">
        <v>101</v>
      </c>
      <c r="O60" s="1141" t="s">
        <v>3</v>
      </c>
      <c r="P60" s="1143"/>
      <c r="Q60" s="147" t="s">
        <v>18</v>
      </c>
    </row>
    <row r="61" spans="1:17" x14ac:dyDescent="0.2">
      <c r="B61" s="149"/>
      <c r="C61" s="149" t="s">
        <v>426</v>
      </c>
      <c r="D61" s="154" t="s">
        <v>288</v>
      </c>
      <c r="E61" s="327" t="s">
        <v>474</v>
      </c>
      <c r="F61" s="249" t="s">
        <v>474</v>
      </c>
      <c r="G61" s="328" t="s">
        <v>474</v>
      </c>
      <c r="H61" s="249" t="s">
        <v>474</v>
      </c>
      <c r="I61" s="329" t="s">
        <v>125</v>
      </c>
      <c r="J61" s="151" t="s">
        <v>474</v>
      </c>
      <c r="K61" s="330" t="s">
        <v>474</v>
      </c>
      <c r="L61" s="331" t="s">
        <v>474</v>
      </c>
      <c r="M61" s="332" t="s">
        <v>474</v>
      </c>
      <c r="N61" s="118" t="s">
        <v>125</v>
      </c>
      <c r="O61" s="1144"/>
      <c r="P61" s="1145"/>
      <c r="Q61" s="118"/>
    </row>
    <row r="62" spans="1:17" x14ac:dyDescent="0.2">
      <c r="B62" s="149"/>
      <c r="C62" s="149"/>
      <c r="D62" s="154"/>
      <c r="E62" s="327"/>
      <c r="F62" s="249"/>
      <c r="G62" s="328"/>
      <c r="H62" s="249"/>
      <c r="I62" s="329"/>
      <c r="J62" s="151"/>
      <c r="K62" s="330"/>
      <c r="L62" s="331"/>
      <c r="M62" s="332"/>
      <c r="N62" s="118"/>
      <c r="O62" s="1144"/>
      <c r="P62" s="1145"/>
      <c r="Q62" s="118"/>
    </row>
    <row r="63" spans="1:17" x14ac:dyDescent="0.25">
      <c r="B63" s="86" t="s">
        <v>1</v>
      </c>
    </row>
    <row r="64" spans="1:17" x14ac:dyDescent="0.25">
      <c r="B64" s="86" t="s">
        <v>37</v>
      </c>
    </row>
    <row r="65" spans="2:17" x14ac:dyDescent="0.25">
      <c r="B65" s="86" t="s">
        <v>62</v>
      </c>
    </row>
    <row r="66" spans="2:17" ht="15.75" thickBot="1" x14ac:dyDescent="0.3"/>
    <row r="67" spans="2:17" ht="16.5" thickBot="1" x14ac:dyDescent="0.3">
      <c r="B67" s="1138" t="s">
        <v>38</v>
      </c>
      <c r="C67" s="1139"/>
      <c r="D67" s="1139"/>
      <c r="E67" s="1139"/>
      <c r="F67" s="1139"/>
      <c r="G67" s="1139"/>
      <c r="H67" s="1139"/>
      <c r="I67" s="1139"/>
      <c r="J67" s="1139"/>
      <c r="K67" s="1139"/>
      <c r="L67" s="1139"/>
      <c r="M67" s="1139"/>
      <c r="N67" s="1140"/>
    </row>
    <row r="69" spans="2:17" ht="173.25" x14ac:dyDescent="0.25">
      <c r="B69" s="117" t="s">
        <v>0</v>
      </c>
      <c r="C69" s="117" t="s">
        <v>39</v>
      </c>
      <c r="D69" s="117" t="s">
        <v>40</v>
      </c>
      <c r="E69" s="333" t="s">
        <v>102</v>
      </c>
      <c r="F69" s="117" t="s">
        <v>104</v>
      </c>
      <c r="G69" s="334" t="s">
        <v>105</v>
      </c>
      <c r="H69" s="117" t="s">
        <v>106</v>
      </c>
      <c r="I69" s="335" t="s">
        <v>103</v>
      </c>
      <c r="J69" s="1141" t="s">
        <v>107</v>
      </c>
      <c r="K69" s="1142"/>
      <c r="L69" s="1143"/>
      <c r="M69" s="336" t="s">
        <v>111</v>
      </c>
      <c r="N69" s="117" t="s">
        <v>139</v>
      </c>
      <c r="O69" s="337" t="s">
        <v>140</v>
      </c>
      <c r="P69" s="1141" t="s">
        <v>3</v>
      </c>
      <c r="Q69" s="1143"/>
    </row>
    <row r="70" spans="2:17" s="340" customFormat="1" ht="29.1" customHeight="1" x14ac:dyDescent="0.2">
      <c r="B70" s="349" t="s">
        <v>43</v>
      </c>
      <c r="C70" s="349">
        <v>2</v>
      </c>
      <c r="D70" s="406" t="s">
        <v>1404</v>
      </c>
      <c r="E70" s="350">
        <v>85153289</v>
      </c>
      <c r="F70" s="349" t="s">
        <v>1405</v>
      </c>
      <c r="G70" s="349" t="s">
        <v>198</v>
      </c>
      <c r="H70" s="351">
        <v>39578</v>
      </c>
      <c r="I70" s="363" t="s">
        <v>237</v>
      </c>
      <c r="J70" s="349" t="s">
        <v>1406</v>
      </c>
      <c r="K70" s="719" t="s">
        <v>1407</v>
      </c>
      <c r="L70" s="352" t="s">
        <v>1408</v>
      </c>
      <c r="M70" s="257" t="s">
        <v>125</v>
      </c>
      <c r="N70" s="257" t="s">
        <v>125</v>
      </c>
      <c r="O70" s="257" t="s">
        <v>125</v>
      </c>
      <c r="P70" s="1074"/>
      <c r="Q70" s="1074"/>
    </row>
    <row r="71" spans="2:17" s="340" customFormat="1" ht="32.1" customHeight="1" x14ac:dyDescent="0.2">
      <c r="B71" s="349" t="s">
        <v>43</v>
      </c>
      <c r="C71" s="349"/>
      <c r="D71" s="406" t="s">
        <v>1409</v>
      </c>
      <c r="E71" s="350">
        <v>1115725498</v>
      </c>
      <c r="F71" s="349" t="s">
        <v>860</v>
      </c>
      <c r="G71" s="349" t="s">
        <v>167</v>
      </c>
      <c r="H71" s="351">
        <v>40445</v>
      </c>
      <c r="I71" s="363" t="s">
        <v>237</v>
      </c>
      <c r="J71" s="349" t="s">
        <v>1410</v>
      </c>
      <c r="K71" s="352" t="s">
        <v>1411</v>
      </c>
      <c r="L71" s="352" t="s">
        <v>1412</v>
      </c>
      <c r="M71" s="257" t="s">
        <v>125</v>
      </c>
      <c r="N71" s="257" t="s">
        <v>125</v>
      </c>
      <c r="O71" s="257" t="s">
        <v>125</v>
      </c>
      <c r="P71" s="1074"/>
      <c r="Q71" s="1074"/>
    </row>
    <row r="72" spans="2:17" s="340" customFormat="1" ht="41.1" customHeight="1" x14ac:dyDescent="0.2">
      <c r="B72" s="349" t="s">
        <v>44</v>
      </c>
      <c r="C72" s="349">
        <v>4</v>
      </c>
      <c r="D72" s="406" t="s">
        <v>1413</v>
      </c>
      <c r="E72" s="350">
        <v>56084758</v>
      </c>
      <c r="F72" s="349" t="s">
        <v>1414</v>
      </c>
      <c r="G72" s="349" t="s">
        <v>403</v>
      </c>
      <c r="H72" s="351">
        <v>39430</v>
      </c>
      <c r="I72" s="363" t="s">
        <v>1415</v>
      </c>
      <c r="J72" s="349" t="s">
        <v>1416</v>
      </c>
      <c r="K72" s="719" t="s">
        <v>1417</v>
      </c>
      <c r="L72" s="352" t="s">
        <v>1418</v>
      </c>
      <c r="M72" s="257" t="s">
        <v>125</v>
      </c>
      <c r="N72" s="257" t="s">
        <v>125</v>
      </c>
      <c r="O72" s="257" t="s">
        <v>125</v>
      </c>
      <c r="P72" s="1074"/>
      <c r="Q72" s="1074"/>
    </row>
    <row r="73" spans="2:17" s="340" customFormat="1" ht="36.950000000000003" customHeight="1" x14ac:dyDescent="0.2">
      <c r="B73" s="349" t="s">
        <v>44</v>
      </c>
      <c r="C73" s="349">
        <v>4</v>
      </c>
      <c r="D73" s="406" t="s">
        <v>1419</v>
      </c>
      <c r="E73" s="350">
        <v>42404071</v>
      </c>
      <c r="F73" s="349" t="s">
        <v>554</v>
      </c>
      <c r="G73" s="349" t="s">
        <v>1420</v>
      </c>
      <c r="H73" s="351">
        <v>40165</v>
      </c>
      <c r="I73" s="363">
        <v>118449</v>
      </c>
      <c r="J73" s="349" t="s">
        <v>1421</v>
      </c>
      <c r="K73" s="352" t="s">
        <v>1422</v>
      </c>
      <c r="L73" s="352" t="s">
        <v>1423</v>
      </c>
      <c r="M73" s="257" t="s">
        <v>125</v>
      </c>
      <c r="N73" s="257" t="s">
        <v>125</v>
      </c>
      <c r="O73" s="257" t="s">
        <v>125</v>
      </c>
      <c r="P73" s="1074"/>
      <c r="Q73" s="1074"/>
    </row>
    <row r="74" spans="2:17" s="340" customFormat="1" ht="42.75" x14ac:dyDescent="0.2">
      <c r="B74" s="349" t="s">
        <v>44</v>
      </c>
      <c r="C74" s="349">
        <v>4</v>
      </c>
      <c r="D74" s="406" t="s">
        <v>1424</v>
      </c>
      <c r="E74" s="350">
        <v>1065866307</v>
      </c>
      <c r="F74" s="349" t="s">
        <v>554</v>
      </c>
      <c r="G74" s="349" t="s">
        <v>1420</v>
      </c>
      <c r="H74" s="351">
        <v>40893</v>
      </c>
      <c r="I74" s="363">
        <v>126591</v>
      </c>
      <c r="J74" s="349" t="s">
        <v>1425</v>
      </c>
      <c r="K74" s="352" t="s">
        <v>1426</v>
      </c>
      <c r="L74" s="352" t="s">
        <v>1427</v>
      </c>
      <c r="M74" s="257" t="s">
        <v>125</v>
      </c>
      <c r="N74" s="257" t="s">
        <v>125</v>
      </c>
      <c r="O74" s="257" t="s">
        <v>125</v>
      </c>
      <c r="P74" s="1074"/>
      <c r="Q74" s="1074"/>
    </row>
    <row r="75" spans="2:17" ht="60.75" thickBot="1" x14ac:dyDescent="0.3">
      <c r="C75" s="86">
        <v>4</v>
      </c>
      <c r="D75" s="378" t="s">
        <v>2014</v>
      </c>
      <c r="E75" s="259">
        <v>49763593</v>
      </c>
      <c r="F75" s="86" t="s">
        <v>2015</v>
      </c>
      <c r="G75" s="1373" t="s">
        <v>2016</v>
      </c>
      <c r="H75" s="261">
        <v>37603</v>
      </c>
      <c r="I75" s="259">
        <v>136910</v>
      </c>
      <c r="J75" s="378" t="s">
        <v>2017</v>
      </c>
      <c r="K75" s="262" t="s">
        <v>2018</v>
      </c>
      <c r="L75" s="1374" t="s">
        <v>2019</v>
      </c>
      <c r="M75" s="263" t="s">
        <v>125</v>
      </c>
      <c r="N75" s="86" t="s">
        <v>125</v>
      </c>
      <c r="O75" s="264" t="s">
        <v>125</v>
      </c>
    </row>
    <row r="76" spans="2:17" ht="16.5" thickBot="1" x14ac:dyDescent="0.3">
      <c r="B76" s="1138" t="s">
        <v>46</v>
      </c>
      <c r="C76" s="1139"/>
      <c r="D76" s="1139"/>
      <c r="E76" s="1139"/>
      <c r="F76" s="1139"/>
      <c r="G76" s="1139"/>
      <c r="H76" s="1139"/>
      <c r="I76" s="1139"/>
      <c r="J76" s="1139"/>
      <c r="K76" s="1139"/>
      <c r="L76" s="1139"/>
      <c r="M76" s="1139"/>
      <c r="N76" s="1140"/>
    </row>
    <row r="79" spans="2:17" ht="31.5" x14ac:dyDescent="0.25">
      <c r="B79" s="147" t="s">
        <v>33</v>
      </c>
      <c r="C79" s="147" t="s">
        <v>18</v>
      </c>
      <c r="D79" s="1141" t="s">
        <v>3</v>
      </c>
      <c r="E79" s="1143"/>
    </row>
    <row r="80" spans="2:17" ht="30" x14ac:dyDescent="0.25">
      <c r="B80" s="155" t="s">
        <v>112</v>
      </c>
      <c r="C80" s="1062" t="s">
        <v>126</v>
      </c>
      <c r="D80" s="1144"/>
      <c r="E80" s="1145"/>
    </row>
    <row r="82" spans="1:26" ht="15.75" x14ac:dyDescent="0.25">
      <c r="B82" s="1129" t="s">
        <v>64</v>
      </c>
      <c r="C82" s="1130"/>
      <c r="D82" s="1130"/>
      <c r="E82" s="1130"/>
      <c r="F82" s="1130"/>
      <c r="G82" s="1130"/>
      <c r="H82" s="1130"/>
      <c r="I82" s="1130"/>
      <c r="J82" s="1130"/>
      <c r="K82" s="1130"/>
      <c r="L82" s="1130"/>
      <c r="M82" s="1130"/>
      <c r="N82" s="1130"/>
      <c r="O82" s="1130"/>
      <c r="P82" s="1130"/>
    </row>
    <row r="83" spans="1:26" ht="15.75" thickBot="1" x14ac:dyDescent="0.3"/>
    <row r="84" spans="1:26" ht="16.5" thickBot="1" x14ac:dyDescent="0.3">
      <c r="B84" s="1138" t="s">
        <v>54</v>
      </c>
      <c r="C84" s="1139"/>
      <c r="D84" s="1139"/>
      <c r="E84" s="1139"/>
      <c r="F84" s="1139"/>
      <c r="G84" s="1139"/>
      <c r="H84" s="1139"/>
      <c r="I84" s="1139"/>
      <c r="J84" s="1139"/>
      <c r="K84" s="1139"/>
      <c r="L84" s="1139"/>
      <c r="M84" s="1139"/>
      <c r="N84" s="1140"/>
    </row>
    <row r="85" spans="1:26" ht="15.75" thickBot="1" x14ac:dyDescent="0.3"/>
    <row r="86" spans="1:26" s="93" customFormat="1" ht="94.5" x14ac:dyDescent="0.25">
      <c r="B86" s="946" t="s">
        <v>134</v>
      </c>
      <c r="C86" s="946" t="s">
        <v>135</v>
      </c>
      <c r="D86" s="946" t="s">
        <v>136</v>
      </c>
      <c r="E86" s="1019" t="s">
        <v>45</v>
      </c>
      <c r="F86" s="946" t="s">
        <v>22</v>
      </c>
      <c r="G86" s="1020" t="s">
        <v>89</v>
      </c>
      <c r="H86" s="946" t="s">
        <v>17</v>
      </c>
      <c r="I86" s="1021" t="s">
        <v>10</v>
      </c>
      <c r="J86" s="946" t="s">
        <v>31</v>
      </c>
      <c r="K86" s="1022" t="s">
        <v>61</v>
      </c>
      <c r="L86" s="1019" t="s">
        <v>20</v>
      </c>
      <c r="M86" s="1023" t="s">
        <v>26</v>
      </c>
      <c r="N86" s="946" t="s">
        <v>137</v>
      </c>
      <c r="O86" s="1025" t="s">
        <v>36</v>
      </c>
      <c r="P86" s="1071" t="s">
        <v>11</v>
      </c>
      <c r="Q86" s="1071" t="s">
        <v>19</v>
      </c>
    </row>
    <row r="87" spans="1:26" s="1055" customFormat="1" ht="30" x14ac:dyDescent="0.25">
      <c r="A87" s="125" t="e">
        <f>+#REF!+1</f>
        <v>#REF!</v>
      </c>
      <c r="B87" s="126" t="s">
        <v>1386</v>
      </c>
      <c r="C87" s="127" t="s">
        <v>1388</v>
      </c>
      <c r="D87" s="126" t="s">
        <v>1428</v>
      </c>
      <c r="E87" s="171">
        <v>326</v>
      </c>
      <c r="F87" s="127" t="s">
        <v>125</v>
      </c>
      <c r="G87" s="128" t="s">
        <v>1330</v>
      </c>
      <c r="H87" s="130">
        <v>39843</v>
      </c>
      <c r="I87" s="130">
        <v>40178</v>
      </c>
      <c r="J87" s="131" t="s">
        <v>126</v>
      </c>
      <c r="K87" s="255">
        <v>11</v>
      </c>
      <c r="L87" s="171">
        <v>0</v>
      </c>
      <c r="M87" s="302">
        <v>90</v>
      </c>
      <c r="N87" s="171">
        <v>90</v>
      </c>
      <c r="O87" s="304">
        <v>34705479</v>
      </c>
      <c r="P87" s="133">
        <v>333</v>
      </c>
      <c r="Q87" s="134"/>
      <c r="R87" s="135"/>
      <c r="S87" s="135"/>
      <c r="T87" s="135"/>
      <c r="U87" s="135"/>
      <c r="V87" s="135"/>
      <c r="W87" s="135"/>
      <c r="X87" s="135"/>
      <c r="Y87" s="135"/>
      <c r="Z87" s="135"/>
    </row>
    <row r="88" spans="1:26" s="1055" customFormat="1" ht="30" x14ac:dyDescent="0.25">
      <c r="A88" s="125" t="e">
        <f>+#REF!+1</f>
        <v>#REF!</v>
      </c>
      <c r="B88" s="126" t="s">
        <v>1386</v>
      </c>
      <c r="C88" s="127" t="s">
        <v>1429</v>
      </c>
      <c r="D88" s="126" t="s">
        <v>1430</v>
      </c>
      <c r="E88" s="171">
        <v>68</v>
      </c>
      <c r="F88" s="127" t="s">
        <v>125</v>
      </c>
      <c r="G88" s="128" t="s">
        <v>1330</v>
      </c>
      <c r="H88" s="130">
        <v>41437</v>
      </c>
      <c r="I88" s="130">
        <v>41638</v>
      </c>
      <c r="J88" s="131" t="s">
        <v>126</v>
      </c>
      <c r="K88" s="255">
        <v>6.6</v>
      </c>
      <c r="L88" s="171">
        <v>0</v>
      </c>
      <c r="M88" s="302">
        <v>333</v>
      </c>
      <c r="N88" s="171">
        <v>333</v>
      </c>
      <c r="O88" s="304">
        <v>313361513</v>
      </c>
      <c r="P88" s="133">
        <v>336</v>
      </c>
      <c r="Q88" s="134"/>
      <c r="R88" s="135"/>
      <c r="S88" s="135"/>
      <c r="T88" s="135"/>
      <c r="U88" s="135"/>
      <c r="V88" s="135"/>
      <c r="W88" s="135"/>
      <c r="X88" s="135"/>
      <c r="Y88" s="135"/>
      <c r="Z88" s="135"/>
    </row>
    <row r="89" spans="1:26" s="1055" customFormat="1" ht="45" x14ac:dyDescent="0.25">
      <c r="A89" s="125" t="e">
        <f>+#REF!+1</f>
        <v>#REF!</v>
      </c>
      <c r="B89" s="126" t="s">
        <v>1386</v>
      </c>
      <c r="C89" s="127" t="s">
        <v>1389</v>
      </c>
      <c r="D89" s="126" t="s">
        <v>1395</v>
      </c>
      <c r="E89" s="171">
        <v>63</v>
      </c>
      <c r="F89" s="127" t="s">
        <v>125</v>
      </c>
      <c r="G89" s="128" t="s">
        <v>1330</v>
      </c>
      <c r="H89" s="130">
        <v>41298</v>
      </c>
      <c r="I89" s="130">
        <v>41639</v>
      </c>
      <c r="J89" s="131" t="s">
        <v>126</v>
      </c>
      <c r="K89" s="255">
        <v>11.23</v>
      </c>
      <c r="L89" s="171">
        <v>0</v>
      </c>
      <c r="M89" s="302">
        <v>900</v>
      </c>
      <c r="N89" s="171">
        <v>900</v>
      </c>
      <c r="O89" s="304">
        <v>849357510</v>
      </c>
      <c r="P89" s="133">
        <v>338</v>
      </c>
      <c r="Q89" s="134"/>
      <c r="R89" s="135"/>
      <c r="S89" s="135"/>
      <c r="T89" s="135"/>
      <c r="U89" s="135"/>
      <c r="V89" s="135"/>
      <c r="W89" s="135"/>
      <c r="X89" s="135"/>
      <c r="Y89" s="135"/>
      <c r="Z89" s="135"/>
    </row>
    <row r="90" spans="1:26" s="1055" customFormat="1" x14ac:dyDescent="0.25">
      <c r="A90" s="125" t="e">
        <f>+#REF!+1</f>
        <v>#REF!</v>
      </c>
      <c r="B90" s="126"/>
      <c r="C90" s="127"/>
      <c r="D90" s="126"/>
      <c r="E90" s="171"/>
      <c r="F90" s="127"/>
      <c r="G90" s="128"/>
      <c r="H90" s="127"/>
      <c r="I90" s="130"/>
      <c r="J90" s="131"/>
      <c r="K90" s="255"/>
      <c r="L90" s="171"/>
      <c r="M90" s="302"/>
      <c r="N90" s="171"/>
      <c r="O90" s="304"/>
      <c r="P90" s="133"/>
      <c r="Q90" s="134"/>
      <c r="R90" s="135"/>
      <c r="S90" s="135"/>
      <c r="T90" s="135"/>
      <c r="U90" s="135"/>
      <c r="V90" s="135"/>
      <c r="W90" s="135"/>
      <c r="X90" s="135"/>
      <c r="Y90" s="135"/>
      <c r="Z90" s="135"/>
    </row>
    <row r="91" spans="1:26" s="1055" customFormat="1" ht="15.75" x14ac:dyDescent="0.25">
      <c r="A91" s="125"/>
      <c r="B91" s="136" t="s">
        <v>16</v>
      </c>
      <c r="C91" s="127"/>
      <c r="D91" s="126"/>
      <c r="E91" s="171"/>
      <c r="F91" s="127"/>
      <c r="G91" s="128"/>
      <c r="H91" s="127"/>
      <c r="I91" s="130"/>
      <c r="J91" s="131"/>
      <c r="K91" s="305">
        <f>SUM(K87:K90)</f>
        <v>28.830000000000002</v>
      </c>
      <c r="L91" s="305">
        <f t="shared" ref="L91:O91" si="1">SUM(L87:L90)</f>
        <v>0</v>
      </c>
      <c r="M91" s="306">
        <f t="shared" si="1"/>
        <v>1323</v>
      </c>
      <c r="N91" s="306">
        <f t="shared" si="1"/>
        <v>1323</v>
      </c>
      <c r="O91" s="754">
        <f t="shared" si="1"/>
        <v>1197424502</v>
      </c>
      <c r="P91" s="133"/>
      <c r="Q91" s="134"/>
    </row>
    <row r="92" spans="1:26" x14ac:dyDescent="0.25">
      <c r="B92" s="139"/>
      <c r="C92" s="139"/>
      <c r="D92" s="513"/>
      <c r="E92" s="309"/>
      <c r="F92" s="139"/>
      <c r="G92" s="310"/>
      <c r="H92" s="139"/>
      <c r="I92" s="311"/>
      <c r="J92" s="139"/>
      <c r="K92" s="312"/>
      <c r="L92" s="309"/>
      <c r="M92" s="313"/>
      <c r="N92" s="139"/>
      <c r="O92" s="314"/>
      <c r="P92" s="139"/>
    </row>
    <row r="93" spans="1:26" ht="15.75" x14ac:dyDescent="0.25">
      <c r="B93" s="142" t="s">
        <v>32</v>
      </c>
      <c r="C93" s="156">
        <f>+K91</f>
        <v>28.830000000000002</v>
      </c>
      <c r="H93" s="145"/>
      <c r="I93" s="318"/>
      <c r="J93" s="145"/>
      <c r="K93" s="319"/>
      <c r="L93" s="320"/>
      <c r="M93" s="321"/>
      <c r="N93" s="139"/>
      <c r="O93" s="314"/>
      <c r="P93" s="139"/>
    </row>
    <row r="94" spans="1:26" ht="15.75" thickBot="1" x14ac:dyDescent="0.3"/>
    <row r="95" spans="1:26" ht="32.25" thickBot="1" x14ac:dyDescent="0.3">
      <c r="B95" s="756" t="s">
        <v>49</v>
      </c>
      <c r="C95" s="757" t="s">
        <v>50</v>
      </c>
      <c r="D95" s="757" t="s">
        <v>51</v>
      </c>
      <c r="E95" s="758" t="s">
        <v>55</v>
      </c>
      <c r="F95" s="86" t="s">
        <v>2043</v>
      </c>
    </row>
    <row r="96" spans="1:26" x14ac:dyDescent="0.25">
      <c r="B96" s="159" t="s">
        <v>113</v>
      </c>
      <c r="C96" s="759">
        <v>20</v>
      </c>
      <c r="D96" s="760">
        <v>0</v>
      </c>
      <c r="E96" s="1304">
        <f>+D96+D97+D98</f>
        <v>0</v>
      </c>
    </row>
    <row r="97" spans="2:17" x14ac:dyDescent="0.25">
      <c r="B97" s="159" t="s">
        <v>114</v>
      </c>
      <c r="C97" s="438">
        <v>30</v>
      </c>
      <c r="D97" s="1070">
        <v>0</v>
      </c>
      <c r="E97" s="1305"/>
    </row>
    <row r="98" spans="2:17" ht="15.75" thickBot="1" x14ac:dyDescent="0.3">
      <c r="B98" s="159" t="s">
        <v>115</v>
      </c>
      <c r="C98" s="162">
        <v>40</v>
      </c>
      <c r="D98" s="761">
        <v>0</v>
      </c>
      <c r="E98" s="1306"/>
    </row>
    <row r="99" spans="2:17" ht="15.75" thickBot="1" x14ac:dyDescent="0.3"/>
    <row r="100" spans="2:17" ht="16.5" thickBot="1" x14ac:dyDescent="0.3">
      <c r="B100" s="1138" t="s">
        <v>52</v>
      </c>
      <c r="C100" s="1139"/>
      <c r="D100" s="1139"/>
      <c r="E100" s="1139"/>
      <c r="F100" s="1139"/>
      <c r="G100" s="1139"/>
      <c r="H100" s="1139"/>
      <c r="I100" s="1139"/>
      <c r="J100" s="1139"/>
      <c r="K100" s="1139"/>
      <c r="L100" s="1139"/>
      <c r="M100" s="1139"/>
      <c r="N100" s="1140"/>
    </row>
    <row r="102" spans="2:17" ht="173.25" x14ac:dyDescent="0.25">
      <c r="B102" s="117" t="s">
        <v>0</v>
      </c>
      <c r="C102" s="117" t="s">
        <v>39</v>
      </c>
      <c r="D102" s="117" t="s">
        <v>40</v>
      </c>
      <c r="E102" s="333" t="s">
        <v>102</v>
      </c>
      <c r="F102" s="117" t="s">
        <v>104</v>
      </c>
      <c r="G102" s="334" t="s">
        <v>105</v>
      </c>
      <c r="H102" s="117" t="s">
        <v>106</v>
      </c>
      <c r="I102" s="335" t="s">
        <v>103</v>
      </c>
      <c r="J102" s="1141" t="s">
        <v>107</v>
      </c>
      <c r="K102" s="1142"/>
      <c r="L102" s="1143"/>
      <c r="M102" s="336" t="s">
        <v>111</v>
      </c>
      <c r="N102" s="117" t="s">
        <v>139</v>
      </c>
      <c r="O102" s="337" t="s">
        <v>140</v>
      </c>
      <c r="P102" s="1141" t="s">
        <v>3</v>
      </c>
      <c r="Q102" s="1143"/>
    </row>
    <row r="103" spans="2:17" s="340" customFormat="1" ht="30" x14ac:dyDescent="0.25">
      <c r="B103" s="743" t="s">
        <v>1431</v>
      </c>
      <c r="C103" s="349">
        <v>1</v>
      </c>
      <c r="D103" s="744" t="s">
        <v>1432</v>
      </c>
      <c r="E103" s="1074">
        <v>32770784</v>
      </c>
      <c r="F103" s="349" t="s">
        <v>1433</v>
      </c>
      <c r="G103" s="745" t="s">
        <v>1434</v>
      </c>
      <c r="H103" s="351">
        <v>35657</v>
      </c>
      <c r="I103" s="363" t="s">
        <v>237</v>
      </c>
      <c r="J103" s="349" t="s">
        <v>1435</v>
      </c>
      <c r="K103" s="349" t="s">
        <v>1436</v>
      </c>
      <c r="L103" s="352" t="s">
        <v>1437</v>
      </c>
      <c r="M103" s="257" t="s">
        <v>125</v>
      </c>
      <c r="N103" s="257" t="s">
        <v>125</v>
      </c>
      <c r="O103" s="257" t="s">
        <v>125</v>
      </c>
      <c r="P103" s="1074"/>
      <c r="Q103" s="1074"/>
    </row>
    <row r="104" spans="2:17" s="340" customFormat="1" ht="45.95" customHeight="1" x14ac:dyDescent="0.2">
      <c r="B104" s="762"/>
      <c r="C104" s="349"/>
      <c r="D104" s="406"/>
      <c r="E104" s="1074"/>
      <c r="F104" s="763" t="s">
        <v>1438</v>
      </c>
      <c r="G104" s="349" t="s">
        <v>209</v>
      </c>
      <c r="H104" s="351">
        <v>41453</v>
      </c>
      <c r="I104" s="363" t="s">
        <v>237</v>
      </c>
      <c r="J104" s="1375" t="s">
        <v>2020</v>
      </c>
      <c r="K104" s="1376" t="s">
        <v>2021</v>
      </c>
      <c r="L104" s="1377" t="s">
        <v>2022</v>
      </c>
      <c r="M104" s="570" t="s">
        <v>125</v>
      </c>
      <c r="N104" s="570" t="s">
        <v>125</v>
      </c>
      <c r="O104" s="570" t="s">
        <v>125</v>
      </c>
      <c r="P104" s="1378"/>
      <c r="Q104" s="1378"/>
    </row>
    <row r="105" spans="2:17" s="340" customFormat="1" ht="29.25" x14ac:dyDescent="0.25">
      <c r="B105" s="743" t="s">
        <v>702</v>
      </c>
      <c r="C105" s="257">
        <v>1</v>
      </c>
      <c r="D105" s="362" t="s">
        <v>1191</v>
      </c>
      <c r="E105" s="1074">
        <v>77161554</v>
      </c>
      <c r="F105" s="745" t="s">
        <v>545</v>
      </c>
      <c r="G105" s="539" t="s">
        <v>209</v>
      </c>
      <c r="H105" s="653">
        <v>38708</v>
      </c>
      <c r="I105" s="340" t="s">
        <v>478</v>
      </c>
      <c r="J105" s="539" t="s">
        <v>1163</v>
      </c>
      <c r="K105" s="539" t="s">
        <v>1192</v>
      </c>
      <c r="L105" s="539" t="s">
        <v>1193</v>
      </c>
      <c r="M105" s="340" t="s">
        <v>125</v>
      </c>
      <c r="N105" s="340" t="s">
        <v>125</v>
      </c>
      <c r="O105" s="340" t="s">
        <v>126</v>
      </c>
      <c r="P105" s="539" t="s">
        <v>2009</v>
      </c>
    </row>
    <row r="106" spans="2:17" x14ac:dyDescent="0.2">
      <c r="D106" s="386"/>
      <c r="E106" s="387"/>
      <c r="F106" s="388"/>
    </row>
    <row r="107" spans="2:17" ht="15.75" thickBot="1" x14ac:dyDescent="0.3"/>
    <row r="108" spans="2:17" ht="31.5" x14ac:dyDescent="0.25">
      <c r="B108" s="119" t="s">
        <v>33</v>
      </c>
      <c r="C108" s="119" t="s">
        <v>49</v>
      </c>
      <c r="D108" s="117" t="s">
        <v>50</v>
      </c>
      <c r="E108" s="299" t="s">
        <v>51</v>
      </c>
      <c r="F108" s="757" t="s">
        <v>56</v>
      </c>
      <c r="G108" s="389"/>
    </row>
    <row r="109" spans="2:17" ht="165" x14ac:dyDescent="0.2">
      <c r="B109" s="1131" t="s">
        <v>53</v>
      </c>
      <c r="C109" s="164" t="s">
        <v>116</v>
      </c>
      <c r="D109" s="1070">
        <v>25</v>
      </c>
      <c r="E109" s="390"/>
      <c r="F109" s="1132">
        <f>+E109+E110+E111</f>
        <v>0</v>
      </c>
      <c r="G109" s="391"/>
    </row>
    <row r="110" spans="2:17" ht="120" x14ac:dyDescent="0.2">
      <c r="B110" s="1131"/>
      <c r="C110" s="164" t="s">
        <v>117</v>
      </c>
      <c r="D110" s="1070">
        <v>25</v>
      </c>
      <c r="E110" s="764"/>
      <c r="F110" s="1133"/>
      <c r="G110" s="391"/>
    </row>
    <row r="111" spans="2:17" ht="105" x14ac:dyDescent="0.2">
      <c r="B111" s="1131"/>
      <c r="C111" s="164" t="s">
        <v>118</v>
      </c>
      <c r="D111" s="1070">
        <v>10</v>
      </c>
      <c r="E111" s="390"/>
      <c r="F111" s="1134"/>
      <c r="G111" s="391"/>
    </row>
    <row r="112" spans="2:17" x14ac:dyDescent="0.2">
      <c r="C112" s="78"/>
    </row>
    <row r="113" spans="2:15" ht="15.75" x14ac:dyDescent="0.25">
      <c r="B113" s="116" t="s">
        <v>57</v>
      </c>
    </row>
    <row r="115" spans="2:15" ht="15.75" x14ac:dyDescent="0.25">
      <c r="B115" s="117" t="s">
        <v>33</v>
      </c>
      <c r="C115" s="117" t="s">
        <v>58</v>
      </c>
      <c r="D115" s="117" t="s">
        <v>51</v>
      </c>
      <c r="E115" s="299" t="s">
        <v>16</v>
      </c>
    </row>
    <row r="116" spans="2:15" ht="45" x14ac:dyDescent="0.25">
      <c r="B116" s="120" t="s">
        <v>132</v>
      </c>
      <c r="C116" s="1070">
        <v>40</v>
      </c>
      <c r="D116" s="1070"/>
      <c r="E116" s="1302">
        <f>+D116+D117</f>
        <v>0</v>
      </c>
      <c r="G116" s="86"/>
      <c r="I116" s="86"/>
      <c r="K116" s="86"/>
      <c r="L116" s="86"/>
      <c r="M116" s="86"/>
      <c r="O116" s="86"/>
    </row>
    <row r="117" spans="2:15" ht="75" x14ac:dyDescent="0.25">
      <c r="B117" s="120" t="s">
        <v>133</v>
      </c>
      <c r="C117" s="1070">
        <v>60</v>
      </c>
      <c r="D117" s="1069"/>
      <c r="E117" s="1303"/>
      <c r="G117" s="86"/>
      <c r="I117" s="86"/>
      <c r="K117" s="86"/>
      <c r="L117" s="86"/>
      <c r="M117" s="86"/>
      <c r="O117" s="86"/>
    </row>
    <row r="119" spans="2:15" x14ac:dyDescent="0.25">
      <c r="G119" s="86"/>
      <c r="I119" s="86"/>
      <c r="K119" s="86"/>
      <c r="L119" s="86"/>
      <c r="M119" s="86"/>
      <c r="O119" s="86"/>
    </row>
    <row r="120" spans="2:15" x14ac:dyDescent="0.25">
      <c r="G120" s="86"/>
      <c r="I120" s="86"/>
      <c r="K120" s="86"/>
      <c r="L120" s="86"/>
      <c r="M120" s="86"/>
      <c r="O120" s="86"/>
    </row>
    <row r="121" spans="2:15" x14ac:dyDescent="0.25">
      <c r="G121" s="86"/>
      <c r="I121" s="86"/>
      <c r="K121" s="86"/>
      <c r="L121" s="86"/>
      <c r="M121" s="86"/>
      <c r="O121" s="86"/>
    </row>
    <row r="122" spans="2:15" x14ac:dyDescent="0.25">
      <c r="G122" s="86"/>
      <c r="I122" s="86"/>
      <c r="K122" s="86"/>
      <c r="L122" s="86"/>
      <c r="M122" s="86"/>
      <c r="O122" s="86"/>
    </row>
    <row r="123" spans="2:15" x14ac:dyDescent="0.25">
      <c r="G123" s="86"/>
      <c r="I123" s="86"/>
      <c r="K123" s="86"/>
      <c r="L123" s="86"/>
      <c r="M123" s="86"/>
      <c r="O123" s="86"/>
    </row>
    <row r="126" spans="2:15" x14ac:dyDescent="0.25">
      <c r="G126" s="86"/>
      <c r="I126" s="86"/>
      <c r="K126" s="86"/>
      <c r="L126" s="86"/>
      <c r="M126" s="86"/>
      <c r="O126" s="86"/>
    </row>
    <row r="127" spans="2:15" x14ac:dyDescent="0.25">
      <c r="G127" s="86"/>
      <c r="I127" s="86"/>
      <c r="K127" s="86"/>
      <c r="L127" s="86"/>
      <c r="M127" s="86"/>
      <c r="O127" s="86"/>
    </row>
    <row r="128" spans="2:15" x14ac:dyDescent="0.25">
      <c r="E128" s="86"/>
      <c r="G128" s="86"/>
      <c r="I128" s="86"/>
      <c r="K128" s="86"/>
      <c r="L128" s="86"/>
      <c r="M128" s="86"/>
      <c r="O128" s="86"/>
    </row>
  </sheetData>
  <mergeCells count="34">
    <mergeCell ref="B51:B52"/>
    <mergeCell ref="C51:C52"/>
    <mergeCell ref="D51:E51"/>
    <mergeCell ref="B2:P2"/>
    <mergeCell ref="B4:P4"/>
    <mergeCell ref="C6:N6"/>
    <mergeCell ref="C7:N7"/>
    <mergeCell ref="C8:N8"/>
    <mergeCell ref="C9:N9"/>
    <mergeCell ref="C11:E11"/>
    <mergeCell ref="B15:C22"/>
    <mergeCell ref="B23:C23"/>
    <mergeCell ref="E39:E40"/>
    <mergeCell ref="M42:N42"/>
    <mergeCell ref="C55:N55"/>
    <mergeCell ref="B57:N57"/>
    <mergeCell ref="O60:P60"/>
    <mergeCell ref="O61:P61"/>
    <mergeCell ref="O62:P62"/>
    <mergeCell ref="E96:E98"/>
    <mergeCell ref="B67:N67"/>
    <mergeCell ref="J69:L69"/>
    <mergeCell ref="P69:Q69"/>
    <mergeCell ref="B76:N76"/>
    <mergeCell ref="D79:E79"/>
    <mergeCell ref="D80:E80"/>
    <mergeCell ref="B82:P82"/>
    <mergeCell ref="B84:N84"/>
    <mergeCell ref="E116:E117"/>
    <mergeCell ref="B100:N100"/>
    <mergeCell ref="J102:L102"/>
    <mergeCell ref="P102:Q102"/>
    <mergeCell ref="B109:B111"/>
    <mergeCell ref="F109:F111"/>
  </mergeCells>
  <dataValidations count="2">
    <dataValidation type="decimal" allowBlank="1" showInputMessage="1" showErrorMessage="1" sqref="WVH983029 WLL983029 C65525 IV65525 SR65525 ACN65525 AMJ65525 AWF65525 BGB65525 BPX65525 BZT65525 CJP65525 CTL65525 DDH65525 DND65525 DWZ65525 EGV65525 EQR65525 FAN65525 FKJ65525 FUF65525 GEB65525 GNX65525 GXT65525 HHP65525 HRL65525 IBH65525 ILD65525 IUZ65525 JEV65525 JOR65525 JYN65525 KIJ65525 KSF65525 LCB65525 LLX65525 LVT65525 MFP65525 MPL65525 MZH65525 NJD65525 NSZ65525 OCV65525 OMR65525 OWN65525 PGJ65525 PQF65525 QAB65525 QJX65525 QTT65525 RDP65525 RNL65525 RXH65525 SHD65525 SQZ65525 TAV65525 TKR65525 TUN65525 UEJ65525 UOF65525 UYB65525 VHX65525 VRT65525 WBP65525 WLL65525 WVH65525 C131061 IV131061 SR131061 ACN131061 AMJ131061 AWF131061 BGB131061 BPX131061 BZT131061 CJP131061 CTL131061 DDH131061 DND131061 DWZ131061 EGV131061 EQR131061 FAN131061 FKJ131061 FUF131061 GEB131061 GNX131061 GXT131061 HHP131061 HRL131061 IBH131061 ILD131061 IUZ131061 JEV131061 JOR131061 JYN131061 KIJ131061 KSF131061 LCB131061 LLX131061 LVT131061 MFP131061 MPL131061 MZH131061 NJD131061 NSZ131061 OCV131061 OMR131061 OWN131061 PGJ131061 PQF131061 QAB131061 QJX131061 QTT131061 RDP131061 RNL131061 RXH131061 SHD131061 SQZ131061 TAV131061 TKR131061 TUN131061 UEJ131061 UOF131061 UYB131061 VHX131061 VRT131061 WBP131061 WLL131061 WVH131061 C196597 IV196597 SR196597 ACN196597 AMJ196597 AWF196597 BGB196597 BPX196597 BZT196597 CJP196597 CTL196597 DDH196597 DND196597 DWZ196597 EGV196597 EQR196597 FAN196597 FKJ196597 FUF196597 GEB196597 GNX196597 GXT196597 HHP196597 HRL196597 IBH196597 ILD196597 IUZ196597 JEV196597 JOR196597 JYN196597 KIJ196597 KSF196597 LCB196597 LLX196597 LVT196597 MFP196597 MPL196597 MZH196597 NJD196597 NSZ196597 OCV196597 OMR196597 OWN196597 PGJ196597 PQF196597 QAB196597 QJX196597 QTT196597 RDP196597 RNL196597 RXH196597 SHD196597 SQZ196597 TAV196597 TKR196597 TUN196597 UEJ196597 UOF196597 UYB196597 VHX196597 VRT196597 WBP196597 WLL196597 WVH196597 C262133 IV262133 SR262133 ACN262133 AMJ262133 AWF262133 BGB262133 BPX262133 BZT262133 CJP262133 CTL262133 DDH262133 DND262133 DWZ262133 EGV262133 EQR262133 FAN262133 FKJ262133 FUF262133 GEB262133 GNX262133 GXT262133 HHP262133 HRL262133 IBH262133 ILD262133 IUZ262133 JEV262133 JOR262133 JYN262133 KIJ262133 KSF262133 LCB262133 LLX262133 LVT262133 MFP262133 MPL262133 MZH262133 NJD262133 NSZ262133 OCV262133 OMR262133 OWN262133 PGJ262133 PQF262133 QAB262133 QJX262133 QTT262133 RDP262133 RNL262133 RXH262133 SHD262133 SQZ262133 TAV262133 TKR262133 TUN262133 UEJ262133 UOF262133 UYB262133 VHX262133 VRT262133 WBP262133 WLL262133 WVH262133 C327669 IV327669 SR327669 ACN327669 AMJ327669 AWF327669 BGB327669 BPX327669 BZT327669 CJP327669 CTL327669 DDH327669 DND327669 DWZ327669 EGV327669 EQR327669 FAN327669 FKJ327669 FUF327669 GEB327669 GNX327669 GXT327669 HHP327669 HRL327669 IBH327669 ILD327669 IUZ327669 JEV327669 JOR327669 JYN327669 KIJ327669 KSF327669 LCB327669 LLX327669 LVT327669 MFP327669 MPL327669 MZH327669 NJD327669 NSZ327669 OCV327669 OMR327669 OWN327669 PGJ327669 PQF327669 QAB327669 QJX327669 QTT327669 RDP327669 RNL327669 RXH327669 SHD327669 SQZ327669 TAV327669 TKR327669 TUN327669 UEJ327669 UOF327669 UYB327669 VHX327669 VRT327669 WBP327669 WLL327669 WVH327669 C393205 IV393205 SR393205 ACN393205 AMJ393205 AWF393205 BGB393205 BPX393205 BZT393205 CJP393205 CTL393205 DDH393205 DND393205 DWZ393205 EGV393205 EQR393205 FAN393205 FKJ393205 FUF393205 GEB393205 GNX393205 GXT393205 HHP393205 HRL393205 IBH393205 ILD393205 IUZ393205 JEV393205 JOR393205 JYN393205 KIJ393205 KSF393205 LCB393205 LLX393205 LVT393205 MFP393205 MPL393205 MZH393205 NJD393205 NSZ393205 OCV393205 OMR393205 OWN393205 PGJ393205 PQF393205 QAB393205 QJX393205 QTT393205 RDP393205 RNL393205 RXH393205 SHD393205 SQZ393205 TAV393205 TKR393205 TUN393205 UEJ393205 UOF393205 UYB393205 VHX393205 VRT393205 WBP393205 WLL393205 WVH393205 C458741 IV458741 SR458741 ACN458741 AMJ458741 AWF458741 BGB458741 BPX458741 BZT458741 CJP458741 CTL458741 DDH458741 DND458741 DWZ458741 EGV458741 EQR458741 FAN458741 FKJ458741 FUF458741 GEB458741 GNX458741 GXT458741 HHP458741 HRL458741 IBH458741 ILD458741 IUZ458741 JEV458741 JOR458741 JYN458741 KIJ458741 KSF458741 LCB458741 LLX458741 LVT458741 MFP458741 MPL458741 MZH458741 NJD458741 NSZ458741 OCV458741 OMR458741 OWN458741 PGJ458741 PQF458741 QAB458741 QJX458741 QTT458741 RDP458741 RNL458741 RXH458741 SHD458741 SQZ458741 TAV458741 TKR458741 TUN458741 UEJ458741 UOF458741 UYB458741 VHX458741 VRT458741 WBP458741 WLL458741 WVH458741 C524277 IV524277 SR524277 ACN524277 AMJ524277 AWF524277 BGB524277 BPX524277 BZT524277 CJP524277 CTL524277 DDH524277 DND524277 DWZ524277 EGV524277 EQR524277 FAN524277 FKJ524277 FUF524277 GEB524277 GNX524277 GXT524277 HHP524277 HRL524277 IBH524277 ILD524277 IUZ524277 JEV524277 JOR524277 JYN524277 KIJ524277 KSF524277 LCB524277 LLX524277 LVT524277 MFP524277 MPL524277 MZH524277 NJD524277 NSZ524277 OCV524277 OMR524277 OWN524277 PGJ524277 PQF524277 QAB524277 QJX524277 QTT524277 RDP524277 RNL524277 RXH524277 SHD524277 SQZ524277 TAV524277 TKR524277 TUN524277 UEJ524277 UOF524277 UYB524277 VHX524277 VRT524277 WBP524277 WLL524277 WVH524277 C589813 IV589813 SR589813 ACN589813 AMJ589813 AWF589813 BGB589813 BPX589813 BZT589813 CJP589813 CTL589813 DDH589813 DND589813 DWZ589813 EGV589813 EQR589813 FAN589813 FKJ589813 FUF589813 GEB589813 GNX589813 GXT589813 HHP589813 HRL589813 IBH589813 ILD589813 IUZ589813 JEV589813 JOR589813 JYN589813 KIJ589813 KSF589813 LCB589813 LLX589813 LVT589813 MFP589813 MPL589813 MZH589813 NJD589813 NSZ589813 OCV589813 OMR589813 OWN589813 PGJ589813 PQF589813 QAB589813 QJX589813 QTT589813 RDP589813 RNL589813 RXH589813 SHD589813 SQZ589813 TAV589813 TKR589813 TUN589813 UEJ589813 UOF589813 UYB589813 VHX589813 VRT589813 WBP589813 WLL589813 WVH589813 C655349 IV655349 SR655349 ACN655349 AMJ655349 AWF655349 BGB655349 BPX655349 BZT655349 CJP655349 CTL655349 DDH655349 DND655349 DWZ655349 EGV655349 EQR655349 FAN655349 FKJ655349 FUF655349 GEB655349 GNX655349 GXT655349 HHP655349 HRL655349 IBH655349 ILD655349 IUZ655349 JEV655349 JOR655349 JYN655349 KIJ655349 KSF655349 LCB655349 LLX655349 LVT655349 MFP655349 MPL655349 MZH655349 NJD655349 NSZ655349 OCV655349 OMR655349 OWN655349 PGJ655349 PQF655349 QAB655349 QJX655349 QTT655349 RDP655349 RNL655349 RXH655349 SHD655349 SQZ655349 TAV655349 TKR655349 TUN655349 UEJ655349 UOF655349 UYB655349 VHX655349 VRT655349 WBP655349 WLL655349 WVH655349 C720885 IV720885 SR720885 ACN720885 AMJ720885 AWF720885 BGB720885 BPX720885 BZT720885 CJP720885 CTL720885 DDH720885 DND720885 DWZ720885 EGV720885 EQR720885 FAN720885 FKJ720885 FUF720885 GEB720885 GNX720885 GXT720885 HHP720885 HRL720885 IBH720885 ILD720885 IUZ720885 JEV720885 JOR720885 JYN720885 KIJ720885 KSF720885 LCB720885 LLX720885 LVT720885 MFP720885 MPL720885 MZH720885 NJD720885 NSZ720885 OCV720885 OMR720885 OWN720885 PGJ720885 PQF720885 QAB720885 QJX720885 QTT720885 RDP720885 RNL720885 RXH720885 SHD720885 SQZ720885 TAV720885 TKR720885 TUN720885 UEJ720885 UOF720885 UYB720885 VHX720885 VRT720885 WBP720885 WLL720885 WVH720885 C786421 IV786421 SR786421 ACN786421 AMJ786421 AWF786421 BGB786421 BPX786421 BZT786421 CJP786421 CTL786421 DDH786421 DND786421 DWZ786421 EGV786421 EQR786421 FAN786421 FKJ786421 FUF786421 GEB786421 GNX786421 GXT786421 HHP786421 HRL786421 IBH786421 ILD786421 IUZ786421 JEV786421 JOR786421 JYN786421 KIJ786421 KSF786421 LCB786421 LLX786421 LVT786421 MFP786421 MPL786421 MZH786421 NJD786421 NSZ786421 OCV786421 OMR786421 OWN786421 PGJ786421 PQF786421 QAB786421 QJX786421 QTT786421 RDP786421 RNL786421 RXH786421 SHD786421 SQZ786421 TAV786421 TKR786421 TUN786421 UEJ786421 UOF786421 UYB786421 VHX786421 VRT786421 WBP786421 WLL786421 WVH786421 C851957 IV851957 SR851957 ACN851957 AMJ851957 AWF851957 BGB851957 BPX851957 BZT851957 CJP851957 CTL851957 DDH851957 DND851957 DWZ851957 EGV851957 EQR851957 FAN851957 FKJ851957 FUF851957 GEB851957 GNX851957 GXT851957 HHP851957 HRL851957 IBH851957 ILD851957 IUZ851957 JEV851957 JOR851957 JYN851957 KIJ851957 KSF851957 LCB851957 LLX851957 LVT851957 MFP851957 MPL851957 MZH851957 NJD851957 NSZ851957 OCV851957 OMR851957 OWN851957 PGJ851957 PQF851957 QAB851957 QJX851957 QTT851957 RDP851957 RNL851957 RXH851957 SHD851957 SQZ851957 TAV851957 TKR851957 TUN851957 UEJ851957 UOF851957 UYB851957 VHX851957 VRT851957 WBP851957 WLL851957 WVH851957 C917493 IV917493 SR917493 ACN917493 AMJ917493 AWF917493 BGB917493 BPX917493 BZT917493 CJP917493 CTL917493 DDH917493 DND917493 DWZ917493 EGV917493 EQR917493 FAN917493 FKJ917493 FUF917493 GEB917493 GNX917493 GXT917493 HHP917493 HRL917493 IBH917493 ILD917493 IUZ917493 JEV917493 JOR917493 JYN917493 KIJ917493 KSF917493 LCB917493 LLX917493 LVT917493 MFP917493 MPL917493 MZH917493 NJD917493 NSZ917493 OCV917493 OMR917493 OWN917493 PGJ917493 PQF917493 QAB917493 QJX917493 QTT917493 RDP917493 RNL917493 RXH917493 SHD917493 SQZ917493 TAV917493 TKR917493 TUN917493 UEJ917493 UOF917493 UYB917493 VHX917493 VRT917493 WBP917493 WLL917493 WVH917493 C983029 IV983029 SR983029 ACN983029 AMJ983029 AWF983029 BGB983029 BPX983029 BZT983029 CJP983029 CTL983029 DDH983029 DND983029 DWZ983029 EGV983029 EQR983029 FAN983029 FKJ983029 FUF983029 GEB983029 GNX983029 GXT983029 HHP983029 HRL983029 IBH983029 ILD983029 IUZ983029 JEV983029 JOR983029 JYN983029 KIJ983029 KSF983029 LCB983029 LLX983029 LVT983029 MFP983029 MPL983029 MZH983029 NJD983029 NSZ983029 OCV983029 OMR983029 OWN983029 PGJ983029 PQF983029 QAB983029 QJX983029 QTT983029 RDP983029 RNL983029 RXH983029 SHD983029 SQZ983029 TAV983029 TKR983029 TUN983029 UEJ983029 UOF983029 UYB983029 VHX983029 VRT983029 WBP983029 IV25:IV41 SR25:SR41 ACN25:ACN41 AMJ25:AMJ41 AWF25:AWF41 BGB25:BGB41 BPX25:BPX41 BZT25:BZT41 CJP25:CJP41 CTL25:CTL41 DDH25:DDH41 DND25:DND41 DWZ25:DWZ41 EGV25:EGV41 EQR25:EQR41 FAN25:FAN41 FKJ25:FKJ41 FUF25:FUF41 GEB25:GEB41 GNX25:GNX41 GXT25:GXT41 HHP25:HHP41 HRL25:HRL41 IBH25:IBH41 ILD25:ILD41 IUZ25:IUZ41 JEV25:JEV41 JOR25:JOR41 JYN25:JYN41 KIJ25:KIJ41 KSF25:KSF41 LCB25:LCB41 LLX25:LLX41 LVT25:LVT41 MFP25:MFP41 MPL25:MPL41 MZH25:MZH41 NJD25:NJD41 NSZ25:NSZ41 OCV25:OCV41 OMR25:OMR41 OWN25:OWN41 PGJ25:PGJ41 PQF25:PQF41 QAB25:QAB41 QJX25:QJX41 QTT25:QTT41 RDP25:RDP41 RNL25:RNL41 RXH25:RXH41 SHD25:SHD41 SQZ25:SQZ41 TAV25:TAV41 TKR25:TKR41 TUN25:TUN41 UEJ25:UEJ41 UOF25:UOF41 UYB25:UYB41 VHX25:VHX41 VRT25:VRT41 WBP25:WBP41 WLL25:WLL41 WVH25:WVH41">
      <formula1>0</formula1>
      <formula2>1</formula2>
    </dataValidation>
    <dataValidation type="list" allowBlank="1" showInputMessage="1" showErrorMessage="1" sqref="WVE983029 A65525 IS65525 SO65525 ACK65525 AMG65525 AWC65525 BFY65525 BPU65525 BZQ65525 CJM65525 CTI65525 DDE65525 DNA65525 DWW65525 EGS65525 EQO65525 FAK65525 FKG65525 FUC65525 GDY65525 GNU65525 GXQ65525 HHM65525 HRI65525 IBE65525 ILA65525 IUW65525 JES65525 JOO65525 JYK65525 KIG65525 KSC65525 LBY65525 LLU65525 LVQ65525 MFM65525 MPI65525 MZE65525 NJA65525 NSW65525 OCS65525 OMO65525 OWK65525 PGG65525 PQC65525 PZY65525 QJU65525 QTQ65525 RDM65525 RNI65525 RXE65525 SHA65525 SQW65525 TAS65525 TKO65525 TUK65525 UEG65525 UOC65525 UXY65525 VHU65525 VRQ65525 WBM65525 WLI65525 WVE65525 A131061 IS131061 SO131061 ACK131061 AMG131061 AWC131061 BFY131061 BPU131061 BZQ131061 CJM131061 CTI131061 DDE131061 DNA131061 DWW131061 EGS131061 EQO131061 FAK131061 FKG131061 FUC131061 GDY131061 GNU131061 GXQ131061 HHM131061 HRI131061 IBE131061 ILA131061 IUW131061 JES131061 JOO131061 JYK131061 KIG131061 KSC131061 LBY131061 LLU131061 LVQ131061 MFM131061 MPI131061 MZE131061 NJA131061 NSW131061 OCS131061 OMO131061 OWK131061 PGG131061 PQC131061 PZY131061 QJU131061 QTQ131061 RDM131061 RNI131061 RXE131061 SHA131061 SQW131061 TAS131061 TKO131061 TUK131061 UEG131061 UOC131061 UXY131061 VHU131061 VRQ131061 WBM131061 WLI131061 WVE131061 A196597 IS196597 SO196597 ACK196597 AMG196597 AWC196597 BFY196597 BPU196597 BZQ196597 CJM196597 CTI196597 DDE196597 DNA196597 DWW196597 EGS196597 EQO196597 FAK196597 FKG196597 FUC196597 GDY196597 GNU196597 GXQ196597 HHM196597 HRI196597 IBE196597 ILA196597 IUW196597 JES196597 JOO196597 JYK196597 KIG196597 KSC196597 LBY196597 LLU196597 LVQ196597 MFM196597 MPI196597 MZE196597 NJA196597 NSW196597 OCS196597 OMO196597 OWK196597 PGG196597 PQC196597 PZY196597 QJU196597 QTQ196597 RDM196597 RNI196597 RXE196597 SHA196597 SQW196597 TAS196597 TKO196597 TUK196597 UEG196597 UOC196597 UXY196597 VHU196597 VRQ196597 WBM196597 WLI196597 WVE196597 A262133 IS262133 SO262133 ACK262133 AMG262133 AWC262133 BFY262133 BPU262133 BZQ262133 CJM262133 CTI262133 DDE262133 DNA262133 DWW262133 EGS262133 EQO262133 FAK262133 FKG262133 FUC262133 GDY262133 GNU262133 GXQ262133 HHM262133 HRI262133 IBE262133 ILA262133 IUW262133 JES262133 JOO262133 JYK262133 KIG262133 KSC262133 LBY262133 LLU262133 LVQ262133 MFM262133 MPI262133 MZE262133 NJA262133 NSW262133 OCS262133 OMO262133 OWK262133 PGG262133 PQC262133 PZY262133 QJU262133 QTQ262133 RDM262133 RNI262133 RXE262133 SHA262133 SQW262133 TAS262133 TKO262133 TUK262133 UEG262133 UOC262133 UXY262133 VHU262133 VRQ262133 WBM262133 WLI262133 WVE262133 A327669 IS327669 SO327669 ACK327669 AMG327669 AWC327669 BFY327669 BPU327669 BZQ327669 CJM327669 CTI327669 DDE327669 DNA327669 DWW327669 EGS327669 EQO327669 FAK327669 FKG327669 FUC327669 GDY327669 GNU327669 GXQ327669 HHM327669 HRI327669 IBE327669 ILA327669 IUW327669 JES327669 JOO327669 JYK327669 KIG327669 KSC327669 LBY327669 LLU327669 LVQ327669 MFM327669 MPI327669 MZE327669 NJA327669 NSW327669 OCS327669 OMO327669 OWK327669 PGG327669 PQC327669 PZY327669 QJU327669 QTQ327669 RDM327669 RNI327669 RXE327669 SHA327669 SQW327669 TAS327669 TKO327669 TUK327669 UEG327669 UOC327669 UXY327669 VHU327669 VRQ327669 WBM327669 WLI327669 WVE327669 A393205 IS393205 SO393205 ACK393205 AMG393205 AWC393205 BFY393205 BPU393205 BZQ393205 CJM393205 CTI393205 DDE393205 DNA393205 DWW393205 EGS393205 EQO393205 FAK393205 FKG393205 FUC393205 GDY393205 GNU393205 GXQ393205 HHM393205 HRI393205 IBE393205 ILA393205 IUW393205 JES393205 JOO393205 JYK393205 KIG393205 KSC393205 LBY393205 LLU393205 LVQ393205 MFM393205 MPI393205 MZE393205 NJA393205 NSW393205 OCS393205 OMO393205 OWK393205 PGG393205 PQC393205 PZY393205 QJU393205 QTQ393205 RDM393205 RNI393205 RXE393205 SHA393205 SQW393205 TAS393205 TKO393205 TUK393205 UEG393205 UOC393205 UXY393205 VHU393205 VRQ393205 WBM393205 WLI393205 WVE393205 A458741 IS458741 SO458741 ACK458741 AMG458741 AWC458741 BFY458741 BPU458741 BZQ458741 CJM458741 CTI458741 DDE458741 DNA458741 DWW458741 EGS458741 EQO458741 FAK458741 FKG458741 FUC458741 GDY458741 GNU458741 GXQ458741 HHM458741 HRI458741 IBE458741 ILA458741 IUW458741 JES458741 JOO458741 JYK458741 KIG458741 KSC458741 LBY458741 LLU458741 LVQ458741 MFM458741 MPI458741 MZE458741 NJA458741 NSW458741 OCS458741 OMO458741 OWK458741 PGG458741 PQC458741 PZY458741 QJU458741 QTQ458741 RDM458741 RNI458741 RXE458741 SHA458741 SQW458741 TAS458741 TKO458741 TUK458741 UEG458741 UOC458741 UXY458741 VHU458741 VRQ458741 WBM458741 WLI458741 WVE458741 A524277 IS524277 SO524277 ACK524277 AMG524277 AWC524277 BFY524277 BPU524277 BZQ524277 CJM524277 CTI524277 DDE524277 DNA524277 DWW524277 EGS524277 EQO524277 FAK524277 FKG524277 FUC524277 GDY524277 GNU524277 GXQ524277 HHM524277 HRI524277 IBE524277 ILA524277 IUW524277 JES524277 JOO524277 JYK524277 KIG524277 KSC524277 LBY524277 LLU524277 LVQ524277 MFM524277 MPI524277 MZE524277 NJA524277 NSW524277 OCS524277 OMO524277 OWK524277 PGG524277 PQC524277 PZY524277 QJU524277 QTQ524277 RDM524277 RNI524277 RXE524277 SHA524277 SQW524277 TAS524277 TKO524277 TUK524277 UEG524277 UOC524277 UXY524277 VHU524277 VRQ524277 WBM524277 WLI524277 WVE524277 A589813 IS589813 SO589813 ACK589813 AMG589813 AWC589813 BFY589813 BPU589813 BZQ589813 CJM589813 CTI589813 DDE589813 DNA589813 DWW589813 EGS589813 EQO589813 FAK589813 FKG589813 FUC589813 GDY589813 GNU589813 GXQ589813 HHM589813 HRI589813 IBE589813 ILA589813 IUW589813 JES589813 JOO589813 JYK589813 KIG589813 KSC589813 LBY589813 LLU589813 LVQ589813 MFM589813 MPI589813 MZE589813 NJA589813 NSW589813 OCS589813 OMO589813 OWK589813 PGG589813 PQC589813 PZY589813 QJU589813 QTQ589813 RDM589813 RNI589813 RXE589813 SHA589813 SQW589813 TAS589813 TKO589813 TUK589813 UEG589813 UOC589813 UXY589813 VHU589813 VRQ589813 WBM589813 WLI589813 WVE589813 A655349 IS655349 SO655349 ACK655349 AMG655349 AWC655349 BFY655349 BPU655349 BZQ655349 CJM655349 CTI655349 DDE655349 DNA655349 DWW655349 EGS655349 EQO655349 FAK655349 FKG655349 FUC655349 GDY655349 GNU655349 GXQ655349 HHM655349 HRI655349 IBE655349 ILA655349 IUW655349 JES655349 JOO655349 JYK655349 KIG655349 KSC655349 LBY655349 LLU655349 LVQ655349 MFM655349 MPI655349 MZE655349 NJA655349 NSW655349 OCS655349 OMO655349 OWK655349 PGG655349 PQC655349 PZY655349 QJU655349 QTQ655349 RDM655349 RNI655349 RXE655349 SHA655349 SQW655349 TAS655349 TKO655349 TUK655349 UEG655349 UOC655349 UXY655349 VHU655349 VRQ655349 WBM655349 WLI655349 WVE655349 A720885 IS720885 SO720885 ACK720885 AMG720885 AWC720885 BFY720885 BPU720885 BZQ720885 CJM720885 CTI720885 DDE720885 DNA720885 DWW720885 EGS720885 EQO720885 FAK720885 FKG720885 FUC720885 GDY720885 GNU720885 GXQ720885 HHM720885 HRI720885 IBE720885 ILA720885 IUW720885 JES720885 JOO720885 JYK720885 KIG720885 KSC720885 LBY720885 LLU720885 LVQ720885 MFM720885 MPI720885 MZE720885 NJA720885 NSW720885 OCS720885 OMO720885 OWK720885 PGG720885 PQC720885 PZY720885 QJU720885 QTQ720885 RDM720885 RNI720885 RXE720885 SHA720885 SQW720885 TAS720885 TKO720885 TUK720885 UEG720885 UOC720885 UXY720885 VHU720885 VRQ720885 WBM720885 WLI720885 WVE720885 A786421 IS786421 SO786421 ACK786421 AMG786421 AWC786421 BFY786421 BPU786421 BZQ786421 CJM786421 CTI786421 DDE786421 DNA786421 DWW786421 EGS786421 EQO786421 FAK786421 FKG786421 FUC786421 GDY786421 GNU786421 GXQ786421 HHM786421 HRI786421 IBE786421 ILA786421 IUW786421 JES786421 JOO786421 JYK786421 KIG786421 KSC786421 LBY786421 LLU786421 LVQ786421 MFM786421 MPI786421 MZE786421 NJA786421 NSW786421 OCS786421 OMO786421 OWK786421 PGG786421 PQC786421 PZY786421 QJU786421 QTQ786421 RDM786421 RNI786421 RXE786421 SHA786421 SQW786421 TAS786421 TKO786421 TUK786421 UEG786421 UOC786421 UXY786421 VHU786421 VRQ786421 WBM786421 WLI786421 WVE786421 A851957 IS851957 SO851957 ACK851957 AMG851957 AWC851957 BFY851957 BPU851957 BZQ851957 CJM851957 CTI851957 DDE851957 DNA851957 DWW851957 EGS851957 EQO851957 FAK851957 FKG851957 FUC851957 GDY851957 GNU851957 GXQ851957 HHM851957 HRI851957 IBE851957 ILA851957 IUW851957 JES851957 JOO851957 JYK851957 KIG851957 KSC851957 LBY851957 LLU851957 LVQ851957 MFM851957 MPI851957 MZE851957 NJA851957 NSW851957 OCS851957 OMO851957 OWK851957 PGG851957 PQC851957 PZY851957 QJU851957 QTQ851957 RDM851957 RNI851957 RXE851957 SHA851957 SQW851957 TAS851957 TKO851957 TUK851957 UEG851957 UOC851957 UXY851957 VHU851957 VRQ851957 WBM851957 WLI851957 WVE851957 A917493 IS917493 SO917493 ACK917493 AMG917493 AWC917493 BFY917493 BPU917493 BZQ917493 CJM917493 CTI917493 DDE917493 DNA917493 DWW917493 EGS917493 EQO917493 FAK917493 FKG917493 FUC917493 GDY917493 GNU917493 GXQ917493 HHM917493 HRI917493 IBE917493 ILA917493 IUW917493 JES917493 JOO917493 JYK917493 KIG917493 KSC917493 LBY917493 LLU917493 LVQ917493 MFM917493 MPI917493 MZE917493 NJA917493 NSW917493 OCS917493 OMO917493 OWK917493 PGG917493 PQC917493 PZY917493 QJU917493 QTQ917493 RDM917493 RNI917493 RXE917493 SHA917493 SQW917493 TAS917493 TKO917493 TUK917493 UEG917493 UOC917493 UXY917493 VHU917493 VRQ917493 WBM917493 WLI917493 WVE917493 A983029 IS983029 SO983029 ACK983029 AMG983029 AWC983029 BFY983029 BPU983029 BZQ983029 CJM983029 CTI983029 DDE983029 DNA983029 DWW983029 EGS983029 EQO983029 FAK983029 FKG983029 FUC983029 GDY983029 GNU983029 GXQ983029 HHM983029 HRI983029 IBE983029 ILA983029 IUW983029 JES983029 JOO983029 JYK983029 KIG983029 KSC983029 LBY983029 LLU983029 LVQ983029 MFM983029 MPI983029 MZE983029 NJA983029 NSW983029 OCS983029 OMO983029 OWK983029 PGG983029 PQC983029 PZY983029 QJU983029 QTQ983029 RDM983029 RNI983029 RXE983029 SHA983029 SQW983029 TAS983029 TKO983029 TUK983029 UEG983029 UOC983029 UXY983029 VHU983029 VRQ983029 WBM983029 WLI983029 A25:A41 IS25:IS41 SO25:SO41 ACK25:ACK41 AMG25:AMG41 AWC25:AWC41 BFY25:BFY41 BPU25:BPU41 BZQ25:BZQ41 CJM25:CJM41 CTI25:CTI41 DDE25:DDE41 DNA25:DNA41 DWW25:DWW41 EGS25:EGS41 EQO25:EQO41 FAK25:FAK41 FKG25:FKG41 FUC25:FUC41 GDY25:GDY41 GNU25:GNU41 GXQ25:GXQ41 HHM25:HHM41 HRI25:HRI41 IBE25:IBE41 ILA25:ILA41 IUW25:IUW41 JES25:JES41 JOO25:JOO41 JYK25:JYK41 KIG25:KIG41 KSC25:KSC41 LBY25:LBY41 LLU25:LLU41 LVQ25:LVQ41 MFM25:MFM41 MPI25:MPI41 MZE25:MZE41 NJA25:NJA41 NSW25:NSW41 OCS25:OCS41 OMO25:OMO41 OWK25:OWK41 PGG25:PGG41 PQC25:PQC41 PZY25:PZY41 QJU25:QJU41 QTQ25:QTQ41 RDM25:RDM41 RNI25:RNI41 RXE25:RXE41 SHA25:SHA41 SQW25:SQW41 TAS25:TAS41 TKO25:TKO41 TUK25:TUK41 UEG25:UEG41 UOC25:UOC41 UXY25:UXY41 VHU25:VHU41 VRQ25:VRQ41 WBM25:WBM41 WLI25:WLI41 WVE25:WVE41">
      <formula1>"1,2,3,4,5"</formula1>
    </dataValidation>
  </dataValidations>
  <printOptions horizontalCentered="1"/>
  <pageMargins left="0.70866141732283472" right="0.70866141732283472" top="0.74803149606299213" bottom="0.74803149606299213" header="0.31496062992125984" footer="0.31496062992125984"/>
  <pageSetup paperSize="5" scale="3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7"/>
  <sheetViews>
    <sheetView topLeftCell="A43" zoomScale="69" zoomScaleNormal="69" workbookViewId="0">
      <selection activeCell="F53" sqref="F53"/>
    </sheetView>
  </sheetViews>
  <sheetFormatPr baseColWidth="10" defaultRowHeight="14.25" x14ac:dyDescent="0.25"/>
  <cols>
    <col min="1" max="1" width="7.140625" style="340" bestFit="1" customWidth="1"/>
    <col min="2" max="2" width="55.28515625" style="340" customWidth="1"/>
    <col min="3" max="3" width="29" style="340" customWidth="1"/>
    <col min="4" max="4" width="26.7109375" style="539" customWidth="1"/>
    <col min="5" max="5" width="25" style="538" customWidth="1"/>
    <col min="6" max="6" width="29.7109375" style="340" customWidth="1"/>
    <col min="7" max="7" width="31.140625" style="652" bestFit="1" customWidth="1"/>
    <col min="8" max="8" width="16.140625" style="340" customWidth="1"/>
    <col min="9" max="9" width="24" style="653" customWidth="1"/>
    <col min="10" max="10" width="14.7109375" style="340" customWidth="1"/>
    <col min="11" max="12" width="14.7109375" style="538" customWidth="1"/>
    <col min="13" max="13" width="14.7109375" style="541" customWidth="1"/>
    <col min="14" max="14" width="14.7109375" style="340" customWidth="1"/>
    <col min="15" max="15" width="23" style="542" customWidth="1"/>
    <col min="16" max="16" width="31" style="340" customWidth="1"/>
    <col min="17" max="17" width="35.42578125" style="340" customWidth="1"/>
    <col min="18" max="18" width="37" style="340" customWidth="1"/>
    <col min="19" max="22" width="6.42578125" style="340" customWidth="1"/>
    <col min="23" max="251" width="11.42578125" style="340"/>
    <col min="252" max="252" width="1" style="340" customWidth="1"/>
    <col min="253" max="253" width="4.28515625" style="340" customWidth="1"/>
    <col min="254" max="254" width="34.7109375" style="340" customWidth="1"/>
    <col min="255" max="255" width="0" style="340" hidden="1" customWidth="1"/>
    <col min="256" max="256" width="20" style="340" customWidth="1"/>
    <col min="257" max="257" width="20.85546875" style="340" customWidth="1"/>
    <col min="258" max="258" width="25" style="340" customWidth="1"/>
    <col min="259" max="259" width="18.7109375" style="340" customWidth="1"/>
    <col min="260" max="260" width="29.7109375" style="340" customWidth="1"/>
    <col min="261" max="261" width="13.42578125" style="340" customWidth="1"/>
    <col min="262" max="262" width="13.85546875" style="340" customWidth="1"/>
    <col min="263" max="267" width="16.42578125" style="340" customWidth="1"/>
    <col min="268" max="268" width="20.42578125" style="340" customWidth="1"/>
    <col min="269" max="269" width="21.140625" style="340" customWidth="1"/>
    <col min="270" max="270" width="9.42578125" style="340" customWidth="1"/>
    <col min="271" max="271" width="0.42578125" style="340" customWidth="1"/>
    <col min="272" max="278" width="6.42578125" style="340" customWidth="1"/>
    <col min="279" max="507" width="11.42578125" style="340"/>
    <col min="508" max="508" width="1" style="340" customWidth="1"/>
    <col min="509" max="509" width="4.28515625" style="340" customWidth="1"/>
    <col min="510" max="510" width="34.7109375" style="340" customWidth="1"/>
    <col min="511" max="511" width="0" style="340" hidden="1" customWidth="1"/>
    <col min="512" max="512" width="20" style="340" customWidth="1"/>
    <col min="513" max="513" width="20.85546875" style="340" customWidth="1"/>
    <col min="514" max="514" width="25" style="340" customWidth="1"/>
    <col min="515" max="515" width="18.7109375" style="340" customWidth="1"/>
    <col min="516" max="516" width="29.7109375" style="340" customWidth="1"/>
    <col min="517" max="517" width="13.42578125" style="340" customWidth="1"/>
    <col min="518" max="518" width="13.85546875" style="340" customWidth="1"/>
    <col min="519" max="523" width="16.42578125" style="340" customWidth="1"/>
    <col min="524" max="524" width="20.42578125" style="340" customWidth="1"/>
    <col min="525" max="525" width="21.140625" style="340" customWidth="1"/>
    <col min="526" max="526" width="9.42578125" style="340" customWidth="1"/>
    <col min="527" max="527" width="0.42578125" style="340" customWidth="1"/>
    <col min="528" max="534" width="6.42578125" style="340" customWidth="1"/>
    <col min="535" max="763" width="11.42578125" style="340"/>
    <col min="764" max="764" width="1" style="340" customWidth="1"/>
    <col min="765" max="765" width="4.28515625" style="340" customWidth="1"/>
    <col min="766" max="766" width="34.7109375" style="340" customWidth="1"/>
    <col min="767" max="767" width="0" style="340" hidden="1" customWidth="1"/>
    <col min="768" max="768" width="20" style="340" customWidth="1"/>
    <col min="769" max="769" width="20.85546875" style="340" customWidth="1"/>
    <col min="770" max="770" width="25" style="340" customWidth="1"/>
    <col min="771" max="771" width="18.7109375" style="340" customWidth="1"/>
    <col min="772" max="772" width="29.7109375" style="340" customWidth="1"/>
    <col min="773" max="773" width="13.42578125" style="340" customWidth="1"/>
    <col min="774" max="774" width="13.85546875" style="340" customWidth="1"/>
    <col min="775" max="779" width="16.42578125" style="340" customWidth="1"/>
    <col min="780" max="780" width="20.42578125" style="340" customWidth="1"/>
    <col min="781" max="781" width="21.140625" style="340" customWidth="1"/>
    <col min="782" max="782" width="9.42578125" style="340" customWidth="1"/>
    <col min="783" max="783" width="0.42578125" style="340" customWidth="1"/>
    <col min="784" max="790" width="6.42578125" style="340" customWidth="1"/>
    <col min="791" max="1019" width="11.42578125" style="340"/>
    <col min="1020" max="1020" width="1" style="340" customWidth="1"/>
    <col min="1021" max="1021" width="4.28515625" style="340" customWidth="1"/>
    <col min="1022" max="1022" width="34.7109375" style="340" customWidth="1"/>
    <col min="1023" max="1023" width="0" style="340" hidden="1" customWidth="1"/>
    <col min="1024" max="1024" width="20" style="340" customWidth="1"/>
    <col min="1025" max="1025" width="20.85546875" style="340" customWidth="1"/>
    <col min="1026" max="1026" width="25" style="340" customWidth="1"/>
    <col min="1027" max="1027" width="18.7109375" style="340" customWidth="1"/>
    <col min="1028" max="1028" width="29.7109375" style="340" customWidth="1"/>
    <col min="1029" max="1029" width="13.42578125" style="340" customWidth="1"/>
    <col min="1030" max="1030" width="13.85546875" style="340" customWidth="1"/>
    <col min="1031" max="1035" width="16.42578125" style="340" customWidth="1"/>
    <col min="1036" max="1036" width="20.42578125" style="340" customWidth="1"/>
    <col min="1037" max="1037" width="21.140625" style="340" customWidth="1"/>
    <col min="1038" max="1038" width="9.42578125" style="340" customWidth="1"/>
    <col min="1039" max="1039" width="0.42578125" style="340" customWidth="1"/>
    <col min="1040" max="1046" width="6.42578125" style="340" customWidth="1"/>
    <col min="1047" max="1275" width="11.42578125" style="340"/>
    <col min="1276" max="1276" width="1" style="340" customWidth="1"/>
    <col min="1277" max="1277" width="4.28515625" style="340" customWidth="1"/>
    <col min="1278" max="1278" width="34.7109375" style="340" customWidth="1"/>
    <col min="1279" max="1279" width="0" style="340" hidden="1" customWidth="1"/>
    <col min="1280" max="1280" width="20" style="340" customWidth="1"/>
    <col min="1281" max="1281" width="20.85546875" style="340" customWidth="1"/>
    <col min="1282" max="1282" width="25" style="340" customWidth="1"/>
    <col min="1283" max="1283" width="18.7109375" style="340" customWidth="1"/>
    <col min="1284" max="1284" width="29.7109375" style="340" customWidth="1"/>
    <col min="1285" max="1285" width="13.42578125" style="340" customWidth="1"/>
    <col min="1286" max="1286" width="13.85546875" style="340" customWidth="1"/>
    <col min="1287" max="1291" width="16.42578125" style="340" customWidth="1"/>
    <col min="1292" max="1292" width="20.42578125" style="340" customWidth="1"/>
    <col min="1293" max="1293" width="21.140625" style="340" customWidth="1"/>
    <col min="1294" max="1294" width="9.42578125" style="340" customWidth="1"/>
    <col min="1295" max="1295" width="0.42578125" style="340" customWidth="1"/>
    <col min="1296" max="1302" width="6.42578125" style="340" customWidth="1"/>
    <col min="1303" max="1531" width="11.42578125" style="340"/>
    <col min="1532" max="1532" width="1" style="340" customWidth="1"/>
    <col min="1533" max="1533" width="4.28515625" style="340" customWidth="1"/>
    <col min="1534" max="1534" width="34.7109375" style="340" customWidth="1"/>
    <col min="1535" max="1535" width="0" style="340" hidden="1" customWidth="1"/>
    <col min="1536" max="1536" width="20" style="340" customWidth="1"/>
    <col min="1537" max="1537" width="20.85546875" style="340" customWidth="1"/>
    <col min="1538" max="1538" width="25" style="340" customWidth="1"/>
    <col min="1539" max="1539" width="18.7109375" style="340" customWidth="1"/>
    <col min="1540" max="1540" width="29.7109375" style="340" customWidth="1"/>
    <col min="1541" max="1541" width="13.42578125" style="340" customWidth="1"/>
    <col min="1542" max="1542" width="13.85546875" style="340" customWidth="1"/>
    <col min="1543" max="1547" width="16.42578125" style="340" customWidth="1"/>
    <col min="1548" max="1548" width="20.42578125" style="340" customWidth="1"/>
    <col min="1549" max="1549" width="21.140625" style="340" customWidth="1"/>
    <col min="1550" max="1550" width="9.42578125" style="340" customWidth="1"/>
    <col min="1551" max="1551" width="0.42578125" style="340" customWidth="1"/>
    <col min="1552" max="1558" width="6.42578125" style="340" customWidth="1"/>
    <col min="1559" max="1787" width="11.42578125" style="340"/>
    <col min="1788" max="1788" width="1" style="340" customWidth="1"/>
    <col min="1789" max="1789" width="4.28515625" style="340" customWidth="1"/>
    <col min="1790" max="1790" width="34.7109375" style="340" customWidth="1"/>
    <col min="1791" max="1791" width="0" style="340" hidden="1" customWidth="1"/>
    <col min="1792" max="1792" width="20" style="340" customWidth="1"/>
    <col min="1793" max="1793" width="20.85546875" style="340" customWidth="1"/>
    <col min="1794" max="1794" width="25" style="340" customWidth="1"/>
    <col min="1795" max="1795" width="18.7109375" style="340" customWidth="1"/>
    <col min="1796" max="1796" width="29.7109375" style="340" customWidth="1"/>
    <col min="1797" max="1797" width="13.42578125" style="340" customWidth="1"/>
    <col min="1798" max="1798" width="13.85546875" style="340" customWidth="1"/>
    <col min="1799" max="1803" width="16.42578125" style="340" customWidth="1"/>
    <col min="1804" max="1804" width="20.42578125" style="340" customWidth="1"/>
    <col min="1805" max="1805" width="21.140625" style="340" customWidth="1"/>
    <col min="1806" max="1806" width="9.42578125" style="340" customWidth="1"/>
    <col min="1807" max="1807" width="0.42578125" style="340" customWidth="1"/>
    <col min="1808" max="1814" width="6.42578125" style="340" customWidth="1"/>
    <col min="1815" max="2043" width="11.42578125" style="340"/>
    <col min="2044" max="2044" width="1" style="340" customWidth="1"/>
    <col min="2045" max="2045" width="4.28515625" style="340" customWidth="1"/>
    <col min="2046" max="2046" width="34.7109375" style="340" customWidth="1"/>
    <col min="2047" max="2047" width="0" style="340" hidden="1" customWidth="1"/>
    <col min="2048" max="2048" width="20" style="340" customWidth="1"/>
    <col min="2049" max="2049" width="20.85546875" style="340" customWidth="1"/>
    <col min="2050" max="2050" width="25" style="340" customWidth="1"/>
    <col min="2051" max="2051" width="18.7109375" style="340" customWidth="1"/>
    <col min="2052" max="2052" width="29.7109375" style="340" customWidth="1"/>
    <col min="2053" max="2053" width="13.42578125" style="340" customWidth="1"/>
    <col min="2054" max="2054" width="13.85546875" style="340" customWidth="1"/>
    <col min="2055" max="2059" width="16.42578125" style="340" customWidth="1"/>
    <col min="2060" max="2060" width="20.42578125" style="340" customWidth="1"/>
    <col min="2061" max="2061" width="21.140625" style="340" customWidth="1"/>
    <col min="2062" max="2062" width="9.42578125" style="340" customWidth="1"/>
    <col min="2063" max="2063" width="0.42578125" style="340" customWidth="1"/>
    <col min="2064" max="2070" width="6.42578125" style="340" customWidth="1"/>
    <col min="2071" max="2299" width="11.42578125" style="340"/>
    <col min="2300" max="2300" width="1" style="340" customWidth="1"/>
    <col min="2301" max="2301" width="4.28515625" style="340" customWidth="1"/>
    <col min="2302" max="2302" width="34.7109375" style="340" customWidth="1"/>
    <col min="2303" max="2303" width="0" style="340" hidden="1" customWidth="1"/>
    <col min="2304" max="2304" width="20" style="340" customWidth="1"/>
    <col min="2305" max="2305" width="20.85546875" style="340" customWidth="1"/>
    <col min="2306" max="2306" width="25" style="340" customWidth="1"/>
    <col min="2307" max="2307" width="18.7109375" style="340" customWidth="1"/>
    <col min="2308" max="2308" width="29.7109375" style="340" customWidth="1"/>
    <col min="2309" max="2309" width="13.42578125" style="340" customWidth="1"/>
    <col min="2310" max="2310" width="13.85546875" style="340" customWidth="1"/>
    <col min="2311" max="2315" width="16.42578125" style="340" customWidth="1"/>
    <col min="2316" max="2316" width="20.42578125" style="340" customWidth="1"/>
    <col min="2317" max="2317" width="21.140625" style="340" customWidth="1"/>
    <col min="2318" max="2318" width="9.42578125" style="340" customWidth="1"/>
    <col min="2319" max="2319" width="0.42578125" style="340" customWidth="1"/>
    <col min="2320" max="2326" width="6.42578125" style="340" customWidth="1"/>
    <col min="2327" max="2555" width="11.42578125" style="340"/>
    <col min="2556" max="2556" width="1" style="340" customWidth="1"/>
    <col min="2557" max="2557" width="4.28515625" style="340" customWidth="1"/>
    <col min="2558" max="2558" width="34.7109375" style="340" customWidth="1"/>
    <col min="2559" max="2559" width="0" style="340" hidden="1" customWidth="1"/>
    <col min="2560" max="2560" width="20" style="340" customWidth="1"/>
    <col min="2561" max="2561" width="20.85546875" style="340" customWidth="1"/>
    <col min="2562" max="2562" width="25" style="340" customWidth="1"/>
    <col min="2563" max="2563" width="18.7109375" style="340" customWidth="1"/>
    <col min="2564" max="2564" width="29.7109375" style="340" customWidth="1"/>
    <col min="2565" max="2565" width="13.42578125" style="340" customWidth="1"/>
    <col min="2566" max="2566" width="13.85546875" style="340" customWidth="1"/>
    <col min="2567" max="2571" width="16.42578125" style="340" customWidth="1"/>
    <col min="2572" max="2572" width="20.42578125" style="340" customWidth="1"/>
    <col min="2573" max="2573" width="21.140625" style="340" customWidth="1"/>
    <col min="2574" max="2574" width="9.42578125" style="340" customWidth="1"/>
    <col min="2575" max="2575" width="0.42578125" style="340" customWidth="1"/>
    <col min="2576" max="2582" width="6.42578125" style="340" customWidth="1"/>
    <col min="2583" max="2811" width="11.42578125" style="340"/>
    <col min="2812" max="2812" width="1" style="340" customWidth="1"/>
    <col min="2813" max="2813" width="4.28515625" style="340" customWidth="1"/>
    <col min="2814" max="2814" width="34.7109375" style="340" customWidth="1"/>
    <col min="2815" max="2815" width="0" style="340" hidden="1" customWidth="1"/>
    <col min="2816" max="2816" width="20" style="340" customWidth="1"/>
    <col min="2817" max="2817" width="20.85546875" style="340" customWidth="1"/>
    <col min="2818" max="2818" width="25" style="340" customWidth="1"/>
    <col min="2819" max="2819" width="18.7109375" style="340" customWidth="1"/>
    <col min="2820" max="2820" width="29.7109375" style="340" customWidth="1"/>
    <col min="2821" max="2821" width="13.42578125" style="340" customWidth="1"/>
    <col min="2822" max="2822" width="13.85546875" style="340" customWidth="1"/>
    <col min="2823" max="2827" width="16.42578125" style="340" customWidth="1"/>
    <col min="2828" max="2828" width="20.42578125" style="340" customWidth="1"/>
    <col min="2829" max="2829" width="21.140625" style="340" customWidth="1"/>
    <col min="2830" max="2830" width="9.42578125" style="340" customWidth="1"/>
    <col min="2831" max="2831" width="0.42578125" style="340" customWidth="1"/>
    <col min="2832" max="2838" width="6.42578125" style="340" customWidth="1"/>
    <col min="2839" max="3067" width="11.42578125" style="340"/>
    <col min="3068" max="3068" width="1" style="340" customWidth="1"/>
    <col min="3069" max="3069" width="4.28515625" style="340" customWidth="1"/>
    <col min="3070" max="3070" width="34.7109375" style="340" customWidth="1"/>
    <col min="3071" max="3071" width="0" style="340" hidden="1" customWidth="1"/>
    <col min="3072" max="3072" width="20" style="340" customWidth="1"/>
    <col min="3073" max="3073" width="20.85546875" style="340" customWidth="1"/>
    <col min="3074" max="3074" width="25" style="340" customWidth="1"/>
    <col min="3075" max="3075" width="18.7109375" style="340" customWidth="1"/>
    <col min="3076" max="3076" width="29.7109375" style="340" customWidth="1"/>
    <col min="3077" max="3077" width="13.42578125" style="340" customWidth="1"/>
    <col min="3078" max="3078" width="13.85546875" style="340" customWidth="1"/>
    <col min="3079" max="3083" width="16.42578125" style="340" customWidth="1"/>
    <col min="3084" max="3084" width="20.42578125" style="340" customWidth="1"/>
    <col min="3085" max="3085" width="21.140625" style="340" customWidth="1"/>
    <col min="3086" max="3086" width="9.42578125" style="340" customWidth="1"/>
    <col min="3087" max="3087" width="0.42578125" style="340" customWidth="1"/>
    <col min="3088" max="3094" width="6.42578125" style="340" customWidth="1"/>
    <col min="3095" max="3323" width="11.42578125" style="340"/>
    <col min="3324" max="3324" width="1" style="340" customWidth="1"/>
    <col min="3325" max="3325" width="4.28515625" style="340" customWidth="1"/>
    <col min="3326" max="3326" width="34.7109375" style="340" customWidth="1"/>
    <col min="3327" max="3327" width="0" style="340" hidden="1" customWidth="1"/>
    <col min="3328" max="3328" width="20" style="340" customWidth="1"/>
    <col min="3329" max="3329" width="20.85546875" style="340" customWidth="1"/>
    <col min="3330" max="3330" width="25" style="340" customWidth="1"/>
    <col min="3331" max="3331" width="18.7109375" style="340" customWidth="1"/>
    <col min="3332" max="3332" width="29.7109375" style="340" customWidth="1"/>
    <col min="3333" max="3333" width="13.42578125" style="340" customWidth="1"/>
    <col min="3334" max="3334" width="13.85546875" style="340" customWidth="1"/>
    <col min="3335" max="3339" width="16.42578125" style="340" customWidth="1"/>
    <col min="3340" max="3340" width="20.42578125" style="340" customWidth="1"/>
    <col min="3341" max="3341" width="21.140625" style="340" customWidth="1"/>
    <col min="3342" max="3342" width="9.42578125" style="340" customWidth="1"/>
    <col min="3343" max="3343" width="0.42578125" style="340" customWidth="1"/>
    <col min="3344" max="3350" width="6.42578125" style="340" customWidth="1"/>
    <col min="3351" max="3579" width="11.42578125" style="340"/>
    <col min="3580" max="3580" width="1" style="340" customWidth="1"/>
    <col min="3581" max="3581" width="4.28515625" style="340" customWidth="1"/>
    <col min="3582" max="3582" width="34.7109375" style="340" customWidth="1"/>
    <col min="3583" max="3583" width="0" style="340" hidden="1" customWidth="1"/>
    <col min="3584" max="3584" width="20" style="340" customWidth="1"/>
    <col min="3585" max="3585" width="20.85546875" style="340" customWidth="1"/>
    <col min="3586" max="3586" width="25" style="340" customWidth="1"/>
    <col min="3587" max="3587" width="18.7109375" style="340" customWidth="1"/>
    <col min="3588" max="3588" width="29.7109375" style="340" customWidth="1"/>
    <col min="3589" max="3589" width="13.42578125" style="340" customWidth="1"/>
    <col min="3590" max="3590" width="13.85546875" style="340" customWidth="1"/>
    <col min="3591" max="3595" width="16.42578125" style="340" customWidth="1"/>
    <col min="3596" max="3596" width="20.42578125" style="340" customWidth="1"/>
    <col min="3597" max="3597" width="21.140625" style="340" customWidth="1"/>
    <col min="3598" max="3598" width="9.42578125" style="340" customWidth="1"/>
    <col min="3599" max="3599" width="0.42578125" style="340" customWidth="1"/>
    <col min="3600" max="3606" width="6.42578125" style="340" customWidth="1"/>
    <col min="3607" max="3835" width="11.42578125" style="340"/>
    <col min="3836" max="3836" width="1" style="340" customWidth="1"/>
    <col min="3837" max="3837" width="4.28515625" style="340" customWidth="1"/>
    <col min="3838" max="3838" width="34.7109375" style="340" customWidth="1"/>
    <col min="3839" max="3839" width="0" style="340" hidden="1" customWidth="1"/>
    <col min="3840" max="3840" width="20" style="340" customWidth="1"/>
    <col min="3841" max="3841" width="20.85546875" style="340" customWidth="1"/>
    <col min="3842" max="3842" width="25" style="340" customWidth="1"/>
    <col min="3843" max="3843" width="18.7109375" style="340" customWidth="1"/>
    <col min="3844" max="3844" width="29.7109375" style="340" customWidth="1"/>
    <col min="3845" max="3845" width="13.42578125" style="340" customWidth="1"/>
    <col min="3846" max="3846" width="13.85546875" style="340" customWidth="1"/>
    <col min="3847" max="3851" width="16.42578125" style="340" customWidth="1"/>
    <col min="3852" max="3852" width="20.42578125" style="340" customWidth="1"/>
    <col min="3853" max="3853" width="21.140625" style="340" customWidth="1"/>
    <col min="3854" max="3854" width="9.42578125" style="340" customWidth="1"/>
    <col min="3855" max="3855" width="0.42578125" style="340" customWidth="1"/>
    <col min="3856" max="3862" width="6.42578125" style="340" customWidth="1"/>
    <col min="3863" max="4091" width="11.42578125" style="340"/>
    <col min="4092" max="4092" width="1" style="340" customWidth="1"/>
    <col min="4093" max="4093" width="4.28515625" style="340" customWidth="1"/>
    <col min="4094" max="4094" width="34.7109375" style="340" customWidth="1"/>
    <col min="4095" max="4095" width="0" style="340" hidden="1" customWidth="1"/>
    <col min="4096" max="4096" width="20" style="340" customWidth="1"/>
    <col min="4097" max="4097" width="20.85546875" style="340" customWidth="1"/>
    <col min="4098" max="4098" width="25" style="340" customWidth="1"/>
    <col min="4099" max="4099" width="18.7109375" style="340" customWidth="1"/>
    <col min="4100" max="4100" width="29.7109375" style="340" customWidth="1"/>
    <col min="4101" max="4101" width="13.42578125" style="340" customWidth="1"/>
    <col min="4102" max="4102" width="13.85546875" style="340" customWidth="1"/>
    <col min="4103" max="4107" width="16.42578125" style="340" customWidth="1"/>
    <col min="4108" max="4108" width="20.42578125" style="340" customWidth="1"/>
    <col min="4109" max="4109" width="21.140625" style="340" customWidth="1"/>
    <col min="4110" max="4110" width="9.42578125" style="340" customWidth="1"/>
    <col min="4111" max="4111" width="0.42578125" style="340" customWidth="1"/>
    <col min="4112" max="4118" width="6.42578125" style="340" customWidth="1"/>
    <col min="4119" max="4347" width="11.42578125" style="340"/>
    <col min="4348" max="4348" width="1" style="340" customWidth="1"/>
    <col min="4349" max="4349" width="4.28515625" style="340" customWidth="1"/>
    <col min="4350" max="4350" width="34.7109375" style="340" customWidth="1"/>
    <col min="4351" max="4351" width="0" style="340" hidden="1" customWidth="1"/>
    <col min="4352" max="4352" width="20" style="340" customWidth="1"/>
    <col min="4353" max="4353" width="20.85546875" style="340" customWidth="1"/>
    <col min="4354" max="4354" width="25" style="340" customWidth="1"/>
    <col min="4355" max="4355" width="18.7109375" style="340" customWidth="1"/>
    <col min="4356" max="4356" width="29.7109375" style="340" customWidth="1"/>
    <col min="4357" max="4357" width="13.42578125" style="340" customWidth="1"/>
    <col min="4358" max="4358" width="13.85546875" style="340" customWidth="1"/>
    <col min="4359" max="4363" width="16.42578125" style="340" customWidth="1"/>
    <col min="4364" max="4364" width="20.42578125" style="340" customWidth="1"/>
    <col min="4365" max="4365" width="21.140625" style="340" customWidth="1"/>
    <col min="4366" max="4366" width="9.42578125" style="340" customWidth="1"/>
    <col min="4367" max="4367" width="0.42578125" style="340" customWidth="1"/>
    <col min="4368" max="4374" width="6.42578125" style="340" customWidth="1"/>
    <col min="4375" max="4603" width="11.42578125" style="340"/>
    <col min="4604" max="4604" width="1" style="340" customWidth="1"/>
    <col min="4605" max="4605" width="4.28515625" style="340" customWidth="1"/>
    <col min="4606" max="4606" width="34.7109375" style="340" customWidth="1"/>
    <col min="4607" max="4607" width="0" style="340" hidden="1" customWidth="1"/>
    <col min="4608" max="4608" width="20" style="340" customWidth="1"/>
    <col min="4609" max="4609" width="20.85546875" style="340" customWidth="1"/>
    <col min="4610" max="4610" width="25" style="340" customWidth="1"/>
    <col min="4611" max="4611" width="18.7109375" style="340" customWidth="1"/>
    <col min="4612" max="4612" width="29.7109375" style="340" customWidth="1"/>
    <col min="4613" max="4613" width="13.42578125" style="340" customWidth="1"/>
    <col min="4614" max="4614" width="13.85546875" style="340" customWidth="1"/>
    <col min="4615" max="4619" width="16.42578125" style="340" customWidth="1"/>
    <col min="4620" max="4620" width="20.42578125" style="340" customWidth="1"/>
    <col min="4621" max="4621" width="21.140625" style="340" customWidth="1"/>
    <col min="4622" max="4622" width="9.42578125" style="340" customWidth="1"/>
    <col min="4623" max="4623" width="0.42578125" style="340" customWidth="1"/>
    <col min="4624" max="4630" width="6.42578125" style="340" customWidth="1"/>
    <col min="4631" max="4859" width="11.42578125" style="340"/>
    <col min="4860" max="4860" width="1" style="340" customWidth="1"/>
    <col min="4861" max="4861" width="4.28515625" style="340" customWidth="1"/>
    <col min="4862" max="4862" width="34.7109375" style="340" customWidth="1"/>
    <col min="4863" max="4863" width="0" style="340" hidden="1" customWidth="1"/>
    <col min="4864" max="4864" width="20" style="340" customWidth="1"/>
    <col min="4865" max="4865" width="20.85546875" style="340" customWidth="1"/>
    <col min="4866" max="4866" width="25" style="340" customWidth="1"/>
    <col min="4867" max="4867" width="18.7109375" style="340" customWidth="1"/>
    <col min="4868" max="4868" width="29.7109375" style="340" customWidth="1"/>
    <col min="4869" max="4869" width="13.42578125" style="340" customWidth="1"/>
    <col min="4870" max="4870" width="13.85546875" style="340" customWidth="1"/>
    <col min="4871" max="4875" width="16.42578125" style="340" customWidth="1"/>
    <col min="4876" max="4876" width="20.42578125" style="340" customWidth="1"/>
    <col min="4877" max="4877" width="21.140625" style="340" customWidth="1"/>
    <col min="4878" max="4878" width="9.42578125" style="340" customWidth="1"/>
    <col min="4879" max="4879" width="0.42578125" style="340" customWidth="1"/>
    <col min="4880" max="4886" width="6.42578125" style="340" customWidth="1"/>
    <col min="4887" max="5115" width="11.42578125" style="340"/>
    <col min="5116" max="5116" width="1" style="340" customWidth="1"/>
    <col min="5117" max="5117" width="4.28515625" style="340" customWidth="1"/>
    <col min="5118" max="5118" width="34.7109375" style="340" customWidth="1"/>
    <col min="5119" max="5119" width="0" style="340" hidden="1" customWidth="1"/>
    <col min="5120" max="5120" width="20" style="340" customWidth="1"/>
    <col min="5121" max="5121" width="20.85546875" style="340" customWidth="1"/>
    <col min="5122" max="5122" width="25" style="340" customWidth="1"/>
    <col min="5123" max="5123" width="18.7109375" style="340" customWidth="1"/>
    <col min="5124" max="5124" width="29.7109375" style="340" customWidth="1"/>
    <col min="5125" max="5125" width="13.42578125" style="340" customWidth="1"/>
    <col min="5126" max="5126" width="13.85546875" style="340" customWidth="1"/>
    <col min="5127" max="5131" width="16.42578125" style="340" customWidth="1"/>
    <col min="5132" max="5132" width="20.42578125" style="340" customWidth="1"/>
    <col min="5133" max="5133" width="21.140625" style="340" customWidth="1"/>
    <col min="5134" max="5134" width="9.42578125" style="340" customWidth="1"/>
    <col min="5135" max="5135" width="0.42578125" style="340" customWidth="1"/>
    <col min="5136" max="5142" width="6.42578125" style="340" customWidth="1"/>
    <col min="5143" max="5371" width="11.42578125" style="340"/>
    <col min="5372" max="5372" width="1" style="340" customWidth="1"/>
    <col min="5373" max="5373" width="4.28515625" style="340" customWidth="1"/>
    <col min="5374" max="5374" width="34.7109375" style="340" customWidth="1"/>
    <col min="5375" max="5375" width="0" style="340" hidden="1" customWidth="1"/>
    <col min="5376" max="5376" width="20" style="340" customWidth="1"/>
    <col min="5377" max="5377" width="20.85546875" style="340" customWidth="1"/>
    <col min="5378" max="5378" width="25" style="340" customWidth="1"/>
    <col min="5379" max="5379" width="18.7109375" style="340" customWidth="1"/>
    <col min="5380" max="5380" width="29.7109375" style="340" customWidth="1"/>
    <col min="5381" max="5381" width="13.42578125" style="340" customWidth="1"/>
    <col min="5382" max="5382" width="13.85546875" style="340" customWidth="1"/>
    <col min="5383" max="5387" width="16.42578125" style="340" customWidth="1"/>
    <col min="5388" max="5388" width="20.42578125" style="340" customWidth="1"/>
    <col min="5389" max="5389" width="21.140625" style="340" customWidth="1"/>
    <col min="5390" max="5390" width="9.42578125" style="340" customWidth="1"/>
    <col min="5391" max="5391" width="0.42578125" style="340" customWidth="1"/>
    <col min="5392" max="5398" width="6.42578125" style="340" customWidth="1"/>
    <col min="5399" max="5627" width="11.42578125" style="340"/>
    <col min="5628" max="5628" width="1" style="340" customWidth="1"/>
    <col min="5629" max="5629" width="4.28515625" style="340" customWidth="1"/>
    <col min="5630" max="5630" width="34.7109375" style="340" customWidth="1"/>
    <col min="5631" max="5631" width="0" style="340" hidden="1" customWidth="1"/>
    <col min="5632" max="5632" width="20" style="340" customWidth="1"/>
    <col min="5633" max="5633" width="20.85546875" style="340" customWidth="1"/>
    <col min="5634" max="5634" width="25" style="340" customWidth="1"/>
    <col min="5635" max="5635" width="18.7109375" style="340" customWidth="1"/>
    <col min="5636" max="5636" width="29.7109375" style="340" customWidth="1"/>
    <col min="5637" max="5637" width="13.42578125" style="340" customWidth="1"/>
    <col min="5638" max="5638" width="13.85546875" style="340" customWidth="1"/>
    <col min="5639" max="5643" width="16.42578125" style="340" customWidth="1"/>
    <col min="5644" max="5644" width="20.42578125" style="340" customWidth="1"/>
    <col min="5645" max="5645" width="21.140625" style="340" customWidth="1"/>
    <col min="5646" max="5646" width="9.42578125" style="340" customWidth="1"/>
    <col min="5647" max="5647" width="0.42578125" style="340" customWidth="1"/>
    <col min="5648" max="5654" width="6.42578125" style="340" customWidth="1"/>
    <col min="5655" max="5883" width="11.42578125" style="340"/>
    <col min="5884" max="5884" width="1" style="340" customWidth="1"/>
    <col min="5885" max="5885" width="4.28515625" style="340" customWidth="1"/>
    <col min="5886" max="5886" width="34.7109375" style="340" customWidth="1"/>
    <col min="5887" max="5887" width="0" style="340" hidden="1" customWidth="1"/>
    <col min="5888" max="5888" width="20" style="340" customWidth="1"/>
    <col min="5889" max="5889" width="20.85546875" style="340" customWidth="1"/>
    <col min="5890" max="5890" width="25" style="340" customWidth="1"/>
    <col min="5891" max="5891" width="18.7109375" style="340" customWidth="1"/>
    <col min="5892" max="5892" width="29.7109375" style="340" customWidth="1"/>
    <col min="5893" max="5893" width="13.42578125" style="340" customWidth="1"/>
    <col min="5894" max="5894" width="13.85546875" style="340" customWidth="1"/>
    <col min="5895" max="5899" width="16.42578125" style="340" customWidth="1"/>
    <col min="5900" max="5900" width="20.42578125" style="340" customWidth="1"/>
    <col min="5901" max="5901" width="21.140625" style="340" customWidth="1"/>
    <col min="5902" max="5902" width="9.42578125" style="340" customWidth="1"/>
    <col min="5903" max="5903" width="0.42578125" style="340" customWidth="1"/>
    <col min="5904" max="5910" width="6.42578125" style="340" customWidth="1"/>
    <col min="5911" max="6139" width="11.42578125" style="340"/>
    <col min="6140" max="6140" width="1" style="340" customWidth="1"/>
    <col min="6141" max="6141" width="4.28515625" style="340" customWidth="1"/>
    <col min="6142" max="6142" width="34.7109375" style="340" customWidth="1"/>
    <col min="6143" max="6143" width="0" style="340" hidden="1" customWidth="1"/>
    <col min="6144" max="6144" width="20" style="340" customWidth="1"/>
    <col min="6145" max="6145" width="20.85546875" style="340" customWidth="1"/>
    <col min="6146" max="6146" width="25" style="340" customWidth="1"/>
    <col min="6147" max="6147" width="18.7109375" style="340" customWidth="1"/>
    <col min="6148" max="6148" width="29.7109375" style="340" customWidth="1"/>
    <col min="6149" max="6149" width="13.42578125" style="340" customWidth="1"/>
    <col min="6150" max="6150" width="13.85546875" style="340" customWidth="1"/>
    <col min="6151" max="6155" width="16.42578125" style="340" customWidth="1"/>
    <col min="6156" max="6156" width="20.42578125" style="340" customWidth="1"/>
    <col min="6157" max="6157" width="21.140625" style="340" customWidth="1"/>
    <col min="6158" max="6158" width="9.42578125" style="340" customWidth="1"/>
    <col min="6159" max="6159" width="0.42578125" style="340" customWidth="1"/>
    <col min="6160" max="6166" width="6.42578125" style="340" customWidth="1"/>
    <col min="6167" max="6395" width="11.42578125" style="340"/>
    <col min="6396" max="6396" width="1" style="340" customWidth="1"/>
    <col min="6397" max="6397" width="4.28515625" style="340" customWidth="1"/>
    <col min="6398" max="6398" width="34.7109375" style="340" customWidth="1"/>
    <col min="6399" max="6399" width="0" style="340" hidden="1" customWidth="1"/>
    <col min="6400" max="6400" width="20" style="340" customWidth="1"/>
    <col min="6401" max="6401" width="20.85546875" style="340" customWidth="1"/>
    <col min="6402" max="6402" width="25" style="340" customWidth="1"/>
    <col min="6403" max="6403" width="18.7109375" style="340" customWidth="1"/>
    <col min="6404" max="6404" width="29.7109375" style="340" customWidth="1"/>
    <col min="6405" max="6405" width="13.42578125" style="340" customWidth="1"/>
    <col min="6406" max="6406" width="13.85546875" style="340" customWidth="1"/>
    <col min="6407" max="6411" width="16.42578125" style="340" customWidth="1"/>
    <col min="6412" max="6412" width="20.42578125" style="340" customWidth="1"/>
    <col min="6413" max="6413" width="21.140625" style="340" customWidth="1"/>
    <col min="6414" max="6414" width="9.42578125" style="340" customWidth="1"/>
    <col min="6415" max="6415" width="0.42578125" style="340" customWidth="1"/>
    <col min="6416" max="6422" width="6.42578125" style="340" customWidth="1"/>
    <col min="6423" max="6651" width="11.42578125" style="340"/>
    <col min="6652" max="6652" width="1" style="340" customWidth="1"/>
    <col min="6653" max="6653" width="4.28515625" style="340" customWidth="1"/>
    <col min="6654" max="6654" width="34.7109375" style="340" customWidth="1"/>
    <col min="6655" max="6655" width="0" style="340" hidden="1" customWidth="1"/>
    <col min="6656" max="6656" width="20" style="340" customWidth="1"/>
    <col min="6657" max="6657" width="20.85546875" style="340" customWidth="1"/>
    <col min="6658" max="6658" width="25" style="340" customWidth="1"/>
    <col min="6659" max="6659" width="18.7109375" style="340" customWidth="1"/>
    <col min="6660" max="6660" width="29.7109375" style="340" customWidth="1"/>
    <col min="6661" max="6661" width="13.42578125" style="340" customWidth="1"/>
    <col min="6662" max="6662" width="13.85546875" style="340" customWidth="1"/>
    <col min="6663" max="6667" width="16.42578125" style="340" customWidth="1"/>
    <col min="6668" max="6668" width="20.42578125" style="340" customWidth="1"/>
    <col min="6669" max="6669" width="21.140625" style="340" customWidth="1"/>
    <col min="6670" max="6670" width="9.42578125" style="340" customWidth="1"/>
    <col min="6671" max="6671" width="0.42578125" style="340" customWidth="1"/>
    <col min="6672" max="6678" width="6.42578125" style="340" customWidth="1"/>
    <col min="6679" max="6907" width="11.42578125" style="340"/>
    <col min="6908" max="6908" width="1" style="340" customWidth="1"/>
    <col min="6909" max="6909" width="4.28515625" style="340" customWidth="1"/>
    <col min="6910" max="6910" width="34.7109375" style="340" customWidth="1"/>
    <col min="6911" max="6911" width="0" style="340" hidden="1" customWidth="1"/>
    <col min="6912" max="6912" width="20" style="340" customWidth="1"/>
    <col min="6913" max="6913" width="20.85546875" style="340" customWidth="1"/>
    <col min="6914" max="6914" width="25" style="340" customWidth="1"/>
    <col min="6915" max="6915" width="18.7109375" style="340" customWidth="1"/>
    <col min="6916" max="6916" width="29.7109375" style="340" customWidth="1"/>
    <col min="6917" max="6917" width="13.42578125" style="340" customWidth="1"/>
    <col min="6918" max="6918" width="13.85546875" style="340" customWidth="1"/>
    <col min="6919" max="6923" width="16.42578125" style="340" customWidth="1"/>
    <col min="6924" max="6924" width="20.42578125" style="340" customWidth="1"/>
    <col min="6925" max="6925" width="21.140625" style="340" customWidth="1"/>
    <col min="6926" max="6926" width="9.42578125" style="340" customWidth="1"/>
    <col min="6927" max="6927" width="0.42578125" style="340" customWidth="1"/>
    <col min="6928" max="6934" width="6.42578125" style="340" customWidth="1"/>
    <col min="6935" max="7163" width="11.42578125" style="340"/>
    <col min="7164" max="7164" width="1" style="340" customWidth="1"/>
    <col min="7165" max="7165" width="4.28515625" style="340" customWidth="1"/>
    <col min="7166" max="7166" width="34.7109375" style="340" customWidth="1"/>
    <col min="7167" max="7167" width="0" style="340" hidden="1" customWidth="1"/>
    <col min="7168" max="7168" width="20" style="340" customWidth="1"/>
    <col min="7169" max="7169" width="20.85546875" style="340" customWidth="1"/>
    <col min="7170" max="7170" width="25" style="340" customWidth="1"/>
    <col min="7171" max="7171" width="18.7109375" style="340" customWidth="1"/>
    <col min="7172" max="7172" width="29.7109375" style="340" customWidth="1"/>
    <col min="7173" max="7173" width="13.42578125" style="340" customWidth="1"/>
    <col min="7174" max="7174" width="13.85546875" style="340" customWidth="1"/>
    <col min="7175" max="7179" width="16.42578125" style="340" customWidth="1"/>
    <col min="7180" max="7180" width="20.42578125" style="340" customWidth="1"/>
    <col min="7181" max="7181" width="21.140625" style="340" customWidth="1"/>
    <col min="7182" max="7182" width="9.42578125" style="340" customWidth="1"/>
    <col min="7183" max="7183" width="0.42578125" style="340" customWidth="1"/>
    <col min="7184" max="7190" width="6.42578125" style="340" customWidth="1"/>
    <col min="7191" max="7419" width="11.42578125" style="340"/>
    <col min="7420" max="7420" width="1" style="340" customWidth="1"/>
    <col min="7421" max="7421" width="4.28515625" style="340" customWidth="1"/>
    <col min="7422" max="7422" width="34.7109375" style="340" customWidth="1"/>
    <col min="7423" max="7423" width="0" style="340" hidden="1" customWidth="1"/>
    <col min="7424" max="7424" width="20" style="340" customWidth="1"/>
    <col min="7425" max="7425" width="20.85546875" style="340" customWidth="1"/>
    <col min="7426" max="7426" width="25" style="340" customWidth="1"/>
    <col min="7427" max="7427" width="18.7109375" style="340" customWidth="1"/>
    <col min="7428" max="7428" width="29.7109375" style="340" customWidth="1"/>
    <col min="7429" max="7429" width="13.42578125" style="340" customWidth="1"/>
    <col min="7430" max="7430" width="13.85546875" style="340" customWidth="1"/>
    <col min="7431" max="7435" width="16.42578125" style="340" customWidth="1"/>
    <col min="7436" max="7436" width="20.42578125" style="340" customWidth="1"/>
    <col min="7437" max="7437" width="21.140625" style="340" customWidth="1"/>
    <col min="7438" max="7438" width="9.42578125" style="340" customWidth="1"/>
    <col min="7439" max="7439" width="0.42578125" style="340" customWidth="1"/>
    <col min="7440" max="7446" width="6.42578125" style="340" customWidth="1"/>
    <col min="7447" max="7675" width="11.42578125" style="340"/>
    <col min="7676" max="7676" width="1" style="340" customWidth="1"/>
    <col min="7677" max="7677" width="4.28515625" style="340" customWidth="1"/>
    <col min="7678" max="7678" width="34.7109375" style="340" customWidth="1"/>
    <col min="7679" max="7679" width="0" style="340" hidden="1" customWidth="1"/>
    <col min="7680" max="7680" width="20" style="340" customWidth="1"/>
    <col min="7681" max="7681" width="20.85546875" style="340" customWidth="1"/>
    <col min="7682" max="7682" width="25" style="340" customWidth="1"/>
    <col min="7683" max="7683" width="18.7109375" style="340" customWidth="1"/>
    <col min="7684" max="7684" width="29.7109375" style="340" customWidth="1"/>
    <col min="7685" max="7685" width="13.42578125" style="340" customWidth="1"/>
    <col min="7686" max="7686" width="13.85546875" style="340" customWidth="1"/>
    <col min="7687" max="7691" width="16.42578125" style="340" customWidth="1"/>
    <col min="7692" max="7692" width="20.42578125" style="340" customWidth="1"/>
    <col min="7693" max="7693" width="21.140625" style="340" customWidth="1"/>
    <col min="7694" max="7694" width="9.42578125" style="340" customWidth="1"/>
    <col min="7695" max="7695" width="0.42578125" style="340" customWidth="1"/>
    <col min="7696" max="7702" width="6.42578125" style="340" customWidth="1"/>
    <col min="7703" max="7931" width="11.42578125" style="340"/>
    <col min="7932" max="7932" width="1" style="340" customWidth="1"/>
    <col min="7933" max="7933" width="4.28515625" style="340" customWidth="1"/>
    <col min="7934" max="7934" width="34.7109375" style="340" customWidth="1"/>
    <col min="7935" max="7935" width="0" style="340" hidden="1" customWidth="1"/>
    <col min="7936" max="7936" width="20" style="340" customWidth="1"/>
    <col min="7937" max="7937" width="20.85546875" style="340" customWidth="1"/>
    <col min="7938" max="7938" width="25" style="340" customWidth="1"/>
    <col min="7939" max="7939" width="18.7109375" style="340" customWidth="1"/>
    <col min="7940" max="7940" width="29.7109375" style="340" customWidth="1"/>
    <col min="7941" max="7941" width="13.42578125" style="340" customWidth="1"/>
    <col min="7942" max="7942" width="13.85546875" style="340" customWidth="1"/>
    <col min="7943" max="7947" width="16.42578125" style="340" customWidth="1"/>
    <col min="7948" max="7948" width="20.42578125" style="340" customWidth="1"/>
    <col min="7949" max="7949" width="21.140625" style="340" customWidth="1"/>
    <col min="7950" max="7950" width="9.42578125" style="340" customWidth="1"/>
    <col min="7951" max="7951" width="0.42578125" style="340" customWidth="1"/>
    <col min="7952" max="7958" width="6.42578125" style="340" customWidth="1"/>
    <col min="7959" max="8187" width="11.42578125" style="340"/>
    <col min="8188" max="8188" width="1" style="340" customWidth="1"/>
    <col min="8189" max="8189" width="4.28515625" style="340" customWidth="1"/>
    <col min="8190" max="8190" width="34.7109375" style="340" customWidth="1"/>
    <col min="8191" max="8191" width="0" style="340" hidden="1" customWidth="1"/>
    <col min="8192" max="8192" width="20" style="340" customWidth="1"/>
    <col min="8193" max="8193" width="20.85546875" style="340" customWidth="1"/>
    <col min="8194" max="8194" width="25" style="340" customWidth="1"/>
    <col min="8195" max="8195" width="18.7109375" style="340" customWidth="1"/>
    <col min="8196" max="8196" width="29.7109375" style="340" customWidth="1"/>
    <col min="8197" max="8197" width="13.42578125" style="340" customWidth="1"/>
    <col min="8198" max="8198" width="13.85546875" style="340" customWidth="1"/>
    <col min="8199" max="8203" width="16.42578125" style="340" customWidth="1"/>
    <col min="8204" max="8204" width="20.42578125" style="340" customWidth="1"/>
    <col min="8205" max="8205" width="21.140625" style="340" customWidth="1"/>
    <col min="8206" max="8206" width="9.42578125" style="340" customWidth="1"/>
    <col min="8207" max="8207" width="0.42578125" style="340" customWidth="1"/>
    <col min="8208" max="8214" width="6.42578125" style="340" customWidth="1"/>
    <col min="8215" max="8443" width="11.42578125" style="340"/>
    <col min="8444" max="8444" width="1" style="340" customWidth="1"/>
    <col min="8445" max="8445" width="4.28515625" style="340" customWidth="1"/>
    <col min="8446" max="8446" width="34.7109375" style="340" customWidth="1"/>
    <col min="8447" max="8447" width="0" style="340" hidden="1" customWidth="1"/>
    <col min="8448" max="8448" width="20" style="340" customWidth="1"/>
    <col min="8449" max="8449" width="20.85546875" style="340" customWidth="1"/>
    <col min="8450" max="8450" width="25" style="340" customWidth="1"/>
    <col min="8451" max="8451" width="18.7109375" style="340" customWidth="1"/>
    <col min="8452" max="8452" width="29.7109375" style="340" customWidth="1"/>
    <col min="8453" max="8453" width="13.42578125" style="340" customWidth="1"/>
    <col min="8454" max="8454" width="13.85546875" style="340" customWidth="1"/>
    <col min="8455" max="8459" width="16.42578125" style="340" customWidth="1"/>
    <col min="8460" max="8460" width="20.42578125" style="340" customWidth="1"/>
    <col min="8461" max="8461" width="21.140625" style="340" customWidth="1"/>
    <col min="8462" max="8462" width="9.42578125" style="340" customWidth="1"/>
    <col min="8463" max="8463" width="0.42578125" style="340" customWidth="1"/>
    <col min="8464" max="8470" width="6.42578125" style="340" customWidth="1"/>
    <col min="8471" max="8699" width="11.42578125" style="340"/>
    <col min="8700" max="8700" width="1" style="340" customWidth="1"/>
    <col min="8701" max="8701" width="4.28515625" style="340" customWidth="1"/>
    <col min="8702" max="8702" width="34.7109375" style="340" customWidth="1"/>
    <col min="8703" max="8703" width="0" style="340" hidden="1" customWidth="1"/>
    <col min="8704" max="8704" width="20" style="340" customWidth="1"/>
    <col min="8705" max="8705" width="20.85546875" style="340" customWidth="1"/>
    <col min="8706" max="8706" width="25" style="340" customWidth="1"/>
    <col min="8707" max="8707" width="18.7109375" style="340" customWidth="1"/>
    <col min="8708" max="8708" width="29.7109375" style="340" customWidth="1"/>
    <col min="8709" max="8709" width="13.42578125" style="340" customWidth="1"/>
    <col min="8710" max="8710" width="13.85546875" style="340" customWidth="1"/>
    <col min="8711" max="8715" width="16.42578125" style="340" customWidth="1"/>
    <col min="8716" max="8716" width="20.42578125" style="340" customWidth="1"/>
    <col min="8717" max="8717" width="21.140625" style="340" customWidth="1"/>
    <col min="8718" max="8718" width="9.42578125" style="340" customWidth="1"/>
    <col min="8719" max="8719" width="0.42578125" style="340" customWidth="1"/>
    <col min="8720" max="8726" width="6.42578125" style="340" customWidth="1"/>
    <col min="8727" max="8955" width="11.42578125" style="340"/>
    <col min="8956" max="8956" width="1" style="340" customWidth="1"/>
    <col min="8957" max="8957" width="4.28515625" style="340" customWidth="1"/>
    <col min="8958" max="8958" width="34.7109375" style="340" customWidth="1"/>
    <col min="8959" max="8959" width="0" style="340" hidden="1" customWidth="1"/>
    <col min="8960" max="8960" width="20" style="340" customWidth="1"/>
    <col min="8961" max="8961" width="20.85546875" style="340" customWidth="1"/>
    <col min="8962" max="8962" width="25" style="340" customWidth="1"/>
    <col min="8963" max="8963" width="18.7109375" style="340" customWidth="1"/>
    <col min="8964" max="8964" width="29.7109375" style="340" customWidth="1"/>
    <col min="8965" max="8965" width="13.42578125" style="340" customWidth="1"/>
    <col min="8966" max="8966" width="13.85546875" style="340" customWidth="1"/>
    <col min="8967" max="8971" width="16.42578125" style="340" customWidth="1"/>
    <col min="8972" max="8972" width="20.42578125" style="340" customWidth="1"/>
    <col min="8973" max="8973" width="21.140625" style="340" customWidth="1"/>
    <col min="8974" max="8974" width="9.42578125" style="340" customWidth="1"/>
    <col min="8975" max="8975" width="0.42578125" style="340" customWidth="1"/>
    <col min="8976" max="8982" width="6.42578125" style="340" customWidth="1"/>
    <col min="8983" max="9211" width="11.42578125" style="340"/>
    <col min="9212" max="9212" width="1" style="340" customWidth="1"/>
    <col min="9213" max="9213" width="4.28515625" style="340" customWidth="1"/>
    <col min="9214" max="9214" width="34.7109375" style="340" customWidth="1"/>
    <col min="9215" max="9215" width="0" style="340" hidden="1" customWidth="1"/>
    <col min="9216" max="9216" width="20" style="340" customWidth="1"/>
    <col min="9217" max="9217" width="20.85546875" style="340" customWidth="1"/>
    <col min="9218" max="9218" width="25" style="340" customWidth="1"/>
    <col min="9219" max="9219" width="18.7109375" style="340" customWidth="1"/>
    <col min="9220" max="9220" width="29.7109375" style="340" customWidth="1"/>
    <col min="9221" max="9221" width="13.42578125" style="340" customWidth="1"/>
    <col min="9222" max="9222" width="13.85546875" style="340" customWidth="1"/>
    <col min="9223" max="9227" width="16.42578125" style="340" customWidth="1"/>
    <col min="9228" max="9228" width="20.42578125" style="340" customWidth="1"/>
    <col min="9229" max="9229" width="21.140625" style="340" customWidth="1"/>
    <col min="9230" max="9230" width="9.42578125" style="340" customWidth="1"/>
    <col min="9231" max="9231" width="0.42578125" style="340" customWidth="1"/>
    <col min="9232" max="9238" width="6.42578125" style="340" customWidth="1"/>
    <col min="9239" max="9467" width="11.42578125" style="340"/>
    <col min="9468" max="9468" width="1" style="340" customWidth="1"/>
    <col min="9469" max="9469" width="4.28515625" style="340" customWidth="1"/>
    <col min="9470" max="9470" width="34.7109375" style="340" customWidth="1"/>
    <col min="9471" max="9471" width="0" style="340" hidden="1" customWidth="1"/>
    <col min="9472" max="9472" width="20" style="340" customWidth="1"/>
    <col min="9473" max="9473" width="20.85546875" style="340" customWidth="1"/>
    <col min="9474" max="9474" width="25" style="340" customWidth="1"/>
    <col min="9475" max="9475" width="18.7109375" style="340" customWidth="1"/>
    <col min="9476" max="9476" width="29.7109375" style="340" customWidth="1"/>
    <col min="9477" max="9477" width="13.42578125" style="340" customWidth="1"/>
    <col min="9478" max="9478" width="13.85546875" style="340" customWidth="1"/>
    <col min="9479" max="9483" width="16.42578125" style="340" customWidth="1"/>
    <col min="9484" max="9484" width="20.42578125" style="340" customWidth="1"/>
    <col min="9485" max="9485" width="21.140625" style="340" customWidth="1"/>
    <col min="9486" max="9486" width="9.42578125" style="340" customWidth="1"/>
    <col min="9487" max="9487" width="0.42578125" style="340" customWidth="1"/>
    <col min="9488" max="9494" width="6.42578125" style="340" customWidth="1"/>
    <col min="9495" max="9723" width="11.42578125" style="340"/>
    <col min="9724" max="9724" width="1" style="340" customWidth="1"/>
    <col min="9725" max="9725" width="4.28515625" style="340" customWidth="1"/>
    <col min="9726" max="9726" width="34.7109375" style="340" customWidth="1"/>
    <col min="9727" max="9727" width="0" style="340" hidden="1" customWidth="1"/>
    <col min="9728" max="9728" width="20" style="340" customWidth="1"/>
    <col min="9729" max="9729" width="20.85546875" style="340" customWidth="1"/>
    <col min="9730" max="9730" width="25" style="340" customWidth="1"/>
    <col min="9731" max="9731" width="18.7109375" style="340" customWidth="1"/>
    <col min="9732" max="9732" width="29.7109375" style="340" customWidth="1"/>
    <col min="9733" max="9733" width="13.42578125" style="340" customWidth="1"/>
    <col min="9734" max="9734" width="13.85546875" style="340" customWidth="1"/>
    <col min="9735" max="9739" width="16.42578125" style="340" customWidth="1"/>
    <col min="9740" max="9740" width="20.42578125" style="340" customWidth="1"/>
    <col min="9741" max="9741" width="21.140625" style="340" customWidth="1"/>
    <col min="9742" max="9742" width="9.42578125" style="340" customWidth="1"/>
    <col min="9743" max="9743" width="0.42578125" style="340" customWidth="1"/>
    <col min="9744" max="9750" width="6.42578125" style="340" customWidth="1"/>
    <col min="9751" max="9979" width="11.42578125" style="340"/>
    <col min="9980" max="9980" width="1" style="340" customWidth="1"/>
    <col min="9981" max="9981" width="4.28515625" style="340" customWidth="1"/>
    <col min="9982" max="9982" width="34.7109375" style="340" customWidth="1"/>
    <col min="9983" max="9983" width="0" style="340" hidden="1" customWidth="1"/>
    <col min="9984" max="9984" width="20" style="340" customWidth="1"/>
    <col min="9985" max="9985" width="20.85546875" style="340" customWidth="1"/>
    <col min="9986" max="9986" width="25" style="340" customWidth="1"/>
    <col min="9987" max="9987" width="18.7109375" style="340" customWidth="1"/>
    <col min="9988" max="9988" width="29.7109375" style="340" customWidth="1"/>
    <col min="9989" max="9989" width="13.42578125" style="340" customWidth="1"/>
    <col min="9990" max="9990" width="13.85546875" style="340" customWidth="1"/>
    <col min="9991" max="9995" width="16.42578125" style="340" customWidth="1"/>
    <col min="9996" max="9996" width="20.42578125" style="340" customWidth="1"/>
    <col min="9997" max="9997" width="21.140625" style="340" customWidth="1"/>
    <col min="9998" max="9998" width="9.42578125" style="340" customWidth="1"/>
    <col min="9999" max="9999" width="0.42578125" style="340" customWidth="1"/>
    <col min="10000" max="10006" width="6.42578125" style="340" customWidth="1"/>
    <col min="10007" max="10235" width="11.42578125" style="340"/>
    <col min="10236" max="10236" width="1" style="340" customWidth="1"/>
    <col min="10237" max="10237" width="4.28515625" style="340" customWidth="1"/>
    <col min="10238" max="10238" width="34.7109375" style="340" customWidth="1"/>
    <col min="10239" max="10239" width="0" style="340" hidden="1" customWidth="1"/>
    <col min="10240" max="10240" width="20" style="340" customWidth="1"/>
    <col min="10241" max="10241" width="20.85546875" style="340" customWidth="1"/>
    <col min="10242" max="10242" width="25" style="340" customWidth="1"/>
    <col min="10243" max="10243" width="18.7109375" style="340" customWidth="1"/>
    <col min="10244" max="10244" width="29.7109375" style="340" customWidth="1"/>
    <col min="10245" max="10245" width="13.42578125" style="340" customWidth="1"/>
    <col min="10246" max="10246" width="13.85546875" style="340" customWidth="1"/>
    <col min="10247" max="10251" width="16.42578125" style="340" customWidth="1"/>
    <col min="10252" max="10252" width="20.42578125" style="340" customWidth="1"/>
    <col min="10253" max="10253" width="21.140625" style="340" customWidth="1"/>
    <col min="10254" max="10254" width="9.42578125" style="340" customWidth="1"/>
    <col min="10255" max="10255" width="0.42578125" style="340" customWidth="1"/>
    <col min="10256" max="10262" width="6.42578125" style="340" customWidth="1"/>
    <col min="10263" max="10491" width="11.42578125" style="340"/>
    <col min="10492" max="10492" width="1" style="340" customWidth="1"/>
    <col min="10493" max="10493" width="4.28515625" style="340" customWidth="1"/>
    <col min="10494" max="10494" width="34.7109375" style="340" customWidth="1"/>
    <col min="10495" max="10495" width="0" style="340" hidden="1" customWidth="1"/>
    <col min="10496" max="10496" width="20" style="340" customWidth="1"/>
    <col min="10497" max="10497" width="20.85546875" style="340" customWidth="1"/>
    <col min="10498" max="10498" width="25" style="340" customWidth="1"/>
    <col min="10499" max="10499" width="18.7109375" style="340" customWidth="1"/>
    <col min="10500" max="10500" width="29.7109375" style="340" customWidth="1"/>
    <col min="10501" max="10501" width="13.42578125" style="340" customWidth="1"/>
    <col min="10502" max="10502" width="13.85546875" style="340" customWidth="1"/>
    <col min="10503" max="10507" width="16.42578125" style="340" customWidth="1"/>
    <col min="10508" max="10508" width="20.42578125" style="340" customWidth="1"/>
    <col min="10509" max="10509" width="21.140625" style="340" customWidth="1"/>
    <col min="10510" max="10510" width="9.42578125" style="340" customWidth="1"/>
    <col min="10511" max="10511" width="0.42578125" style="340" customWidth="1"/>
    <col min="10512" max="10518" width="6.42578125" style="340" customWidth="1"/>
    <col min="10519" max="10747" width="11.42578125" style="340"/>
    <col min="10748" max="10748" width="1" style="340" customWidth="1"/>
    <col min="10749" max="10749" width="4.28515625" style="340" customWidth="1"/>
    <col min="10750" max="10750" width="34.7109375" style="340" customWidth="1"/>
    <col min="10751" max="10751" width="0" style="340" hidden="1" customWidth="1"/>
    <col min="10752" max="10752" width="20" style="340" customWidth="1"/>
    <col min="10753" max="10753" width="20.85546875" style="340" customWidth="1"/>
    <col min="10754" max="10754" width="25" style="340" customWidth="1"/>
    <col min="10755" max="10755" width="18.7109375" style="340" customWidth="1"/>
    <col min="10756" max="10756" width="29.7109375" style="340" customWidth="1"/>
    <col min="10757" max="10757" width="13.42578125" style="340" customWidth="1"/>
    <col min="10758" max="10758" width="13.85546875" style="340" customWidth="1"/>
    <col min="10759" max="10763" width="16.42578125" style="340" customWidth="1"/>
    <col min="10764" max="10764" width="20.42578125" style="340" customWidth="1"/>
    <col min="10765" max="10765" width="21.140625" style="340" customWidth="1"/>
    <col min="10766" max="10766" width="9.42578125" style="340" customWidth="1"/>
    <col min="10767" max="10767" width="0.42578125" style="340" customWidth="1"/>
    <col min="10768" max="10774" width="6.42578125" style="340" customWidth="1"/>
    <col min="10775" max="11003" width="11.42578125" style="340"/>
    <col min="11004" max="11004" width="1" style="340" customWidth="1"/>
    <col min="11005" max="11005" width="4.28515625" style="340" customWidth="1"/>
    <col min="11006" max="11006" width="34.7109375" style="340" customWidth="1"/>
    <col min="11007" max="11007" width="0" style="340" hidden="1" customWidth="1"/>
    <col min="11008" max="11008" width="20" style="340" customWidth="1"/>
    <col min="11009" max="11009" width="20.85546875" style="340" customWidth="1"/>
    <col min="11010" max="11010" width="25" style="340" customWidth="1"/>
    <col min="11011" max="11011" width="18.7109375" style="340" customWidth="1"/>
    <col min="11012" max="11012" width="29.7109375" style="340" customWidth="1"/>
    <col min="11013" max="11013" width="13.42578125" style="340" customWidth="1"/>
    <col min="11014" max="11014" width="13.85546875" style="340" customWidth="1"/>
    <col min="11015" max="11019" width="16.42578125" style="340" customWidth="1"/>
    <col min="11020" max="11020" width="20.42578125" style="340" customWidth="1"/>
    <col min="11021" max="11021" width="21.140625" style="340" customWidth="1"/>
    <col min="11022" max="11022" width="9.42578125" style="340" customWidth="1"/>
    <col min="11023" max="11023" width="0.42578125" style="340" customWidth="1"/>
    <col min="11024" max="11030" width="6.42578125" style="340" customWidth="1"/>
    <col min="11031" max="11259" width="11.42578125" style="340"/>
    <col min="11260" max="11260" width="1" style="340" customWidth="1"/>
    <col min="11261" max="11261" width="4.28515625" style="340" customWidth="1"/>
    <col min="11262" max="11262" width="34.7109375" style="340" customWidth="1"/>
    <col min="11263" max="11263" width="0" style="340" hidden="1" customWidth="1"/>
    <col min="11264" max="11264" width="20" style="340" customWidth="1"/>
    <col min="11265" max="11265" width="20.85546875" style="340" customWidth="1"/>
    <col min="11266" max="11266" width="25" style="340" customWidth="1"/>
    <col min="11267" max="11267" width="18.7109375" style="340" customWidth="1"/>
    <col min="11268" max="11268" width="29.7109375" style="340" customWidth="1"/>
    <col min="11269" max="11269" width="13.42578125" style="340" customWidth="1"/>
    <col min="11270" max="11270" width="13.85546875" style="340" customWidth="1"/>
    <col min="11271" max="11275" width="16.42578125" style="340" customWidth="1"/>
    <col min="11276" max="11276" width="20.42578125" style="340" customWidth="1"/>
    <col min="11277" max="11277" width="21.140625" style="340" customWidth="1"/>
    <col min="11278" max="11278" width="9.42578125" style="340" customWidth="1"/>
    <col min="11279" max="11279" width="0.42578125" style="340" customWidth="1"/>
    <col min="11280" max="11286" width="6.42578125" style="340" customWidth="1"/>
    <col min="11287" max="11515" width="11.42578125" style="340"/>
    <col min="11516" max="11516" width="1" style="340" customWidth="1"/>
    <col min="11517" max="11517" width="4.28515625" style="340" customWidth="1"/>
    <col min="11518" max="11518" width="34.7109375" style="340" customWidth="1"/>
    <col min="11519" max="11519" width="0" style="340" hidden="1" customWidth="1"/>
    <col min="11520" max="11520" width="20" style="340" customWidth="1"/>
    <col min="11521" max="11521" width="20.85546875" style="340" customWidth="1"/>
    <col min="11522" max="11522" width="25" style="340" customWidth="1"/>
    <col min="11523" max="11523" width="18.7109375" style="340" customWidth="1"/>
    <col min="11524" max="11524" width="29.7109375" style="340" customWidth="1"/>
    <col min="11525" max="11525" width="13.42578125" style="340" customWidth="1"/>
    <col min="11526" max="11526" width="13.85546875" style="340" customWidth="1"/>
    <col min="11527" max="11531" width="16.42578125" style="340" customWidth="1"/>
    <col min="11532" max="11532" width="20.42578125" style="340" customWidth="1"/>
    <col min="11533" max="11533" width="21.140625" style="340" customWidth="1"/>
    <col min="11534" max="11534" width="9.42578125" style="340" customWidth="1"/>
    <col min="11535" max="11535" width="0.42578125" style="340" customWidth="1"/>
    <col min="11536" max="11542" width="6.42578125" style="340" customWidth="1"/>
    <col min="11543" max="11771" width="11.42578125" style="340"/>
    <col min="11772" max="11772" width="1" style="340" customWidth="1"/>
    <col min="11773" max="11773" width="4.28515625" style="340" customWidth="1"/>
    <col min="11774" max="11774" width="34.7109375" style="340" customWidth="1"/>
    <col min="11775" max="11775" width="0" style="340" hidden="1" customWidth="1"/>
    <col min="11776" max="11776" width="20" style="340" customWidth="1"/>
    <col min="11777" max="11777" width="20.85546875" style="340" customWidth="1"/>
    <col min="11778" max="11778" width="25" style="340" customWidth="1"/>
    <col min="11779" max="11779" width="18.7109375" style="340" customWidth="1"/>
    <col min="11780" max="11780" width="29.7109375" style="340" customWidth="1"/>
    <col min="11781" max="11781" width="13.42578125" style="340" customWidth="1"/>
    <col min="11782" max="11782" width="13.85546875" style="340" customWidth="1"/>
    <col min="11783" max="11787" width="16.42578125" style="340" customWidth="1"/>
    <col min="11788" max="11788" width="20.42578125" style="340" customWidth="1"/>
    <col min="11789" max="11789" width="21.140625" style="340" customWidth="1"/>
    <col min="11790" max="11790" width="9.42578125" style="340" customWidth="1"/>
    <col min="11791" max="11791" width="0.42578125" style="340" customWidth="1"/>
    <col min="11792" max="11798" width="6.42578125" style="340" customWidth="1"/>
    <col min="11799" max="12027" width="11.42578125" style="340"/>
    <col min="12028" max="12028" width="1" style="340" customWidth="1"/>
    <col min="12029" max="12029" width="4.28515625" style="340" customWidth="1"/>
    <col min="12030" max="12030" width="34.7109375" style="340" customWidth="1"/>
    <col min="12031" max="12031" width="0" style="340" hidden="1" customWidth="1"/>
    <col min="12032" max="12032" width="20" style="340" customWidth="1"/>
    <col min="12033" max="12033" width="20.85546875" style="340" customWidth="1"/>
    <col min="12034" max="12034" width="25" style="340" customWidth="1"/>
    <col min="12035" max="12035" width="18.7109375" style="340" customWidth="1"/>
    <col min="12036" max="12036" width="29.7109375" style="340" customWidth="1"/>
    <col min="12037" max="12037" width="13.42578125" style="340" customWidth="1"/>
    <col min="12038" max="12038" width="13.85546875" style="340" customWidth="1"/>
    <col min="12039" max="12043" width="16.42578125" style="340" customWidth="1"/>
    <col min="12044" max="12044" width="20.42578125" style="340" customWidth="1"/>
    <col min="12045" max="12045" width="21.140625" style="340" customWidth="1"/>
    <col min="12046" max="12046" width="9.42578125" style="340" customWidth="1"/>
    <col min="12047" max="12047" width="0.42578125" style="340" customWidth="1"/>
    <col min="12048" max="12054" width="6.42578125" style="340" customWidth="1"/>
    <col min="12055" max="12283" width="11.42578125" style="340"/>
    <col min="12284" max="12284" width="1" style="340" customWidth="1"/>
    <col min="12285" max="12285" width="4.28515625" style="340" customWidth="1"/>
    <col min="12286" max="12286" width="34.7109375" style="340" customWidth="1"/>
    <col min="12287" max="12287" width="0" style="340" hidden="1" customWidth="1"/>
    <col min="12288" max="12288" width="20" style="340" customWidth="1"/>
    <col min="12289" max="12289" width="20.85546875" style="340" customWidth="1"/>
    <col min="12290" max="12290" width="25" style="340" customWidth="1"/>
    <col min="12291" max="12291" width="18.7109375" style="340" customWidth="1"/>
    <col min="12292" max="12292" width="29.7109375" style="340" customWidth="1"/>
    <col min="12293" max="12293" width="13.42578125" style="340" customWidth="1"/>
    <col min="12294" max="12294" width="13.85546875" style="340" customWidth="1"/>
    <col min="12295" max="12299" width="16.42578125" style="340" customWidth="1"/>
    <col min="12300" max="12300" width="20.42578125" style="340" customWidth="1"/>
    <col min="12301" max="12301" width="21.140625" style="340" customWidth="1"/>
    <col min="12302" max="12302" width="9.42578125" style="340" customWidth="1"/>
    <col min="12303" max="12303" width="0.42578125" style="340" customWidth="1"/>
    <col min="12304" max="12310" width="6.42578125" style="340" customWidth="1"/>
    <col min="12311" max="12539" width="11.42578125" style="340"/>
    <col min="12540" max="12540" width="1" style="340" customWidth="1"/>
    <col min="12541" max="12541" width="4.28515625" style="340" customWidth="1"/>
    <col min="12542" max="12542" width="34.7109375" style="340" customWidth="1"/>
    <col min="12543" max="12543" width="0" style="340" hidden="1" customWidth="1"/>
    <col min="12544" max="12544" width="20" style="340" customWidth="1"/>
    <col min="12545" max="12545" width="20.85546875" style="340" customWidth="1"/>
    <col min="12546" max="12546" width="25" style="340" customWidth="1"/>
    <col min="12547" max="12547" width="18.7109375" style="340" customWidth="1"/>
    <col min="12548" max="12548" width="29.7109375" style="340" customWidth="1"/>
    <col min="12549" max="12549" width="13.42578125" style="340" customWidth="1"/>
    <col min="12550" max="12550" width="13.85546875" style="340" customWidth="1"/>
    <col min="12551" max="12555" width="16.42578125" style="340" customWidth="1"/>
    <col min="12556" max="12556" width="20.42578125" style="340" customWidth="1"/>
    <col min="12557" max="12557" width="21.140625" style="340" customWidth="1"/>
    <col min="12558" max="12558" width="9.42578125" style="340" customWidth="1"/>
    <col min="12559" max="12559" width="0.42578125" style="340" customWidth="1"/>
    <col min="12560" max="12566" width="6.42578125" style="340" customWidth="1"/>
    <col min="12567" max="12795" width="11.42578125" style="340"/>
    <col min="12796" max="12796" width="1" style="340" customWidth="1"/>
    <col min="12797" max="12797" width="4.28515625" style="340" customWidth="1"/>
    <col min="12798" max="12798" width="34.7109375" style="340" customWidth="1"/>
    <col min="12799" max="12799" width="0" style="340" hidden="1" customWidth="1"/>
    <col min="12800" max="12800" width="20" style="340" customWidth="1"/>
    <col min="12801" max="12801" width="20.85546875" style="340" customWidth="1"/>
    <col min="12802" max="12802" width="25" style="340" customWidth="1"/>
    <col min="12803" max="12803" width="18.7109375" style="340" customWidth="1"/>
    <col min="12804" max="12804" width="29.7109375" style="340" customWidth="1"/>
    <col min="12805" max="12805" width="13.42578125" style="340" customWidth="1"/>
    <col min="12806" max="12806" width="13.85546875" style="340" customWidth="1"/>
    <col min="12807" max="12811" width="16.42578125" style="340" customWidth="1"/>
    <col min="12812" max="12812" width="20.42578125" style="340" customWidth="1"/>
    <col min="12813" max="12813" width="21.140625" style="340" customWidth="1"/>
    <col min="12814" max="12814" width="9.42578125" style="340" customWidth="1"/>
    <col min="12815" max="12815" width="0.42578125" style="340" customWidth="1"/>
    <col min="12816" max="12822" width="6.42578125" style="340" customWidth="1"/>
    <col min="12823" max="13051" width="11.42578125" style="340"/>
    <col min="13052" max="13052" width="1" style="340" customWidth="1"/>
    <col min="13053" max="13053" width="4.28515625" style="340" customWidth="1"/>
    <col min="13054" max="13054" width="34.7109375" style="340" customWidth="1"/>
    <col min="13055" max="13055" width="0" style="340" hidden="1" customWidth="1"/>
    <col min="13056" max="13056" width="20" style="340" customWidth="1"/>
    <col min="13057" max="13057" width="20.85546875" style="340" customWidth="1"/>
    <col min="13058" max="13058" width="25" style="340" customWidth="1"/>
    <col min="13059" max="13059" width="18.7109375" style="340" customWidth="1"/>
    <col min="13060" max="13060" width="29.7109375" style="340" customWidth="1"/>
    <col min="13061" max="13061" width="13.42578125" style="340" customWidth="1"/>
    <col min="13062" max="13062" width="13.85546875" style="340" customWidth="1"/>
    <col min="13063" max="13067" width="16.42578125" style="340" customWidth="1"/>
    <col min="13068" max="13068" width="20.42578125" style="340" customWidth="1"/>
    <col min="13069" max="13069" width="21.140625" style="340" customWidth="1"/>
    <col min="13070" max="13070" width="9.42578125" style="340" customWidth="1"/>
    <col min="13071" max="13071" width="0.42578125" style="340" customWidth="1"/>
    <col min="13072" max="13078" width="6.42578125" style="340" customWidth="1"/>
    <col min="13079" max="13307" width="11.42578125" style="340"/>
    <col min="13308" max="13308" width="1" style="340" customWidth="1"/>
    <col min="13309" max="13309" width="4.28515625" style="340" customWidth="1"/>
    <col min="13310" max="13310" width="34.7109375" style="340" customWidth="1"/>
    <col min="13311" max="13311" width="0" style="340" hidden="1" customWidth="1"/>
    <col min="13312" max="13312" width="20" style="340" customWidth="1"/>
    <col min="13313" max="13313" width="20.85546875" style="340" customWidth="1"/>
    <col min="13314" max="13314" width="25" style="340" customWidth="1"/>
    <col min="13315" max="13315" width="18.7109375" style="340" customWidth="1"/>
    <col min="13316" max="13316" width="29.7109375" style="340" customWidth="1"/>
    <col min="13317" max="13317" width="13.42578125" style="340" customWidth="1"/>
    <col min="13318" max="13318" width="13.85546875" style="340" customWidth="1"/>
    <col min="13319" max="13323" width="16.42578125" style="340" customWidth="1"/>
    <col min="13324" max="13324" width="20.42578125" style="340" customWidth="1"/>
    <col min="13325" max="13325" width="21.140625" style="340" customWidth="1"/>
    <col min="13326" max="13326" width="9.42578125" style="340" customWidth="1"/>
    <col min="13327" max="13327" width="0.42578125" style="340" customWidth="1"/>
    <col min="13328" max="13334" width="6.42578125" style="340" customWidth="1"/>
    <col min="13335" max="13563" width="11.42578125" style="340"/>
    <col min="13564" max="13564" width="1" style="340" customWidth="1"/>
    <col min="13565" max="13565" width="4.28515625" style="340" customWidth="1"/>
    <col min="13566" max="13566" width="34.7109375" style="340" customWidth="1"/>
    <col min="13567" max="13567" width="0" style="340" hidden="1" customWidth="1"/>
    <col min="13568" max="13568" width="20" style="340" customWidth="1"/>
    <col min="13569" max="13569" width="20.85546875" style="340" customWidth="1"/>
    <col min="13570" max="13570" width="25" style="340" customWidth="1"/>
    <col min="13571" max="13571" width="18.7109375" style="340" customWidth="1"/>
    <col min="13572" max="13572" width="29.7109375" style="340" customWidth="1"/>
    <col min="13573" max="13573" width="13.42578125" style="340" customWidth="1"/>
    <col min="13574" max="13574" width="13.85546875" style="340" customWidth="1"/>
    <col min="13575" max="13579" width="16.42578125" style="340" customWidth="1"/>
    <col min="13580" max="13580" width="20.42578125" style="340" customWidth="1"/>
    <col min="13581" max="13581" width="21.140625" style="340" customWidth="1"/>
    <col min="13582" max="13582" width="9.42578125" style="340" customWidth="1"/>
    <col min="13583" max="13583" width="0.42578125" style="340" customWidth="1"/>
    <col min="13584" max="13590" width="6.42578125" style="340" customWidth="1"/>
    <col min="13591" max="13819" width="11.42578125" style="340"/>
    <col min="13820" max="13820" width="1" style="340" customWidth="1"/>
    <col min="13821" max="13821" width="4.28515625" style="340" customWidth="1"/>
    <col min="13822" max="13822" width="34.7109375" style="340" customWidth="1"/>
    <col min="13823" max="13823" width="0" style="340" hidden="1" customWidth="1"/>
    <col min="13824" max="13824" width="20" style="340" customWidth="1"/>
    <col min="13825" max="13825" width="20.85546875" style="340" customWidth="1"/>
    <col min="13826" max="13826" width="25" style="340" customWidth="1"/>
    <col min="13827" max="13827" width="18.7109375" style="340" customWidth="1"/>
    <col min="13828" max="13828" width="29.7109375" style="340" customWidth="1"/>
    <col min="13829" max="13829" width="13.42578125" style="340" customWidth="1"/>
    <col min="13830" max="13830" width="13.85546875" style="340" customWidth="1"/>
    <col min="13831" max="13835" width="16.42578125" style="340" customWidth="1"/>
    <col min="13836" max="13836" width="20.42578125" style="340" customWidth="1"/>
    <col min="13837" max="13837" width="21.140625" style="340" customWidth="1"/>
    <col min="13838" max="13838" width="9.42578125" style="340" customWidth="1"/>
    <col min="13839" max="13839" width="0.42578125" style="340" customWidth="1"/>
    <col min="13840" max="13846" width="6.42578125" style="340" customWidth="1"/>
    <col min="13847" max="14075" width="11.42578125" style="340"/>
    <col min="14076" max="14076" width="1" style="340" customWidth="1"/>
    <col min="14077" max="14077" width="4.28515625" style="340" customWidth="1"/>
    <col min="14078" max="14078" width="34.7109375" style="340" customWidth="1"/>
    <col min="14079" max="14079" width="0" style="340" hidden="1" customWidth="1"/>
    <col min="14080" max="14080" width="20" style="340" customWidth="1"/>
    <col min="14081" max="14081" width="20.85546875" style="340" customWidth="1"/>
    <col min="14082" max="14082" width="25" style="340" customWidth="1"/>
    <col min="14083" max="14083" width="18.7109375" style="340" customWidth="1"/>
    <col min="14084" max="14084" width="29.7109375" style="340" customWidth="1"/>
    <col min="14085" max="14085" width="13.42578125" style="340" customWidth="1"/>
    <col min="14086" max="14086" width="13.85546875" style="340" customWidth="1"/>
    <col min="14087" max="14091" width="16.42578125" style="340" customWidth="1"/>
    <col min="14092" max="14092" width="20.42578125" style="340" customWidth="1"/>
    <col min="14093" max="14093" width="21.140625" style="340" customWidth="1"/>
    <col min="14094" max="14094" width="9.42578125" style="340" customWidth="1"/>
    <col min="14095" max="14095" width="0.42578125" style="340" customWidth="1"/>
    <col min="14096" max="14102" width="6.42578125" style="340" customWidth="1"/>
    <col min="14103" max="14331" width="11.42578125" style="340"/>
    <col min="14332" max="14332" width="1" style="340" customWidth="1"/>
    <col min="14333" max="14333" width="4.28515625" style="340" customWidth="1"/>
    <col min="14334" max="14334" width="34.7109375" style="340" customWidth="1"/>
    <col min="14335" max="14335" width="0" style="340" hidden="1" customWidth="1"/>
    <col min="14336" max="14336" width="20" style="340" customWidth="1"/>
    <col min="14337" max="14337" width="20.85546875" style="340" customWidth="1"/>
    <col min="14338" max="14338" width="25" style="340" customWidth="1"/>
    <col min="14339" max="14339" width="18.7109375" style="340" customWidth="1"/>
    <col min="14340" max="14340" width="29.7109375" style="340" customWidth="1"/>
    <col min="14341" max="14341" width="13.42578125" style="340" customWidth="1"/>
    <col min="14342" max="14342" width="13.85546875" style="340" customWidth="1"/>
    <col min="14343" max="14347" width="16.42578125" style="340" customWidth="1"/>
    <col min="14348" max="14348" width="20.42578125" style="340" customWidth="1"/>
    <col min="14349" max="14349" width="21.140625" style="340" customWidth="1"/>
    <col min="14350" max="14350" width="9.42578125" style="340" customWidth="1"/>
    <col min="14351" max="14351" width="0.42578125" style="340" customWidth="1"/>
    <col min="14352" max="14358" width="6.42578125" style="340" customWidth="1"/>
    <col min="14359" max="14587" width="11.42578125" style="340"/>
    <col min="14588" max="14588" width="1" style="340" customWidth="1"/>
    <col min="14589" max="14589" width="4.28515625" style="340" customWidth="1"/>
    <col min="14590" max="14590" width="34.7109375" style="340" customWidth="1"/>
    <col min="14591" max="14591" width="0" style="340" hidden="1" customWidth="1"/>
    <col min="14592" max="14592" width="20" style="340" customWidth="1"/>
    <col min="14593" max="14593" width="20.85546875" style="340" customWidth="1"/>
    <col min="14594" max="14594" width="25" style="340" customWidth="1"/>
    <col min="14595" max="14595" width="18.7109375" style="340" customWidth="1"/>
    <col min="14596" max="14596" width="29.7109375" style="340" customWidth="1"/>
    <col min="14597" max="14597" width="13.42578125" style="340" customWidth="1"/>
    <col min="14598" max="14598" width="13.85546875" style="340" customWidth="1"/>
    <col min="14599" max="14603" width="16.42578125" style="340" customWidth="1"/>
    <col min="14604" max="14604" width="20.42578125" style="340" customWidth="1"/>
    <col min="14605" max="14605" width="21.140625" style="340" customWidth="1"/>
    <col min="14606" max="14606" width="9.42578125" style="340" customWidth="1"/>
    <col min="14607" max="14607" width="0.42578125" style="340" customWidth="1"/>
    <col min="14608" max="14614" width="6.42578125" style="340" customWidth="1"/>
    <col min="14615" max="14843" width="11.42578125" style="340"/>
    <col min="14844" max="14844" width="1" style="340" customWidth="1"/>
    <col min="14845" max="14845" width="4.28515625" style="340" customWidth="1"/>
    <col min="14846" max="14846" width="34.7109375" style="340" customWidth="1"/>
    <col min="14847" max="14847" width="0" style="340" hidden="1" customWidth="1"/>
    <col min="14848" max="14848" width="20" style="340" customWidth="1"/>
    <col min="14849" max="14849" width="20.85546875" style="340" customWidth="1"/>
    <col min="14850" max="14850" width="25" style="340" customWidth="1"/>
    <col min="14851" max="14851" width="18.7109375" style="340" customWidth="1"/>
    <col min="14852" max="14852" width="29.7109375" style="340" customWidth="1"/>
    <col min="14853" max="14853" width="13.42578125" style="340" customWidth="1"/>
    <col min="14854" max="14854" width="13.85546875" style="340" customWidth="1"/>
    <col min="14855" max="14859" width="16.42578125" style="340" customWidth="1"/>
    <col min="14860" max="14860" width="20.42578125" style="340" customWidth="1"/>
    <col min="14861" max="14861" width="21.140625" style="340" customWidth="1"/>
    <col min="14862" max="14862" width="9.42578125" style="340" customWidth="1"/>
    <col min="14863" max="14863" width="0.42578125" style="340" customWidth="1"/>
    <col min="14864" max="14870" width="6.42578125" style="340" customWidth="1"/>
    <col min="14871" max="15099" width="11.42578125" style="340"/>
    <col min="15100" max="15100" width="1" style="340" customWidth="1"/>
    <col min="15101" max="15101" width="4.28515625" style="340" customWidth="1"/>
    <col min="15102" max="15102" width="34.7109375" style="340" customWidth="1"/>
    <col min="15103" max="15103" width="0" style="340" hidden="1" customWidth="1"/>
    <col min="15104" max="15104" width="20" style="340" customWidth="1"/>
    <col min="15105" max="15105" width="20.85546875" style="340" customWidth="1"/>
    <col min="15106" max="15106" width="25" style="340" customWidth="1"/>
    <col min="15107" max="15107" width="18.7109375" style="340" customWidth="1"/>
    <col min="15108" max="15108" width="29.7109375" style="340" customWidth="1"/>
    <col min="15109" max="15109" width="13.42578125" style="340" customWidth="1"/>
    <col min="15110" max="15110" width="13.85546875" style="340" customWidth="1"/>
    <col min="15111" max="15115" width="16.42578125" style="340" customWidth="1"/>
    <col min="15116" max="15116" width="20.42578125" style="340" customWidth="1"/>
    <col min="15117" max="15117" width="21.140625" style="340" customWidth="1"/>
    <col min="15118" max="15118" width="9.42578125" style="340" customWidth="1"/>
    <col min="15119" max="15119" width="0.42578125" style="340" customWidth="1"/>
    <col min="15120" max="15126" width="6.42578125" style="340" customWidth="1"/>
    <col min="15127" max="15355" width="11.42578125" style="340"/>
    <col min="15356" max="15356" width="1" style="340" customWidth="1"/>
    <col min="15357" max="15357" width="4.28515625" style="340" customWidth="1"/>
    <col min="15358" max="15358" width="34.7109375" style="340" customWidth="1"/>
    <col min="15359" max="15359" width="0" style="340" hidden="1" customWidth="1"/>
    <col min="15360" max="15360" width="20" style="340" customWidth="1"/>
    <col min="15361" max="15361" width="20.85546875" style="340" customWidth="1"/>
    <col min="15362" max="15362" width="25" style="340" customWidth="1"/>
    <col min="15363" max="15363" width="18.7109375" style="340" customWidth="1"/>
    <col min="15364" max="15364" width="29.7109375" style="340" customWidth="1"/>
    <col min="15365" max="15365" width="13.42578125" style="340" customWidth="1"/>
    <col min="15366" max="15366" width="13.85546875" style="340" customWidth="1"/>
    <col min="15367" max="15371" width="16.42578125" style="340" customWidth="1"/>
    <col min="15372" max="15372" width="20.42578125" style="340" customWidth="1"/>
    <col min="15373" max="15373" width="21.140625" style="340" customWidth="1"/>
    <col min="15374" max="15374" width="9.42578125" style="340" customWidth="1"/>
    <col min="15375" max="15375" width="0.42578125" style="340" customWidth="1"/>
    <col min="15376" max="15382" width="6.42578125" style="340" customWidth="1"/>
    <col min="15383" max="15611" width="11.42578125" style="340"/>
    <col min="15612" max="15612" width="1" style="340" customWidth="1"/>
    <col min="15613" max="15613" width="4.28515625" style="340" customWidth="1"/>
    <col min="15614" max="15614" width="34.7109375" style="340" customWidth="1"/>
    <col min="15615" max="15615" width="0" style="340" hidden="1" customWidth="1"/>
    <col min="15616" max="15616" width="20" style="340" customWidth="1"/>
    <col min="15617" max="15617" width="20.85546875" style="340" customWidth="1"/>
    <col min="15618" max="15618" width="25" style="340" customWidth="1"/>
    <col min="15619" max="15619" width="18.7109375" style="340" customWidth="1"/>
    <col min="15620" max="15620" width="29.7109375" style="340" customWidth="1"/>
    <col min="15621" max="15621" width="13.42578125" style="340" customWidth="1"/>
    <col min="15622" max="15622" width="13.85546875" style="340" customWidth="1"/>
    <col min="15623" max="15627" width="16.42578125" style="340" customWidth="1"/>
    <col min="15628" max="15628" width="20.42578125" style="340" customWidth="1"/>
    <col min="15629" max="15629" width="21.140625" style="340" customWidth="1"/>
    <col min="15630" max="15630" width="9.42578125" style="340" customWidth="1"/>
    <col min="15631" max="15631" width="0.42578125" style="340" customWidth="1"/>
    <col min="15632" max="15638" width="6.42578125" style="340" customWidth="1"/>
    <col min="15639" max="15867" width="11.42578125" style="340"/>
    <col min="15868" max="15868" width="1" style="340" customWidth="1"/>
    <col min="15869" max="15869" width="4.28515625" style="340" customWidth="1"/>
    <col min="15870" max="15870" width="34.7109375" style="340" customWidth="1"/>
    <col min="15871" max="15871" width="0" style="340" hidden="1" customWidth="1"/>
    <col min="15872" max="15872" width="20" style="340" customWidth="1"/>
    <col min="15873" max="15873" width="20.85546875" style="340" customWidth="1"/>
    <col min="15874" max="15874" width="25" style="340" customWidth="1"/>
    <col min="15875" max="15875" width="18.7109375" style="340" customWidth="1"/>
    <col min="15876" max="15876" width="29.7109375" style="340" customWidth="1"/>
    <col min="15877" max="15877" width="13.42578125" style="340" customWidth="1"/>
    <col min="15878" max="15878" width="13.85546875" style="340" customWidth="1"/>
    <col min="15879" max="15883" width="16.42578125" style="340" customWidth="1"/>
    <col min="15884" max="15884" width="20.42578125" style="340" customWidth="1"/>
    <col min="15885" max="15885" width="21.140625" style="340" customWidth="1"/>
    <col min="15886" max="15886" width="9.42578125" style="340" customWidth="1"/>
    <col min="15887" max="15887" width="0.42578125" style="340" customWidth="1"/>
    <col min="15888" max="15894" width="6.42578125" style="340" customWidth="1"/>
    <col min="15895" max="16123" width="11.42578125" style="340"/>
    <col min="16124" max="16124" width="1" style="340" customWidth="1"/>
    <col min="16125" max="16125" width="4.28515625" style="340" customWidth="1"/>
    <col min="16126" max="16126" width="34.7109375" style="340" customWidth="1"/>
    <col min="16127" max="16127" width="0" style="340" hidden="1" customWidth="1"/>
    <col min="16128" max="16128" width="20" style="340" customWidth="1"/>
    <col min="16129" max="16129" width="20.85546875" style="340" customWidth="1"/>
    <col min="16130" max="16130" width="25" style="340" customWidth="1"/>
    <col min="16131" max="16131" width="18.7109375" style="340" customWidth="1"/>
    <col min="16132" max="16132" width="29.7109375" style="340" customWidth="1"/>
    <col min="16133" max="16133" width="13.42578125" style="340" customWidth="1"/>
    <col min="16134" max="16134" width="13.85546875" style="340" customWidth="1"/>
    <col min="16135" max="16139" width="16.42578125" style="340" customWidth="1"/>
    <col min="16140" max="16140" width="20.42578125" style="340" customWidth="1"/>
    <col min="16141" max="16141" width="21.140625" style="340" customWidth="1"/>
    <col min="16142" max="16142" width="9.42578125" style="340" customWidth="1"/>
    <col min="16143" max="16143" width="0.42578125" style="340" customWidth="1"/>
    <col min="16144" max="16150" width="6.42578125" style="340" customWidth="1"/>
    <col min="16151" max="16371" width="11.42578125" style="340"/>
    <col min="16372" max="16384" width="11.42578125" style="340" customWidth="1"/>
  </cols>
  <sheetData>
    <row r="2" spans="2:16" ht="15" x14ac:dyDescent="0.25">
      <c r="B2" s="1313" t="s">
        <v>63</v>
      </c>
      <c r="C2" s="1314"/>
      <c r="D2" s="1314"/>
      <c r="E2" s="1314"/>
      <c r="F2" s="1314"/>
      <c r="G2" s="1314"/>
      <c r="H2" s="1314"/>
      <c r="I2" s="1314"/>
      <c r="J2" s="1314"/>
      <c r="K2" s="1314"/>
      <c r="L2" s="1314"/>
      <c r="M2" s="1314"/>
      <c r="N2" s="1314"/>
      <c r="O2" s="1314"/>
      <c r="P2" s="1314"/>
    </row>
    <row r="4" spans="2:16" ht="15" x14ac:dyDescent="0.25">
      <c r="B4" s="1313" t="s">
        <v>48</v>
      </c>
      <c r="C4" s="1314"/>
      <c r="D4" s="1314"/>
      <c r="E4" s="1314"/>
      <c r="F4" s="1314"/>
      <c r="G4" s="1314"/>
      <c r="H4" s="1314"/>
      <c r="I4" s="1314"/>
      <c r="J4" s="1314"/>
      <c r="K4" s="1314"/>
      <c r="L4" s="1314"/>
      <c r="M4" s="1314"/>
      <c r="N4" s="1314"/>
      <c r="O4" s="1314"/>
      <c r="P4" s="1314"/>
    </row>
    <row r="5" spans="2:16" ht="15" thickBot="1" x14ac:dyDescent="0.3"/>
    <row r="6" spans="2:16" ht="15.75" thickBot="1" x14ac:dyDescent="0.3">
      <c r="B6" s="1026" t="s">
        <v>4</v>
      </c>
      <c r="C6" s="1316" t="s">
        <v>1386</v>
      </c>
      <c r="D6" s="1316"/>
      <c r="E6" s="1316"/>
      <c r="F6" s="1316"/>
      <c r="G6" s="1316"/>
      <c r="H6" s="1316"/>
      <c r="I6" s="1316"/>
      <c r="J6" s="1316"/>
      <c r="K6" s="1316"/>
      <c r="L6" s="1316"/>
      <c r="M6" s="1316"/>
      <c r="N6" s="1317"/>
    </row>
    <row r="7" spans="2:16" ht="15.75" thickBot="1" x14ac:dyDescent="0.3">
      <c r="B7" s="1026" t="s">
        <v>5</v>
      </c>
      <c r="C7" s="1316" t="s">
        <v>1387</v>
      </c>
      <c r="D7" s="1316"/>
      <c r="E7" s="1316"/>
      <c r="F7" s="1316"/>
      <c r="G7" s="1316"/>
      <c r="H7" s="1316"/>
      <c r="I7" s="1316"/>
      <c r="J7" s="1316"/>
      <c r="K7" s="1316"/>
      <c r="L7" s="1316"/>
      <c r="M7" s="1316"/>
      <c r="N7" s="1317"/>
    </row>
    <row r="8" spans="2:16" ht="15.75" thickBot="1" x14ac:dyDescent="0.3">
      <c r="B8" s="1026" t="s">
        <v>6</v>
      </c>
      <c r="C8" s="1316" t="s">
        <v>1388</v>
      </c>
      <c r="D8" s="1316"/>
      <c r="E8" s="1316"/>
      <c r="F8" s="1316"/>
      <c r="G8" s="1316"/>
      <c r="H8" s="1316"/>
      <c r="I8" s="1316"/>
      <c r="J8" s="1316"/>
      <c r="K8" s="1316"/>
      <c r="L8" s="1316"/>
      <c r="M8" s="1316"/>
      <c r="N8" s="1317"/>
    </row>
    <row r="9" spans="2:16" ht="15.75" thickBot="1" x14ac:dyDescent="0.3">
      <c r="B9" s="1026" t="s">
        <v>7</v>
      </c>
      <c r="C9" s="1316" t="s">
        <v>1389</v>
      </c>
      <c r="D9" s="1316"/>
      <c r="E9" s="1316"/>
      <c r="F9" s="1316"/>
      <c r="G9" s="1316"/>
      <c r="H9" s="1316"/>
      <c r="I9" s="1316"/>
      <c r="J9" s="1316"/>
      <c r="K9" s="1316"/>
      <c r="L9" s="1316"/>
      <c r="M9" s="1316"/>
      <c r="N9" s="1317"/>
    </row>
    <row r="10" spans="2:16" ht="15.75" thickBot="1" x14ac:dyDescent="0.3">
      <c r="B10" s="1026"/>
      <c r="C10" s="1081" t="s">
        <v>1390</v>
      </c>
      <c r="D10" s="1027"/>
      <c r="E10" s="1081"/>
      <c r="F10" s="1081"/>
      <c r="G10" s="1081"/>
      <c r="H10" s="1081"/>
      <c r="I10" s="1081"/>
      <c r="J10" s="1081"/>
      <c r="K10" s="1028"/>
      <c r="L10" s="1081"/>
      <c r="M10" s="1081"/>
      <c r="N10" s="1082"/>
    </row>
    <row r="11" spans="2:16" ht="15.75" thickBot="1" x14ac:dyDescent="0.3">
      <c r="B11" s="1026" t="s">
        <v>8</v>
      </c>
      <c r="C11" s="1318" t="s">
        <v>149</v>
      </c>
      <c r="D11" s="1318"/>
      <c r="E11" s="1319"/>
      <c r="F11" s="1029"/>
      <c r="G11" s="1030"/>
      <c r="H11" s="1029"/>
      <c r="I11" s="1031"/>
      <c r="J11" s="1029"/>
      <c r="K11" s="1032"/>
      <c r="L11" s="1032"/>
      <c r="M11" s="1033"/>
      <c r="N11" s="1034"/>
    </row>
    <row r="12" spans="2:16" ht="15.75" thickBot="1" x14ac:dyDescent="0.3">
      <c r="B12" s="1035" t="s">
        <v>9</v>
      </c>
      <c r="C12" s="1036">
        <v>41975</v>
      </c>
      <c r="D12" s="1037"/>
      <c r="E12" s="1038"/>
      <c r="F12" s="1039"/>
      <c r="G12" s="1040"/>
      <c r="H12" s="1039"/>
      <c r="I12" s="1041"/>
      <c r="J12" s="1039"/>
      <c r="K12" s="1038"/>
      <c r="L12" s="1038"/>
      <c r="M12" s="1042"/>
      <c r="N12" s="1043"/>
    </row>
    <row r="13" spans="2:16" ht="15" x14ac:dyDescent="0.25">
      <c r="B13" s="543"/>
      <c r="C13" s="654"/>
      <c r="D13" s="655"/>
      <c r="E13" s="656"/>
      <c r="F13" s="657"/>
      <c r="G13" s="658"/>
      <c r="H13" s="657"/>
      <c r="I13" s="659"/>
      <c r="J13" s="537"/>
      <c r="K13" s="546"/>
      <c r="L13" s="546"/>
      <c r="M13" s="547"/>
      <c r="N13" s="657"/>
    </row>
    <row r="14" spans="2:16" ht="15" customHeight="1" x14ac:dyDescent="0.25">
      <c r="I14" s="659"/>
      <c r="J14" s="537"/>
      <c r="K14" s="546"/>
      <c r="L14" s="546"/>
      <c r="M14" s="547"/>
      <c r="N14" s="660"/>
    </row>
    <row r="15" spans="2:16" ht="15" customHeight="1" x14ac:dyDescent="0.25">
      <c r="B15" s="1320" t="s">
        <v>87</v>
      </c>
      <c r="C15" s="1320"/>
      <c r="D15" s="1083" t="s">
        <v>12</v>
      </c>
      <c r="E15" s="661" t="s">
        <v>13</v>
      </c>
      <c r="F15" s="1083" t="s">
        <v>29</v>
      </c>
      <c r="G15" s="662"/>
      <c r="I15" s="663"/>
      <c r="J15" s="549"/>
      <c r="K15" s="550"/>
      <c r="L15" s="550"/>
      <c r="M15" s="551"/>
      <c r="N15" s="660"/>
    </row>
    <row r="16" spans="2:16" ht="15" x14ac:dyDescent="0.25">
      <c r="B16" s="1320"/>
      <c r="C16" s="1320"/>
      <c r="D16" s="1083">
        <v>1</v>
      </c>
      <c r="E16" s="664">
        <v>1133936583</v>
      </c>
      <c r="F16" s="665">
        <v>543</v>
      </c>
      <c r="G16" s="666"/>
      <c r="I16" s="667"/>
      <c r="J16" s="555"/>
      <c r="K16" s="556"/>
      <c r="L16" s="556"/>
      <c r="M16" s="557"/>
      <c r="N16" s="660"/>
    </row>
    <row r="17" spans="1:14" s="340" customFormat="1" ht="15" x14ac:dyDescent="0.25">
      <c r="B17" s="1320"/>
      <c r="C17" s="1320"/>
      <c r="D17" s="1083"/>
      <c r="E17" s="668"/>
      <c r="F17" s="669"/>
      <c r="G17" s="666"/>
      <c r="I17" s="667"/>
      <c r="J17" s="555"/>
      <c r="K17" s="556"/>
      <c r="L17" s="556"/>
      <c r="M17" s="557"/>
      <c r="N17" s="660"/>
    </row>
    <row r="18" spans="1:14" s="340" customFormat="1" ht="15" x14ac:dyDescent="0.25">
      <c r="B18" s="1320"/>
      <c r="C18" s="1320"/>
      <c r="D18" s="1083"/>
      <c r="E18" s="668"/>
      <c r="F18" s="669"/>
      <c r="G18" s="666"/>
      <c r="I18" s="667"/>
      <c r="J18" s="555"/>
      <c r="K18" s="556"/>
      <c r="L18" s="556"/>
      <c r="M18" s="557"/>
      <c r="N18" s="660"/>
    </row>
    <row r="19" spans="1:14" s="340" customFormat="1" ht="15" x14ac:dyDescent="0.25">
      <c r="B19" s="1320"/>
      <c r="C19" s="1320"/>
      <c r="D19" s="1083"/>
      <c r="E19" s="664"/>
      <c r="F19" s="669"/>
      <c r="G19" s="666"/>
      <c r="H19" s="560"/>
      <c r="I19" s="667"/>
      <c r="J19" s="555"/>
      <c r="K19" s="556"/>
      <c r="L19" s="556"/>
      <c r="M19" s="557"/>
      <c r="N19" s="670"/>
    </row>
    <row r="20" spans="1:14" s="340" customFormat="1" ht="15" x14ac:dyDescent="0.25">
      <c r="B20" s="1320"/>
      <c r="C20" s="1320"/>
      <c r="D20" s="1083"/>
      <c r="E20" s="664"/>
      <c r="F20" s="669"/>
      <c r="G20" s="666"/>
      <c r="H20" s="560"/>
      <c r="I20" s="671"/>
      <c r="J20" s="561"/>
      <c r="K20" s="563"/>
      <c r="L20" s="563"/>
      <c r="M20" s="564"/>
      <c r="N20" s="670"/>
    </row>
    <row r="21" spans="1:14" s="340" customFormat="1" ht="15" x14ac:dyDescent="0.25">
      <c r="B21" s="1320"/>
      <c r="C21" s="1320"/>
      <c r="D21" s="1083"/>
      <c r="E21" s="668"/>
      <c r="F21" s="669"/>
      <c r="G21" s="666"/>
      <c r="H21" s="560"/>
      <c r="I21" s="659"/>
      <c r="J21" s="537"/>
      <c r="K21" s="546"/>
      <c r="L21" s="546"/>
      <c r="M21" s="547"/>
      <c r="N21" s="670"/>
    </row>
    <row r="22" spans="1:14" s="340" customFormat="1" ht="15" x14ac:dyDescent="0.25">
      <c r="B22" s="1320"/>
      <c r="C22" s="1320"/>
      <c r="D22" s="1083"/>
      <c r="E22" s="668"/>
      <c r="F22" s="669"/>
      <c r="G22" s="666"/>
      <c r="H22" s="560"/>
      <c r="I22" s="659"/>
      <c r="J22" s="537"/>
      <c r="K22" s="546"/>
      <c r="L22" s="546"/>
      <c r="M22" s="547"/>
      <c r="N22" s="670"/>
    </row>
    <row r="23" spans="1:14" s="340" customFormat="1" ht="15.75" thickBot="1" x14ac:dyDescent="0.3">
      <c r="B23" s="1321" t="s">
        <v>14</v>
      </c>
      <c r="C23" s="1322"/>
      <c r="D23" s="1083"/>
      <c r="E23" s="668">
        <f>SUM(E16:E22)</f>
        <v>1133936583</v>
      </c>
      <c r="F23" s="672">
        <f>SUM(F16:F22)</f>
        <v>543</v>
      </c>
      <c r="G23" s="666"/>
      <c r="H23" s="560"/>
      <c r="I23" s="659"/>
      <c r="J23" s="537"/>
      <c r="K23" s="546"/>
      <c r="L23" s="546"/>
      <c r="M23" s="547"/>
      <c r="N23" s="670"/>
    </row>
    <row r="24" spans="1:14" s="340" customFormat="1" ht="43.5" thickBot="1" x14ac:dyDescent="0.3">
      <c r="A24" s="1044"/>
      <c r="B24" s="567" t="s">
        <v>15</v>
      </c>
      <c r="C24" s="567" t="s">
        <v>88</v>
      </c>
      <c r="D24" s="539"/>
      <c r="E24" s="550"/>
      <c r="F24" s="549"/>
      <c r="G24" s="673"/>
      <c r="H24" s="549"/>
      <c r="I24" s="674"/>
      <c r="J24" s="570"/>
      <c r="K24" s="572"/>
      <c r="L24" s="572"/>
      <c r="M24" s="573"/>
    </row>
    <row r="25" spans="1:14" s="340" customFormat="1" ht="15.75" thickBot="1" x14ac:dyDescent="0.3">
      <c r="A25" s="1045">
        <v>1</v>
      </c>
      <c r="C25" s="675">
        <f>F23*80%</f>
        <v>434.40000000000003</v>
      </c>
      <c r="D25" s="676"/>
      <c r="E25" s="576">
        <f>E23</f>
        <v>1133936583</v>
      </c>
      <c r="F25" s="577"/>
      <c r="G25" s="677"/>
      <c r="H25" s="577"/>
      <c r="I25" s="674"/>
      <c r="J25" s="578"/>
      <c r="K25" s="572"/>
      <c r="L25" s="572"/>
      <c r="M25" s="573"/>
    </row>
    <row r="26" spans="1:14" s="340" customFormat="1" ht="15" x14ac:dyDescent="0.25">
      <c r="A26" s="579"/>
      <c r="C26" s="678"/>
      <c r="D26" s="679"/>
      <c r="E26" s="581"/>
      <c r="F26" s="577"/>
      <c r="G26" s="677"/>
      <c r="H26" s="577"/>
      <c r="I26" s="674"/>
      <c r="J26" s="578"/>
      <c r="K26" s="572"/>
      <c r="L26" s="572"/>
      <c r="M26" s="573"/>
    </row>
    <row r="27" spans="1:14" s="340" customFormat="1" ht="15" x14ac:dyDescent="0.25">
      <c r="A27" s="579"/>
      <c r="C27" s="678"/>
      <c r="D27" s="679"/>
      <c r="E27" s="581"/>
      <c r="F27" s="577"/>
      <c r="G27" s="677"/>
      <c r="H27" s="577"/>
      <c r="I27" s="674"/>
      <c r="J27" s="578"/>
      <c r="K27" s="572"/>
      <c r="L27" s="572"/>
      <c r="M27" s="573"/>
    </row>
    <row r="28" spans="1:14" s="340" customFormat="1" ht="15" x14ac:dyDescent="0.2">
      <c r="A28" s="579"/>
      <c r="B28" s="582" t="s">
        <v>124</v>
      </c>
      <c r="C28" s="584"/>
      <c r="D28" s="586"/>
      <c r="E28" s="585"/>
      <c r="F28" s="584"/>
      <c r="G28" s="680"/>
      <c r="H28" s="584"/>
      <c r="I28" s="659"/>
      <c r="J28" s="537"/>
      <c r="K28" s="546"/>
      <c r="L28" s="546"/>
      <c r="M28" s="547"/>
      <c r="N28" s="660"/>
    </row>
    <row r="29" spans="1:14" s="340" customFormat="1" ht="15" x14ac:dyDescent="0.2">
      <c r="A29" s="579"/>
      <c r="B29" s="584"/>
      <c r="C29" s="584"/>
      <c r="D29" s="586"/>
      <c r="E29" s="585"/>
      <c r="F29" s="584"/>
      <c r="G29" s="680"/>
      <c r="H29" s="584"/>
      <c r="I29" s="659"/>
      <c r="J29" s="537"/>
      <c r="K29" s="546"/>
      <c r="L29" s="546"/>
      <c r="M29" s="547"/>
      <c r="N29" s="660"/>
    </row>
    <row r="30" spans="1:14" s="340" customFormat="1" ht="15" x14ac:dyDescent="0.2">
      <c r="A30" s="579"/>
      <c r="B30" s="77" t="s">
        <v>33</v>
      </c>
      <c r="C30" s="77" t="s">
        <v>125</v>
      </c>
      <c r="D30" s="77" t="s">
        <v>126</v>
      </c>
      <c r="E30" s="585"/>
      <c r="F30" s="584"/>
      <c r="G30" s="680"/>
      <c r="H30" s="584"/>
      <c r="I30" s="659"/>
      <c r="J30" s="537"/>
      <c r="K30" s="546"/>
      <c r="L30" s="546"/>
      <c r="M30" s="547"/>
      <c r="N30" s="660"/>
    </row>
    <row r="31" spans="1:14" s="340" customFormat="1" ht="15" x14ac:dyDescent="0.2">
      <c r="A31" s="579"/>
      <c r="B31" s="257" t="s">
        <v>127</v>
      </c>
      <c r="C31" s="1074"/>
      <c r="D31" s="681" t="s">
        <v>292</v>
      </c>
      <c r="E31" s="585"/>
      <c r="F31" s="584"/>
      <c r="G31" s="680"/>
      <c r="H31" s="584"/>
      <c r="I31" s="659"/>
      <c r="J31" s="537"/>
      <c r="K31" s="546"/>
      <c r="L31" s="546"/>
      <c r="M31" s="547"/>
      <c r="N31" s="660"/>
    </row>
    <row r="32" spans="1:14" s="340" customFormat="1" ht="15" x14ac:dyDescent="0.2">
      <c r="A32" s="579"/>
      <c r="B32" s="257" t="s">
        <v>128</v>
      </c>
      <c r="C32" s="1074"/>
      <c r="D32" s="681" t="s">
        <v>292</v>
      </c>
      <c r="E32" s="585"/>
      <c r="F32" s="584"/>
      <c r="G32" s="680"/>
      <c r="H32" s="584"/>
      <c r="I32" s="659"/>
      <c r="J32" s="537"/>
      <c r="K32" s="546"/>
      <c r="L32" s="546"/>
      <c r="M32" s="547"/>
      <c r="N32" s="660"/>
    </row>
    <row r="33" spans="1:18" ht="15" x14ac:dyDescent="0.2">
      <c r="A33" s="579"/>
      <c r="B33" s="257" t="s">
        <v>129</v>
      </c>
      <c r="C33" s="1074" t="s">
        <v>292</v>
      </c>
      <c r="D33" s="681"/>
      <c r="E33" s="585"/>
      <c r="F33" s="584"/>
      <c r="G33" s="680"/>
      <c r="H33" s="584"/>
      <c r="I33" s="659"/>
      <c r="J33" s="537"/>
      <c r="K33" s="546"/>
      <c r="L33" s="546"/>
      <c r="M33" s="547"/>
      <c r="N33" s="660"/>
      <c r="O33" s="340"/>
    </row>
    <row r="34" spans="1:18" ht="15" x14ac:dyDescent="0.2">
      <c r="A34" s="579"/>
      <c r="B34" s="257" t="s">
        <v>130</v>
      </c>
      <c r="C34" s="1074" t="s">
        <v>292</v>
      </c>
      <c r="D34" s="681"/>
      <c r="E34" s="585"/>
      <c r="F34" s="584"/>
      <c r="G34" s="680"/>
      <c r="H34" s="584"/>
      <c r="I34" s="659"/>
      <c r="J34" s="537"/>
      <c r="K34" s="546"/>
      <c r="L34" s="546"/>
      <c r="M34" s="547"/>
      <c r="N34" s="660"/>
      <c r="O34" s="340"/>
    </row>
    <row r="35" spans="1:18" ht="15" x14ac:dyDescent="0.2">
      <c r="A35" s="579"/>
      <c r="B35" s="584"/>
      <c r="C35" s="584"/>
      <c r="D35" s="586"/>
      <c r="E35" s="585"/>
      <c r="F35" s="584"/>
      <c r="G35" s="680"/>
      <c r="H35" s="584"/>
      <c r="I35" s="659"/>
      <c r="J35" s="537"/>
      <c r="K35" s="546"/>
      <c r="L35" s="546"/>
      <c r="M35" s="547"/>
      <c r="N35" s="660"/>
      <c r="O35" s="340"/>
    </row>
    <row r="36" spans="1:18" ht="15" x14ac:dyDescent="0.2">
      <c r="A36" s="579"/>
      <c r="B36" s="582" t="s">
        <v>131</v>
      </c>
      <c r="C36" s="584"/>
      <c r="D36" s="586"/>
      <c r="E36" s="585"/>
      <c r="F36" s="584"/>
      <c r="G36" s="680"/>
      <c r="H36" s="584"/>
      <c r="I36" s="659"/>
      <c r="J36" s="537"/>
      <c r="K36" s="546"/>
      <c r="L36" s="546"/>
      <c r="M36" s="547"/>
      <c r="N36" s="660"/>
      <c r="O36" s="340"/>
    </row>
    <row r="37" spans="1:18" ht="15" x14ac:dyDescent="0.2">
      <c r="A37" s="579"/>
      <c r="B37" s="584"/>
      <c r="C37" s="584"/>
      <c r="D37" s="586"/>
      <c r="E37" s="585"/>
      <c r="F37" s="584" t="s">
        <v>2023</v>
      </c>
      <c r="G37" s="680"/>
      <c r="H37" s="584"/>
      <c r="I37" s="659"/>
      <c r="J37" s="537"/>
      <c r="K37" s="546"/>
      <c r="L37" s="546"/>
      <c r="M37" s="547"/>
      <c r="N37" s="660"/>
      <c r="O37" s="340"/>
    </row>
    <row r="38" spans="1:18" ht="15" x14ac:dyDescent="0.2">
      <c r="A38" s="579"/>
      <c r="B38" s="77" t="s">
        <v>33</v>
      </c>
      <c r="C38" s="77" t="s">
        <v>58</v>
      </c>
      <c r="D38" s="77" t="s">
        <v>51</v>
      </c>
      <c r="E38" s="588" t="s">
        <v>16</v>
      </c>
      <c r="F38" s="584"/>
      <c r="G38" s="680"/>
      <c r="H38" s="584"/>
      <c r="I38" s="659"/>
      <c r="J38" s="537"/>
      <c r="K38" s="546"/>
      <c r="L38" s="546"/>
      <c r="M38" s="547"/>
      <c r="N38" s="660"/>
      <c r="O38" s="340"/>
    </row>
    <row r="39" spans="1:18" ht="42.75" x14ac:dyDescent="0.2">
      <c r="A39" s="579"/>
      <c r="B39" s="60" t="s">
        <v>132</v>
      </c>
      <c r="C39" s="1078">
        <v>40</v>
      </c>
      <c r="D39" s="1078">
        <v>0</v>
      </c>
      <c r="E39" s="1379">
        <f>+D39+D40</f>
        <v>0</v>
      </c>
      <c r="F39" s="584"/>
      <c r="G39" s="680"/>
      <c r="H39" s="584"/>
      <c r="I39" s="659"/>
      <c r="J39" s="537"/>
      <c r="K39" s="546"/>
      <c r="L39" s="546"/>
      <c r="M39" s="547"/>
      <c r="N39" s="660"/>
      <c r="O39" s="340"/>
    </row>
    <row r="40" spans="1:18" ht="71.25" x14ac:dyDescent="0.2">
      <c r="A40" s="579"/>
      <c r="B40" s="60" t="s">
        <v>133</v>
      </c>
      <c r="C40" s="1078">
        <v>60</v>
      </c>
      <c r="D40" s="1078">
        <v>0</v>
      </c>
      <c r="E40" s="1380"/>
      <c r="F40" s="584"/>
      <c r="G40" s="680"/>
      <c r="H40" s="584"/>
      <c r="I40" s="659"/>
      <c r="J40" s="537"/>
      <c r="K40" s="546"/>
      <c r="L40" s="546"/>
      <c r="M40" s="547"/>
      <c r="N40" s="660"/>
      <c r="O40" s="340"/>
    </row>
    <row r="41" spans="1:18" ht="15" customHeight="1" thickBot="1" x14ac:dyDescent="0.3">
      <c r="M41" s="1323" t="s">
        <v>35</v>
      </c>
      <c r="N41" s="1323"/>
      <c r="O41" s="340"/>
    </row>
    <row r="42" spans="1:18" ht="15" x14ac:dyDescent="0.25">
      <c r="B42" s="582" t="s">
        <v>30</v>
      </c>
      <c r="M42" s="682"/>
      <c r="N42" s="683"/>
      <c r="O42" s="340"/>
    </row>
    <row r="43" spans="1:18" ht="15" thickBot="1" x14ac:dyDescent="0.3">
      <c r="M43" s="682"/>
      <c r="N43" s="683"/>
      <c r="O43" s="340"/>
    </row>
    <row r="44" spans="1:18" s="537" customFormat="1" ht="75" x14ac:dyDescent="0.25">
      <c r="B44" s="1046" t="s">
        <v>134</v>
      </c>
      <c r="C44" s="1046" t="s">
        <v>135</v>
      </c>
      <c r="D44" s="1046" t="s">
        <v>136</v>
      </c>
      <c r="E44" s="1047" t="s">
        <v>45</v>
      </c>
      <c r="F44" s="1046" t="s">
        <v>22</v>
      </c>
      <c r="G44" s="1048" t="s">
        <v>89</v>
      </c>
      <c r="H44" s="1046" t="s">
        <v>17</v>
      </c>
      <c r="I44" s="1049" t="s">
        <v>10</v>
      </c>
      <c r="J44" s="1046" t="s">
        <v>31</v>
      </c>
      <c r="K44" s="1047" t="s">
        <v>61</v>
      </c>
      <c r="L44" s="1047" t="s">
        <v>20</v>
      </c>
      <c r="M44" s="1050" t="s">
        <v>26</v>
      </c>
      <c r="N44" s="1046" t="s">
        <v>137</v>
      </c>
      <c r="O44" s="1051" t="s">
        <v>36</v>
      </c>
      <c r="P44" s="589" t="s">
        <v>11</v>
      </c>
      <c r="Q44" s="589" t="s">
        <v>19</v>
      </c>
    </row>
    <row r="45" spans="1:18" s="602" customFormat="1" ht="142.5" x14ac:dyDescent="0.25">
      <c r="B45" s="684" t="s">
        <v>1386</v>
      </c>
      <c r="C45" s="357" t="s">
        <v>2024</v>
      </c>
      <c r="D45" s="357" t="s">
        <v>1391</v>
      </c>
      <c r="E45" s="613">
        <v>76</v>
      </c>
      <c r="F45" s="684" t="s">
        <v>125</v>
      </c>
      <c r="G45" s="685" t="s">
        <v>1330</v>
      </c>
      <c r="H45" s="686">
        <v>41754</v>
      </c>
      <c r="I45" s="686">
        <v>42028</v>
      </c>
      <c r="J45" s="684" t="s">
        <v>126</v>
      </c>
      <c r="K45" s="1381">
        <v>0</v>
      </c>
      <c r="L45" s="613">
        <v>5.16</v>
      </c>
      <c r="M45" s="687">
        <v>350</v>
      </c>
      <c r="N45" s="684">
        <v>350</v>
      </c>
      <c r="O45" s="688">
        <v>1794239000</v>
      </c>
      <c r="P45" s="612" t="s">
        <v>1392</v>
      </c>
      <c r="Q45" s="605" t="s">
        <v>2025</v>
      </c>
      <c r="R45" s="357" t="s">
        <v>1973</v>
      </c>
    </row>
    <row r="46" spans="1:18" s="602" customFormat="1" ht="28.5" customHeight="1" x14ac:dyDescent="0.25">
      <c r="B46" s="684"/>
      <c r="C46" s="357" t="s">
        <v>1388</v>
      </c>
      <c r="D46" s="357" t="s">
        <v>1393</v>
      </c>
      <c r="E46" s="613">
        <v>252</v>
      </c>
      <c r="F46" s="684" t="s">
        <v>125</v>
      </c>
      <c r="G46" s="685" t="s">
        <v>1330</v>
      </c>
      <c r="H46" s="686">
        <v>40567</v>
      </c>
      <c r="I46" s="686">
        <v>40908</v>
      </c>
      <c r="J46" s="684" t="s">
        <v>126</v>
      </c>
      <c r="K46" s="1381">
        <v>11.23</v>
      </c>
      <c r="L46" s="613">
        <v>0</v>
      </c>
      <c r="M46" s="687">
        <v>95</v>
      </c>
      <c r="N46" s="684">
        <v>95</v>
      </c>
      <c r="O46" s="688">
        <v>172434985</v>
      </c>
      <c r="P46" s="612">
        <v>347</v>
      </c>
      <c r="Q46" s="684"/>
    </row>
    <row r="47" spans="1:18" s="602" customFormat="1" ht="42.75" x14ac:dyDescent="0.25">
      <c r="B47" s="684"/>
      <c r="C47" s="357" t="s">
        <v>1394</v>
      </c>
      <c r="D47" s="357" t="s">
        <v>1395</v>
      </c>
      <c r="E47" s="613">
        <v>147</v>
      </c>
      <c r="F47" s="684" t="s">
        <v>125</v>
      </c>
      <c r="G47" s="685" t="s">
        <v>1330</v>
      </c>
      <c r="H47" s="686">
        <v>41662</v>
      </c>
      <c r="I47" s="686">
        <v>41973</v>
      </c>
      <c r="J47" s="684" t="s">
        <v>126</v>
      </c>
      <c r="K47" s="1381">
        <v>8.23</v>
      </c>
      <c r="L47" s="613">
        <v>0</v>
      </c>
      <c r="M47" s="687">
        <v>804</v>
      </c>
      <c r="N47" s="684">
        <v>804</v>
      </c>
      <c r="O47" s="688">
        <v>1018014054</v>
      </c>
      <c r="P47" s="612" t="s">
        <v>1396</v>
      </c>
      <c r="Q47" s="357" t="s">
        <v>2026</v>
      </c>
    </row>
    <row r="48" spans="1:18" s="1080" customFormat="1" ht="15" x14ac:dyDescent="0.25">
      <c r="A48" s="590"/>
      <c r="B48" s="689" t="s">
        <v>16</v>
      </c>
      <c r="C48" s="690"/>
      <c r="D48" s="691"/>
      <c r="E48" s="692"/>
      <c r="F48" s="690"/>
      <c r="G48" s="693"/>
      <c r="K48" s="1382">
        <f>SUM(K45:K47)</f>
        <v>19.46</v>
      </c>
      <c r="L48" s="694">
        <f t="shared" ref="L48:O48" si="0">SUM(L45:L47)</f>
        <v>5.16</v>
      </c>
      <c r="M48" s="695">
        <f t="shared" si="0"/>
        <v>1249</v>
      </c>
      <c r="N48" s="695">
        <f t="shared" si="0"/>
        <v>1249</v>
      </c>
      <c r="O48" s="696">
        <f t="shared" si="0"/>
        <v>2984688039</v>
      </c>
      <c r="P48" s="697"/>
      <c r="Q48" s="698"/>
    </row>
    <row r="49" spans="2:17" s="602" customFormat="1" x14ac:dyDescent="0.25">
      <c r="D49" s="605"/>
      <c r="E49" s="604"/>
      <c r="G49" s="699"/>
      <c r="I49" s="700"/>
      <c r="K49" s="604"/>
      <c r="L49" s="604"/>
      <c r="M49" s="607"/>
      <c r="O49" s="608"/>
    </row>
    <row r="50" spans="2:17" s="602" customFormat="1" ht="15" x14ac:dyDescent="0.25">
      <c r="B50" s="1285" t="s">
        <v>28</v>
      </c>
      <c r="C50" s="1285" t="s">
        <v>27</v>
      </c>
      <c r="D50" s="1287" t="s">
        <v>34</v>
      </c>
      <c r="E50" s="1287"/>
      <c r="G50" s="699"/>
      <c r="I50" s="700"/>
      <c r="K50" s="604"/>
      <c r="L50" s="604"/>
      <c r="M50" s="607"/>
      <c r="O50" s="608"/>
    </row>
    <row r="51" spans="2:17" s="602" customFormat="1" ht="15" x14ac:dyDescent="0.25">
      <c r="B51" s="1286"/>
      <c r="C51" s="1286"/>
      <c r="D51" s="701" t="s">
        <v>23</v>
      </c>
      <c r="E51" s="609" t="s">
        <v>24</v>
      </c>
      <c r="G51" s="699"/>
      <c r="I51" s="700"/>
      <c r="K51" s="604"/>
      <c r="L51" s="604"/>
      <c r="M51" s="607"/>
      <c r="O51" s="608"/>
    </row>
    <row r="52" spans="2:17" s="602" customFormat="1" ht="15" x14ac:dyDescent="0.25">
      <c r="B52" s="610" t="s">
        <v>21</v>
      </c>
      <c r="C52" s="611">
        <f>+K48</f>
        <v>19.46</v>
      </c>
      <c r="D52" s="357"/>
      <c r="E52" s="613" t="s">
        <v>142</v>
      </c>
      <c r="F52" s="872" t="s">
        <v>2063</v>
      </c>
      <c r="G52" s="703"/>
      <c r="H52" s="702"/>
      <c r="I52" s="704"/>
      <c r="J52" s="702"/>
      <c r="K52" s="705"/>
      <c r="L52" s="705"/>
      <c r="M52" s="706"/>
      <c r="O52" s="608"/>
    </row>
    <row r="53" spans="2:17" s="602" customFormat="1" ht="15" x14ac:dyDescent="0.25">
      <c r="B53" s="610" t="s">
        <v>25</v>
      </c>
      <c r="C53" s="611">
        <f>+M48</f>
        <v>1249</v>
      </c>
      <c r="D53" s="357"/>
      <c r="E53" s="613" t="s">
        <v>142</v>
      </c>
      <c r="F53" s="602" t="s">
        <v>2064</v>
      </c>
      <c r="G53" s="699"/>
      <c r="I53" s="700"/>
      <c r="K53" s="604"/>
      <c r="L53" s="604"/>
      <c r="M53" s="607"/>
      <c r="O53" s="608"/>
    </row>
    <row r="54" spans="2:17" ht="15" thickBot="1" x14ac:dyDescent="0.3"/>
    <row r="55" spans="2:17" ht="15.75" thickBot="1" x14ac:dyDescent="0.3">
      <c r="B55" s="1315" t="s">
        <v>90</v>
      </c>
      <c r="C55" s="1315"/>
      <c r="D55" s="1315"/>
      <c r="E55" s="1315"/>
      <c r="F55" s="1315"/>
      <c r="G55" s="1315"/>
      <c r="H55" s="1315"/>
      <c r="I55" s="1315"/>
      <c r="J55" s="1315"/>
      <c r="K55" s="1315"/>
      <c r="L55" s="1315"/>
      <c r="M55" s="1315"/>
      <c r="N55" s="1315"/>
    </row>
    <row r="57" spans="2:17" ht="165" x14ac:dyDescent="0.25">
      <c r="B57" s="77" t="s">
        <v>138</v>
      </c>
      <c r="C57" s="614" t="s">
        <v>2</v>
      </c>
      <c r="D57" s="614" t="s">
        <v>92</v>
      </c>
      <c r="E57" s="615" t="s">
        <v>91</v>
      </c>
      <c r="F57" s="614" t="s">
        <v>93</v>
      </c>
      <c r="G57" s="708" t="s">
        <v>94</v>
      </c>
      <c r="H57" s="614" t="s">
        <v>95</v>
      </c>
      <c r="I57" s="709" t="s">
        <v>96</v>
      </c>
      <c r="J57" s="614" t="s">
        <v>97</v>
      </c>
      <c r="K57" s="615" t="s">
        <v>98</v>
      </c>
      <c r="L57" s="615" t="s">
        <v>99</v>
      </c>
      <c r="M57" s="616" t="s">
        <v>100</v>
      </c>
      <c r="N57" s="710" t="s">
        <v>101</v>
      </c>
      <c r="O57" s="1289" t="s">
        <v>3</v>
      </c>
      <c r="P57" s="1290"/>
      <c r="Q57" s="614" t="s">
        <v>18</v>
      </c>
    </row>
    <row r="58" spans="2:17" x14ac:dyDescent="0.2">
      <c r="B58" s="350"/>
      <c r="C58" s="350" t="s">
        <v>426</v>
      </c>
      <c r="D58" s="352" t="s">
        <v>288</v>
      </c>
      <c r="E58" s="617">
        <v>543</v>
      </c>
      <c r="F58" s="619" t="s">
        <v>474</v>
      </c>
      <c r="G58" s="711" t="s">
        <v>474</v>
      </c>
      <c r="H58" s="619" t="s">
        <v>474</v>
      </c>
      <c r="I58" s="712" t="s">
        <v>23</v>
      </c>
      <c r="J58" s="623" t="s">
        <v>474</v>
      </c>
      <c r="K58" s="625" t="s">
        <v>474</v>
      </c>
      <c r="L58" s="625" t="s">
        <v>474</v>
      </c>
      <c r="M58" s="626" t="s">
        <v>474</v>
      </c>
      <c r="N58" s="257" t="s">
        <v>125</v>
      </c>
      <c r="O58" s="1283"/>
      <c r="P58" s="1284"/>
      <c r="Q58" s="257"/>
    </row>
    <row r="59" spans="2:17" x14ac:dyDescent="0.2">
      <c r="B59" s="350"/>
      <c r="C59" s="350"/>
      <c r="D59" s="352"/>
      <c r="E59" s="617"/>
      <c r="F59" s="619"/>
      <c r="G59" s="711"/>
      <c r="H59" s="619"/>
      <c r="I59" s="712"/>
      <c r="J59" s="623"/>
      <c r="K59" s="625"/>
      <c r="L59" s="625"/>
      <c r="M59" s="626"/>
      <c r="N59" s="257"/>
      <c r="O59" s="1283"/>
      <c r="P59" s="1284"/>
      <c r="Q59" s="257"/>
    </row>
    <row r="60" spans="2:17" x14ac:dyDescent="0.25">
      <c r="B60" s="340" t="s">
        <v>1</v>
      </c>
    </row>
    <row r="61" spans="2:17" x14ac:dyDescent="0.25">
      <c r="B61" s="340" t="s">
        <v>37</v>
      </c>
    </row>
    <row r="62" spans="2:17" x14ac:dyDescent="0.25">
      <c r="B62" s="340" t="s">
        <v>62</v>
      </c>
    </row>
    <row r="64" spans="2:17" ht="15" thickBot="1" x14ac:dyDescent="0.3"/>
    <row r="65" spans="2:17" ht="15.75" thickBot="1" x14ac:dyDescent="0.3">
      <c r="B65" s="1307" t="s">
        <v>38</v>
      </c>
      <c r="C65" s="1308"/>
      <c r="D65" s="1308"/>
      <c r="E65" s="1308"/>
      <c r="F65" s="1308"/>
      <c r="G65" s="1308"/>
      <c r="H65" s="1308"/>
      <c r="I65" s="1308"/>
      <c r="J65" s="1308"/>
      <c r="K65" s="1308"/>
      <c r="L65" s="1308"/>
      <c r="M65" s="1308"/>
      <c r="N65" s="1309"/>
    </row>
    <row r="67" spans="2:17" ht="105" x14ac:dyDescent="0.25">
      <c r="B67" s="77" t="s">
        <v>0</v>
      </c>
      <c r="C67" s="77" t="s">
        <v>39</v>
      </c>
      <c r="D67" s="77" t="s">
        <v>40</v>
      </c>
      <c r="E67" s="628" t="s">
        <v>102</v>
      </c>
      <c r="F67" s="77" t="s">
        <v>104</v>
      </c>
      <c r="G67" s="715" t="s">
        <v>105</v>
      </c>
      <c r="H67" s="77" t="s">
        <v>106</v>
      </c>
      <c r="I67" s="716" t="s">
        <v>103</v>
      </c>
      <c r="J67" s="1289" t="s">
        <v>107</v>
      </c>
      <c r="K67" s="1291"/>
      <c r="L67" s="1290"/>
      <c r="M67" s="629" t="s">
        <v>111</v>
      </c>
      <c r="N67" s="77" t="s">
        <v>139</v>
      </c>
      <c r="O67" s="630" t="s">
        <v>140</v>
      </c>
      <c r="P67" s="1289" t="s">
        <v>3</v>
      </c>
      <c r="Q67" s="1290"/>
    </row>
    <row r="68" spans="2:17" ht="54.95" customHeight="1" x14ac:dyDescent="0.2">
      <c r="B68" s="349" t="s">
        <v>1160</v>
      </c>
      <c r="C68" s="349">
        <v>2</v>
      </c>
      <c r="D68" s="406" t="s">
        <v>1161</v>
      </c>
      <c r="E68" s="350">
        <v>26765326</v>
      </c>
      <c r="F68" s="349" t="s">
        <v>899</v>
      </c>
      <c r="G68" s="349" t="s">
        <v>1162</v>
      </c>
      <c r="H68" s="351">
        <v>38226</v>
      </c>
      <c r="I68" s="619">
        <v>26765326</v>
      </c>
      <c r="J68" s="349" t="s">
        <v>1163</v>
      </c>
      <c r="K68" s="717" t="s">
        <v>1397</v>
      </c>
      <c r="L68" s="352" t="s">
        <v>1164</v>
      </c>
      <c r="M68" s="257" t="s">
        <v>125</v>
      </c>
      <c r="N68" s="257" t="s">
        <v>125</v>
      </c>
      <c r="O68" s="257" t="s">
        <v>125</v>
      </c>
      <c r="P68" s="1074"/>
      <c r="Q68" s="1074"/>
    </row>
    <row r="69" spans="2:17" ht="54.95" customHeight="1" x14ac:dyDescent="0.2">
      <c r="B69" s="349" t="s">
        <v>1160</v>
      </c>
      <c r="C69" s="349">
        <v>2</v>
      </c>
      <c r="D69" s="406" t="s">
        <v>1165</v>
      </c>
      <c r="E69" s="350">
        <v>26862720</v>
      </c>
      <c r="F69" s="349" t="s">
        <v>1166</v>
      </c>
      <c r="G69" s="349" t="s">
        <v>1167</v>
      </c>
      <c r="H69" s="351">
        <v>40107</v>
      </c>
      <c r="I69" s="718" t="s">
        <v>1168</v>
      </c>
      <c r="J69" s="349" t="s">
        <v>1169</v>
      </c>
      <c r="K69" s="719" t="s">
        <v>1170</v>
      </c>
      <c r="L69" s="352" t="s">
        <v>1171</v>
      </c>
      <c r="M69" s="257" t="s">
        <v>125</v>
      </c>
      <c r="N69" s="257" t="s">
        <v>125</v>
      </c>
      <c r="O69" s="257" t="s">
        <v>125</v>
      </c>
      <c r="P69" s="1074"/>
      <c r="Q69" s="1074"/>
    </row>
    <row r="70" spans="2:17" ht="44.1" customHeight="1" x14ac:dyDescent="0.2">
      <c r="B70" s="349" t="s">
        <v>1172</v>
      </c>
      <c r="C70" s="349">
        <v>4</v>
      </c>
      <c r="D70" s="406" t="s">
        <v>1173</v>
      </c>
      <c r="E70" s="350">
        <v>1098700905</v>
      </c>
      <c r="F70" s="349" t="s">
        <v>554</v>
      </c>
      <c r="G70" s="349" t="s">
        <v>938</v>
      </c>
      <c r="H70" s="351">
        <v>41523</v>
      </c>
      <c r="I70" s="619">
        <v>138554</v>
      </c>
      <c r="J70" s="349" t="s">
        <v>159</v>
      </c>
      <c r="K70" s="719" t="s">
        <v>1174</v>
      </c>
      <c r="L70" s="352" t="s">
        <v>1175</v>
      </c>
      <c r="M70" s="257" t="s">
        <v>125</v>
      </c>
      <c r="N70" s="257" t="s">
        <v>125</v>
      </c>
      <c r="O70" s="257" t="s">
        <v>125</v>
      </c>
      <c r="P70" s="1074"/>
      <c r="Q70" s="1074"/>
    </row>
    <row r="71" spans="2:17" ht="30.95" customHeight="1" x14ac:dyDescent="0.2">
      <c r="B71" s="349" t="s">
        <v>1172</v>
      </c>
      <c r="C71" s="349">
        <v>4</v>
      </c>
      <c r="D71" s="406" t="s">
        <v>1176</v>
      </c>
      <c r="E71" s="350">
        <v>91488070</v>
      </c>
      <c r="F71" s="349" t="s">
        <v>554</v>
      </c>
      <c r="G71" s="349" t="s">
        <v>1177</v>
      </c>
      <c r="H71" s="351">
        <v>37826</v>
      </c>
      <c r="I71" s="619" t="s">
        <v>607</v>
      </c>
      <c r="J71" s="349" t="s">
        <v>159</v>
      </c>
      <c r="K71" s="352" t="s">
        <v>1178</v>
      </c>
      <c r="L71" s="352" t="s">
        <v>1175</v>
      </c>
      <c r="M71" s="257" t="s">
        <v>125</v>
      </c>
      <c r="N71" s="257" t="s">
        <v>125</v>
      </c>
      <c r="O71" s="257" t="s">
        <v>125</v>
      </c>
      <c r="P71" s="1074" t="s">
        <v>2027</v>
      </c>
      <c r="Q71" s="1074"/>
    </row>
    <row r="72" spans="2:17" ht="71.25" x14ac:dyDescent="0.2">
      <c r="B72" s="349"/>
      <c r="C72" s="349">
        <v>4</v>
      </c>
      <c r="D72" s="349" t="s">
        <v>1672</v>
      </c>
      <c r="E72" s="720">
        <v>49783278</v>
      </c>
      <c r="F72" s="350" t="s">
        <v>166</v>
      </c>
      <c r="G72" s="1383" t="s">
        <v>281</v>
      </c>
      <c r="H72" s="351">
        <v>39332</v>
      </c>
      <c r="I72" s="617">
        <v>109337</v>
      </c>
      <c r="J72" s="349" t="s">
        <v>2028</v>
      </c>
      <c r="K72" s="634" t="s">
        <v>2029</v>
      </c>
      <c r="L72" s="634" t="s">
        <v>1991</v>
      </c>
      <c r="M72" s="626" t="s">
        <v>125</v>
      </c>
      <c r="N72" s="257" t="s">
        <v>125</v>
      </c>
      <c r="O72" s="257" t="s">
        <v>125</v>
      </c>
      <c r="P72" s="1074" t="s">
        <v>2027</v>
      </c>
      <c r="Q72" s="1074"/>
    </row>
    <row r="73" spans="2:17" ht="57" x14ac:dyDescent="0.2">
      <c r="B73" s="349"/>
      <c r="C73" s="349">
        <v>4</v>
      </c>
      <c r="D73" s="1384" t="s">
        <v>1672</v>
      </c>
      <c r="E73" s="1385">
        <v>49783278</v>
      </c>
      <c r="F73" s="1386" t="s">
        <v>166</v>
      </c>
      <c r="G73" s="1387" t="s">
        <v>281</v>
      </c>
      <c r="H73" s="1388">
        <v>39332</v>
      </c>
      <c r="I73" s="1385">
        <v>109337</v>
      </c>
      <c r="J73" s="349" t="s">
        <v>2030</v>
      </c>
      <c r="K73" s="634" t="s">
        <v>2031</v>
      </c>
      <c r="L73" s="634" t="s">
        <v>2032</v>
      </c>
      <c r="M73" s="626" t="s">
        <v>125</v>
      </c>
      <c r="N73" s="257" t="s">
        <v>125</v>
      </c>
      <c r="O73" s="257" t="s">
        <v>125</v>
      </c>
      <c r="P73" s="1074"/>
      <c r="Q73" s="1074"/>
    </row>
    <row r="74" spans="2:17" ht="71.25" x14ac:dyDescent="0.2">
      <c r="B74" s="349"/>
      <c r="C74" s="349">
        <v>4</v>
      </c>
      <c r="D74" s="1384" t="s">
        <v>1672</v>
      </c>
      <c r="E74" s="1385">
        <v>49783278</v>
      </c>
      <c r="F74" s="1386" t="s">
        <v>166</v>
      </c>
      <c r="G74" s="1387" t="s">
        <v>281</v>
      </c>
      <c r="H74" s="1388">
        <v>39332</v>
      </c>
      <c r="I74" s="1385">
        <v>109337</v>
      </c>
      <c r="J74" s="349" t="s">
        <v>2033</v>
      </c>
      <c r="K74" s="634" t="s">
        <v>2034</v>
      </c>
      <c r="L74" s="634" t="s">
        <v>2035</v>
      </c>
      <c r="M74" s="626" t="s">
        <v>125</v>
      </c>
      <c r="N74" s="257" t="s">
        <v>125</v>
      </c>
      <c r="O74" s="257" t="s">
        <v>125</v>
      </c>
      <c r="P74" s="1074"/>
      <c r="Q74" s="1074"/>
    </row>
    <row r="75" spans="2:17" ht="71.25" x14ac:dyDescent="0.2">
      <c r="B75" s="349"/>
      <c r="C75" s="349">
        <v>4</v>
      </c>
      <c r="D75" s="349" t="s">
        <v>1672</v>
      </c>
      <c r="E75" s="720">
        <v>49783278</v>
      </c>
      <c r="F75" s="350" t="s">
        <v>166</v>
      </c>
      <c r="G75" s="1383" t="s">
        <v>281</v>
      </c>
      <c r="H75" s="351">
        <v>39332</v>
      </c>
      <c r="I75" s="617">
        <v>109337</v>
      </c>
      <c r="J75" s="349" t="s">
        <v>2036</v>
      </c>
      <c r="K75" s="634" t="s">
        <v>2037</v>
      </c>
      <c r="L75" s="634" t="s">
        <v>2038</v>
      </c>
      <c r="M75" s="626" t="s">
        <v>125</v>
      </c>
      <c r="N75" s="257" t="s">
        <v>125</v>
      </c>
      <c r="O75" s="257" t="s">
        <v>125</v>
      </c>
      <c r="P75" s="1074"/>
      <c r="Q75" s="1074"/>
    </row>
    <row r="76" spans="2:17" ht="57" x14ac:dyDescent="0.2">
      <c r="B76" s="349"/>
      <c r="C76" s="349">
        <v>4</v>
      </c>
      <c r="D76" s="349" t="s">
        <v>2039</v>
      </c>
      <c r="E76" s="720">
        <v>53106338</v>
      </c>
      <c r="F76" s="350" t="s">
        <v>166</v>
      </c>
      <c r="G76" s="1383" t="s">
        <v>281</v>
      </c>
      <c r="H76" s="351">
        <v>39682</v>
      </c>
      <c r="I76" s="722">
        <v>107517</v>
      </c>
      <c r="J76" s="349" t="s">
        <v>2040</v>
      </c>
      <c r="K76" s="634" t="s">
        <v>2041</v>
      </c>
      <c r="L76" s="634" t="s">
        <v>2042</v>
      </c>
      <c r="M76" s="626" t="s">
        <v>125</v>
      </c>
      <c r="N76" s="257" t="s">
        <v>125</v>
      </c>
      <c r="O76" s="257" t="s">
        <v>125</v>
      </c>
      <c r="P76" s="1074"/>
      <c r="Q76" s="1074"/>
    </row>
    <row r="77" spans="2:17" x14ac:dyDescent="0.2">
      <c r="B77" s="349"/>
      <c r="C77" s="349"/>
      <c r="D77" s="349"/>
      <c r="E77" s="720"/>
      <c r="F77" s="350"/>
      <c r="G77" s="721"/>
      <c r="H77" s="350"/>
      <c r="I77" s="722"/>
      <c r="J77" s="723"/>
      <c r="K77" s="634"/>
      <c r="L77" s="724"/>
      <c r="M77" s="626"/>
      <c r="N77" s="257"/>
      <c r="O77" s="725"/>
      <c r="P77" s="1074"/>
      <c r="Q77" s="1074"/>
    </row>
    <row r="78" spans="2:17" ht="15" thickBot="1" x14ac:dyDescent="0.3"/>
    <row r="79" spans="2:17" ht="15.75" thickBot="1" x14ac:dyDescent="0.3">
      <c r="B79" s="1307" t="s">
        <v>46</v>
      </c>
      <c r="C79" s="1308"/>
      <c r="D79" s="1308"/>
      <c r="E79" s="1308"/>
      <c r="F79" s="1308"/>
      <c r="G79" s="1308"/>
      <c r="H79" s="1308"/>
      <c r="I79" s="1308"/>
      <c r="J79" s="1308"/>
      <c r="K79" s="1308"/>
      <c r="L79" s="1308"/>
      <c r="M79" s="1308"/>
      <c r="N79" s="1309"/>
    </row>
    <row r="81" spans="1:26" ht="30" x14ac:dyDescent="0.25">
      <c r="B81" s="614" t="s">
        <v>33</v>
      </c>
      <c r="C81" s="614" t="s">
        <v>18</v>
      </c>
      <c r="D81" s="1289" t="s">
        <v>3</v>
      </c>
      <c r="E81" s="1290"/>
    </row>
    <row r="82" spans="1:26" ht="28.5" x14ac:dyDescent="0.25">
      <c r="B82" s="627" t="s">
        <v>112</v>
      </c>
      <c r="C82" s="1074" t="s">
        <v>125</v>
      </c>
      <c r="D82" s="1283"/>
      <c r="E82" s="1284"/>
    </row>
    <row r="85" spans="1:26" ht="15" x14ac:dyDescent="0.25">
      <c r="B85" s="1313" t="s">
        <v>64</v>
      </c>
      <c r="C85" s="1314"/>
      <c r="D85" s="1314"/>
      <c r="E85" s="1314"/>
      <c r="F85" s="1314"/>
      <c r="G85" s="1314"/>
      <c r="H85" s="1314"/>
      <c r="I85" s="1314"/>
      <c r="J85" s="1314"/>
      <c r="K85" s="1314"/>
      <c r="L85" s="1314"/>
      <c r="M85" s="1314"/>
      <c r="N85" s="1314"/>
      <c r="O85" s="1314"/>
      <c r="P85" s="1314"/>
    </row>
    <row r="87" spans="1:26" ht="15" thickBot="1" x14ac:dyDescent="0.3"/>
    <row r="88" spans="1:26" ht="15.75" thickBot="1" x14ac:dyDescent="0.3">
      <c r="B88" s="1307" t="s">
        <v>54</v>
      </c>
      <c r="C88" s="1308"/>
      <c r="D88" s="1308"/>
      <c r="E88" s="1308"/>
      <c r="F88" s="1308"/>
      <c r="G88" s="1308"/>
      <c r="H88" s="1308"/>
      <c r="I88" s="1308"/>
      <c r="J88" s="1308"/>
      <c r="K88" s="1308"/>
      <c r="L88" s="1308"/>
      <c r="M88" s="1308"/>
      <c r="N88" s="1309"/>
    </row>
    <row r="90" spans="1:26" ht="28.5" customHeight="1" thickBot="1" x14ac:dyDescent="0.3">
      <c r="M90" s="682"/>
      <c r="N90" s="683"/>
    </row>
    <row r="91" spans="1:26" s="537" customFormat="1" ht="75" x14ac:dyDescent="0.25">
      <c r="B91" s="1046" t="s">
        <v>134</v>
      </c>
      <c r="C91" s="1046" t="s">
        <v>135</v>
      </c>
      <c r="D91" s="1046" t="s">
        <v>136</v>
      </c>
      <c r="E91" s="1047" t="s">
        <v>45</v>
      </c>
      <c r="F91" s="1046" t="s">
        <v>22</v>
      </c>
      <c r="G91" s="1048" t="s">
        <v>89</v>
      </c>
      <c r="H91" s="1046" t="s">
        <v>17</v>
      </c>
      <c r="I91" s="1049" t="s">
        <v>10</v>
      </c>
      <c r="J91" s="1046" t="s">
        <v>31</v>
      </c>
      <c r="K91" s="1047" t="s">
        <v>61</v>
      </c>
      <c r="L91" s="1047" t="s">
        <v>20</v>
      </c>
      <c r="M91" s="1050" t="s">
        <v>26</v>
      </c>
      <c r="N91" s="1046" t="s">
        <v>137</v>
      </c>
      <c r="O91" s="1051" t="s">
        <v>36</v>
      </c>
      <c r="P91" s="589" t="s">
        <v>11</v>
      </c>
      <c r="Q91" s="589" t="s">
        <v>19</v>
      </c>
    </row>
    <row r="92" spans="1:26" s="537" customFormat="1" ht="15" x14ac:dyDescent="0.25">
      <c r="B92" s="649"/>
      <c r="C92" s="649"/>
      <c r="D92" s="649"/>
      <c r="E92" s="726"/>
      <c r="F92" s="649"/>
      <c r="G92" s="727"/>
      <c r="H92" s="649"/>
      <c r="I92" s="728"/>
      <c r="J92" s="649"/>
      <c r="K92" s="726"/>
      <c r="L92" s="726"/>
      <c r="M92" s="729"/>
      <c r="N92" s="649"/>
      <c r="O92" s="730"/>
      <c r="P92" s="649"/>
      <c r="Q92" s="649"/>
    </row>
    <row r="93" spans="1:26" ht="42.75" x14ac:dyDescent="0.25">
      <c r="B93" s="593" t="s">
        <v>1386</v>
      </c>
      <c r="C93" s="605" t="s">
        <v>1394</v>
      </c>
      <c r="D93" s="605" t="s">
        <v>1395</v>
      </c>
      <c r="E93" s="731">
        <v>49</v>
      </c>
      <c r="F93" s="603" t="s">
        <v>125</v>
      </c>
      <c r="G93" s="699"/>
      <c r="H93" s="732">
        <v>39845</v>
      </c>
      <c r="I93" s="732">
        <v>40176</v>
      </c>
      <c r="J93" s="603" t="s">
        <v>126</v>
      </c>
      <c r="K93" s="1052">
        <v>11.93</v>
      </c>
      <c r="L93" s="731">
        <v>0</v>
      </c>
      <c r="M93" s="607">
        <v>950</v>
      </c>
      <c r="N93" s="607">
        <v>950</v>
      </c>
      <c r="O93" s="733">
        <v>485819443</v>
      </c>
      <c r="P93" s="602">
        <v>371</v>
      </c>
    </row>
    <row r="94" spans="1:26" s="1080" customFormat="1" ht="60" x14ac:dyDescent="0.25">
      <c r="A94" s="590" t="e">
        <f>+#REF!+1</f>
        <v>#REF!</v>
      </c>
      <c r="B94" s="593" t="s">
        <v>1386</v>
      </c>
      <c r="C94" s="127" t="s">
        <v>1974</v>
      </c>
      <c r="D94" s="592" t="s">
        <v>1398</v>
      </c>
      <c r="E94" s="598">
        <v>2111139</v>
      </c>
      <c r="F94" s="592" t="s">
        <v>125</v>
      </c>
      <c r="G94" s="734"/>
      <c r="H94" s="596">
        <v>40751</v>
      </c>
      <c r="I94" s="596">
        <v>40953</v>
      </c>
      <c r="J94" s="597" t="s">
        <v>126</v>
      </c>
      <c r="K94" s="835">
        <v>7</v>
      </c>
      <c r="L94" s="598">
        <v>0</v>
      </c>
      <c r="M94" s="735">
        <v>430</v>
      </c>
      <c r="N94" s="736">
        <v>430</v>
      </c>
      <c r="O94" s="599">
        <v>487603402</v>
      </c>
      <c r="P94" s="515">
        <v>352</v>
      </c>
      <c r="Q94" s="600"/>
      <c r="R94" s="601"/>
      <c r="S94" s="601"/>
      <c r="T94" s="601"/>
      <c r="U94" s="601"/>
      <c r="V94" s="601"/>
      <c r="W94" s="601"/>
      <c r="X94" s="601"/>
      <c r="Y94" s="601"/>
      <c r="Z94" s="601"/>
    </row>
    <row r="95" spans="1:26" s="1080" customFormat="1" ht="28.5" x14ac:dyDescent="0.25">
      <c r="A95" s="590" t="e">
        <f>+#REF!+1</f>
        <v>#REF!</v>
      </c>
      <c r="B95" s="593" t="s">
        <v>1386</v>
      </c>
      <c r="C95" s="592" t="s">
        <v>1388</v>
      </c>
      <c r="D95" s="593" t="s">
        <v>1399</v>
      </c>
      <c r="E95" s="598">
        <v>261</v>
      </c>
      <c r="F95" s="592" t="s">
        <v>126</v>
      </c>
      <c r="G95" s="734"/>
      <c r="H95" s="596">
        <v>40197</v>
      </c>
      <c r="I95" s="596">
        <v>40543</v>
      </c>
      <c r="J95" s="597" t="s">
        <v>126</v>
      </c>
      <c r="K95" s="835">
        <v>11.4</v>
      </c>
      <c r="L95" s="598"/>
      <c r="M95" s="394">
        <v>208</v>
      </c>
      <c r="N95" s="736">
        <v>208</v>
      </c>
      <c r="O95" s="599">
        <v>107789632</v>
      </c>
      <c r="P95" s="515">
        <v>369</v>
      </c>
      <c r="Q95" s="600"/>
      <c r="R95" s="601"/>
      <c r="S95" s="601"/>
      <c r="T95" s="601"/>
      <c r="U95" s="601"/>
      <c r="V95" s="601"/>
      <c r="W95" s="601"/>
      <c r="X95" s="601"/>
      <c r="Y95" s="601"/>
      <c r="Z95" s="601"/>
    </row>
    <row r="96" spans="1:26" s="1080" customFormat="1" ht="15" x14ac:dyDescent="0.25">
      <c r="A96" s="590"/>
      <c r="B96" s="591" t="s">
        <v>16</v>
      </c>
      <c r="C96" s="592"/>
      <c r="D96" s="591"/>
      <c r="E96" s="598"/>
      <c r="F96" s="592"/>
      <c r="G96" s="734"/>
      <c r="H96" s="592"/>
      <c r="I96" s="596"/>
      <c r="J96" s="597"/>
      <c r="K96" s="1053">
        <f>SUM(K93:K95)</f>
        <v>30.33</v>
      </c>
      <c r="L96" s="738">
        <f t="shared" ref="L96:O96" si="1">SUM(L93:L95)</f>
        <v>0</v>
      </c>
      <c r="M96" s="739">
        <f t="shared" si="1"/>
        <v>1588</v>
      </c>
      <c r="N96" s="739">
        <f t="shared" si="1"/>
        <v>1588</v>
      </c>
      <c r="O96" s="740">
        <f t="shared" si="1"/>
        <v>1081212477</v>
      </c>
      <c r="P96" s="515"/>
      <c r="Q96" s="600"/>
    </row>
    <row r="97" spans="2:17" x14ac:dyDescent="0.25">
      <c r="B97" s="602"/>
      <c r="C97" s="602"/>
      <c r="D97" s="605"/>
      <c r="E97" s="604"/>
      <c r="F97" s="602"/>
      <c r="G97" s="699"/>
      <c r="H97" s="602"/>
      <c r="I97" s="700"/>
      <c r="J97" s="602"/>
      <c r="K97" s="604"/>
      <c r="L97" s="604"/>
      <c r="M97" s="607"/>
      <c r="N97" s="607"/>
      <c r="O97" s="733"/>
      <c r="P97" s="602"/>
    </row>
    <row r="98" spans="2:17" ht="15" x14ac:dyDescent="0.25">
      <c r="B98" s="610" t="s">
        <v>32</v>
      </c>
      <c r="C98" s="643">
        <f>+K96</f>
        <v>30.33</v>
      </c>
      <c r="H98" s="702"/>
      <c r="I98" s="704"/>
      <c r="J98" s="702"/>
      <c r="K98" s="705"/>
      <c r="L98" s="705"/>
      <c r="M98" s="706"/>
      <c r="N98" s="602"/>
      <c r="O98" s="608"/>
      <c r="P98" s="602"/>
    </row>
    <row r="100" spans="2:17" ht="15" thickBot="1" x14ac:dyDescent="0.3"/>
    <row r="101" spans="2:17" ht="30.75" thickBot="1" x14ac:dyDescent="0.3">
      <c r="B101" s="644" t="s">
        <v>49</v>
      </c>
      <c r="C101" s="645" t="s">
        <v>50</v>
      </c>
      <c r="D101" s="645" t="s">
        <v>51</v>
      </c>
      <c r="E101" s="646" t="s">
        <v>55</v>
      </c>
    </row>
    <row r="102" spans="2:17" x14ac:dyDescent="0.25">
      <c r="B102" s="37" t="s">
        <v>113</v>
      </c>
      <c r="C102" s="647">
        <v>20</v>
      </c>
      <c r="D102" s="741">
        <v>0</v>
      </c>
      <c r="E102" s="1299">
        <v>0</v>
      </c>
    </row>
    <row r="103" spans="2:17" x14ac:dyDescent="0.25">
      <c r="B103" s="37" t="s">
        <v>114</v>
      </c>
      <c r="C103" s="612">
        <v>30</v>
      </c>
      <c r="D103" s="1078">
        <v>0</v>
      </c>
      <c r="E103" s="1300"/>
    </row>
    <row r="104" spans="2:17" ht="15" thickBot="1" x14ac:dyDescent="0.3">
      <c r="B104" s="37" t="s">
        <v>115</v>
      </c>
      <c r="C104" s="648">
        <v>40</v>
      </c>
      <c r="D104" s="742">
        <v>0</v>
      </c>
      <c r="E104" s="1301"/>
    </row>
    <row r="106" spans="2:17" ht="10.5" customHeight="1" thickBot="1" x14ac:dyDescent="0.3"/>
    <row r="107" spans="2:17" ht="15.75" thickBot="1" x14ac:dyDescent="0.3">
      <c r="B107" s="1307" t="s">
        <v>52</v>
      </c>
      <c r="C107" s="1308"/>
      <c r="D107" s="1308"/>
      <c r="E107" s="1308"/>
      <c r="F107" s="1308"/>
      <c r="G107" s="1308"/>
      <c r="H107" s="1308"/>
      <c r="I107" s="1308"/>
      <c r="J107" s="1308"/>
      <c r="K107" s="1308"/>
      <c r="L107" s="1308"/>
      <c r="M107" s="1308"/>
      <c r="N107" s="1309"/>
    </row>
    <row r="109" spans="2:17" ht="105" x14ac:dyDescent="0.25">
      <c r="B109" s="77" t="s">
        <v>0</v>
      </c>
      <c r="C109" s="77" t="s">
        <v>39</v>
      </c>
      <c r="D109" s="77" t="s">
        <v>40</v>
      </c>
      <c r="E109" s="628" t="s">
        <v>102</v>
      </c>
      <c r="F109" s="77" t="s">
        <v>104</v>
      </c>
      <c r="G109" s="715" t="s">
        <v>105</v>
      </c>
      <c r="H109" s="77" t="s">
        <v>106</v>
      </c>
      <c r="I109" s="716" t="s">
        <v>103</v>
      </c>
      <c r="J109" s="1289" t="s">
        <v>107</v>
      </c>
      <c r="K109" s="1291"/>
      <c r="L109" s="1290"/>
      <c r="M109" s="629" t="s">
        <v>111</v>
      </c>
      <c r="N109" s="77" t="s">
        <v>139</v>
      </c>
      <c r="O109" s="630" t="s">
        <v>140</v>
      </c>
      <c r="P109" s="1289" t="s">
        <v>3</v>
      </c>
      <c r="Q109" s="1290"/>
    </row>
    <row r="110" spans="2:17" ht="72" x14ac:dyDescent="0.25">
      <c r="B110" s="743" t="s">
        <v>178</v>
      </c>
      <c r="C110" s="362">
        <v>1</v>
      </c>
      <c r="D110" s="744" t="s">
        <v>1179</v>
      </c>
      <c r="E110" s="1074">
        <v>51990364</v>
      </c>
      <c r="F110" s="349" t="s">
        <v>1180</v>
      </c>
      <c r="G110" s="745" t="s">
        <v>1181</v>
      </c>
      <c r="H110" s="351">
        <v>35400</v>
      </c>
      <c r="I110" s="363" t="s">
        <v>237</v>
      </c>
      <c r="J110" s="349" t="s">
        <v>1182</v>
      </c>
      <c r="K110" s="349" t="s">
        <v>1183</v>
      </c>
      <c r="L110" s="352" t="s">
        <v>1184</v>
      </c>
      <c r="M110" s="257" t="s">
        <v>125</v>
      </c>
      <c r="N110" s="257" t="s">
        <v>125</v>
      </c>
      <c r="O110" s="257" t="s">
        <v>125</v>
      </c>
      <c r="P110" s="1074"/>
      <c r="Q110" s="1074"/>
    </row>
    <row r="111" spans="2:17" ht="43.5" x14ac:dyDescent="0.25">
      <c r="B111" s="743"/>
      <c r="C111" s="362"/>
      <c r="D111" s="362" t="s">
        <v>1185</v>
      </c>
      <c r="E111" s="1074">
        <v>26862588</v>
      </c>
      <c r="F111" s="745" t="s">
        <v>1186</v>
      </c>
      <c r="G111" s="349" t="s">
        <v>1187</v>
      </c>
      <c r="H111" s="351">
        <v>38093</v>
      </c>
      <c r="I111" s="363" t="s">
        <v>237</v>
      </c>
      <c r="J111" s="349" t="s">
        <v>1975</v>
      </c>
      <c r="K111" s="349" t="s">
        <v>1976</v>
      </c>
      <c r="L111" s="352" t="s">
        <v>1977</v>
      </c>
      <c r="M111" s="257" t="s">
        <v>125</v>
      </c>
      <c r="N111" s="257" t="s">
        <v>125</v>
      </c>
      <c r="O111" s="257" t="s">
        <v>125</v>
      </c>
      <c r="P111" s="1074"/>
      <c r="Q111" s="1074"/>
    </row>
    <row r="112" spans="2:17" ht="43.5" x14ac:dyDescent="0.25">
      <c r="B112" s="743"/>
      <c r="C112" s="362"/>
      <c r="D112" s="362"/>
      <c r="E112" s="1074"/>
      <c r="F112" s="745"/>
      <c r="G112" s="349"/>
      <c r="H112" s="351"/>
      <c r="I112" s="363"/>
      <c r="J112" s="349" t="s">
        <v>1978</v>
      </c>
      <c r="K112" s="349" t="s">
        <v>1979</v>
      </c>
      <c r="L112" s="352" t="s">
        <v>1980</v>
      </c>
      <c r="M112" s="257" t="s">
        <v>125</v>
      </c>
      <c r="N112" s="257" t="s">
        <v>125</v>
      </c>
      <c r="O112" s="257" t="s">
        <v>125</v>
      </c>
      <c r="P112" s="1074"/>
      <c r="Q112" s="1074"/>
    </row>
    <row r="113" spans="2:17" ht="129" x14ac:dyDescent="0.25">
      <c r="B113" s="743" t="s">
        <v>649</v>
      </c>
      <c r="C113" s="362">
        <v>1</v>
      </c>
      <c r="D113" s="362" t="s">
        <v>1185</v>
      </c>
      <c r="E113" s="1074">
        <v>26862588</v>
      </c>
      <c r="F113" s="745" t="s">
        <v>1186</v>
      </c>
      <c r="G113" s="349" t="s">
        <v>1187</v>
      </c>
      <c r="H113" s="351">
        <v>38093</v>
      </c>
      <c r="I113" s="363" t="s">
        <v>237</v>
      </c>
      <c r="J113" s="349" t="s">
        <v>1188</v>
      </c>
      <c r="K113" s="349" t="s">
        <v>1189</v>
      </c>
      <c r="L113" s="352" t="s">
        <v>1190</v>
      </c>
      <c r="M113" s="257" t="s">
        <v>125</v>
      </c>
      <c r="N113" s="257" t="s">
        <v>125</v>
      </c>
      <c r="O113" s="257" t="s">
        <v>125</v>
      </c>
      <c r="P113" s="1292"/>
      <c r="Q113" s="1292"/>
    </row>
    <row r="114" spans="2:17" ht="29.25" x14ac:dyDescent="0.25">
      <c r="B114" s="743" t="s">
        <v>702</v>
      </c>
      <c r="C114" s="1074">
        <v>1</v>
      </c>
      <c r="D114" s="362" t="s">
        <v>1191</v>
      </c>
      <c r="E114" s="1074">
        <v>77161554</v>
      </c>
      <c r="F114" s="745" t="s">
        <v>545</v>
      </c>
      <c r="G114" s="627" t="s">
        <v>209</v>
      </c>
      <c r="H114" s="714">
        <v>38708</v>
      </c>
      <c r="I114" s="257" t="s">
        <v>237</v>
      </c>
      <c r="J114" s="627" t="s">
        <v>1163</v>
      </c>
      <c r="K114" s="627" t="s">
        <v>1192</v>
      </c>
      <c r="L114" s="627" t="s">
        <v>1193</v>
      </c>
      <c r="M114" s="257" t="s">
        <v>125</v>
      </c>
      <c r="N114" s="257" t="s">
        <v>125</v>
      </c>
      <c r="O114" s="257" t="s">
        <v>125</v>
      </c>
      <c r="P114" s="627"/>
      <c r="Q114" s="257"/>
    </row>
    <row r="115" spans="2:17" x14ac:dyDescent="0.2">
      <c r="D115" s="386"/>
      <c r="E115" s="387"/>
      <c r="F115" s="388"/>
    </row>
    <row r="116" spans="2:17" ht="15" thickBot="1" x14ac:dyDescent="0.3"/>
    <row r="117" spans="2:17" ht="30" x14ac:dyDescent="0.25">
      <c r="B117" s="587" t="s">
        <v>33</v>
      </c>
      <c r="C117" s="587" t="s">
        <v>49</v>
      </c>
      <c r="D117" s="77" t="s">
        <v>50</v>
      </c>
      <c r="E117" s="588" t="s">
        <v>51</v>
      </c>
      <c r="F117" s="645" t="s">
        <v>56</v>
      </c>
      <c r="G117" s="727"/>
    </row>
    <row r="118" spans="2:17" ht="171" x14ac:dyDescent="0.2">
      <c r="B118" s="1293" t="s">
        <v>53</v>
      </c>
      <c r="C118" s="650" t="s">
        <v>116</v>
      </c>
      <c r="D118" s="1078">
        <v>25</v>
      </c>
      <c r="E118" s="621">
        <v>25</v>
      </c>
      <c r="F118" s="1310">
        <f>+E118+E119+E120</f>
        <v>60</v>
      </c>
      <c r="G118" s="746"/>
    </row>
    <row r="119" spans="2:17" ht="128.25" x14ac:dyDescent="0.2">
      <c r="B119" s="1293"/>
      <c r="C119" s="650" t="s">
        <v>117</v>
      </c>
      <c r="D119" s="1078">
        <v>25</v>
      </c>
      <c r="E119" s="621">
        <v>25</v>
      </c>
      <c r="F119" s="1311"/>
      <c r="G119" s="746"/>
    </row>
    <row r="120" spans="2:17" ht="99.75" x14ac:dyDescent="0.2">
      <c r="B120" s="1293"/>
      <c r="C120" s="650" t="s">
        <v>118</v>
      </c>
      <c r="D120" s="1078">
        <v>10</v>
      </c>
      <c r="E120" s="621">
        <v>10</v>
      </c>
      <c r="F120" s="1312"/>
      <c r="G120" s="746"/>
    </row>
    <row r="121" spans="2:17" x14ac:dyDescent="0.2">
      <c r="C121" s="584"/>
    </row>
    <row r="122" spans="2:17" ht="15" x14ac:dyDescent="0.25">
      <c r="B122" s="582" t="s">
        <v>57</v>
      </c>
    </row>
    <row r="124" spans="2:17" ht="15" x14ac:dyDescent="0.25">
      <c r="B124" s="77" t="s">
        <v>33</v>
      </c>
      <c r="C124" s="77" t="s">
        <v>58</v>
      </c>
      <c r="D124" s="77" t="s">
        <v>51</v>
      </c>
      <c r="E124" s="588" t="s">
        <v>16</v>
      </c>
    </row>
    <row r="125" spans="2:17" ht="42.75" x14ac:dyDescent="0.25">
      <c r="B125" s="60" t="s">
        <v>132</v>
      </c>
      <c r="C125" s="1078">
        <v>40</v>
      </c>
      <c r="D125" s="1078">
        <v>0</v>
      </c>
      <c r="E125" s="1297">
        <f>+D125+D126</f>
        <v>60</v>
      </c>
      <c r="G125" s="340"/>
      <c r="I125" s="340"/>
      <c r="L125" s="340"/>
      <c r="M125" s="340"/>
      <c r="O125" s="340"/>
    </row>
    <row r="126" spans="2:17" ht="71.25" x14ac:dyDescent="0.25">
      <c r="B126" s="60" t="s">
        <v>133</v>
      </c>
      <c r="C126" s="1078">
        <v>60</v>
      </c>
      <c r="D126" s="1078">
        <f>+F118</f>
        <v>60</v>
      </c>
      <c r="E126" s="1298"/>
      <c r="G126" s="340"/>
      <c r="I126" s="340"/>
      <c r="L126" s="340"/>
      <c r="M126" s="340"/>
      <c r="O126" s="340"/>
    </row>
    <row r="128" spans="2:17" x14ac:dyDescent="0.25">
      <c r="G128" s="340"/>
      <c r="I128" s="340"/>
      <c r="L128" s="340"/>
      <c r="M128" s="340"/>
      <c r="O128" s="340"/>
    </row>
    <row r="129" spans="5:15" x14ac:dyDescent="0.25">
      <c r="G129" s="340"/>
      <c r="I129" s="340"/>
      <c r="L129" s="340"/>
      <c r="M129" s="340"/>
      <c r="O129" s="340"/>
    </row>
    <row r="130" spans="5:15" x14ac:dyDescent="0.25">
      <c r="G130" s="340"/>
      <c r="I130" s="340"/>
      <c r="L130" s="340"/>
      <c r="M130" s="340"/>
      <c r="O130" s="340"/>
    </row>
    <row r="131" spans="5:15" x14ac:dyDescent="0.25">
      <c r="G131" s="340"/>
      <c r="I131" s="340"/>
      <c r="L131" s="340"/>
      <c r="M131" s="340"/>
      <c r="O131" s="340"/>
    </row>
    <row r="132" spans="5:15" x14ac:dyDescent="0.25">
      <c r="G132" s="340"/>
      <c r="I132" s="340"/>
      <c r="L132" s="340"/>
      <c r="M132" s="340"/>
      <c r="O132" s="340"/>
    </row>
    <row r="135" spans="5:15" x14ac:dyDescent="0.25">
      <c r="G135" s="340"/>
      <c r="I135" s="340"/>
      <c r="L135" s="340"/>
      <c r="M135" s="340"/>
      <c r="O135" s="340"/>
    </row>
    <row r="136" spans="5:15" x14ac:dyDescent="0.25">
      <c r="G136" s="340"/>
      <c r="I136" s="340"/>
      <c r="L136" s="340"/>
      <c r="M136" s="340"/>
      <c r="O136" s="340"/>
    </row>
    <row r="137" spans="5:15" x14ac:dyDescent="0.25">
      <c r="E137" s="340"/>
      <c r="G137" s="340"/>
      <c r="I137" s="340"/>
      <c r="L137" s="340"/>
      <c r="M137" s="340"/>
      <c r="O137" s="340"/>
    </row>
  </sheetData>
  <mergeCells count="34">
    <mergeCell ref="B118:B120"/>
    <mergeCell ref="F118:F120"/>
    <mergeCell ref="E125:E126"/>
    <mergeCell ref="B85:P85"/>
    <mergeCell ref="B88:N88"/>
    <mergeCell ref="E102:E104"/>
    <mergeCell ref="B107:N107"/>
    <mergeCell ref="J109:L109"/>
    <mergeCell ref="B50:B51"/>
    <mergeCell ref="C50:C51"/>
    <mergeCell ref="D50:E50"/>
    <mergeCell ref="B2:P2"/>
    <mergeCell ref="B4:P4"/>
    <mergeCell ref="C6:N6"/>
    <mergeCell ref="C7:N7"/>
    <mergeCell ref="C8:N8"/>
    <mergeCell ref="C9:N9"/>
    <mergeCell ref="C11:E11"/>
    <mergeCell ref="B15:C22"/>
    <mergeCell ref="B23:C23"/>
    <mergeCell ref="E39:E40"/>
    <mergeCell ref="M41:N41"/>
    <mergeCell ref="B65:N65"/>
    <mergeCell ref="J67:L67"/>
    <mergeCell ref="P67:Q67"/>
    <mergeCell ref="B55:N55"/>
    <mergeCell ref="O57:P57"/>
    <mergeCell ref="O58:P58"/>
    <mergeCell ref="O59:P59"/>
    <mergeCell ref="B79:N79"/>
    <mergeCell ref="D81:E81"/>
    <mergeCell ref="D82:E82"/>
    <mergeCell ref="P109:Q109"/>
    <mergeCell ref="P113:Q113"/>
  </mergeCells>
  <dataValidations count="2">
    <dataValidation type="list" allowBlank="1" showInputMessage="1" showErrorMessage="1" sqref="WVE983038 A65534 IS65534 SO65534 ACK65534 AMG65534 AWC65534 BFY65534 BPU65534 BZQ65534 CJM65534 CTI65534 DDE65534 DNA65534 DWW65534 EGS65534 EQO65534 FAK65534 FKG65534 FUC65534 GDY65534 GNU65534 GXQ65534 HHM65534 HRI65534 IBE65534 ILA65534 IUW65534 JES65534 JOO65534 JYK65534 KIG65534 KSC65534 LBY65534 LLU65534 LVQ65534 MFM65534 MPI65534 MZE65534 NJA65534 NSW65534 OCS65534 OMO65534 OWK65534 PGG65534 PQC65534 PZY65534 QJU65534 QTQ65534 RDM65534 RNI65534 RXE65534 SHA65534 SQW65534 TAS65534 TKO65534 TUK65534 UEG65534 UOC65534 UXY65534 VHU65534 VRQ65534 WBM65534 WLI65534 WVE65534 A131070 IS131070 SO131070 ACK131070 AMG131070 AWC131070 BFY131070 BPU131070 BZQ131070 CJM131070 CTI131070 DDE131070 DNA131070 DWW131070 EGS131070 EQO131070 FAK131070 FKG131070 FUC131070 GDY131070 GNU131070 GXQ131070 HHM131070 HRI131070 IBE131070 ILA131070 IUW131070 JES131070 JOO131070 JYK131070 KIG131070 KSC131070 LBY131070 LLU131070 LVQ131070 MFM131070 MPI131070 MZE131070 NJA131070 NSW131070 OCS131070 OMO131070 OWK131070 PGG131070 PQC131070 PZY131070 QJU131070 QTQ131070 RDM131070 RNI131070 RXE131070 SHA131070 SQW131070 TAS131070 TKO131070 TUK131070 UEG131070 UOC131070 UXY131070 VHU131070 VRQ131070 WBM131070 WLI131070 WVE131070 A196606 IS196606 SO196606 ACK196606 AMG196606 AWC196606 BFY196606 BPU196606 BZQ196606 CJM196606 CTI196606 DDE196606 DNA196606 DWW196606 EGS196606 EQO196606 FAK196606 FKG196606 FUC196606 GDY196606 GNU196606 GXQ196606 HHM196606 HRI196606 IBE196606 ILA196606 IUW196606 JES196606 JOO196606 JYK196606 KIG196606 KSC196606 LBY196606 LLU196606 LVQ196606 MFM196606 MPI196606 MZE196606 NJA196606 NSW196606 OCS196606 OMO196606 OWK196606 PGG196606 PQC196606 PZY196606 QJU196606 QTQ196606 RDM196606 RNI196606 RXE196606 SHA196606 SQW196606 TAS196606 TKO196606 TUK196606 UEG196606 UOC196606 UXY196606 VHU196606 VRQ196606 WBM196606 WLI196606 WVE196606 A262142 IS262142 SO262142 ACK262142 AMG262142 AWC262142 BFY262142 BPU262142 BZQ262142 CJM262142 CTI262142 DDE262142 DNA262142 DWW262142 EGS262142 EQO262142 FAK262142 FKG262142 FUC262142 GDY262142 GNU262142 GXQ262142 HHM262142 HRI262142 IBE262142 ILA262142 IUW262142 JES262142 JOO262142 JYK262142 KIG262142 KSC262142 LBY262142 LLU262142 LVQ262142 MFM262142 MPI262142 MZE262142 NJA262142 NSW262142 OCS262142 OMO262142 OWK262142 PGG262142 PQC262142 PZY262142 QJU262142 QTQ262142 RDM262142 RNI262142 RXE262142 SHA262142 SQW262142 TAS262142 TKO262142 TUK262142 UEG262142 UOC262142 UXY262142 VHU262142 VRQ262142 WBM262142 WLI262142 WVE262142 A327678 IS327678 SO327678 ACK327678 AMG327678 AWC327678 BFY327678 BPU327678 BZQ327678 CJM327678 CTI327678 DDE327678 DNA327678 DWW327678 EGS327678 EQO327678 FAK327678 FKG327678 FUC327678 GDY327678 GNU327678 GXQ327678 HHM327678 HRI327678 IBE327678 ILA327678 IUW327678 JES327678 JOO327678 JYK327678 KIG327678 KSC327678 LBY327678 LLU327678 LVQ327678 MFM327678 MPI327678 MZE327678 NJA327678 NSW327678 OCS327678 OMO327678 OWK327678 PGG327678 PQC327678 PZY327678 QJU327678 QTQ327678 RDM327678 RNI327678 RXE327678 SHA327678 SQW327678 TAS327678 TKO327678 TUK327678 UEG327678 UOC327678 UXY327678 VHU327678 VRQ327678 WBM327678 WLI327678 WVE327678 A393214 IS393214 SO393214 ACK393214 AMG393214 AWC393214 BFY393214 BPU393214 BZQ393214 CJM393214 CTI393214 DDE393214 DNA393214 DWW393214 EGS393214 EQO393214 FAK393214 FKG393214 FUC393214 GDY393214 GNU393214 GXQ393214 HHM393214 HRI393214 IBE393214 ILA393214 IUW393214 JES393214 JOO393214 JYK393214 KIG393214 KSC393214 LBY393214 LLU393214 LVQ393214 MFM393214 MPI393214 MZE393214 NJA393214 NSW393214 OCS393214 OMO393214 OWK393214 PGG393214 PQC393214 PZY393214 QJU393214 QTQ393214 RDM393214 RNI393214 RXE393214 SHA393214 SQW393214 TAS393214 TKO393214 TUK393214 UEG393214 UOC393214 UXY393214 VHU393214 VRQ393214 WBM393214 WLI393214 WVE393214 A458750 IS458750 SO458750 ACK458750 AMG458750 AWC458750 BFY458750 BPU458750 BZQ458750 CJM458750 CTI458750 DDE458750 DNA458750 DWW458750 EGS458750 EQO458750 FAK458750 FKG458750 FUC458750 GDY458750 GNU458750 GXQ458750 HHM458750 HRI458750 IBE458750 ILA458750 IUW458750 JES458750 JOO458750 JYK458750 KIG458750 KSC458750 LBY458750 LLU458750 LVQ458750 MFM458750 MPI458750 MZE458750 NJA458750 NSW458750 OCS458750 OMO458750 OWK458750 PGG458750 PQC458750 PZY458750 QJU458750 QTQ458750 RDM458750 RNI458750 RXE458750 SHA458750 SQW458750 TAS458750 TKO458750 TUK458750 UEG458750 UOC458750 UXY458750 VHU458750 VRQ458750 WBM458750 WLI458750 WVE458750 A524286 IS524286 SO524286 ACK524286 AMG524286 AWC524286 BFY524286 BPU524286 BZQ524286 CJM524286 CTI524286 DDE524286 DNA524286 DWW524286 EGS524286 EQO524286 FAK524286 FKG524286 FUC524286 GDY524286 GNU524286 GXQ524286 HHM524286 HRI524286 IBE524286 ILA524286 IUW524286 JES524286 JOO524286 JYK524286 KIG524286 KSC524286 LBY524286 LLU524286 LVQ524286 MFM524286 MPI524286 MZE524286 NJA524286 NSW524286 OCS524286 OMO524286 OWK524286 PGG524286 PQC524286 PZY524286 QJU524286 QTQ524286 RDM524286 RNI524286 RXE524286 SHA524286 SQW524286 TAS524286 TKO524286 TUK524286 UEG524286 UOC524286 UXY524286 VHU524286 VRQ524286 WBM524286 WLI524286 WVE524286 A589822 IS589822 SO589822 ACK589822 AMG589822 AWC589822 BFY589822 BPU589822 BZQ589822 CJM589822 CTI589822 DDE589822 DNA589822 DWW589822 EGS589822 EQO589822 FAK589822 FKG589822 FUC589822 GDY589822 GNU589822 GXQ589822 HHM589822 HRI589822 IBE589822 ILA589822 IUW589822 JES589822 JOO589822 JYK589822 KIG589822 KSC589822 LBY589822 LLU589822 LVQ589822 MFM589822 MPI589822 MZE589822 NJA589822 NSW589822 OCS589822 OMO589822 OWK589822 PGG589822 PQC589822 PZY589822 QJU589822 QTQ589822 RDM589822 RNI589822 RXE589822 SHA589822 SQW589822 TAS589822 TKO589822 TUK589822 UEG589822 UOC589822 UXY589822 VHU589822 VRQ589822 WBM589822 WLI589822 WVE589822 A655358 IS655358 SO655358 ACK655358 AMG655358 AWC655358 BFY655358 BPU655358 BZQ655358 CJM655358 CTI655358 DDE655358 DNA655358 DWW655358 EGS655358 EQO655358 FAK655358 FKG655358 FUC655358 GDY655358 GNU655358 GXQ655358 HHM655358 HRI655358 IBE655358 ILA655358 IUW655358 JES655358 JOO655358 JYK655358 KIG655358 KSC655358 LBY655358 LLU655358 LVQ655358 MFM655358 MPI655358 MZE655358 NJA655358 NSW655358 OCS655358 OMO655358 OWK655358 PGG655358 PQC655358 PZY655358 QJU655358 QTQ655358 RDM655358 RNI655358 RXE655358 SHA655358 SQW655358 TAS655358 TKO655358 TUK655358 UEG655358 UOC655358 UXY655358 VHU655358 VRQ655358 WBM655358 WLI655358 WVE655358 A720894 IS720894 SO720894 ACK720894 AMG720894 AWC720894 BFY720894 BPU720894 BZQ720894 CJM720894 CTI720894 DDE720894 DNA720894 DWW720894 EGS720894 EQO720894 FAK720894 FKG720894 FUC720894 GDY720894 GNU720894 GXQ720894 HHM720894 HRI720894 IBE720894 ILA720894 IUW720894 JES720894 JOO720894 JYK720894 KIG720894 KSC720894 LBY720894 LLU720894 LVQ720894 MFM720894 MPI720894 MZE720894 NJA720894 NSW720894 OCS720894 OMO720894 OWK720894 PGG720894 PQC720894 PZY720894 QJU720894 QTQ720894 RDM720894 RNI720894 RXE720894 SHA720894 SQW720894 TAS720894 TKO720894 TUK720894 UEG720894 UOC720894 UXY720894 VHU720894 VRQ720894 WBM720894 WLI720894 WVE720894 A786430 IS786430 SO786430 ACK786430 AMG786430 AWC786430 BFY786430 BPU786430 BZQ786430 CJM786430 CTI786430 DDE786430 DNA786430 DWW786430 EGS786430 EQO786430 FAK786430 FKG786430 FUC786430 GDY786430 GNU786430 GXQ786430 HHM786430 HRI786430 IBE786430 ILA786430 IUW786430 JES786430 JOO786430 JYK786430 KIG786430 KSC786430 LBY786430 LLU786430 LVQ786430 MFM786430 MPI786430 MZE786430 NJA786430 NSW786430 OCS786430 OMO786430 OWK786430 PGG786430 PQC786430 PZY786430 QJU786430 QTQ786430 RDM786430 RNI786430 RXE786430 SHA786430 SQW786430 TAS786430 TKO786430 TUK786430 UEG786430 UOC786430 UXY786430 VHU786430 VRQ786430 WBM786430 WLI786430 WVE786430 A851966 IS851966 SO851966 ACK851966 AMG851966 AWC851966 BFY851966 BPU851966 BZQ851966 CJM851966 CTI851966 DDE851966 DNA851966 DWW851966 EGS851966 EQO851966 FAK851966 FKG851966 FUC851966 GDY851966 GNU851966 GXQ851966 HHM851966 HRI851966 IBE851966 ILA851966 IUW851966 JES851966 JOO851966 JYK851966 KIG851966 KSC851966 LBY851966 LLU851966 LVQ851966 MFM851966 MPI851966 MZE851966 NJA851966 NSW851966 OCS851966 OMO851966 OWK851966 PGG851966 PQC851966 PZY851966 QJU851966 QTQ851966 RDM851966 RNI851966 RXE851966 SHA851966 SQW851966 TAS851966 TKO851966 TUK851966 UEG851966 UOC851966 UXY851966 VHU851966 VRQ851966 WBM851966 WLI851966 WVE851966 A917502 IS917502 SO917502 ACK917502 AMG917502 AWC917502 BFY917502 BPU917502 BZQ917502 CJM917502 CTI917502 DDE917502 DNA917502 DWW917502 EGS917502 EQO917502 FAK917502 FKG917502 FUC917502 GDY917502 GNU917502 GXQ917502 HHM917502 HRI917502 IBE917502 ILA917502 IUW917502 JES917502 JOO917502 JYK917502 KIG917502 KSC917502 LBY917502 LLU917502 LVQ917502 MFM917502 MPI917502 MZE917502 NJA917502 NSW917502 OCS917502 OMO917502 OWK917502 PGG917502 PQC917502 PZY917502 QJU917502 QTQ917502 RDM917502 RNI917502 RXE917502 SHA917502 SQW917502 TAS917502 TKO917502 TUK917502 UEG917502 UOC917502 UXY917502 VHU917502 VRQ917502 WBM917502 WLI917502 WVE917502 A983038 IS983038 SO983038 ACK983038 AMG983038 AWC983038 BFY983038 BPU983038 BZQ983038 CJM983038 CTI983038 DDE983038 DNA983038 DWW983038 EGS983038 EQO983038 FAK983038 FKG983038 FUC983038 GDY983038 GNU983038 GXQ983038 HHM983038 HRI983038 IBE983038 ILA983038 IUW983038 JES983038 JOO983038 JYK983038 KIG983038 KSC983038 LBY983038 LLU983038 LVQ983038 MFM983038 MPI983038 MZE983038 NJA983038 NSW983038 OCS983038 OMO983038 OWK983038 PGG983038 PQC983038 PZY983038 QJU983038 QTQ983038 RDM983038 RNI983038 RXE983038 SHA983038 SQW983038 TAS983038 TKO983038 TUK983038 UEG983038 UOC983038 UXY983038 VHU983038 VRQ983038 WBM983038 WLI983038 A25:A40 IS25:IS40 SO25:SO40 ACK25:ACK40 AMG25:AMG40 AWC25:AWC40 BFY25:BFY40 BPU25:BPU40 BZQ25:BZQ40 CJM25:CJM40 CTI25:CTI40 DDE25:DDE40 DNA25:DNA40 DWW25:DWW40 EGS25:EGS40 EQO25:EQO40 FAK25:FAK40 FKG25:FKG40 FUC25:FUC40 GDY25:GDY40 GNU25:GNU40 GXQ25:GXQ40 HHM25:HHM40 HRI25:HRI40 IBE25:IBE40 ILA25:ILA40 IUW25:IUW40 JES25:JES40 JOO25:JOO40 JYK25:JYK40 KIG25:KIG40 KSC25:KSC40 LBY25:LBY40 LLU25:LLU40 LVQ25:LVQ40 MFM25:MFM40 MPI25:MPI40 MZE25:MZE40 NJA25:NJA40 NSW25:NSW40 OCS25:OCS40 OMO25:OMO40 OWK25:OWK40 PGG25:PGG40 PQC25:PQC40 PZY25:PZY40 QJU25:QJU40 QTQ25:QTQ40 RDM25:RDM40 RNI25:RNI40 RXE25:RXE40 SHA25:SHA40 SQW25:SQW40 TAS25:TAS40 TKO25:TKO40 TUK25:TUK40 UEG25:UEG40 UOC25:UOC40 UXY25:UXY40 VHU25:VHU40 VRQ25:VRQ40 WBM25:WBM40 WLI25:WLI40 WVE25:WVE40">
      <formula1>"1,2,3,4,5"</formula1>
    </dataValidation>
    <dataValidation type="decimal" allowBlank="1" showInputMessage="1" showErrorMessage="1" sqref="WVH983038 WLL983038 C65534 IV65534 SR65534 ACN65534 AMJ65534 AWF65534 BGB65534 BPX65534 BZT65534 CJP65534 CTL65534 DDH65534 DND65534 DWZ65534 EGV65534 EQR65534 FAN65534 FKJ65534 FUF65534 GEB65534 GNX65534 GXT65534 HHP65534 HRL65534 IBH65534 ILD65534 IUZ65534 JEV65534 JOR65534 JYN65534 KIJ65534 KSF65534 LCB65534 LLX65534 LVT65534 MFP65534 MPL65534 MZH65534 NJD65534 NSZ65534 OCV65534 OMR65534 OWN65534 PGJ65534 PQF65534 QAB65534 QJX65534 QTT65534 RDP65534 RNL65534 RXH65534 SHD65534 SQZ65534 TAV65534 TKR65534 TUN65534 UEJ65534 UOF65534 UYB65534 VHX65534 VRT65534 WBP65534 WLL65534 WVH65534 C131070 IV131070 SR131070 ACN131070 AMJ131070 AWF131070 BGB131070 BPX131070 BZT131070 CJP131070 CTL131070 DDH131070 DND131070 DWZ131070 EGV131070 EQR131070 FAN131070 FKJ131070 FUF131070 GEB131070 GNX131070 GXT131070 HHP131070 HRL131070 IBH131070 ILD131070 IUZ131070 JEV131070 JOR131070 JYN131070 KIJ131070 KSF131070 LCB131070 LLX131070 LVT131070 MFP131070 MPL131070 MZH131070 NJD131070 NSZ131070 OCV131070 OMR131070 OWN131070 PGJ131070 PQF131070 QAB131070 QJX131070 QTT131070 RDP131070 RNL131070 RXH131070 SHD131070 SQZ131070 TAV131070 TKR131070 TUN131070 UEJ131070 UOF131070 UYB131070 VHX131070 VRT131070 WBP131070 WLL131070 WVH131070 C196606 IV196606 SR196606 ACN196606 AMJ196606 AWF196606 BGB196606 BPX196606 BZT196606 CJP196606 CTL196606 DDH196606 DND196606 DWZ196606 EGV196606 EQR196606 FAN196606 FKJ196606 FUF196606 GEB196606 GNX196606 GXT196606 HHP196606 HRL196606 IBH196606 ILD196606 IUZ196606 JEV196606 JOR196606 JYN196606 KIJ196606 KSF196606 LCB196606 LLX196606 LVT196606 MFP196606 MPL196606 MZH196606 NJD196606 NSZ196606 OCV196606 OMR196606 OWN196606 PGJ196606 PQF196606 QAB196606 QJX196606 QTT196606 RDP196606 RNL196606 RXH196606 SHD196606 SQZ196606 TAV196606 TKR196606 TUN196606 UEJ196606 UOF196606 UYB196606 VHX196606 VRT196606 WBP196606 WLL196606 WVH196606 C262142 IV262142 SR262142 ACN262142 AMJ262142 AWF262142 BGB262142 BPX262142 BZT262142 CJP262142 CTL262142 DDH262142 DND262142 DWZ262142 EGV262142 EQR262142 FAN262142 FKJ262142 FUF262142 GEB262142 GNX262142 GXT262142 HHP262142 HRL262142 IBH262142 ILD262142 IUZ262142 JEV262142 JOR262142 JYN262142 KIJ262142 KSF262142 LCB262142 LLX262142 LVT262142 MFP262142 MPL262142 MZH262142 NJD262142 NSZ262142 OCV262142 OMR262142 OWN262142 PGJ262142 PQF262142 QAB262142 QJX262142 QTT262142 RDP262142 RNL262142 RXH262142 SHD262142 SQZ262142 TAV262142 TKR262142 TUN262142 UEJ262142 UOF262142 UYB262142 VHX262142 VRT262142 WBP262142 WLL262142 WVH262142 C327678 IV327678 SR327678 ACN327678 AMJ327678 AWF327678 BGB327678 BPX327678 BZT327678 CJP327678 CTL327678 DDH327678 DND327678 DWZ327678 EGV327678 EQR327678 FAN327678 FKJ327678 FUF327678 GEB327678 GNX327678 GXT327678 HHP327678 HRL327678 IBH327678 ILD327678 IUZ327678 JEV327678 JOR327678 JYN327678 KIJ327678 KSF327678 LCB327678 LLX327678 LVT327678 MFP327678 MPL327678 MZH327678 NJD327678 NSZ327678 OCV327678 OMR327678 OWN327678 PGJ327678 PQF327678 QAB327678 QJX327678 QTT327678 RDP327678 RNL327678 RXH327678 SHD327678 SQZ327678 TAV327678 TKR327678 TUN327678 UEJ327678 UOF327678 UYB327678 VHX327678 VRT327678 WBP327678 WLL327678 WVH327678 C393214 IV393214 SR393214 ACN393214 AMJ393214 AWF393214 BGB393214 BPX393214 BZT393214 CJP393214 CTL393214 DDH393214 DND393214 DWZ393214 EGV393214 EQR393214 FAN393214 FKJ393214 FUF393214 GEB393214 GNX393214 GXT393214 HHP393214 HRL393214 IBH393214 ILD393214 IUZ393214 JEV393214 JOR393214 JYN393214 KIJ393214 KSF393214 LCB393214 LLX393214 LVT393214 MFP393214 MPL393214 MZH393214 NJD393214 NSZ393214 OCV393214 OMR393214 OWN393214 PGJ393214 PQF393214 QAB393214 QJX393214 QTT393214 RDP393214 RNL393214 RXH393214 SHD393214 SQZ393214 TAV393214 TKR393214 TUN393214 UEJ393214 UOF393214 UYB393214 VHX393214 VRT393214 WBP393214 WLL393214 WVH393214 C458750 IV458750 SR458750 ACN458750 AMJ458750 AWF458750 BGB458750 BPX458750 BZT458750 CJP458750 CTL458750 DDH458750 DND458750 DWZ458750 EGV458750 EQR458750 FAN458750 FKJ458750 FUF458750 GEB458750 GNX458750 GXT458750 HHP458750 HRL458750 IBH458750 ILD458750 IUZ458750 JEV458750 JOR458750 JYN458750 KIJ458750 KSF458750 LCB458750 LLX458750 LVT458750 MFP458750 MPL458750 MZH458750 NJD458750 NSZ458750 OCV458750 OMR458750 OWN458750 PGJ458750 PQF458750 QAB458750 QJX458750 QTT458750 RDP458750 RNL458750 RXH458750 SHD458750 SQZ458750 TAV458750 TKR458750 TUN458750 UEJ458750 UOF458750 UYB458750 VHX458750 VRT458750 WBP458750 WLL458750 WVH458750 C524286 IV524286 SR524286 ACN524286 AMJ524286 AWF524286 BGB524286 BPX524286 BZT524286 CJP524286 CTL524286 DDH524286 DND524286 DWZ524286 EGV524286 EQR524286 FAN524286 FKJ524286 FUF524286 GEB524286 GNX524286 GXT524286 HHP524286 HRL524286 IBH524286 ILD524286 IUZ524286 JEV524286 JOR524286 JYN524286 KIJ524286 KSF524286 LCB524286 LLX524286 LVT524286 MFP524286 MPL524286 MZH524286 NJD524286 NSZ524286 OCV524286 OMR524286 OWN524286 PGJ524286 PQF524286 QAB524286 QJX524286 QTT524286 RDP524286 RNL524286 RXH524286 SHD524286 SQZ524286 TAV524286 TKR524286 TUN524286 UEJ524286 UOF524286 UYB524286 VHX524286 VRT524286 WBP524286 WLL524286 WVH524286 C589822 IV589822 SR589822 ACN589822 AMJ589822 AWF589822 BGB589822 BPX589822 BZT589822 CJP589822 CTL589822 DDH589822 DND589822 DWZ589822 EGV589822 EQR589822 FAN589822 FKJ589822 FUF589822 GEB589822 GNX589822 GXT589822 HHP589822 HRL589822 IBH589822 ILD589822 IUZ589822 JEV589822 JOR589822 JYN589822 KIJ589822 KSF589822 LCB589822 LLX589822 LVT589822 MFP589822 MPL589822 MZH589822 NJD589822 NSZ589822 OCV589822 OMR589822 OWN589822 PGJ589822 PQF589822 QAB589822 QJX589822 QTT589822 RDP589822 RNL589822 RXH589822 SHD589822 SQZ589822 TAV589822 TKR589822 TUN589822 UEJ589822 UOF589822 UYB589822 VHX589822 VRT589822 WBP589822 WLL589822 WVH589822 C655358 IV655358 SR655358 ACN655358 AMJ655358 AWF655358 BGB655358 BPX655358 BZT655358 CJP655358 CTL655358 DDH655358 DND655358 DWZ655358 EGV655358 EQR655358 FAN655358 FKJ655358 FUF655358 GEB655358 GNX655358 GXT655358 HHP655358 HRL655358 IBH655358 ILD655358 IUZ655358 JEV655358 JOR655358 JYN655358 KIJ655358 KSF655358 LCB655358 LLX655358 LVT655358 MFP655358 MPL655358 MZH655358 NJD655358 NSZ655358 OCV655358 OMR655358 OWN655358 PGJ655358 PQF655358 QAB655358 QJX655358 QTT655358 RDP655358 RNL655358 RXH655358 SHD655358 SQZ655358 TAV655358 TKR655358 TUN655358 UEJ655358 UOF655358 UYB655358 VHX655358 VRT655358 WBP655358 WLL655358 WVH655358 C720894 IV720894 SR720894 ACN720894 AMJ720894 AWF720894 BGB720894 BPX720894 BZT720894 CJP720894 CTL720894 DDH720894 DND720894 DWZ720894 EGV720894 EQR720894 FAN720894 FKJ720894 FUF720894 GEB720894 GNX720894 GXT720894 HHP720894 HRL720894 IBH720894 ILD720894 IUZ720894 JEV720894 JOR720894 JYN720894 KIJ720894 KSF720894 LCB720894 LLX720894 LVT720894 MFP720894 MPL720894 MZH720894 NJD720894 NSZ720894 OCV720894 OMR720894 OWN720894 PGJ720894 PQF720894 QAB720894 QJX720894 QTT720894 RDP720894 RNL720894 RXH720894 SHD720894 SQZ720894 TAV720894 TKR720894 TUN720894 UEJ720894 UOF720894 UYB720894 VHX720894 VRT720894 WBP720894 WLL720894 WVH720894 C786430 IV786430 SR786430 ACN786430 AMJ786430 AWF786430 BGB786430 BPX786430 BZT786430 CJP786430 CTL786430 DDH786430 DND786430 DWZ786430 EGV786430 EQR786430 FAN786430 FKJ786430 FUF786430 GEB786430 GNX786430 GXT786430 HHP786430 HRL786430 IBH786430 ILD786430 IUZ786430 JEV786430 JOR786430 JYN786430 KIJ786430 KSF786430 LCB786430 LLX786430 LVT786430 MFP786430 MPL786430 MZH786430 NJD786430 NSZ786430 OCV786430 OMR786430 OWN786430 PGJ786430 PQF786430 QAB786430 QJX786430 QTT786430 RDP786430 RNL786430 RXH786430 SHD786430 SQZ786430 TAV786430 TKR786430 TUN786430 UEJ786430 UOF786430 UYB786430 VHX786430 VRT786430 WBP786430 WLL786430 WVH786430 C851966 IV851966 SR851966 ACN851966 AMJ851966 AWF851966 BGB851966 BPX851966 BZT851966 CJP851966 CTL851966 DDH851966 DND851966 DWZ851966 EGV851966 EQR851966 FAN851966 FKJ851966 FUF851966 GEB851966 GNX851966 GXT851966 HHP851966 HRL851966 IBH851966 ILD851966 IUZ851966 JEV851966 JOR851966 JYN851966 KIJ851966 KSF851966 LCB851966 LLX851966 LVT851966 MFP851966 MPL851966 MZH851966 NJD851966 NSZ851966 OCV851966 OMR851966 OWN851966 PGJ851966 PQF851966 QAB851966 QJX851966 QTT851966 RDP851966 RNL851966 RXH851966 SHD851966 SQZ851966 TAV851966 TKR851966 TUN851966 UEJ851966 UOF851966 UYB851966 VHX851966 VRT851966 WBP851966 WLL851966 WVH851966 C917502 IV917502 SR917502 ACN917502 AMJ917502 AWF917502 BGB917502 BPX917502 BZT917502 CJP917502 CTL917502 DDH917502 DND917502 DWZ917502 EGV917502 EQR917502 FAN917502 FKJ917502 FUF917502 GEB917502 GNX917502 GXT917502 HHP917502 HRL917502 IBH917502 ILD917502 IUZ917502 JEV917502 JOR917502 JYN917502 KIJ917502 KSF917502 LCB917502 LLX917502 LVT917502 MFP917502 MPL917502 MZH917502 NJD917502 NSZ917502 OCV917502 OMR917502 OWN917502 PGJ917502 PQF917502 QAB917502 QJX917502 QTT917502 RDP917502 RNL917502 RXH917502 SHD917502 SQZ917502 TAV917502 TKR917502 TUN917502 UEJ917502 UOF917502 UYB917502 VHX917502 VRT917502 WBP917502 WLL917502 WVH917502 C983038 IV983038 SR983038 ACN983038 AMJ983038 AWF983038 BGB983038 BPX983038 BZT983038 CJP983038 CTL983038 DDH983038 DND983038 DWZ983038 EGV983038 EQR983038 FAN983038 FKJ983038 FUF983038 GEB983038 GNX983038 GXT983038 HHP983038 HRL983038 IBH983038 ILD983038 IUZ983038 JEV983038 JOR983038 JYN983038 KIJ983038 KSF983038 LCB983038 LLX983038 LVT983038 MFP983038 MPL983038 MZH983038 NJD983038 NSZ983038 OCV983038 OMR983038 OWN983038 PGJ983038 PQF983038 QAB983038 QJX983038 QTT983038 RDP983038 RNL983038 RXH983038 SHD983038 SQZ983038 TAV983038 TKR983038 TUN983038 UEJ983038 UOF983038 UYB983038 VHX983038 VRT983038 WBP983038 IV25:IV40 SR25:SR40 ACN25:ACN40 AMJ25:AMJ40 AWF25:AWF40 BGB25:BGB40 BPX25:BPX40 BZT25:BZT40 CJP25:CJP40 CTL25:CTL40 DDH25:DDH40 DND25:DND40 DWZ25:DWZ40 EGV25:EGV40 EQR25:EQR40 FAN25:FAN40 FKJ25:FKJ40 FUF25:FUF40 GEB25:GEB40 GNX25:GNX40 GXT25:GXT40 HHP25:HHP40 HRL25:HRL40 IBH25:IBH40 ILD25:ILD40 IUZ25:IUZ40 JEV25:JEV40 JOR25:JOR40 JYN25:JYN40 KIJ25:KIJ40 KSF25:KSF40 LCB25:LCB40 LLX25:LLX40 LVT25:LVT40 MFP25:MFP40 MPL25:MPL40 MZH25:MZH40 NJD25:NJD40 NSZ25:NSZ40 OCV25:OCV40 OMR25:OMR40 OWN25:OWN40 PGJ25:PGJ40 PQF25:PQF40 QAB25:QAB40 QJX25:QJX40 QTT25:QTT40 RDP25:RDP40 RNL25:RNL40 RXH25:RXH40 SHD25:SHD40 SQZ25:SQZ40 TAV25:TAV40 TKR25:TKR40 TUN25:TUN40 UEJ25:UEJ40 UOF25:UOF40 UYB25:UYB40 VHX25:VHX40 VRT25:VRT40 WBP25:WBP40 WLL25:WLL40 WVH25:WVH40">
      <formula1>0</formula1>
      <formula2>1</formula2>
    </dataValidation>
  </dataValidations>
  <printOptions horizontalCentered="1"/>
  <pageMargins left="0.70866141732283472" right="0.70866141732283472" top="0.74803149606299213" bottom="0.74803149606299213" header="0.31496062992125984" footer="0.31496062992125984"/>
  <pageSetup paperSize="5" scale="3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54"/>
  <sheetViews>
    <sheetView zoomScale="50" zoomScaleNormal="50" workbookViewId="0">
      <selection activeCell="I20" sqref="I20"/>
    </sheetView>
  </sheetViews>
  <sheetFormatPr baseColWidth="10" defaultRowHeight="15" x14ac:dyDescent="0.25"/>
  <cols>
    <col min="1" max="1" width="3.140625" style="86" bestFit="1" customWidth="1"/>
    <col min="2" max="2" width="55.28515625" style="86" customWidth="1"/>
    <col min="3" max="3" width="34.85546875" style="86" customWidth="1"/>
    <col min="4" max="4" width="26.7109375" style="86" customWidth="1"/>
    <col min="5" max="5" width="25" style="259" customWidth="1"/>
    <col min="6" max="6" width="29.7109375" style="86" customWidth="1"/>
    <col min="7" max="7" width="31.140625" style="260" bestFit="1" customWidth="1"/>
    <col min="8" max="8" width="16.140625" style="86" customWidth="1"/>
    <col min="9" max="9" width="24" style="261" customWidth="1"/>
    <col min="10" max="10" width="20.28515625" style="86" customWidth="1"/>
    <col min="11" max="11" width="26.28515625" style="262" customWidth="1"/>
    <col min="12" max="12" width="23.85546875" style="259" customWidth="1"/>
    <col min="13" max="13" width="18.7109375" style="263" customWidth="1"/>
    <col min="14" max="14" width="16.42578125" style="86" customWidth="1"/>
    <col min="15" max="15" width="22.85546875" style="264" customWidth="1"/>
    <col min="16" max="16" width="17.7109375" style="86" customWidth="1"/>
    <col min="17" max="17" width="31.8554687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42578125" style="86" customWidth="1"/>
    <col min="268" max="268" width="20.42578125" style="86" customWidth="1"/>
    <col min="269" max="269" width="21.140625" style="86" customWidth="1"/>
    <col min="270" max="270" width="9.42578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42578125" style="86" customWidth="1"/>
    <col min="524" max="524" width="20.42578125" style="86" customWidth="1"/>
    <col min="525" max="525" width="21.140625" style="86" customWidth="1"/>
    <col min="526" max="526" width="9.42578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42578125" style="86" customWidth="1"/>
    <col min="780" max="780" width="20.42578125" style="86" customWidth="1"/>
    <col min="781" max="781" width="21.140625" style="86" customWidth="1"/>
    <col min="782" max="782" width="9.42578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42578125" style="86" customWidth="1"/>
    <col min="1036" max="1036" width="20.42578125" style="86" customWidth="1"/>
    <col min="1037" max="1037" width="21.140625" style="86" customWidth="1"/>
    <col min="1038" max="1038" width="9.42578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42578125" style="86" customWidth="1"/>
    <col min="1292" max="1292" width="20.42578125" style="86" customWidth="1"/>
    <col min="1293" max="1293" width="21.140625" style="86" customWidth="1"/>
    <col min="1294" max="1294" width="9.42578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42578125" style="86" customWidth="1"/>
    <col min="1548" max="1548" width="20.42578125" style="86" customWidth="1"/>
    <col min="1549" max="1549" width="21.140625" style="86" customWidth="1"/>
    <col min="1550" max="1550" width="9.42578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42578125" style="86" customWidth="1"/>
    <col min="1804" max="1804" width="20.42578125" style="86" customWidth="1"/>
    <col min="1805" max="1805" width="21.140625" style="86" customWidth="1"/>
    <col min="1806" max="1806" width="9.42578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42578125" style="86" customWidth="1"/>
    <col min="2060" max="2060" width="20.42578125" style="86" customWidth="1"/>
    <col min="2061" max="2061" width="21.140625" style="86" customWidth="1"/>
    <col min="2062" max="2062" width="9.42578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42578125" style="86" customWidth="1"/>
    <col min="2316" max="2316" width="20.42578125" style="86" customWidth="1"/>
    <col min="2317" max="2317" width="21.140625" style="86" customWidth="1"/>
    <col min="2318" max="2318" width="9.42578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42578125" style="86" customWidth="1"/>
    <col min="2572" max="2572" width="20.42578125" style="86" customWidth="1"/>
    <col min="2573" max="2573" width="21.140625" style="86" customWidth="1"/>
    <col min="2574" max="2574" width="9.42578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42578125" style="86" customWidth="1"/>
    <col min="2828" max="2828" width="20.42578125" style="86" customWidth="1"/>
    <col min="2829" max="2829" width="21.140625" style="86" customWidth="1"/>
    <col min="2830" max="2830" width="9.42578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42578125" style="86" customWidth="1"/>
    <col min="3084" max="3084" width="20.42578125" style="86" customWidth="1"/>
    <col min="3085" max="3085" width="21.140625" style="86" customWidth="1"/>
    <col min="3086" max="3086" width="9.42578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42578125" style="86" customWidth="1"/>
    <col min="3340" max="3340" width="20.42578125" style="86" customWidth="1"/>
    <col min="3341" max="3341" width="21.140625" style="86" customWidth="1"/>
    <col min="3342" max="3342" width="9.42578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42578125" style="86" customWidth="1"/>
    <col min="3596" max="3596" width="20.42578125" style="86" customWidth="1"/>
    <col min="3597" max="3597" width="21.140625" style="86" customWidth="1"/>
    <col min="3598" max="3598" width="9.42578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42578125" style="86" customWidth="1"/>
    <col min="3852" max="3852" width="20.42578125" style="86" customWidth="1"/>
    <col min="3853" max="3853" width="21.140625" style="86" customWidth="1"/>
    <col min="3854" max="3854" width="9.42578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42578125" style="86" customWidth="1"/>
    <col min="4108" max="4108" width="20.42578125" style="86" customWidth="1"/>
    <col min="4109" max="4109" width="21.140625" style="86" customWidth="1"/>
    <col min="4110" max="4110" width="9.42578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42578125" style="86" customWidth="1"/>
    <col min="4364" max="4364" width="20.42578125" style="86" customWidth="1"/>
    <col min="4365" max="4365" width="21.140625" style="86" customWidth="1"/>
    <col min="4366" max="4366" width="9.42578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42578125" style="86" customWidth="1"/>
    <col min="4620" max="4620" width="20.42578125" style="86" customWidth="1"/>
    <col min="4621" max="4621" width="21.140625" style="86" customWidth="1"/>
    <col min="4622" max="4622" width="9.42578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42578125" style="86" customWidth="1"/>
    <col min="4876" max="4876" width="20.42578125" style="86" customWidth="1"/>
    <col min="4877" max="4877" width="21.140625" style="86" customWidth="1"/>
    <col min="4878" max="4878" width="9.42578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42578125" style="86" customWidth="1"/>
    <col min="5132" max="5132" width="20.42578125" style="86" customWidth="1"/>
    <col min="5133" max="5133" width="21.140625" style="86" customWidth="1"/>
    <col min="5134" max="5134" width="9.42578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42578125" style="86" customWidth="1"/>
    <col min="5388" max="5388" width="20.42578125" style="86" customWidth="1"/>
    <col min="5389" max="5389" width="21.140625" style="86" customWidth="1"/>
    <col min="5390" max="5390" width="9.42578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42578125" style="86" customWidth="1"/>
    <col min="5644" max="5644" width="20.42578125" style="86" customWidth="1"/>
    <col min="5645" max="5645" width="21.140625" style="86" customWidth="1"/>
    <col min="5646" max="5646" width="9.42578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42578125" style="86" customWidth="1"/>
    <col min="5900" max="5900" width="20.42578125" style="86" customWidth="1"/>
    <col min="5901" max="5901" width="21.140625" style="86" customWidth="1"/>
    <col min="5902" max="5902" width="9.42578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42578125" style="86" customWidth="1"/>
    <col min="6156" max="6156" width="20.42578125" style="86" customWidth="1"/>
    <col min="6157" max="6157" width="21.140625" style="86" customWidth="1"/>
    <col min="6158" max="6158" width="9.42578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42578125" style="86" customWidth="1"/>
    <col min="6412" max="6412" width="20.42578125" style="86" customWidth="1"/>
    <col min="6413" max="6413" width="21.140625" style="86" customWidth="1"/>
    <col min="6414" max="6414" width="9.42578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42578125" style="86" customWidth="1"/>
    <col min="6668" max="6668" width="20.42578125" style="86" customWidth="1"/>
    <col min="6669" max="6669" width="21.140625" style="86" customWidth="1"/>
    <col min="6670" max="6670" width="9.42578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42578125" style="86" customWidth="1"/>
    <col min="6924" max="6924" width="20.42578125" style="86" customWidth="1"/>
    <col min="6925" max="6925" width="21.140625" style="86" customWidth="1"/>
    <col min="6926" max="6926" width="9.42578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42578125" style="86" customWidth="1"/>
    <col min="7180" max="7180" width="20.42578125" style="86" customWidth="1"/>
    <col min="7181" max="7181" width="21.140625" style="86" customWidth="1"/>
    <col min="7182" max="7182" width="9.42578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42578125" style="86" customWidth="1"/>
    <col min="7436" max="7436" width="20.42578125" style="86" customWidth="1"/>
    <col min="7437" max="7437" width="21.140625" style="86" customWidth="1"/>
    <col min="7438" max="7438" width="9.42578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42578125" style="86" customWidth="1"/>
    <col min="7692" max="7692" width="20.42578125" style="86" customWidth="1"/>
    <col min="7693" max="7693" width="21.140625" style="86" customWidth="1"/>
    <col min="7694" max="7694" width="9.42578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42578125" style="86" customWidth="1"/>
    <col min="7948" max="7948" width="20.42578125" style="86" customWidth="1"/>
    <col min="7949" max="7949" width="21.140625" style="86" customWidth="1"/>
    <col min="7950" max="7950" width="9.42578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42578125" style="86" customWidth="1"/>
    <col min="8204" max="8204" width="20.42578125" style="86" customWidth="1"/>
    <col min="8205" max="8205" width="21.140625" style="86" customWidth="1"/>
    <col min="8206" max="8206" width="9.42578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42578125" style="86" customWidth="1"/>
    <col min="8460" max="8460" width="20.42578125" style="86" customWidth="1"/>
    <col min="8461" max="8461" width="21.140625" style="86" customWidth="1"/>
    <col min="8462" max="8462" width="9.42578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42578125" style="86" customWidth="1"/>
    <col min="8716" max="8716" width="20.42578125" style="86" customWidth="1"/>
    <col min="8717" max="8717" width="21.140625" style="86" customWidth="1"/>
    <col min="8718" max="8718" width="9.42578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42578125" style="86" customWidth="1"/>
    <col min="8972" max="8972" width="20.42578125" style="86" customWidth="1"/>
    <col min="8973" max="8973" width="21.140625" style="86" customWidth="1"/>
    <col min="8974" max="8974" width="9.42578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42578125" style="86" customWidth="1"/>
    <col min="9228" max="9228" width="20.42578125" style="86" customWidth="1"/>
    <col min="9229" max="9229" width="21.140625" style="86" customWidth="1"/>
    <col min="9230" max="9230" width="9.42578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42578125" style="86" customWidth="1"/>
    <col min="9484" max="9484" width="20.42578125" style="86" customWidth="1"/>
    <col min="9485" max="9485" width="21.140625" style="86" customWidth="1"/>
    <col min="9486" max="9486" width="9.42578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42578125" style="86" customWidth="1"/>
    <col min="9740" max="9740" width="20.42578125" style="86" customWidth="1"/>
    <col min="9741" max="9741" width="21.140625" style="86" customWidth="1"/>
    <col min="9742" max="9742" width="9.42578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42578125" style="86" customWidth="1"/>
    <col min="9996" max="9996" width="20.42578125" style="86" customWidth="1"/>
    <col min="9997" max="9997" width="21.140625" style="86" customWidth="1"/>
    <col min="9998" max="9998" width="9.42578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42578125" style="86" customWidth="1"/>
    <col min="10252" max="10252" width="20.42578125" style="86" customWidth="1"/>
    <col min="10253" max="10253" width="21.140625" style="86" customWidth="1"/>
    <col min="10254" max="10254" width="9.42578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42578125" style="86" customWidth="1"/>
    <col min="10508" max="10508" width="20.42578125" style="86" customWidth="1"/>
    <col min="10509" max="10509" width="21.140625" style="86" customWidth="1"/>
    <col min="10510" max="10510" width="9.42578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42578125" style="86" customWidth="1"/>
    <col min="10764" max="10764" width="20.42578125" style="86" customWidth="1"/>
    <col min="10765" max="10765" width="21.140625" style="86" customWidth="1"/>
    <col min="10766" max="10766" width="9.42578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42578125" style="86" customWidth="1"/>
    <col min="11020" max="11020" width="20.42578125" style="86" customWidth="1"/>
    <col min="11021" max="11021" width="21.140625" style="86" customWidth="1"/>
    <col min="11022" max="11022" width="9.42578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42578125" style="86" customWidth="1"/>
    <col min="11276" max="11276" width="20.42578125" style="86" customWidth="1"/>
    <col min="11277" max="11277" width="21.140625" style="86" customWidth="1"/>
    <col min="11278" max="11278" width="9.42578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42578125" style="86" customWidth="1"/>
    <col min="11532" max="11532" width="20.42578125" style="86" customWidth="1"/>
    <col min="11533" max="11533" width="21.140625" style="86" customWidth="1"/>
    <col min="11534" max="11534" width="9.42578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42578125" style="86" customWidth="1"/>
    <col min="11788" max="11788" width="20.42578125" style="86" customWidth="1"/>
    <col min="11789" max="11789" width="21.140625" style="86" customWidth="1"/>
    <col min="11790" max="11790" width="9.42578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42578125" style="86" customWidth="1"/>
    <col min="12044" max="12044" width="20.42578125" style="86" customWidth="1"/>
    <col min="12045" max="12045" width="21.140625" style="86" customWidth="1"/>
    <col min="12046" max="12046" width="9.42578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42578125" style="86" customWidth="1"/>
    <col min="12300" max="12300" width="20.42578125" style="86" customWidth="1"/>
    <col min="12301" max="12301" width="21.140625" style="86" customWidth="1"/>
    <col min="12302" max="12302" width="9.42578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42578125" style="86" customWidth="1"/>
    <col min="12556" max="12556" width="20.42578125" style="86" customWidth="1"/>
    <col min="12557" max="12557" width="21.140625" style="86" customWidth="1"/>
    <col min="12558" max="12558" width="9.42578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42578125" style="86" customWidth="1"/>
    <col min="12812" max="12812" width="20.42578125" style="86" customWidth="1"/>
    <col min="12813" max="12813" width="21.140625" style="86" customWidth="1"/>
    <col min="12814" max="12814" width="9.42578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42578125" style="86" customWidth="1"/>
    <col min="13068" max="13068" width="20.42578125" style="86" customWidth="1"/>
    <col min="13069" max="13069" width="21.140625" style="86" customWidth="1"/>
    <col min="13070" max="13070" width="9.42578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42578125" style="86" customWidth="1"/>
    <col min="13324" max="13324" width="20.42578125" style="86" customWidth="1"/>
    <col min="13325" max="13325" width="21.140625" style="86" customWidth="1"/>
    <col min="13326" max="13326" width="9.42578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42578125" style="86" customWidth="1"/>
    <col min="13580" max="13580" width="20.42578125" style="86" customWidth="1"/>
    <col min="13581" max="13581" width="21.140625" style="86" customWidth="1"/>
    <col min="13582" max="13582" width="9.42578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42578125" style="86" customWidth="1"/>
    <col min="13836" max="13836" width="20.42578125" style="86" customWidth="1"/>
    <col min="13837" max="13837" width="21.140625" style="86" customWidth="1"/>
    <col min="13838" max="13838" width="9.42578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42578125" style="86" customWidth="1"/>
    <col min="14092" max="14092" width="20.42578125" style="86" customWidth="1"/>
    <col min="14093" max="14093" width="21.140625" style="86" customWidth="1"/>
    <col min="14094" max="14094" width="9.42578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42578125" style="86" customWidth="1"/>
    <col min="14348" max="14348" width="20.42578125" style="86" customWidth="1"/>
    <col min="14349" max="14349" width="21.140625" style="86" customWidth="1"/>
    <col min="14350" max="14350" width="9.42578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42578125" style="86" customWidth="1"/>
    <col min="14604" max="14604" width="20.42578125" style="86" customWidth="1"/>
    <col min="14605" max="14605" width="21.140625" style="86" customWidth="1"/>
    <col min="14606" max="14606" width="9.42578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42578125" style="86" customWidth="1"/>
    <col min="14860" max="14860" width="20.42578125" style="86" customWidth="1"/>
    <col min="14861" max="14861" width="21.140625" style="86" customWidth="1"/>
    <col min="14862" max="14862" width="9.42578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42578125" style="86" customWidth="1"/>
    <col min="15116" max="15116" width="20.42578125" style="86" customWidth="1"/>
    <col min="15117" max="15117" width="21.140625" style="86" customWidth="1"/>
    <col min="15118" max="15118" width="9.42578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42578125" style="86" customWidth="1"/>
    <col min="15372" max="15372" width="20.42578125" style="86" customWidth="1"/>
    <col min="15373" max="15373" width="21.140625" style="86" customWidth="1"/>
    <col min="15374" max="15374" width="9.42578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42578125" style="86" customWidth="1"/>
    <col min="15628" max="15628" width="20.42578125" style="86" customWidth="1"/>
    <col min="15629" max="15629" width="21.140625" style="86" customWidth="1"/>
    <col min="15630" max="15630" width="9.42578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42578125" style="86" customWidth="1"/>
    <col min="15884" max="15884" width="20.42578125" style="86" customWidth="1"/>
    <col min="15885" max="15885" width="21.140625" style="86" customWidth="1"/>
    <col min="15886" max="15886" width="9.42578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42578125" style="86" customWidth="1"/>
    <col min="16140" max="16140" width="20.42578125" style="86" customWidth="1"/>
    <col min="16141" max="16141" width="21.140625" style="86" customWidth="1"/>
    <col min="16142" max="16142" width="9.42578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933" t="s">
        <v>4</v>
      </c>
      <c r="C6" s="1158" t="s">
        <v>469</v>
      </c>
      <c r="D6" s="1158"/>
      <c r="E6" s="1158"/>
      <c r="F6" s="1158"/>
      <c r="G6" s="1158"/>
      <c r="H6" s="1158"/>
      <c r="I6" s="1158"/>
      <c r="J6" s="1158"/>
      <c r="K6" s="1158"/>
      <c r="L6" s="1158"/>
      <c r="M6" s="1158"/>
      <c r="N6" s="1159"/>
    </row>
    <row r="7" spans="2:16" ht="15.75" thickBot="1" x14ac:dyDescent="0.3">
      <c r="B7" s="933" t="s">
        <v>5</v>
      </c>
    </row>
    <row r="8" spans="2:16" ht="16.5" thickBot="1" x14ac:dyDescent="0.3">
      <c r="B8" s="933" t="s">
        <v>6</v>
      </c>
      <c r="C8" s="1158"/>
      <c r="D8" s="1158"/>
      <c r="E8" s="1158"/>
      <c r="F8" s="1158"/>
      <c r="G8" s="1158"/>
      <c r="H8" s="1158"/>
      <c r="I8" s="1158"/>
      <c r="J8" s="1158"/>
      <c r="K8" s="1158"/>
      <c r="L8" s="1158"/>
      <c r="M8" s="1158"/>
      <c r="N8" s="1159"/>
    </row>
    <row r="9" spans="2:16" ht="16.5" thickBot="1" x14ac:dyDescent="0.3">
      <c r="B9" s="933" t="s">
        <v>7</v>
      </c>
      <c r="C9" s="1158"/>
      <c r="D9" s="1158"/>
      <c r="E9" s="1158"/>
      <c r="F9" s="1158"/>
      <c r="G9" s="1158"/>
      <c r="H9" s="1158"/>
      <c r="I9" s="1158"/>
      <c r="J9" s="1158"/>
      <c r="K9" s="1158"/>
      <c r="L9" s="1158"/>
      <c r="M9" s="1158"/>
      <c r="N9" s="1159"/>
    </row>
    <row r="10" spans="2:16" ht="16.5" thickBot="1" x14ac:dyDescent="0.3">
      <c r="B10" s="933" t="s">
        <v>8</v>
      </c>
      <c r="C10" s="1248" t="s">
        <v>147</v>
      </c>
      <c r="D10" s="1248"/>
      <c r="E10" s="1148"/>
      <c r="F10" s="938"/>
      <c r="G10" s="1008"/>
      <c r="H10" s="938"/>
      <c r="I10" s="1009"/>
      <c r="J10" s="938"/>
      <c r="K10" s="1010"/>
      <c r="L10" s="1011"/>
      <c r="M10" s="1012"/>
      <c r="N10" s="939"/>
    </row>
    <row r="11" spans="2:16" ht="16.5" thickBot="1" x14ac:dyDescent="0.3">
      <c r="B11" s="940" t="s">
        <v>9</v>
      </c>
      <c r="C11" s="1013">
        <v>41974</v>
      </c>
      <c r="D11" s="942"/>
      <c r="E11" s="1014"/>
      <c r="F11" s="942"/>
      <c r="G11" s="1015"/>
      <c r="H11" s="942"/>
      <c r="I11" s="1016"/>
      <c r="J11" s="942"/>
      <c r="K11" s="1017"/>
      <c r="L11" s="1014"/>
      <c r="M11" s="1018"/>
      <c r="N11" s="943"/>
    </row>
    <row r="12" spans="2:16" ht="15.75" x14ac:dyDescent="0.25">
      <c r="B12" s="84"/>
      <c r="C12" s="92"/>
      <c r="D12" s="85"/>
      <c r="E12" s="265"/>
      <c r="F12" s="85"/>
      <c r="G12" s="266"/>
      <c r="H12" s="85"/>
      <c r="I12" s="267"/>
      <c r="J12" s="93"/>
      <c r="K12" s="268"/>
      <c r="L12" s="269"/>
      <c r="M12" s="270"/>
      <c r="N12" s="85"/>
    </row>
    <row r="13" spans="2:16" ht="15.75" x14ac:dyDescent="0.25">
      <c r="I13" s="267"/>
      <c r="J13" s="93"/>
      <c r="K13" s="268"/>
      <c r="L13" s="269"/>
      <c r="M13" s="270"/>
      <c r="N13" s="94"/>
    </row>
    <row r="14" spans="2:16" ht="31.5" customHeight="1" x14ac:dyDescent="0.25">
      <c r="B14" s="1150" t="s">
        <v>87</v>
      </c>
      <c r="C14" s="1150"/>
      <c r="D14" s="1058" t="s">
        <v>12</v>
      </c>
      <c r="E14" s="271" t="s">
        <v>13</v>
      </c>
      <c r="F14" s="1058" t="s">
        <v>29</v>
      </c>
      <c r="G14" s="272"/>
      <c r="I14" s="273"/>
      <c r="J14" s="96"/>
      <c r="K14" s="274"/>
      <c r="L14" s="275"/>
      <c r="M14" s="276"/>
      <c r="N14" s="94"/>
    </row>
    <row r="15" spans="2:16" ht="15.75" x14ac:dyDescent="0.25">
      <c r="B15" s="1150"/>
      <c r="C15" s="1150"/>
      <c r="D15" s="1058">
        <v>5</v>
      </c>
      <c r="E15" s="277">
        <v>3278601170</v>
      </c>
      <c r="F15" s="170">
        <v>1570</v>
      </c>
      <c r="G15" s="278"/>
      <c r="I15" s="279"/>
      <c r="J15" s="98"/>
      <c r="K15" s="280"/>
      <c r="L15" s="281"/>
      <c r="M15" s="282"/>
      <c r="N15" s="94"/>
    </row>
    <row r="16" spans="2:16" ht="15.75" x14ac:dyDescent="0.25">
      <c r="B16" s="1150"/>
      <c r="C16" s="1150"/>
      <c r="D16" s="1058"/>
      <c r="E16" s="283"/>
      <c r="F16" s="167"/>
      <c r="G16" s="278"/>
      <c r="I16" s="279"/>
      <c r="J16" s="98"/>
      <c r="K16" s="280"/>
      <c r="L16" s="281"/>
      <c r="M16" s="282"/>
      <c r="N16" s="94"/>
    </row>
    <row r="17" spans="1:14" ht="15.75" x14ac:dyDescent="0.25">
      <c r="B17" s="1150"/>
      <c r="C17" s="1150"/>
      <c r="D17" s="1058"/>
      <c r="E17" s="283"/>
      <c r="F17" s="167"/>
      <c r="G17" s="278"/>
      <c r="I17" s="279"/>
      <c r="J17" s="98"/>
      <c r="K17" s="280"/>
      <c r="L17" s="281"/>
      <c r="M17" s="282"/>
      <c r="N17" s="94"/>
    </row>
    <row r="18" spans="1:14" ht="15.75" x14ac:dyDescent="0.25">
      <c r="B18" s="1150"/>
      <c r="C18" s="1150"/>
      <c r="D18" s="1058"/>
      <c r="E18" s="277"/>
      <c r="F18" s="167"/>
      <c r="G18" s="278"/>
      <c r="H18" s="100"/>
      <c r="I18" s="279"/>
      <c r="J18" s="98"/>
      <c r="K18" s="280"/>
      <c r="L18" s="281"/>
      <c r="M18" s="282"/>
      <c r="N18" s="101"/>
    </row>
    <row r="19" spans="1:14" ht="15.75" x14ac:dyDescent="0.25">
      <c r="B19" s="1150"/>
      <c r="C19" s="1150"/>
      <c r="D19" s="1058"/>
      <c r="E19" s="277"/>
      <c r="F19" s="167"/>
      <c r="G19" s="278"/>
      <c r="H19" s="100"/>
      <c r="I19" s="284"/>
      <c r="J19" s="102"/>
      <c r="K19" s="285"/>
      <c r="L19" s="286"/>
      <c r="M19" s="287"/>
      <c r="N19" s="101"/>
    </row>
    <row r="20" spans="1:14" ht="15.75" x14ac:dyDescent="0.25">
      <c r="B20" s="1150"/>
      <c r="C20" s="1150"/>
      <c r="D20" s="1058"/>
      <c r="E20" s="283"/>
      <c r="F20" s="167"/>
      <c r="G20" s="278"/>
      <c r="H20" s="100"/>
      <c r="I20" s="267"/>
      <c r="J20" s="93"/>
      <c r="K20" s="268"/>
      <c r="L20" s="269"/>
      <c r="M20" s="270"/>
      <c r="N20" s="101"/>
    </row>
    <row r="21" spans="1:14" ht="15.75" x14ac:dyDescent="0.25">
      <c r="B21" s="1150"/>
      <c r="C21" s="1150"/>
      <c r="D21" s="1058"/>
      <c r="E21" s="283"/>
      <c r="F21" s="167"/>
      <c r="G21" s="278"/>
      <c r="H21" s="100"/>
      <c r="I21" s="267"/>
      <c r="J21" s="93"/>
      <c r="K21" s="268"/>
      <c r="L21" s="269"/>
      <c r="M21" s="270"/>
      <c r="N21" s="101"/>
    </row>
    <row r="22" spans="1:14" ht="16.5" thickBot="1" x14ac:dyDescent="0.3">
      <c r="B22" s="1151" t="s">
        <v>14</v>
      </c>
      <c r="C22" s="1152"/>
      <c r="D22" s="1058"/>
      <c r="E22" s="283">
        <f>SUM(E15:E21)</f>
        <v>3278601170</v>
      </c>
      <c r="F22" s="288">
        <f>SUM(F15:F21)</f>
        <v>1570</v>
      </c>
      <c r="G22" s="278"/>
      <c r="H22" s="100"/>
      <c r="I22" s="267"/>
      <c r="J22" s="93"/>
      <c r="K22" s="268"/>
      <c r="L22" s="269"/>
      <c r="M22" s="270"/>
      <c r="N22" s="101"/>
    </row>
    <row r="23" spans="1:14" ht="45.75" thickBot="1" x14ac:dyDescent="0.3">
      <c r="A23" s="944"/>
      <c r="B23" s="105" t="s">
        <v>15</v>
      </c>
      <c r="C23" s="105" t="s">
        <v>88</v>
      </c>
      <c r="E23" s="275"/>
      <c r="F23" s="96"/>
      <c r="G23" s="289"/>
      <c r="H23" s="96"/>
      <c r="I23" s="290"/>
      <c r="J23" s="106"/>
      <c r="K23" s="291"/>
      <c r="L23" s="292"/>
      <c r="M23" s="293"/>
    </row>
    <row r="24" spans="1:14" ht="16.5" thickBot="1" x14ac:dyDescent="0.3">
      <c r="A24" s="945">
        <v>1</v>
      </c>
      <c r="C24" s="108">
        <f>F22*80%</f>
        <v>1256</v>
      </c>
      <c r="D24" s="109"/>
      <c r="E24" s="294">
        <f>E22</f>
        <v>3278601170</v>
      </c>
      <c r="F24" s="111"/>
      <c r="G24" s="295"/>
      <c r="H24" s="111"/>
      <c r="I24" s="290"/>
      <c r="J24" s="112"/>
      <c r="K24" s="291"/>
      <c r="L24" s="292"/>
      <c r="M24" s="293"/>
    </row>
    <row r="25" spans="1:14" ht="15.75" x14ac:dyDescent="0.25">
      <c r="A25" s="113"/>
      <c r="C25" s="114"/>
      <c r="D25" s="98"/>
      <c r="E25" s="296"/>
      <c r="F25" s="111"/>
      <c r="G25" s="295"/>
      <c r="H25" s="111"/>
      <c r="I25" s="290"/>
      <c r="J25" s="112"/>
      <c r="K25" s="291"/>
      <c r="L25" s="292"/>
      <c r="M25" s="293"/>
    </row>
    <row r="26" spans="1:14" ht="15.75" x14ac:dyDescent="0.25">
      <c r="A26" s="113"/>
      <c r="C26" s="114"/>
      <c r="D26" s="98"/>
      <c r="E26" s="296"/>
      <c r="F26" s="111"/>
      <c r="G26" s="295"/>
      <c r="H26" s="111"/>
      <c r="I26" s="290"/>
      <c r="J26" s="112"/>
      <c r="K26" s="291"/>
      <c r="L26" s="292"/>
      <c r="M26" s="293"/>
    </row>
    <row r="27" spans="1:14" ht="15.75" x14ac:dyDescent="0.2">
      <c r="A27" s="113"/>
      <c r="B27" s="116" t="s">
        <v>124</v>
      </c>
      <c r="C27" s="78"/>
      <c r="D27" s="78"/>
      <c r="E27" s="297"/>
      <c r="F27" s="78"/>
      <c r="G27" s="298"/>
      <c r="H27" s="78"/>
      <c r="I27" s="267"/>
      <c r="J27" s="93"/>
      <c r="K27" s="268"/>
      <c r="L27" s="269"/>
      <c r="M27" s="270"/>
      <c r="N27" s="94"/>
    </row>
    <row r="28" spans="1:14" ht="15.75" x14ac:dyDescent="0.2">
      <c r="A28" s="113"/>
      <c r="B28" s="78"/>
      <c r="C28" s="78"/>
      <c r="D28" s="78"/>
      <c r="E28" s="297"/>
      <c r="F28" s="78"/>
      <c r="G28" s="298"/>
      <c r="H28" s="78"/>
      <c r="I28" s="267"/>
      <c r="J28" s="93"/>
      <c r="K28" s="268"/>
      <c r="L28" s="269"/>
      <c r="M28" s="270"/>
      <c r="N28" s="94"/>
    </row>
    <row r="29" spans="1:14" ht="15.75" x14ac:dyDescent="0.2">
      <c r="A29" s="113"/>
      <c r="B29" s="117" t="s">
        <v>33</v>
      </c>
      <c r="C29" s="117" t="s">
        <v>125</v>
      </c>
      <c r="D29" s="117" t="s">
        <v>126</v>
      </c>
      <c r="E29" s="297"/>
      <c r="F29" s="78"/>
      <c r="G29" s="298"/>
      <c r="H29" s="78"/>
      <c r="I29" s="267"/>
      <c r="J29" s="93"/>
      <c r="K29" s="268"/>
      <c r="L29" s="269"/>
      <c r="M29" s="270"/>
      <c r="N29" s="94"/>
    </row>
    <row r="30" spans="1:14" ht="15.75" x14ac:dyDescent="0.2">
      <c r="A30" s="113"/>
      <c r="B30" s="118" t="s">
        <v>127</v>
      </c>
      <c r="C30" s="393" t="s">
        <v>292</v>
      </c>
      <c r="D30" s="118"/>
      <c r="E30" s="297"/>
      <c r="F30" s="78"/>
      <c r="G30" s="298"/>
      <c r="H30" s="78"/>
      <c r="I30" s="267"/>
      <c r="J30" s="93"/>
      <c r="K30" s="268"/>
      <c r="L30" s="269"/>
      <c r="M30" s="270"/>
      <c r="N30" s="94"/>
    </row>
    <row r="31" spans="1:14" ht="15.75" x14ac:dyDescent="0.2">
      <c r="A31" s="113"/>
      <c r="B31" s="118" t="s">
        <v>128</v>
      </c>
      <c r="C31" s="393" t="s">
        <v>292</v>
      </c>
      <c r="D31" s="118"/>
      <c r="E31" s="297"/>
      <c r="F31" s="78"/>
      <c r="G31" s="298"/>
      <c r="H31" s="78"/>
      <c r="I31" s="267"/>
      <c r="J31" s="93"/>
      <c r="K31" s="268"/>
      <c r="L31" s="269"/>
      <c r="M31" s="270"/>
      <c r="N31" s="94"/>
    </row>
    <row r="32" spans="1:14" ht="15.75" x14ac:dyDescent="0.2">
      <c r="A32" s="113"/>
      <c r="B32" s="118" t="s">
        <v>129</v>
      </c>
      <c r="C32" s="393" t="s">
        <v>292</v>
      </c>
      <c r="D32" s="118"/>
      <c r="E32" s="297"/>
      <c r="F32" s="78"/>
      <c r="G32" s="298"/>
      <c r="H32" s="78"/>
      <c r="I32" s="267"/>
      <c r="J32" s="93"/>
      <c r="K32" s="268"/>
      <c r="L32" s="269"/>
      <c r="M32" s="270"/>
      <c r="N32" s="94"/>
    </row>
    <row r="33" spans="1:26" ht="15.75" x14ac:dyDescent="0.2">
      <c r="A33" s="113"/>
      <c r="B33" s="118" t="s">
        <v>130</v>
      </c>
      <c r="C33" s="393" t="s">
        <v>292</v>
      </c>
      <c r="D33" s="118"/>
      <c r="E33" s="297"/>
      <c r="F33" s="78"/>
      <c r="G33" s="298"/>
      <c r="H33" s="78"/>
      <c r="I33" s="267"/>
      <c r="J33" s="93"/>
      <c r="K33" s="268"/>
      <c r="L33" s="269"/>
      <c r="M33" s="270"/>
      <c r="N33" s="94"/>
    </row>
    <row r="34" spans="1:26" ht="15.75" x14ac:dyDescent="0.2">
      <c r="A34" s="113"/>
      <c r="B34" s="78"/>
      <c r="C34" s="78"/>
      <c r="D34" s="78"/>
      <c r="E34" s="297"/>
      <c r="F34" s="78"/>
      <c r="G34" s="298"/>
      <c r="H34" s="78"/>
      <c r="I34" s="267"/>
      <c r="J34" s="93"/>
      <c r="K34" s="268"/>
      <c r="L34" s="269"/>
      <c r="M34" s="270"/>
      <c r="N34" s="94"/>
    </row>
    <row r="35" spans="1:26" ht="15.75" x14ac:dyDescent="0.2">
      <c r="A35" s="113"/>
      <c r="B35" s="78"/>
      <c r="C35" s="78"/>
      <c r="D35" s="78"/>
      <c r="E35" s="297"/>
      <c r="F35" s="78"/>
      <c r="G35" s="298"/>
      <c r="H35" s="78"/>
      <c r="I35" s="267"/>
      <c r="J35" s="93"/>
      <c r="K35" s="268"/>
      <c r="L35" s="269"/>
      <c r="M35" s="270"/>
      <c r="N35" s="94"/>
    </row>
    <row r="36" spans="1:26" ht="15.75" x14ac:dyDescent="0.2">
      <c r="A36" s="113"/>
      <c r="B36" s="116" t="s">
        <v>131</v>
      </c>
      <c r="C36" s="78"/>
      <c r="D36" s="78"/>
      <c r="E36" s="297"/>
      <c r="F36" s="78"/>
      <c r="G36" s="298"/>
      <c r="H36" s="78"/>
      <c r="I36" s="267"/>
      <c r="J36" s="93"/>
      <c r="K36" s="268"/>
      <c r="L36" s="269"/>
      <c r="M36" s="270"/>
      <c r="N36" s="94"/>
    </row>
    <row r="37" spans="1:26" ht="15.75" x14ac:dyDescent="0.2">
      <c r="A37" s="113"/>
      <c r="B37" s="78"/>
      <c r="C37" s="78"/>
      <c r="D37" s="78"/>
      <c r="E37" s="297"/>
      <c r="F37" s="78"/>
      <c r="G37" s="298"/>
      <c r="H37" s="78"/>
      <c r="I37" s="267"/>
      <c r="J37" s="93"/>
      <c r="K37" s="268"/>
      <c r="L37" s="269"/>
      <c r="M37" s="270"/>
      <c r="N37" s="94"/>
    </row>
    <row r="38" spans="1:26" ht="15.75" x14ac:dyDescent="0.2">
      <c r="A38" s="113"/>
      <c r="B38" s="78"/>
      <c r="C38" s="78"/>
      <c r="D38" s="78"/>
      <c r="E38" s="297"/>
      <c r="F38" s="78"/>
      <c r="G38" s="298"/>
      <c r="H38" s="78"/>
      <c r="I38" s="267"/>
      <c r="J38" s="93"/>
      <c r="K38" s="268"/>
      <c r="L38" s="269"/>
      <c r="M38" s="270"/>
      <c r="N38" s="94"/>
    </row>
    <row r="39" spans="1:26" ht="15.75" x14ac:dyDescent="0.2">
      <c r="A39" s="113"/>
      <c r="B39" s="117" t="s">
        <v>33</v>
      </c>
      <c r="C39" s="117" t="s">
        <v>58</v>
      </c>
      <c r="D39" s="119" t="s">
        <v>51</v>
      </c>
      <c r="E39" s="299" t="s">
        <v>16</v>
      </c>
      <c r="F39" s="78"/>
      <c r="G39" s="298"/>
      <c r="H39" s="78"/>
      <c r="I39" s="267"/>
      <c r="J39" s="93"/>
      <c r="K39" s="268"/>
      <c r="L39" s="269"/>
      <c r="M39" s="270"/>
      <c r="N39" s="94"/>
    </row>
    <row r="40" spans="1:26" ht="45" x14ac:dyDescent="0.2">
      <c r="A40" s="113"/>
      <c r="B40" s="120" t="s">
        <v>132</v>
      </c>
      <c r="C40" s="1070">
        <v>40</v>
      </c>
      <c r="D40" s="1062"/>
      <c r="E40" s="1302">
        <f>+D40+D41</f>
        <v>60</v>
      </c>
      <c r="F40" s="78"/>
      <c r="G40" s="298"/>
      <c r="H40" s="78"/>
      <c r="I40" s="267"/>
      <c r="J40" s="93"/>
      <c r="K40" s="268"/>
      <c r="L40" s="269"/>
      <c r="M40" s="270"/>
      <c r="N40" s="94"/>
    </row>
    <row r="41" spans="1:26" ht="75" x14ac:dyDescent="0.2">
      <c r="A41" s="113"/>
      <c r="B41" s="120" t="s">
        <v>133</v>
      </c>
      <c r="C41" s="1070">
        <v>60</v>
      </c>
      <c r="D41" s="1062">
        <v>60</v>
      </c>
      <c r="E41" s="1303"/>
      <c r="F41" s="78"/>
      <c r="G41" s="298"/>
      <c r="H41" s="78"/>
      <c r="I41" s="267"/>
      <c r="J41" s="93"/>
      <c r="K41" s="268"/>
      <c r="L41" s="269"/>
      <c r="M41" s="270"/>
      <c r="N41" s="94"/>
    </row>
    <row r="42" spans="1:26" ht="15.75" customHeight="1" thickBot="1" x14ac:dyDescent="0.3">
      <c r="M42" s="1163" t="s">
        <v>35</v>
      </c>
      <c r="N42" s="1163"/>
    </row>
    <row r="43" spans="1:26" ht="15.75" x14ac:dyDescent="0.25">
      <c r="B43" s="116" t="s">
        <v>30</v>
      </c>
      <c r="M43" s="300"/>
      <c r="N43" s="122"/>
    </row>
    <row r="44" spans="1:26" ht="15.75" thickBot="1" x14ac:dyDescent="0.3">
      <c r="M44" s="300"/>
      <c r="N44" s="122"/>
    </row>
    <row r="45" spans="1:26" s="93" customFormat="1" ht="78.75" x14ac:dyDescent="0.25">
      <c r="B45" s="946" t="s">
        <v>134</v>
      </c>
      <c r="C45" s="946" t="s">
        <v>135</v>
      </c>
      <c r="D45" s="946" t="s">
        <v>136</v>
      </c>
      <c r="E45" s="1019" t="s">
        <v>45</v>
      </c>
      <c r="F45" s="946" t="s">
        <v>22</v>
      </c>
      <c r="G45" s="1020" t="s">
        <v>89</v>
      </c>
      <c r="H45" s="946" t="s">
        <v>17</v>
      </c>
      <c r="I45" s="1021" t="s">
        <v>10</v>
      </c>
      <c r="J45" s="946" t="s">
        <v>31</v>
      </c>
      <c r="K45" s="1022" t="s">
        <v>61</v>
      </c>
      <c r="L45" s="1019" t="s">
        <v>20</v>
      </c>
      <c r="M45" s="1023" t="s">
        <v>26</v>
      </c>
      <c r="N45" s="1024" t="s">
        <v>137</v>
      </c>
      <c r="O45" s="1025" t="s">
        <v>36</v>
      </c>
      <c r="P45" s="1071" t="s">
        <v>11</v>
      </c>
      <c r="Q45" s="1071" t="s">
        <v>19</v>
      </c>
    </row>
    <row r="46" spans="1:26" s="1055" customFormat="1" ht="135" x14ac:dyDescent="0.25">
      <c r="A46" s="125">
        <v>1</v>
      </c>
      <c r="B46" s="126" t="s">
        <v>470</v>
      </c>
      <c r="C46" s="127" t="s">
        <v>471</v>
      </c>
      <c r="D46" s="126" t="s">
        <v>472</v>
      </c>
      <c r="E46" s="171">
        <v>331</v>
      </c>
      <c r="F46" s="127" t="s">
        <v>125</v>
      </c>
      <c r="G46" s="301"/>
      <c r="H46" s="130">
        <v>41547</v>
      </c>
      <c r="I46" s="130">
        <v>41988</v>
      </c>
      <c r="J46" s="131" t="s">
        <v>126</v>
      </c>
      <c r="K46" s="1360">
        <v>3.26</v>
      </c>
      <c r="L46" s="171">
        <v>12</v>
      </c>
      <c r="M46" s="302">
        <v>1942</v>
      </c>
      <c r="N46" s="303"/>
      <c r="O46" s="304">
        <f>3549737535+1105382860+451714902</f>
        <v>5106835297</v>
      </c>
      <c r="P46" s="133">
        <v>63</v>
      </c>
      <c r="Q46" s="134" t="s">
        <v>2044</v>
      </c>
      <c r="R46" s="135"/>
      <c r="S46" s="135"/>
      <c r="T46" s="135"/>
      <c r="U46" s="135"/>
      <c r="V46" s="135"/>
      <c r="W46" s="135"/>
      <c r="X46" s="135"/>
      <c r="Y46" s="135"/>
      <c r="Z46" s="135"/>
    </row>
    <row r="47" spans="1:26" s="1055" customFormat="1" ht="30" x14ac:dyDescent="0.25">
      <c r="A47" s="125"/>
      <c r="B47" s="126"/>
      <c r="C47" s="127" t="s">
        <v>471</v>
      </c>
      <c r="D47" s="126" t="s">
        <v>1963</v>
      </c>
      <c r="E47" s="171">
        <v>256</v>
      </c>
      <c r="F47" s="127" t="s">
        <v>126</v>
      </c>
      <c r="G47" s="301"/>
      <c r="H47" s="130"/>
      <c r="I47" s="130"/>
      <c r="J47" s="131"/>
      <c r="K47" s="1360"/>
      <c r="L47" s="171"/>
      <c r="M47" s="302"/>
      <c r="N47" s="303"/>
      <c r="O47" s="304"/>
      <c r="P47" s="133"/>
      <c r="Q47" s="134" t="s">
        <v>2045</v>
      </c>
      <c r="R47" s="135"/>
      <c r="S47" s="135"/>
      <c r="T47" s="135"/>
      <c r="U47" s="135"/>
      <c r="V47" s="135"/>
      <c r="W47" s="135"/>
      <c r="X47" s="135"/>
      <c r="Y47" s="135"/>
      <c r="Z47" s="135"/>
    </row>
    <row r="48" spans="1:26" s="1055" customFormat="1" ht="30" x14ac:dyDescent="0.25">
      <c r="A48" s="125"/>
      <c r="B48" s="126"/>
      <c r="C48" s="127" t="s">
        <v>471</v>
      </c>
      <c r="D48" s="126" t="s">
        <v>1963</v>
      </c>
      <c r="E48" s="171">
        <v>72</v>
      </c>
      <c r="F48" s="127" t="s">
        <v>125</v>
      </c>
      <c r="G48" s="301"/>
      <c r="H48" s="130">
        <v>40550</v>
      </c>
      <c r="I48" s="130">
        <v>40908</v>
      </c>
      <c r="J48" s="131" t="s">
        <v>126</v>
      </c>
      <c r="K48" s="1360">
        <v>11.76</v>
      </c>
      <c r="L48" s="171">
        <v>3</v>
      </c>
      <c r="M48" s="302">
        <v>1250</v>
      </c>
      <c r="N48" s="303"/>
      <c r="O48" s="304">
        <v>434304000</v>
      </c>
      <c r="P48" s="133">
        <v>59</v>
      </c>
      <c r="Q48" s="134"/>
      <c r="R48" s="135"/>
      <c r="S48" s="135"/>
      <c r="T48" s="135"/>
      <c r="U48" s="135"/>
      <c r="V48" s="135"/>
      <c r="W48" s="135"/>
      <c r="X48" s="135"/>
      <c r="Y48" s="135"/>
      <c r="Z48" s="135"/>
    </row>
    <row r="49" spans="1:26" s="1055" customFormat="1" ht="30" x14ac:dyDescent="0.25">
      <c r="A49" s="125"/>
      <c r="B49" s="126"/>
      <c r="C49" s="127" t="s">
        <v>471</v>
      </c>
      <c r="D49" s="126" t="s">
        <v>1963</v>
      </c>
      <c r="E49" s="171">
        <v>81</v>
      </c>
      <c r="F49" s="127" t="s">
        <v>125</v>
      </c>
      <c r="G49" s="301"/>
      <c r="H49" s="130">
        <v>40209</v>
      </c>
      <c r="I49" s="130">
        <v>40543</v>
      </c>
      <c r="J49" s="131" t="s">
        <v>126</v>
      </c>
      <c r="K49" s="1360">
        <v>11</v>
      </c>
      <c r="L49" s="171">
        <v>0</v>
      </c>
      <c r="M49" s="302">
        <v>1250</v>
      </c>
      <c r="N49" s="303"/>
      <c r="O49" s="304">
        <v>262500000</v>
      </c>
      <c r="P49" s="133">
        <v>63</v>
      </c>
      <c r="Q49" s="134"/>
      <c r="R49" s="135"/>
      <c r="S49" s="135"/>
      <c r="T49" s="135"/>
      <c r="U49" s="135"/>
      <c r="V49" s="135"/>
      <c r="W49" s="135"/>
      <c r="X49" s="135"/>
      <c r="Y49" s="135"/>
      <c r="Z49" s="135"/>
    </row>
    <row r="50" spans="1:26" s="1055" customFormat="1" ht="135" x14ac:dyDescent="0.25">
      <c r="A50" s="125">
        <f>+A46+1</f>
        <v>2</v>
      </c>
      <c r="B50" s="126"/>
      <c r="C50" s="127" t="s">
        <v>471</v>
      </c>
      <c r="D50" s="126" t="s">
        <v>1963</v>
      </c>
      <c r="E50" s="171">
        <v>26</v>
      </c>
      <c r="F50" s="127" t="s">
        <v>125</v>
      </c>
      <c r="G50" s="128"/>
      <c r="H50" s="130">
        <v>39841</v>
      </c>
      <c r="I50" s="948">
        <v>40178</v>
      </c>
      <c r="J50" s="131" t="s">
        <v>126</v>
      </c>
      <c r="K50" s="1360">
        <v>3</v>
      </c>
      <c r="L50" s="171">
        <v>8</v>
      </c>
      <c r="M50" s="302">
        <v>1250</v>
      </c>
      <c r="N50" s="303"/>
      <c r="O50" s="304">
        <v>251315000</v>
      </c>
      <c r="P50" s="133">
        <v>64</v>
      </c>
      <c r="Q50" s="134" t="s">
        <v>2046</v>
      </c>
      <c r="R50" s="135"/>
      <c r="S50" s="135"/>
      <c r="T50" s="135"/>
      <c r="U50" s="135"/>
      <c r="V50" s="135"/>
      <c r="W50" s="135"/>
      <c r="X50" s="135"/>
      <c r="Y50" s="135"/>
      <c r="Z50" s="135"/>
    </row>
    <row r="51" spans="1:26" s="1055" customFormat="1" ht="15.75" x14ac:dyDescent="0.25">
      <c r="A51" s="125"/>
      <c r="B51" s="136" t="s">
        <v>16</v>
      </c>
      <c r="C51" s="127"/>
      <c r="D51" s="126"/>
      <c r="E51" s="171"/>
      <c r="F51" s="127"/>
      <c r="G51" s="128"/>
      <c r="K51" s="305">
        <f>SUM(K46:K50)</f>
        <v>29.02</v>
      </c>
      <c r="L51" s="306">
        <f>SUM(L46:L50)</f>
        <v>23</v>
      </c>
      <c r="M51" s="307">
        <f>SUM(M46:M50)</f>
        <v>5692</v>
      </c>
      <c r="N51" s="308">
        <f>SUM(N46:N50)</f>
        <v>0</v>
      </c>
      <c r="O51" s="840">
        <f>SUM(O46:O50)</f>
        <v>6054954297</v>
      </c>
      <c r="P51" s="133"/>
      <c r="Q51" s="134"/>
    </row>
    <row r="52" spans="1:26" s="139" customFormat="1" x14ac:dyDescent="0.25">
      <c r="E52" s="309"/>
      <c r="G52" s="310"/>
      <c r="I52" s="311"/>
      <c r="K52" s="312"/>
      <c r="L52" s="309"/>
      <c r="M52" s="313"/>
      <c r="N52" s="310"/>
      <c r="O52" s="314"/>
    </row>
    <row r="53" spans="1:26" s="139" customFormat="1" ht="15.75" x14ac:dyDescent="0.25">
      <c r="B53" s="1153" t="s">
        <v>28</v>
      </c>
      <c r="C53" s="1153" t="s">
        <v>27</v>
      </c>
      <c r="D53" s="1155" t="s">
        <v>34</v>
      </c>
      <c r="E53" s="1155"/>
      <c r="G53" s="310"/>
      <c r="I53" s="311"/>
      <c r="K53" s="312"/>
      <c r="L53" s="309"/>
      <c r="M53" s="313"/>
      <c r="O53" s="314"/>
    </row>
    <row r="54" spans="1:26" s="139" customFormat="1" ht="15.75" x14ac:dyDescent="0.25">
      <c r="B54" s="1154"/>
      <c r="C54" s="1154"/>
      <c r="D54" s="1059" t="s">
        <v>23</v>
      </c>
      <c r="E54" s="315" t="s">
        <v>24</v>
      </c>
      <c r="G54" s="310"/>
      <c r="I54" s="311"/>
      <c r="K54" s="312"/>
      <c r="L54" s="309"/>
      <c r="M54" s="313"/>
      <c r="O54" s="314"/>
    </row>
    <row r="55" spans="1:26" s="139" customFormat="1" ht="15.75" x14ac:dyDescent="0.25">
      <c r="B55" s="142" t="s">
        <v>21</v>
      </c>
      <c r="C55" s="143">
        <f>+K51</f>
        <v>29.02</v>
      </c>
      <c r="D55" s="438" t="s">
        <v>292</v>
      </c>
      <c r="E55" s="316"/>
      <c r="F55" s="145"/>
      <c r="G55" s="317"/>
      <c r="H55" s="145"/>
      <c r="I55" s="318"/>
      <c r="J55" s="145"/>
      <c r="K55" s="319"/>
      <c r="L55" s="320"/>
      <c r="M55" s="321"/>
      <c r="O55" s="314"/>
    </row>
    <row r="56" spans="1:26" s="139" customFormat="1" ht="15.75" x14ac:dyDescent="0.25">
      <c r="B56" s="142" t="s">
        <v>25</v>
      </c>
      <c r="C56" s="841">
        <f>+M51</f>
        <v>5692</v>
      </c>
      <c r="D56" s="438" t="s">
        <v>292</v>
      </c>
      <c r="E56" s="316"/>
      <c r="G56" s="310"/>
      <c r="I56" s="311"/>
      <c r="K56" s="312"/>
      <c r="L56" s="309"/>
      <c r="M56" s="313"/>
      <c r="O56" s="314"/>
    </row>
    <row r="57" spans="1:26" s="139" customFormat="1" x14ac:dyDescent="0.25">
      <c r="B57" s="146"/>
      <c r="C57" s="1156"/>
      <c r="D57" s="1156"/>
      <c r="E57" s="1156"/>
      <c r="F57" s="1156"/>
      <c r="G57" s="1156"/>
      <c r="H57" s="1156"/>
      <c r="I57" s="1156"/>
      <c r="J57" s="1156"/>
      <c r="K57" s="1156"/>
      <c r="L57" s="1156"/>
      <c r="M57" s="1156"/>
      <c r="N57" s="1156"/>
      <c r="O57" s="314"/>
    </row>
    <row r="58" spans="1:26" ht="15.75" thickBot="1" x14ac:dyDescent="0.3"/>
    <row r="59" spans="1:26" ht="16.5" thickBot="1" x14ac:dyDescent="0.3">
      <c r="B59" s="1157" t="s">
        <v>90</v>
      </c>
      <c r="C59" s="1157"/>
      <c r="D59" s="1157"/>
      <c r="E59" s="1157"/>
      <c r="F59" s="1157"/>
      <c r="G59" s="1157"/>
      <c r="H59" s="1157"/>
      <c r="I59" s="1157"/>
      <c r="J59" s="1157"/>
      <c r="K59" s="1157"/>
      <c r="L59" s="1157"/>
      <c r="M59" s="1157"/>
      <c r="N59" s="1157"/>
    </row>
    <row r="62" spans="1:26" ht="173.25" x14ac:dyDescent="0.25">
      <c r="B62" s="117" t="s">
        <v>138</v>
      </c>
      <c r="C62" s="147" t="s">
        <v>2</v>
      </c>
      <c r="D62" s="147" t="s">
        <v>92</v>
      </c>
      <c r="E62" s="322" t="s">
        <v>91</v>
      </c>
      <c r="F62" s="147" t="s">
        <v>93</v>
      </c>
      <c r="G62" s="323" t="s">
        <v>94</v>
      </c>
      <c r="H62" s="147" t="s">
        <v>95</v>
      </c>
      <c r="I62" s="324" t="s">
        <v>96</v>
      </c>
      <c r="J62" s="147" t="s">
        <v>97</v>
      </c>
      <c r="K62" s="325" t="s">
        <v>98</v>
      </c>
      <c r="L62" s="322" t="s">
        <v>99</v>
      </c>
      <c r="M62" s="326" t="s">
        <v>100</v>
      </c>
      <c r="N62" s="148" t="s">
        <v>101</v>
      </c>
      <c r="O62" s="1141" t="s">
        <v>3</v>
      </c>
      <c r="P62" s="1143"/>
      <c r="Q62" s="147" t="s">
        <v>18</v>
      </c>
    </row>
    <row r="63" spans="1:26" ht="75" x14ac:dyDescent="0.2">
      <c r="B63" s="149"/>
      <c r="C63" s="149" t="s">
        <v>426</v>
      </c>
      <c r="D63" s="154" t="s">
        <v>473</v>
      </c>
      <c r="E63" s="327" t="s">
        <v>474</v>
      </c>
      <c r="F63" s="249" t="s">
        <v>474</v>
      </c>
      <c r="G63" s="328" t="s">
        <v>474</v>
      </c>
      <c r="H63" s="249" t="s">
        <v>474</v>
      </c>
      <c r="I63" s="329" t="s">
        <v>125</v>
      </c>
      <c r="J63" s="151" t="s">
        <v>474</v>
      </c>
      <c r="K63" s="330" t="s">
        <v>474</v>
      </c>
      <c r="L63" s="331" t="s">
        <v>474</v>
      </c>
      <c r="M63" s="332" t="s">
        <v>474</v>
      </c>
      <c r="N63" s="118" t="s">
        <v>474</v>
      </c>
      <c r="O63" s="1144"/>
      <c r="P63" s="1145"/>
      <c r="Q63" s="118"/>
    </row>
    <row r="64" spans="1:26" x14ac:dyDescent="0.2">
      <c r="B64" s="149"/>
      <c r="C64" s="149"/>
      <c r="D64" s="150"/>
      <c r="E64" s="327"/>
      <c r="F64" s="249"/>
      <c r="G64" s="328"/>
      <c r="H64" s="249"/>
      <c r="I64" s="329"/>
      <c r="J64" s="151"/>
      <c r="K64" s="330"/>
      <c r="L64" s="331"/>
      <c r="M64" s="332"/>
      <c r="N64" s="118"/>
      <c r="O64" s="1144"/>
      <c r="P64" s="1145"/>
      <c r="Q64" s="118"/>
    </row>
    <row r="65" spans="2:17" x14ac:dyDescent="0.25">
      <c r="B65" s="86" t="s">
        <v>1</v>
      </c>
    </row>
    <row r="66" spans="2:17" x14ac:dyDescent="0.25">
      <c r="B66" s="86" t="s">
        <v>37</v>
      </c>
    </row>
    <row r="67" spans="2:17" x14ac:dyDescent="0.25">
      <c r="B67" s="86" t="s">
        <v>62</v>
      </c>
    </row>
    <row r="69" spans="2:17" ht="15.75" thickBot="1" x14ac:dyDescent="0.3"/>
    <row r="70" spans="2:17" ht="16.5" thickBot="1" x14ac:dyDescent="0.3">
      <c r="B70" s="1138" t="s">
        <v>38</v>
      </c>
      <c r="C70" s="1139"/>
      <c r="D70" s="1139"/>
      <c r="E70" s="1139"/>
      <c r="F70" s="1139"/>
      <c r="G70" s="1139"/>
      <c r="H70" s="1139"/>
      <c r="I70" s="1139"/>
      <c r="J70" s="1139"/>
      <c r="K70" s="1139"/>
      <c r="L70" s="1139"/>
      <c r="M70" s="1139"/>
      <c r="N70" s="1140"/>
    </row>
    <row r="73" spans="2:17" ht="110.25" x14ac:dyDescent="0.25">
      <c r="B73" s="117" t="s">
        <v>0</v>
      </c>
      <c r="C73" s="117" t="s">
        <v>39</v>
      </c>
      <c r="D73" s="117" t="s">
        <v>40</v>
      </c>
      <c r="E73" s="333" t="s">
        <v>102</v>
      </c>
      <c r="F73" s="117" t="s">
        <v>104</v>
      </c>
      <c r="G73" s="334" t="s">
        <v>105</v>
      </c>
      <c r="H73" s="117" t="s">
        <v>106</v>
      </c>
      <c r="I73" s="335" t="s">
        <v>103</v>
      </c>
      <c r="J73" s="1141" t="s">
        <v>107</v>
      </c>
      <c r="K73" s="1142"/>
      <c r="L73" s="1143"/>
      <c r="M73" s="336" t="s">
        <v>111</v>
      </c>
      <c r="N73" s="117" t="s">
        <v>139</v>
      </c>
      <c r="O73" s="337" t="s">
        <v>140</v>
      </c>
      <c r="P73" s="1141" t="s">
        <v>3</v>
      </c>
      <c r="Q73" s="1143"/>
    </row>
    <row r="74" spans="2:17" s="340" customFormat="1" ht="120" x14ac:dyDescent="0.2">
      <c r="B74" s="1075" t="s">
        <v>43</v>
      </c>
      <c r="C74" s="338">
        <v>6</v>
      </c>
      <c r="D74" s="152" t="s">
        <v>475</v>
      </c>
      <c r="E74" s="149">
        <v>1064838627</v>
      </c>
      <c r="F74" s="152" t="s">
        <v>476</v>
      </c>
      <c r="G74" s="152" t="s">
        <v>477</v>
      </c>
      <c r="H74" s="182">
        <v>41615</v>
      </c>
      <c r="I74" s="150" t="s">
        <v>478</v>
      </c>
      <c r="J74" s="152" t="s">
        <v>469</v>
      </c>
      <c r="K74" s="154" t="s">
        <v>479</v>
      </c>
      <c r="L74" s="339" t="s">
        <v>480</v>
      </c>
      <c r="M74" s="118" t="s">
        <v>481</v>
      </c>
      <c r="N74" s="118" t="s">
        <v>125</v>
      </c>
      <c r="O74" s="118" t="s">
        <v>125</v>
      </c>
      <c r="P74" s="1324"/>
      <c r="Q74" s="1325"/>
    </row>
    <row r="75" spans="2:17" s="340" customFormat="1" ht="210" x14ac:dyDescent="0.2">
      <c r="B75" s="1075" t="s">
        <v>43</v>
      </c>
      <c r="C75" s="338">
        <v>6</v>
      </c>
      <c r="D75" s="341" t="s">
        <v>482</v>
      </c>
      <c r="E75" s="342">
        <v>26917353</v>
      </c>
      <c r="F75" s="341" t="s">
        <v>483</v>
      </c>
      <c r="G75" s="341" t="s">
        <v>484</v>
      </c>
      <c r="H75" s="343">
        <v>37554</v>
      </c>
      <c r="I75" s="344" t="s">
        <v>478</v>
      </c>
      <c r="J75" s="341" t="s">
        <v>485</v>
      </c>
      <c r="K75" s="345" t="s">
        <v>486</v>
      </c>
      <c r="L75" s="345" t="s">
        <v>487</v>
      </c>
      <c r="M75" s="346" t="s">
        <v>481</v>
      </c>
      <c r="N75" s="346" t="s">
        <v>125</v>
      </c>
      <c r="O75" s="346" t="s">
        <v>125</v>
      </c>
      <c r="P75" s="1084"/>
      <c r="Q75" s="1085"/>
    </row>
    <row r="76" spans="2:17" s="340" customFormat="1" ht="150" x14ac:dyDescent="0.2">
      <c r="B76" s="1075" t="s">
        <v>43</v>
      </c>
      <c r="C76" s="338">
        <v>6</v>
      </c>
      <c r="D76" s="341" t="s">
        <v>488</v>
      </c>
      <c r="E76" s="342">
        <v>26916797</v>
      </c>
      <c r="F76" s="341" t="s">
        <v>489</v>
      </c>
      <c r="G76" s="341" t="s">
        <v>490</v>
      </c>
      <c r="H76" s="343">
        <v>37506</v>
      </c>
      <c r="I76" s="344" t="s">
        <v>478</v>
      </c>
      <c r="J76" s="341" t="s">
        <v>469</v>
      </c>
      <c r="K76" s="345" t="s">
        <v>491</v>
      </c>
      <c r="L76" s="345" t="s">
        <v>492</v>
      </c>
      <c r="M76" s="346" t="s">
        <v>481</v>
      </c>
      <c r="N76" s="346" t="s">
        <v>125</v>
      </c>
      <c r="O76" s="346" t="s">
        <v>125</v>
      </c>
      <c r="P76" s="1084"/>
      <c r="Q76" s="1085"/>
    </row>
    <row r="77" spans="2:17" s="340" customFormat="1" ht="150" x14ac:dyDescent="0.2">
      <c r="B77" s="1075" t="s">
        <v>43</v>
      </c>
      <c r="C77" s="338">
        <v>6</v>
      </c>
      <c r="D77" s="341" t="s">
        <v>493</v>
      </c>
      <c r="E77" s="342">
        <v>37368007</v>
      </c>
      <c r="F77" s="341" t="s">
        <v>494</v>
      </c>
      <c r="G77" s="341" t="s">
        <v>301</v>
      </c>
      <c r="H77" s="343">
        <v>38030</v>
      </c>
      <c r="I77" s="344" t="s">
        <v>478</v>
      </c>
      <c r="J77" s="341" t="s">
        <v>469</v>
      </c>
      <c r="K77" s="345" t="s">
        <v>491</v>
      </c>
      <c r="L77" s="345" t="s">
        <v>495</v>
      </c>
      <c r="M77" s="346" t="s">
        <v>481</v>
      </c>
      <c r="N77" s="346" t="s">
        <v>125</v>
      </c>
      <c r="O77" s="346" t="s">
        <v>125</v>
      </c>
      <c r="P77" s="1084"/>
      <c r="Q77" s="1085"/>
    </row>
    <row r="78" spans="2:17" s="340" customFormat="1" ht="150" x14ac:dyDescent="0.2">
      <c r="B78" s="1075" t="s">
        <v>43</v>
      </c>
      <c r="C78" s="338">
        <v>6</v>
      </c>
      <c r="D78" s="341" t="s">
        <v>496</v>
      </c>
      <c r="E78" s="342">
        <v>30504774</v>
      </c>
      <c r="F78" s="341" t="s">
        <v>497</v>
      </c>
      <c r="G78" s="341" t="s">
        <v>498</v>
      </c>
      <c r="H78" s="343">
        <v>37890</v>
      </c>
      <c r="I78" s="344" t="s">
        <v>478</v>
      </c>
      <c r="J78" s="341" t="s">
        <v>469</v>
      </c>
      <c r="K78" s="345" t="s">
        <v>491</v>
      </c>
      <c r="L78" s="345" t="s">
        <v>499</v>
      </c>
      <c r="M78" s="346" t="s">
        <v>481</v>
      </c>
      <c r="N78" s="346" t="s">
        <v>125</v>
      </c>
      <c r="O78" s="346" t="s">
        <v>125</v>
      </c>
      <c r="P78" s="1389"/>
      <c r="Q78" s="1390"/>
    </row>
    <row r="79" spans="2:17" s="340" customFormat="1" ht="150" x14ac:dyDescent="0.2">
      <c r="B79" s="1075" t="s">
        <v>43</v>
      </c>
      <c r="C79" s="1078">
        <v>6</v>
      </c>
      <c r="D79" s="341" t="s">
        <v>500</v>
      </c>
      <c r="E79" s="342">
        <v>56089545</v>
      </c>
      <c r="F79" s="341" t="s">
        <v>501</v>
      </c>
      <c r="G79" s="341" t="s">
        <v>502</v>
      </c>
      <c r="H79" s="343">
        <v>37192</v>
      </c>
      <c r="I79" s="344" t="s">
        <v>478</v>
      </c>
      <c r="J79" s="341" t="s">
        <v>469</v>
      </c>
      <c r="K79" s="345" t="s">
        <v>491</v>
      </c>
      <c r="L79" s="347" t="s">
        <v>499</v>
      </c>
      <c r="M79" s="346" t="s">
        <v>481</v>
      </c>
      <c r="N79" s="346" t="s">
        <v>125</v>
      </c>
      <c r="O79" s="346" t="s">
        <v>125</v>
      </c>
      <c r="P79" s="1389"/>
      <c r="Q79" s="1390"/>
    </row>
    <row r="80" spans="2:17" s="340" customFormat="1" ht="165" x14ac:dyDescent="0.2">
      <c r="B80" s="348" t="s">
        <v>44</v>
      </c>
      <c r="C80" s="1078">
        <v>11</v>
      </c>
      <c r="D80" s="349" t="s">
        <v>503</v>
      </c>
      <c r="E80" s="350">
        <v>49733881</v>
      </c>
      <c r="F80" s="349" t="s">
        <v>504</v>
      </c>
      <c r="G80" s="349" t="s">
        <v>505</v>
      </c>
      <c r="H80" s="351">
        <v>37162</v>
      </c>
      <c r="I80" s="352">
        <v>100019</v>
      </c>
      <c r="J80" s="349" t="s">
        <v>506</v>
      </c>
      <c r="K80" s="345" t="s">
        <v>507</v>
      </c>
      <c r="L80" s="352" t="s">
        <v>508</v>
      </c>
      <c r="M80" s="257" t="s">
        <v>481</v>
      </c>
      <c r="N80" s="257" t="s">
        <v>125</v>
      </c>
      <c r="O80" s="257" t="s">
        <v>481</v>
      </c>
      <c r="P80" s="1084"/>
      <c r="Q80" s="1085"/>
    </row>
    <row r="81" spans="2:17" s="340" customFormat="1" ht="150" x14ac:dyDescent="0.2">
      <c r="B81" s="348" t="s">
        <v>44</v>
      </c>
      <c r="C81" s="1078">
        <v>11</v>
      </c>
      <c r="D81" s="353" t="s">
        <v>509</v>
      </c>
      <c r="E81" s="354">
        <v>1066084349</v>
      </c>
      <c r="F81" s="354" t="s">
        <v>483</v>
      </c>
      <c r="G81" s="353" t="s">
        <v>301</v>
      </c>
      <c r="H81" s="355">
        <v>41544</v>
      </c>
      <c r="I81" s="356">
        <v>138477</v>
      </c>
      <c r="J81" s="349" t="s">
        <v>510</v>
      </c>
      <c r="K81" s="345" t="s">
        <v>491</v>
      </c>
      <c r="L81" s="352" t="s">
        <v>511</v>
      </c>
      <c r="M81" s="257" t="s">
        <v>481</v>
      </c>
      <c r="N81" s="257" t="s">
        <v>125</v>
      </c>
      <c r="O81" s="257" t="s">
        <v>125</v>
      </c>
      <c r="P81" s="1084"/>
      <c r="Q81" s="1085"/>
    </row>
    <row r="82" spans="2:17" s="340" customFormat="1" ht="165" x14ac:dyDescent="0.2">
      <c r="B82" s="348" t="s">
        <v>44</v>
      </c>
      <c r="C82" s="1078">
        <v>11</v>
      </c>
      <c r="D82" s="349" t="s">
        <v>512</v>
      </c>
      <c r="E82" s="350">
        <v>1065599258</v>
      </c>
      <c r="F82" s="350" t="s">
        <v>483</v>
      </c>
      <c r="G82" s="349" t="s">
        <v>505</v>
      </c>
      <c r="H82" s="351">
        <v>41112</v>
      </c>
      <c r="I82" s="352">
        <v>135185</v>
      </c>
      <c r="J82" s="349" t="s">
        <v>506</v>
      </c>
      <c r="K82" s="345" t="s">
        <v>507</v>
      </c>
      <c r="L82" s="352" t="s">
        <v>508</v>
      </c>
      <c r="M82" s="357" t="s">
        <v>481</v>
      </c>
      <c r="N82" s="257" t="s">
        <v>125</v>
      </c>
      <c r="O82" s="257" t="s">
        <v>125</v>
      </c>
      <c r="P82" s="1084"/>
      <c r="Q82" s="1085"/>
    </row>
    <row r="83" spans="2:17" s="340" customFormat="1" ht="120" x14ac:dyDescent="0.2">
      <c r="B83" s="348" t="s">
        <v>44</v>
      </c>
      <c r="C83" s="1078">
        <v>11</v>
      </c>
      <c r="D83" s="353" t="s">
        <v>513</v>
      </c>
      <c r="E83" s="354">
        <v>26918821</v>
      </c>
      <c r="F83" s="354" t="s">
        <v>166</v>
      </c>
      <c r="G83" s="353" t="s">
        <v>514</v>
      </c>
      <c r="H83" s="355">
        <v>39416</v>
      </c>
      <c r="I83" s="358">
        <v>105219</v>
      </c>
      <c r="J83" s="359" t="s">
        <v>469</v>
      </c>
      <c r="K83" s="345" t="s">
        <v>515</v>
      </c>
      <c r="L83" s="360" t="s">
        <v>511</v>
      </c>
      <c r="M83" s="361" t="s">
        <v>481</v>
      </c>
      <c r="N83" s="361" t="s">
        <v>125</v>
      </c>
      <c r="O83" s="361" t="s">
        <v>125</v>
      </c>
      <c r="P83" s="1391"/>
      <c r="Q83" s="1392"/>
    </row>
    <row r="84" spans="2:17" s="340" customFormat="1" ht="165" x14ac:dyDescent="0.2">
      <c r="B84" s="348" t="s">
        <v>44</v>
      </c>
      <c r="C84" s="1078">
        <v>11</v>
      </c>
      <c r="D84" s="349" t="s">
        <v>516</v>
      </c>
      <c r="E84" s="350">
        <v>1065582572</v>
      </c>
      <c r="F84" s="350" t="s">
        <v>483</v>
      </c>
      <c r="G84" s="349" t="s">
        <v>517</v>
      </c>
      <c r="H84" s="351">
        <v>41987</v>
      </c>
      <c r="I84" s="352">
        <v>137138</v>
      </c>
      <c r="J84" s="359" t="s">
        <v>469</v>
      </c>
      <c r="K84" s="345" t="s">
        <v>518</v>
      </c>
      <c r="L84" s="360" t="s">
        <v>511</v>
      </c>
      <c r="M84" s="257" t="s">
        <v>481</v>
      </c>
      <c r="N84" s="359" t="s">
        <v>125</v>
      </c>
      <c r="O84" s="257" t="s">
        <v>125</v>
      </c>
      <c r="P84" s="1084"/>
      <c r="Q84" s="1085"/>
    </row>
    <row r="85" spans="2:17" s="340" customFormat="1" ht="135" x14ac:dyDescent="0.2">
      <c r="B85" s="348" t="s">
        <v>44</v>
      </c>
      <c r="C85" s="1078">
        <v>11</v>
      </c>
      <c r="D85" s="349" t="s">
        <v>519</v>
      </c>
      <c r="E85" s="350">
        <v>49798073</v>
      </c>
      <c r="F85" s="350" t="s">
        <v>166</v>
      </c>
      <c r="G85" s="349" t="s">
        <v>240</v>
      </c>
      <c r="H85" s="351">
        <v>38968</v>
      </c>
      <c r="I85" s="352" t="s">
        <v>478</v>
      </c>
      <c r="J85" s="359" t="s">
        <v>469</v>
      </c>
      <c r="K85" s="345" t="s">
        <v>520</v>
      </c>
      <c r="L85" s="360" t="s">
        <v>511</v>
      </c>
      <c r="M85" s="257" t="s">
        <v>125</v>
      </c>
      <c r="N85" s="257" t="s">
        <v>125</v>
      </c>
      <c r="O85" s="257" t="s">
        <v>125</v>
      </c>
      <c r="P85" s="1084"/>
      <c r="Q85" s="1085"/>
    </row>
    <row r="86" spans="2:17" s="340" customFormat="1" ht="57.75" x14ac:dyDescent="0.25">
      <c r="B86" s="348" t="s">
        <v>44</v>
      </c>
      <c r="C86" s="1078">
        <v>11</v>
      </c>
      <c r="D86" s="631" t="s">
        <v>521</v>
      </c>
      <c r="E86" s="350">
        <v>1065638958</v>
      </c>
      <c r="F86" s="350" t="s">
        <v>483</v>
      </c>
      <c r="G86" s="349" t="s">
        <v>522</v>
      </c>
      <c r="H86" s="351">
        <v>41908</v>
      </c>
      <c r="I86" s="352" t="s">
        <v>478</v>
      </c>
      <c r="J86" s="349" t="s">
        <v>469</v>
      </c>
      <c r="K86" s="352" t="s">
        <v>523</v>
      </c>
      <c r="L86" s="352" t="s">
        <v>511</v>
      </c>
      <c r="M86" s="257" t="s">
        <v>481</v>
      </c>
      <c r="N86" s="257" t="s">
        <v>125</v>
      </c>
      <c r="O86" s="257" t="s">
        <v>125</v>
      </c>
      <c r="P86" s="1086"/>
      <c r="Q86" s="1085"/>
    </row>
    <row r="87" spans="2:17" s="340" customFormat="1" ht="71.25" x14ac:dyDescent="0.2">
      <c r="B87" s="348"/>
      <c r="C87" s="1078"/>
      <c r="D87" s="349" t="s">
        <v>521</v>
      </c>
      <c r="E87" s="350">
        <v>1065638958</v>
      </c>
      <c r="F87" s="350" t="s">
        <v>483</v>
      </c>
      <c r="G87" s="349" t="s">
        <v>522</v>
      </c>
      <c r="H87" s="351">
        <v>41908</v>
      </c>
      <c r="I87" s="352" t="s">
        <v>478</v>
      </c>
      <c r="J87" s="349" t="s">
        <v>1534</v>
      </c>
      <c r="K87" s="352" t="s">
        <v>1535</v>
      </c>
      <c r="L87" s="352" t="s">
        <v>1536</v>
      </c>
      <c r="M87" s="257" t="s">
        <v>125</v>
      </c>
      <c r="N87" s="257" t="s">
        <v>125</v>
      </c>
      <c r="O87" s="257" t="s">
        <v>125</v>
      </c>
      <c r="P87" s="1086"/>
      <c r="Q87" s="1085"/>
    </row>
    <row r="88" spans="2:17" s="340" customFormat="1" ht="71.25" x14ac:dyDescent="0.2">
      <c r="B88" s="348"/>
      <c r="C88" s="1078"/>
      <c r="D88" s="349" t="s">
        <v>521</v>
      </c>
      <c r="E88" s="350">
        <v>1065638958</v>
      </c>
      <c r="F88" s="350" t="s">
        <v>483</v>
      </c>
      <c r="G88" s="349" t="s">
        <v>522</v>
      </c>
      <c r="H88" s="351">
        <v>41908</v>
      </c>
      <c r="I88" s="352" t="s">
        <v>478</v>
      </c>
      <c r="J88" s="349" t="s">
        <v>1537</v>
      </c>
      <c r="K88" s="352" t="s">
        <v>1538</v>
      </c>
      <c r="L88" s="352" t="s">
        <v>1539</v>
      </c>
      <c r="M88" s="257" t="s">
        <v>125</v>
      </c>
      <c r="N88" s="257" t="s">
        <v>125</v>
      </c>
      <c r="O88" s="257" t="s">
        <v>125</v>
      </c>
      <c r="P88" s="1086"/>
      <c r="Q88" s="1085"/>
    </row>
    <row r="89" spans="2:17" s="340" customFormat="1" ht="99.75" customHeight="1" x14ac:dyDescent="0.2">
      <c r="B89" s="348" t="s">
        <v>44</v>
      </c>
      <c r="C89" s="842">
        <v>11</v>
      </c>
      <c r="D89" s="349" t="s">
        <v>525</v>
      </c>
      <c r="E89" s="350">
        <v>63348161</v>
      </c>
      <c r="F89" s="350" t="s">
        <v>166</v>
      </c>
      <c r="G89" s="349" t="s">
        <v>526</v>
      </c>
      <c r="H89" s="351">
        <v>41201</v>
      </c>
      <c r="I89" s="352">
        <v>132304</v>
      </c>
      <c r="J89" s="349" t="s">
        <v>510</v>
      </c>
      <c r="K89" s="345" t="s">
        <v>491</v>
      </c>
      <c r="L89" s="352" t="s">
        <v>511</v>
      </c>
      <c r="M89" s="257" t="s">
        <v>481</v>
      </c>
      <c r="N89" s="257" t="s">
        <v>125</v>
      </c>
      <c r="O89" s="257" t="s">
        <v>125</v>
      </c>
      <c r="P89" s="1084"/>
      <c r="Q89" s="1085"/>
    </row>
    <row r="90" spans="2:17" s="340" customFormat="1" ht="71.25" x14ac:dyDescent="0.2">
      <c r="B90" s="348" t="s">
        <v>44</v>
      </c>
      <c r="C90" s="842">
        <v>11</v>
      </c>
      <c r="D90" s="349" t="s">
        <v>527</v>
      </c>
      <c r="E90" s="350">
        <v>49697613</v>
      </c>
      <c r="F90" s="350" t="s">
        <v>483</v>
      </c>
      <c r="G90" s="349" t="s">
        <v>528</v>
      </c>
      <c r="H90" s="351">
        <v>39285</v>
      </c>
      <c r="I90" s="352">
        <v>102945</v>
      </c>
      <c r="J90" s="349" t="s">
        <v>159</v>
      </c>
      <c r="K90" s="352" t="s">
        <v>529</v>
      </c>
      <c r="L90" s="352" t="s">
        <v>511</v>
      </c>
      <c r="M90" s="257" t="s">
        <v>481</v>
      </c>
      <c r="N90" s="257" t="s">
        <v>125</v>
      </c>
      <c r="O90" s="257" t="s">
        <v>125</v>
      </c>
      <c r="P90" s="1086"/>
      <c r="Q90" s="1087"/>
    </row>
    <row r="91" spans="2:17" s="340" customFormat="1" ht="28.5" x14ac:dyDescent="0.2">
      <c r="B91" s="348"/>
      <c r="C91" s="842"/>
      <c r="D91" s="349" t="s">
        <v>527</v>
      </c>
      <c r="E91" s="350"/>
      <c r="F91" s="350"/>
      <c r="G91" s="349"/>
      <c r="H91" s="351"/>
      <c r="I91" s="352"/>
      <c r="J91" s="349" t="s">
        <v>1540</v>
      </c>
      <c r="K91" s="352" t="s">
        <v>1541</v>
      </c>
      <c r="L91" s="352" t="s">
        <v>631</v>
      </c>
      <c r="M91" s="257" t="s">
        <v>125</v>
      </c>
      <c r="N91" s="257" t="s">
        <v>125</v>
      </c>
      <c r="O91" s="257" t="s">
        <v>125</v>
      </c>
      <c r="P91" s="1086"/>
      <c r="Q91" s="1087"/>
    </row>
    <row r="92" spans="2:17" s="340" customFormat="1" ht="71.25" x14ac:dyDescent="0.2">
      <c r="B92" s="348" t="s">
        <v>44</v>
      </c>
      <c r="C92" s="842">
        <v>11</v>
      </c>
      <c r="D92" s="349" t="s">
        <v>530</v>
      </c>
      <c r="E92" s="350">
        <v>1065640665</v>
      </c>
      <c r="F92" s="350" t="s">
        <v>483</v>
      </c>
      <c r="G92" s="349" t="s">
        <v>531</v>
      </c>
      <c r="H92" s="351">
        <v>41850</v>
      </c>
      <c r="I92" s="363">
        <v>146363</v>
      </c>
      <c r="J92" s="349" t="s">
        <v>159</v>
      </c>
      <c r="K92" s="352" t="s">
        <v>529</v>
      </c>
      <c r="L92" s="352" t="s">
        <v>511</v>
      </c>
      <c r="M92" s="257" t="s">
        <v>481</v>
      </c>
      <c r="N92" s="257" t="s">
        <v>125</v>
      </c>
      <c r="O92" s="257" t="s">
        <v>125</v>
      </c>
      <c r="P92" s="1326"/>
      <c r="Q92" s="1327"/>
    </row>
    <row r="93" spans="2:17" s="340" customFormat="1" ht="28.5" x14ac:dyDescent="0.2">
      <c r="B93" s="348"/>
      <c r="C93" s="842"/>
      <c r="D93" s="349" t="s">
        <v>530</v>
      </c>
      <c r="E93" s="350">
        <v>1065640665</v>
      </c>
      <c r="F93" s="350" t="s">
        <v>483</v>
      </c>
      <c r="G93" s="349" t="s">
        <v>531</v>
      </c>
      <c r="H93" s="351">
        <v>41850</v>
      </c>
      <c r="I93" s="363">
        <v>146363</v>
      </c>
      <c r="J93" s="349" t="s">
        <v>950</v>
      </c>
      <c r="K93" s="352" t="s">
        <v>1542</v>
      </c>
      <c r="L93" s="352" t="s">
        <v>1543</v>
      </c>
      <c r="M93" s="257" t="s">
        <v>125</v>
      </c>
      <c r="N93" s="257" t="s">
        <v>125</v>
      </c>
      <c r="O93" s="257" t="s">
        <v>125</v>
      </c>
      <c r="P93" s="1086"/>
      <c r="Q93" s="1087"/>
    </row>
    <row r="94" spans="2:17" s="340" customFormat="1" ht="57" x14ac:dyDescent="0.2">
      <c r="B94" s="348" t="s">
        <v>44</v>
      </c>
      <c r="C94" s="842">
        <v>11</v>
      </c>
      <c r="D94" s="349" t="s">
        <v>532</v>
      </c>
      <c r="E94" s="350">
        <v>1065624532</v>
      </c>
      <c r="F94" s="350" t="s">
        <v>483</v>
      </c>
      <c r="G94" s="349" t="s">
        <v>522</v>
      </c>
      <c r="H94" s="351">
        <v>41537</v>
      </c>
      <c r="I94" s="363" t="s">
        <v>478</v>
      </c>
      <c r="J94" s="349" t="s">
        <v>469</v>
      </c>
      <c r="K94" s="352" t="s">
        <v>523</v>
      </c>
      <c r="L94" s="352" t="s">
        <v>511</v>
      </c>
      <c r="M94" s="257" t="s">
        <v>481</v>
      </c>
      <c r="N94" s="257" t="s">
        <v>524</v>
      </c>
      <c r="O94" s="257" t="s">
        <v>125</v>
      </c>
      <c r="P94" s="1086"/>
      <c r="Q94" s="1085"/>
    </row>
    <row r="95" spans="2:17" s="340" customFormat="1" ht="105" x14ac:dyDescent="0.2">
      <c r="B95" s="364"/>
      <c r="C95" s="338"/>
      <c r="D95" s="349" t="s">
        <v>532</v>
      </c>
      <c r="E95" s="350">
        <v>1065624532</v>
      </c>
      <c r="F95" s="350" t="s">
        <v>483</v>
      </c>
      <c r="G95" s="349" t="s">
        <v>522</v>
      </c>
      <c r="H95" s="351">
        <v>41537</v>
      </c>
      <c r="I95" s="363" t="s">
        <v>478</v>
      </c>
      <c r="J95" s="152" t="s">
        <v>1544</v>
      </c>
      <c r="K95" s="365" t="s">
        <v>1545</v>
      </c>
      <c r="L95" s="154" t="s">
        <v>1546</v>
      </c>
      <c r="M95" s="118" t="s">
        <v>125</v>
      </c>
      <c r="N95" s="118" t="s">
        <v>125</v>
      </c>
      <c r="O95" s="118" t="s">
        <v>125</v>
      </c>
      <c r="P95" s="1084"/>
      <c r="Q95" s="1085"/>
    </row>
    <row r="96" spans="2:17" x14ac:dyDescent="0.2">
      <c r="B96" s="152"/>
      <c r="C96" s="152"/>
      <c r="D96" s="149"/>
      <c r="E96" s="366"/>
      <c r="F96" s="149"/>
      <c r="G96" s="367"/>
      <c r="H96" s="149"/>
      <c r="I96" s="368"/>
      <c r="J96" s="153"/>
      <c r="K96" s="365"/>
      <c r="L96" s="369"/>
      <c r="M96" s="332"/>
      <c r="N96" s="118"/>
      <c r="O96" s="370"/>
      <c r="P96" s="1062"/>
      <c r="Q96" s="1062"/>
    </row>
    <row r="97" spans="1:26" ht="15.75" thickBot="1" x14ac:dyDescent="0.3"/>
    <row r="98" spans="1:26" ht="16.5" thickBot="1" x14ac:dyDescent="0.3">
      <c r="B98" s="1138" t="s">
        <v>46</v>
      </c>
      <c r="C98" s="1139"/>
      <c r="D98" s="1139"/>
      <c r="E98" s="1139"/>
      <c r="F98" s="1139"/>
      <c r="G98" s="1139"/>
      <c r="H98" s="1139"/>
      <c r="I98" s="1139"/>
      <c r="J98" s="1139"/>
      <c r="K98" s="1139"/>
      <c r="L98" s="1139"/>
      <c r="M98" s="1139"/>
      <c r="N98" s="1140"/>
    </row>
    <row r="101" spans="1:26" ht="31.5" x14ac:dyDescent="0.25">
      <c r="B101" s="147" t="s">
        <v>33</v>
      </c>
      <c r="C101" s="147" t="s">
        <v>18</v>
      </c>
      <c r="D101" s="1141" t="s">
        <v>3</v>
      </c>
      <c r="E101" s="1143"/>
    </row>
    <row r="102" spans="1:26" ht="30" x14ac:dyDescent="0.25">
      <c r="B102" s="155" t="s">
        <v>112</v>
      </c>
      <c r="C102" s="1062" t="s">
        <v>125</v>
      </c>
      <c r="D102" s="1144"/>
      <c r="E102" s="1145"/>
    </row>
    <row r="105" spans="1:26" ht="15.75" x14ac:dyDescent="0.25">
      <c r="B105" s="1129" t="s">
        <v>64</v>
      </c>
      <c r="C105" s="1130"/>
      <c r="D105" s="1130"/>
      <c r="E105" s="1130"/>
      <c r="F105" s="1130"/>
      <c r="G105" s="1130"/>
      <c r="H105" s="1130"/>
      <c r="I105" s="1130"/>
      <c r="J105" s="1130"/>
      <c r="K105" s="1130"/>
      <c r="L105" s="1130"/>
      <c r="M105" s="1130"/>
      <c r="N105" s="1130"/>
      <c r="O105" s="1130"/>
      <c r="P105" s="1130"/>
    </row>
    <row r="107" spans="1:26" ht="15.75" thickBot="1" x14ac:dyDescent="0.3"/>
    <row r="108" spans="1:26" ht="16.5" thickBot="1" x14ac:dyDescent="0.3">
      <c r="B108" s="1138" t="s">
        <v>54</v>
      </c>
      <c r="C108" s="1139"/>
      <c r="D108" s="1139"/>
      <c r="E108" s="1139"/>
      <c r="F108" s="1139"/>
      <c r="G108" s="1139"/>
      <c r="H108" s="1139"/>
      <c r="I108" s="1139"/>
      <c r="J108" s="1139"/>
      <c r="K108" s="1139"/>
      <c r="L108" s="1139"/>
      <c r="M108" s="1139"/>
      <c r="N108" s="1140"/>
    </row>
    <row r="110" spans="1:26" ht="15.75" thickBot="1" x14ac:dyDescent="0.3">
      <c r="M110" s="300"/>
      <c r="N110" s="122"/>
    </row>
    <row r="111" spans="1:26" s="93" customFormat="1" ht="78.75" x14ac:dyDescent="0.25">
      <c r="B111" s="946" t="s">
        <v>134</v>
      </c>
      <c r="C111" s="946" t="s">
        <v>135</v>
      </c>
      <c r="D111" s="946" t="s">
        <v>136</v>
      </c>
      <c r="E111" s="1019" t="s">
        <v>45</v>
      </c>
      <c r="F111" s="946" t="s">
        <v>22</v>
      </c>
      <c r="G111" s="1020" t="s">
        <v>89</v>
      </c>
      <c r="H111" s="946" t="s">
        <v>17</v>
      </c>
      <c r="I111" s="1021" t="s">
        <v>10</v>
      </c>
      <c r="J111" s="946" t="s">
        <v>31</v>
      </c>
      <c r="K111" s="1022" t="s">
        <v>61</v>
      </c>
      <c r="L111" s="1019" t="s">
        <v>20</v>
      </c>
      <c r="M111" s="1023" t="s">
        <v>26</v>
      </c>
      <c r="N111" s="946" t="s">
        <v>137</v>
      </c>
      <c r="O111" s="1025" t="s">
        <v>36</v>
      </c>
      <c r="P111" s="1071" t="s">
        <v>11</v>
      </c>
      <c r="Q111" s="1071" t="s">
        <v>19</v>
      </c>
    </row>
    <row r="112" spans="1:26" s="1055" customFormat="1" ht="45" x14ac:dyDescent="0.25">
      <c r="A112" s="125" t="e">
        <f>+#REF!+1</f>
        <v>#REF!</v>
      </c>
      <c r="B112" s="126"/>
      <c r="C112" s="127"/>
      <c r="D112" s="126"/>
      <c r="E112" s="171"/>
      <c r="F112" s="127"/>
      <c r="G112" s="128"/>
      <c r="H112" s="130"/>
      <c r="I112" s="130"/>
      <c r="J112" s="131"/>
      <c r="K112" s="255"/>
      <c r="L112" s="171"/>
      <c r="M112" s="302"/>
      <c r="N112" s="132"/>
      <c r="O112" s="304"/>
      <c r="P112" s="133"/>
      <c r="Q112" s="134" t="s">
        <v>1547</v>
      </c>
      <c r="R112" s="135"/>
      <c r="S112" s="135"/>
      <c r="T112" s="135"/>
      <c r="U112" s="135"/>
      <c r="V112" s="135"/>
      <c r="W112" s="135"/>
      <c r="X112" s="135"/>
      <c r="Y112" s="135"/>
      <c r="Z112" s="135"/>
    </row>
    <row r="113" spans="1:26" s="1055" customFormat="1" x14ac:dyDescent="0.25">
      <c r="A113" s="125" t="e">
        <f>+#REF!+1</f>
        <v>#REF!</v>
      </c>
      <c r="B113" s="126"/>
      <c r="C113" s="127"/>
      <c r="D113" s="126"/>
      <c r="E113" s="171"/>
      <c r="F113" s="127"/>
      <c r="G113" s="128"/>
      <c r="H113" s="127"/>
      <c r="I113" s="130"/>
      <c r="J113" s="131"/>
      <c r="K113" s="255"/>
      <c r="L113" s="171"/>
      <c r="M113" s="302"/>
      <c r="N113" s="132"/>
      <c r="O113" s="304"/>
      <c r="P113" s="133"/>
      <c r="Q113" s="134"/>
      <c r="R113" s="135"/>
      <c r="S113" s="135"/>
      <c r="T113" s="135"/>
      <c r="U113" s="135"/>
      <c r="V113" s="135"/>
      <c r="W113" s="135"/>
      <c r="X113" s="135"/>
      <c r="Y113" s="135"/>
      <c r="Z113" s="135"/>
    </row>
    <row r="114" spans="1:26" s="1055" customFormat="1" ht="15.75" x14ac:dyDescent="0.25">
      <c r="A114" s="125"/>
      <c r="B114" s="136" t="s">
        <v>16</v>
      </c>
      <c r="C114" s="127"/>
      <c r="D114" s="126"/>
      <c r="E114" s="171"/>
      <c r="F114" s="127"/>
      <c r="G114" s="128"/>
      <c r="H114" s="127"/>
      <c r="I114" s="130"/>
      <c r="J114" s="131"/>
      <c r="K114" s="305">
        <f>SUM(K112:K113)</f>
        <v>0</v>
      </c>
      <c r="L114" s="306">
        <f>SUM(L112:L113)</f>
        <v>0</v>
      </c>
      <c r="M114" s="307">
        <f>SUM(M112:M113)</f>
        <v>0</v>
      </c>
      <c r="N114" s="137">
        <f>SUM(N112:N113)</f>
        <v>0</v>
      </c>
      <c r="O114" s="304"/>
      <c r="P114" s="133"/>
      <c r="Q114" s="134"/>
    </row>
    <row r="115" spans="1:26" x14ac:dyDescent="0.25">
      <c r="B115" s="139"/>
      <c r="C115" s="139"/>
      <c r="D115" s="139"/>
      <c r="E115" s="309"/>
      <c r="F115" s="139"/>
      <c r="G115" s="310"/>
      <c r="H115" s="139"/>
      <c r="I115" s="311"/>
      <c r="J115" s="139"/>
      <c r="K115" s="312"/>
      <c r="L115" s="309"/>
      <c r="M115" s="313"/>
      <c r="N115" s="139"/>
      <c r="O115" s="314"/>
      <c r="P115" s="139"/>
    </row>
    <row r="116" spans="1:26" ht="15.75" x14ac:dyDescent="0.25">
      <c r="B116" s="142" t="s">
        <v>32</v>
      </c>
      <c r="C116" s="156">
        <f>+K114</f>
        <v>0</v>
      </c>
      <c r="H116" s="145"/>
      <c r="I116" s="318"/>
      <c r="J116" s="145"/>
      <c r="K116" s="319"/>
      <c r="L116" s="320"/>
      <c r="M116" s="321"/>
      <c r="N116" s="139"/>
      <c r="O116" s="314"/>
      <c r="P116" s="139"/>
    </row>
    <row r="118" spans="1:26" ht="15.75" thickBot="1" x14ac:dyDescent="0.3"/>
    <row r="119" spans="1:26" ht="32.25" thickBot="1" x14ac:dyDescent="0.3">
      <c r="B119" s="756" t="s">
        <v>49</v>
      </c>
      <c r="C119" s="757" t="s">
        <v>50</v>
      </c>
      <c r="D119" s="756" t="s">
        <v>51</v>
      </c>
      <c r="E119" s="758" t="s">
        <v>55</v>
      </c>
    </row>
    <row r="120" spans="1:26" x14ac:dyDescent="0.25">
      <c r="B120" s="159" t="s">
        <v>113</v>
      </c>
      <c r="C120" s="759">
        <v>20</v>
      </c>
      <c r="D120" s="759">
        <v>0</v>
      </c>
      <c r="E120" s="1304">
        <f>+D120+D121+D122</f>
        <v>0</v>
      </c>
    </row>
    <row r="121" spans="1:26" x14ac:dyDescent="0.25">
      <c r="B121" s="159" t="s">
        <v>114</v>
      </c>
      <c r="C121" s="438">
        <v>30</v>
      </c>
      <c r="D121" s="1062">
        <v>0</v>
      </c>
      <c r="E121" s="1305"/>
    </row>
    <row r="122" spans="1:26" ht="15.75" thickBot="1" x14ac:dyDescent="0.3">
      <c r="B122" s="159" t="s">
        <v>115</v>
      </c>
      <c r="C122" s="162">
        <v>40</v>
      </c>
      <c r="D122" s="162">
        <v>0</v>
      </c>
      <c r="E122" s="1306"/>
    </row>
    <row r="124" spans="1:26" ht="15.75" thickBot="1" x14ac:dyDescent="0.3"/>
    <row r="125" spans="1:26" ht="16.5" thickBot="1" x14ac:dyDescent="0.3">
      <c r="B125" s="1138" t="s">
        <v>52</v>
      </c>
      <c r="C125" s="1139"/>
      <c r="D125" s="1139"/>
      <c r="E125" s="1139"/>
      <c r="F125" s="1139"/>
      <c r="G125" s="1139"/>
      <c r="H125" s="1139"/>
      <c r="I125" s="1139"/>
      <c r="J125" s="1139"/>
      <c r="K125" s="1139"/>
      <c r="L125" s="1139"/>
      <c r="M125" s="1139"/>
      <c r="N125" s="1140"/>
    </row>
    <row r="127" spans="1:26" ht="110.25" x14ac:dyDescent="0.25">
      <c r="B127" s="117" t="s">
        <v>0</v>
      </c>
      <c r="C127" s="117" t="s">
        <v>39</v>
      </c>
      <c r="D127" s="117" t="s">
        <v>40</v>
      </c>
      <c r="E127" s="333" t="s">
        <v>102</v>
      </c>
      <c r="F127" s="117" t="s">
        <v>104</v>
      </c>
      <c r="G127" s="334" t="s">
        <v>105</v>
      </c>
      <c r="H127" s="117" t="s">
        <v>106</v>
      </c>
      <c r="I127" s="335" t="s">
        <v>103</v>
      </c>
      <c r="J127" s="1141" t="s">
        <v>107</v>
      </c>
      <c r="K127" s="1142"/>
      <c r="L127" s="1143"/>
      <c r="M127" s="336" t="s">
        <v>111</v>
      </c>
      <c r="N127" s="117" t="s">
        <v>139</v>
      </c>
      <c r="O127" s="337" t="s">
        <v>140</v>
      </c>
      <c r="P127" s="1141" t="s">
        <v>3</v>
      </c>
      <c r="Q127" s="1143"/>
    </row>
    <row r="128" spans="1:26" s="340" customFormat="1" ht="57" x14ac:dyDescent="0.2">
      <c r="B128" s="397" t="s">
        <v>119</v>
      </c>
      <c r="C128" s="397">
        <v>2</v>
      </c>
      <c r="D128" s="349" t="s">
        <v>533</v>
      </c>
      <c r="E128" s="350">
        <v>49783808</v>
      </c>
      <c r="F128" s="349" t="s">
        <v>534</v>
      </c>
      <c r="G128" s="349" t="s">
        <v>535</v>
      </c>
      <c r="H128" s="351">
        <v>37215</v>
      </c>
      <c r="I128" s="363" t="s">
        <v>478</v>
      </c>
      <c r="J128" s="349" t="s">
        <v>159</v>
      </c>
      <c r="K128" s="352" t="s">
        <v>536</v>
      </c>
      <c r="L128" s="357" t="s">
        <v>537</v>
      </c>
      <c r="M128" s="257" t="s">
        <v>125</v>
      </c>
      <c r="N128" s="257" t="s">
        <v>125</v>
      </c>
      <c r="O128" s="257" t="s">
        <v>125</v>
      </c>
      <c r="P128" s="1292"/>
      <c r="Q128" s="1292"/>
    </row>
    <row r="129" spans="2:17" s="340" customFormat="1" ht="60" x14ac:dyDescent="0.2">
      <c r="B129" s="397"/>
      <c r="C129" s="397"/>
      <c r="D129" s="152" t="s">
        <v>1964</v>
      </c>
      <c r="E129" s="149">
        <v>40799860</v>
      </c>
      <c r="F129" s="152" t="s">
        <v>336</v>
      </c>
      <c r="G129" s="152" t="s">
        <v>1965</v>
      </c>
      <c r="H129" s="182">
        <v>37876</v>
      </c>
      <c r="I129" s="150" t="s">
        <v>1336</v>
      </c>
      <c r="J129" s="152" t="s">
        <v>552</v>
      </c>
      <c r="K129" s="154" t="s">
        <v>1966</v>
      </c>
      <c r="L129" s="339" t="s">
        <v>1967</v>
      </c>
      <c r="M129" s="118" t="s">
        <v>125</v>
      </c>
      <c r="N129" s="118" t="s">
        <v>125</v>
      </c>
      <c r="O129" s="118" t="s">
        <v>125</v>
      </c>
      <c r="P129" s="1076"/>
      <c r="Q129" s="1077"/>
    </row>
    <row r="130" spans="2:17" s="340" customFormat="1" ht="228" x14ac:dyDescent="0.2">
      <c r="B130" s="397" t="s">
        <v>120</v>
      </c>
      <c r="C130" s="397">
        <v>2</v>
      </c>
      <c r="D130" s="349" t="s">
        <v>538</v>
      </c>
      <c r="E130" s="350">
        <v>73242202</v>
      </c>
      <c r="F130" s="349" t="s">
        <v>539</v>
      </c>
      <c r="G130" s="349" t="s">
        <v>540</v>
      </c>
      <c r="H130" s="633">
        <v>39072</v>
      </c>
      <c r="I130" s="363" t="s">
        <v>478</v>
      </c>
      <c r="J130" s="349" t="s">
        <v>541</v>
      </c>
      <c r="K130" s="349" t="s">
        <v>542</v>
      </c>
      <c r="L130" s="352" t="s">
        <v>543</v>
      </c>
      <c r="M130" s="257" t="s">
        <v>125</v>
      </c>
      <c r="N130" s="257" t="s">
        <v>125</v>
      </c>
      <c r="O130" s="257" t="s">
        <v>125</v>
      </c>
      <c r="P130" s="1076"/>
      <c r="Q130" s="1077"/>
    </row>
    <row r="131" spans="2:17" s="340" customFormat="1" ht="75" x14ac:dyDescent="0.2">
      <c r="B131" s="397"/>
      <c r="C131" s="397"/>
      <c r="D131" s="152" t="s">
        <v>1968</v>
      </c>
      <c r="E131" s="149">
        <v>26710243</v>
      </c>
      <c r="F131" s="152" t="s">
        <v>1969</v>
      </c>
      <c r="G131" s="152" t="s">
        <v>1970</v>
      </c>
      <c r="H131" s="379">
        <v>33144</v>
      </c>
      <c r="I131" s="150" t="s">
        <v>478</v>
      </c>
      <c r="J131" s="152" t="s">
        <v>1971</v>
      </c>
      <c r="K131" s="152" t="s">
        <v>1972</v>
      </c>
      <c r="L131" s="154" t="s">
        <v>207</v>
      </c>
      <c r="M131" s="118" t="s">
        <v>125</v>
      </c>
      <c r="N131" s="118" t="s">
        <v>125</v>
      </c>
      <c r="O131" s="118" t="s">
        <v>125</v>
      </c>
      <c r="P131" s="1076"/>
      <c r="Q131" s="1077"/>
    </row>
    <row r="132" spans="2:17" s="340" customFormat="1" ht="75" x14ac:dyDescent="0.25">
      <c r="B132" s="349" t="s">
        <v>121</v>
      </c>
      <c r="C132" s="362">
        <v>1</v>
      </c>
      <c r="D132" s="518" t="s">
        <v>544</v>
      </c>
      <c r="E132" s="522">
        <v>40939398</v>
      </c>
      <c r="F132" s="522" t="s">
        <v>545</v>
      </c>
      <c r="G132" s="518" t="s">
        <v>546</v>
      </c>
      <c r="H132" s="830"/>
      <c r="I132" s="831" t="s">
        <v>547</v>
      </c>
      <c r="J132" s="518" t="s">
        <v>159</v>
      </c>
      <c r="K132" s="521" t="s">
        <v>548</v>
      </c>
      <c r="L132" s="521" t="s">
        <v>549</v>
      </c>
      <c r="M132" s="520" t="s">
        <v>125</v>
      </c>
      <c r="N132" s="520" t="s">
        <v>125</v>
      </c>
      <c r="O132" s="520" t="s">
        <v>125</v>
      </c>
      <c r="P132" s="1126"/>
      <c r="Q132" s="1127"/>
    </row>
    <row r="133" spans="2:17" ht="15.75" x14ac:dyDescent="0.25">
      <c r="C133" s="201"/>
      <c r="I133" s="381"/>
      <c r="J133" s="382"/>
      <c r="K133" s="383"/>
      <c r="L133" s="384"/>
      <c r="M133" s="293"/>
      <c r="N133" s="106"/>
      <c r="O133" s="385"/>
      <c r="P133" s="207"/>
      <c r="Q133" s="207"/>
    </row>
    <row r="134" spans="2:17" x14ac:dyDescent="0.2">
      <c r="D134" s="386"/>
      <c r="E134" s="387"/>
      <c r="F134" s="388"/>
    </row>
    <row r="135" spans="2:17" ht="15.75" thickBot="1" x14ac:dyDescent="0.3"/>
    <row r="136" spans="2:17" ht="31.5" x14ac:dyDescent="0.25">
      <c r="B136" s="119" t="s">
        <v>33</v>
      </c>
      <c r="C136" s="119" t="s">
        <v>49</v>
      </c>
      <c r="D136" s="117" t="s">
        <v>50</v>
      </c>
      <c r="E136" s="299" t="s">
        <v>51</v>
      </c>
      <c r="F136" s="757" t="s">
        <v>56</v>
      </c>
      <c r="G136" s="389"/>
    </row>
    <row r="137" spans="2:17" ht="165" x14ac:dyDescent="0.2">
      <c r="B137" s="1131" t="s">
        <v>53</v>
      </c>
      <c r="C137" s="164" t="s">
        <v>116</v>
      </c>
      <c r="D137" s="1062">
        <v>25</v>
      </c>
      <c r="E137" s="390">
        <v>25</v>
      </c>
      <c r="F137" s="1132">
        <f>+E137+E138+E139</f>
        <v>60</v>
      </c>
      <c r="G137" s="391"/>
    </row>
    <row r="138" spans="2:17" ht="120" x14ac:dyDescent="0.2">
      <c r="B138" s="1131"/>
      <c r="C138" s="164" t="s">
        <v>117</v>
      </c>
      <c r="D138" s="1070">
        <v>25</v>
      </c>
      <c r="E138" s="390">
        <v>25</v>
      </c>
      <c r="F138" s="1133"/>
      <c r="G138" s="391"/>
    </row>
    <row r="139" spans="2:17" ht="105" x14ac:dyDescent="0.2">
      <c r="B139" s="1131"/>
      <c r="C139" s="164" t="s">
        <v>118</v>
      </c>
      <c r="D139" s="1062">
        <v>10</v>
      </c>
      <c r="E139" s="390">
        <v>10</v>
      </c>
      <c r="F139" s="1134"/>
      <c r="G139" s="391"/>
    </row>
    <row r="141" spans="2:17" ht="15.75" x14ac:dyDescent="0.25">
      <c r="B141" s="116" t="s">
        <v>57</v>
      </c>
    </row>
    <row r="144" spans="2:17" ht="15.75" x14ac:dyDescent="0.25">
      <c r="B144" s="117" t="s">
        <v>33</v>
      </c>
      <c r="C144" s="117" t="s">
        <v>58</v>
      </c>
      <c r="D144" s="119" t="s">
        <v>51</v>
      </c>
      <c r="E144" s="299" t="s">
        <v>16</v>
      </c>
    </row>
    <row r="145" spans="2:6" ht="45" x14ac:dyDescent="0.25">
      <c r="B145" s="120" t="s">
        <v>132</v>
      </c>
      <c r="C145" s="1070">
        <v>40</v>
      </c>
      <c r="D145" s="1062"/>
      <c r="E145" s="1302">
        <f>+D145+D146</f>
        <v>60</v>
      </c>
    </row>
    <row r="146" spans="2:6" ht="75" x14ac:dyDescent="0.25">
      <c r="B146" s="120" t="s">
        <v>133</v>
      </c>
      <c r="C146" s="1070">
        <v>60</v>
      </c>
      <c r="D146" s="1062">
        <v>60</v>
      </c>
      <c r="E146" s="1303"/>
    </row>
    <row r="152" spans="2:6" x14ac:dyDescent="0.2">
      <c r="F152" s="392"/>
    </row>
    <row r="153" spans="2:6" x14ac:dyDescent="0.2">
      <c r="F153" s="392"/>
    </row>
    <row r="154" spans="2:6" x14ac:dyDescent="0.2">
      <c r="F154" s="392"/>
    </row>
  </sheetData>
  <mergeCells count="39">
    <mergeCell ref="B125:N125"/>
    <mergeCell ref="J127:L127"/>
    <mergeCell ref="P128:Q128"/>
    <mergeCell ref="P132:Q132"/>
    <mergeCell ref="B137:B139"/>
    <mergeCell ref="F137:F139"/>
    <mergeCell ref="P92:Q92"/>
    <mergeCell ref="B98:N98"/>
    <mergeCell ref="D102:E102"/>
    <mergeCell ref="B105:P105"/>
    <mergeCell ref="B108:N108"/>
    <mergeCell ref="O64:P64"/>
    <mergeCell ref="B70:N70"/>
    <mergeCell ref="J73:L73"/>
    <mergeCell ref="P74:Q74"/>
    <mergeCell ref="P79:Q79"/>
    <mergeCell ref="B53:B54"/>
    <mergeCell ref="C53:C54"/>
    <mergeCell ref="D53:E53"/>
    <mergeCell ref="C57:N57"/>
    <mergeCell ref="B59:N59"/>
    <mergeCell ref="E120:E122"/>
    <mergeCell ref="P127:Q127"/>
    <mergeCell ref="E145:E146"/>
    <mergeCell ref="O62:P62"/>
    <mergeCell ref="O63:P63"/>
    <mergeCell ref="P73:Q73"/>
    <mergeCell ref="P78:Q78"/>
    <mergeCell ref="D101:E101"/>
    <mergeCell ref="C9:N9"/>
    <mergeCell ref="B2:P2"/>
    <mergeCell ref="B4:P4"/>
    <mergeCell ref="C6:N6"/>
    <mergeCell ref="C8:N8"/>
    <mergeCell ref="C10:E10"/>
    <mergeCell ref="B14:C21"/>
    <mergeCell ref="B22:C22"/>
    <mergeCell ref="E40:E41"/>
    <mergeCell ref="M42:N42"/>
  </mergeCells>
  <dataValidations count="2">
    <dataValidation type="decimal" allowBlank="1" showInputMessage="1" showErrorMessage="1" sqref="WVH983062 WLL983062 C65558 IV65558 SR65558 ACN65558 AMJ65558 AWF65558 BGB65558 BPX65558 BZT65558 CJP65558 CTL65558 DDH65558 DND65558 DWZ65558 EGV65558 EQR65558 FAN65558 FKJ65558 FUF65558 GEB65558 GNX65558 GXT65558 HHP65558 HRL65558 IBH65558 ILD65558 IUZ65558 JEV65558 JOR65558 JYN65558 KIJ65558 KSF65558 LCB65558 LLX65558 LVT65558 MFP65558 MPL65558 MZH65558 NJD65558 NSZ65558 OCV65558 OMR65558 OWN65558 PGJ65558 PQF65558 QAB65558 QJX65558 QTT65558 RDP65558 RNL65558 RXH65558 SHD65558 SQZ65558 TAV65558 TKR65558 TUN65558 UEJ65558 UOF65558 UYB65558 VHX65558 VRT65558 WBP65558 WLL65558 WVH65558 C131094 IV131094 SR131094 ACN131094 AMJ131094 AWF131094 BGB131094 BPX131094 BZT131094 CJP131094 CTL131094 DDH131094 DND131094 DWZ131094 EGV131094 EQR131094 FAN131094 FKJ131094 FUF131094 GEB131094 GNX131094 GXT131094 HHP131094 HRL131094 IBH131094 ILD131094 IUZ131094 JEV131094 JOR131094 JYN131094 KIJ131094 KSF131094 LCB131094 LLX131094 LVT131094 MFP131094 MPL131094 MZH131094 NJD131094 NSZ131094 OCV131094 OMR131094 OWN131094 PGJ131094 PQF131094 QAB131094 QJX131094 QTT131094 RDP131094 RNL131094 RXH131094 SHD131094 SQZ131094 TAV131094 TKR131094 TUN131094 UEJ131094 UOF131094 UYB131094 VHX131094 VRT131094 WBP131094 WLL131094 WVH131094 C196630 IV196630 SR196630 ACN196630 AMJ196630 AWF196630 BGB196630 BPX196630 BZT196630 CJP196630 CTL196630 DDH196630 DND196630 DWZ196630 EGV196630 EQR196630 FAN196630 FKJ196630 FUF196630 GEB196630 GNX196630 GXT196630 HHP196630 HRL196630 IBH196630 ILD196630 IUZ196630 JEV196630 JOR196630 JYN196630 KIJ196630 KSF196630 LCB196630 LLX196630 LVT196630 MFP196630 MPL196630 MZH196630 NJD196630 NSZ196630 OCV196630 OMR196630 OWN196630 PGJ196630 PQF196630 QAB196630 QJX196630 QTT196630 RDP196630 RNL196630 RXH196630 SHD196630 SQZ196630 TAV196630 TKR196630 TUN196630 UEJ196630 UOF196630 UYB196630 VHX196630 VRT196630 WBP196630 WLL196630 WVH196630 C262166 IV262166 SR262166 ACN262166 AMJ262166 AWF262166 BGB262166 BPX262166 BZT262166 CJP262166 CTL262166 DDH262166 DND262166 DWZ262166 EGV262166 EQR262166 FAN262166 FKJ262166 FUF262166 GEB262166 GNX262166 GXT262166 HHP262166 HRL262166 IBH262166 ILD262166 IUZ262166 JEV262166 JOR262166 JYN262166 KIJ262166 KSF262166 LCB262166 LLX262166 LVT262166 MFP262166 MPL262166 MZH262166 NJD262166 NSZ262166 OCV262166 OMR262166 OWN262166 PGJ262166 PQF262166 QAB262166 QJX262166 QTT262166 RDP262166 RNL262166 RXH262166 SHD262166 SQZ262166 TAV262166 TKR262166 TUN262166 UEJ262166 UOF262166 UYB262166 VHX262166 VRT262166 WBP262166 WLL262166 WVH262166 C327702 IV327702 SR327702 ACN327702 AMJ327702 AWF327702 BGB327702 BPX327702 BZT327702 CJP327702 CTL327702 DDH327702 DND327702 DWZ327702 EGV327702 EQR327702 FAN327702 FKJ327702 FUF327702 GEB327702 GNX327702 GXT327702 HHP327702 HRL327702 IBH327702 ILD327702 IUZ327702 JEV327702 JOR327702 JYN327702 KIJ327702 KSF327702 LCB327702 LLX327702 LVT327702 MFP327702 MPL327702 MZH327702 NJD327702 NSZ327702 OCV327702 OMR327702 OWN327702 PGJ327702 PQF327702 QAB327702 QJX327702 QTT327702 RDP327702 RNL327702 RXH327702 SHD327702 SQZ327702 TAV327702 TKR327702 TUN327702 UEJ327702 UOF327702 UYB327702 VHX327702 VRT327702 WBP327702 WLL327702 WVH327702 C393238 IV393238 SR393238 ACN393238 AMJ393238 AWF393238 BGB393238 BPX393238 BZT393238 CJP393238 CTL393238 DDH393238 DND393238 DWZ393238 EGV393238 EQR393238 FAN393238 FKJ393238 FUF393238 GEB393238 GNX393238 GXT393238 HHP393238 HRL393238 IBH393238 ILD393238 IUZ393238 JEV393238 JOR393238 JYN393238 KIJ393238 KSF393238 LCB393238 LLX393238 LVT393238 MFP393238 MPL393238 MZH393238 NJD393238 NSZ393238 OCV393238 OMR393238 OWN393238 PGJ393238 PQF393238 QAB393238 QJX393238 QTT393238 RDP393238 RNL393238 RXH393238 SHD393238 SQZ393238 TAV393238 TKR393238 TUN393238 UEJ393238 UOF393238 UYB393238 VHX393238 VRT393238 WBP393238 WLL393238 WVH393238 C458774 IV458774 SR458774 ACN458774 AMJ458774 AWF458774 BGB458774 BPX458774 BZT458774 CJP458774 CTL458774 DDH458774 DND458774 DWZ458774 EGV458774 EQR458774 FAN458774 FKJ458774 FUF458774 GEB458774 GNX458774 GXT458774 HHP458774 HRL458774 IBH458774 ILD458774 IUZ458774 JEV458774 JOR458774 JYN458774 KIJ458774 KSF458774 LCB458774 LLX458774 LVT458774 MFP458774 MPL458774 MZH458774 NJD458774 NSZ458774 OCV458774 OMR458774 OWN458774 PGJ458774 PQF458774 QAB458774 QJX458774 QTT458774 RDP458774 RNL458774 RXH458774 SHD458774 SQZ458774 TAV458774 TKR458774 TUN458774 UEJ458774 UOF458774 UYB458774 VHX458774 VRT458774 WBP458774 WLL458774 WVH458774 C524310 IV524310 SR524310 ACN524310 AMJ524310 AWF524310 BGB524310 BPX524310 BZT524310 CJP524310 CTL524310 DDH524310 DND524310 DWZ524310 EGV524310 EQR524310 FAN524310 FKJ524310 FUF524310 GEB524310 GNX524310 GXT524310 HHP524310 HRL524310 IBH524310 ILD524310 IUZ524310 JEV524310 JOR524310 JYN524310 KIJ524310 KSF524310 LCB524310 LLX524310 LVT524310 MFP524310 MPL524310 MZH524310 NJD524310 NSZ524310 OCV524310 OMR524310 OWN524310 PGJ524310 PQF524310 QAB524310 QJX524310 QTT524310 RDP524310 RNL524310 RXH524310 SHD524310 SQZ524310 TAV524310 TKR524310 TUN524310 UEJ524310 UOF524310 UYB524310 VHX524310 VRT524310 WBP524310 WLL524310 WVH524310 C589846 IV589846 SR589846 ACN589846 AMJ589846 AWF589846 BGB589846 BPX589846 BZT589846 CJP589846 CTL589846 DDH589846 DND589846 DWZ589846 EGV589846 EQR589846 FAN589846 FKJ589846 FUF589846 GEB589846 GNX589846 GXT589846 HHP589846 HRL589846 IBH589846 ILD589846 IUZ589846 JEV589846 JOR589846 JYN589846 KIJ589846 KSF589846 LCB589846 LLX589846 LVT589846 MFP589846 MPL589846 MZH589846 NJD589846 NSZ589846 OCV589846 OMR589846 OWN589846 PGJ589846 PQF589846 QAB589846 QJX589846 QTT589846 RDP589846 RNL589846 RXH589846 SHD589846 SQZ589846 TAV589846 TKR589846 TUN589846 UEJ589846 UOF589846 UYB589846 VHX589846 VRT589846 WBP589846 WLL589846 WVH589846 C655382 IV655382 SR655382 ACN655382 AMJ655382 AWF655382 BGB655382 BPX655382 BZT655382 CJP655382 CTL655382 DDH655382 DND655382 DWZ655382 EGV655382 EQR655382 FAN655382 FKJ655382 FUF655382 GEB655382 GNX655382 GXT655382 HHP655382 HRL655382 IBH655382 ILD655382 IUZ655382 JEV655382 JOR655382 JYN655382 KIJ655382 KSF655382 LCB655382 LLX655382 LVT655382 MFP655382 MPL655382 MZH655382 NJD655382 NSZ655382 OCV655382 OMR655382 OWN655382 PGJ655382 PQF655382 QAB655382 QJX655382 QTT655382 RDP655382 RNL655382 RXH655382 SHD655382 SQZ655382 TAV655382 TKR655382 TUN655382 UEJ655382 UOF655382 UYB655382 VHX655382 VRT655382 WBP655382 WLL655382 WVH655382 C720918 IV720918 SR720918 ACN720918 AMJ720918 AWF720918 BGB720918 BPX720918 BZT720918 CJP720918 CTL720918 DDH720918 DND720918 DWZ720918 EGV720918 EQR720918 FAN720918 FKJ720918 FUF720918 GEB720918 GNX720918 GXT720918 HHP720918 HRL720918 IBH720918 ILD720918 IUZ720918 JEV720918 JOR720918 JYN720918 KIJ720918 KSF720918 LCB720918 LLX720918 LVT720918 MFP720918 MPL720918 MZH720918 NJD720918 NSZ720918 OCV720918 OMR720918 OWN720918 PGJ720918 PQF720918 QAB720918 QJX720918 QTT720918 RDP720918 RNL720918 RXH720918 SHD720918 SQZ720918 TAV720918 TKR720918 TUN720918 UEJ720918 UOF720918 UYB720918 VHX720918 VRT720918 WBP720918 WLL720918 WVH720918 C786454 IV786454 SR786454 ACN786454 AMJ786454 AWF786454 BGB786454 BPX786454 BZT786454 CJP786454 CTL786454 DDH786454 DND786454 DWZ786454 EGV786454 EQR786454 FAN786454 FKJ786454 FUF786454 GEB786454 GNX786454 GXT786454 HHP786454 HRL786454 IBH786454 ILD786454 IUZ786454 JEV786454 JOR786454 JYN786454 KIJ786454 KSF786454 LCB786454 LLX786454 LVT786454 MFP786454 MPL786454 MZH786454 NJD786454 NSZ786454 OCV786454 OMR786454 OWN786454 PGJ786454 PQF786454 QAB786454 QJX786454 QTT786454 RDP786454 RNL786454 RXH786454 SHD786454 SQZ786454 TAV786454 TKR786454 TUN786454 UEJ786454 UOF786454 UYB786454 VHX786454 VRT786454 WBP786454 WLL786454 WVH786454 C851990 IV851990 SR851990 ACN851990 AMJ851990 AWF851990 BGB851990 BPX851990 BZT851990 CJP851990 CTL851990 DDH851990 DND851990 DWZ851990 EGV851990 EQR851990 FAN851990 FKJ851990 FUF851990 GEB851990 GNX851990 GXT851990 HHP851990 HRL851990 IBH851990 ILD851990 IUZ851990 JEV851990 JOR851990 JYN851990 KIJ851990 KSF851990 LCB851990 LLX851990 LVT851990 MFP851990 MPL851990 MZH851990 NJD851990 NSZ851990 OCV851990 OMR851990 OWN851990 PGJ851990 PQF851990 QAB851990 QJX851990 QTT851990 RDP851990 RNL851990 RXH851990 SHD851990 SQZ851990 TAV851990 TKR851990 TUN851990 UEJ851990 UOF851990 UYB851990 VHX851990 VRT851990 WBP851990 WLL851990 WVH851990 C917526 IV917526 SR917526 ACN917526 AMJ917526 AWF917526 BGB917526 BPX917526 BZT917526 CJP917526 CTL917526 DDH917526 DND917526 DWZ917526 EGV917526 EQR917526 FAN917526 FKJ917526 FUF917526 GEB917526 GNX917526 GXT917526 HHP917526 HRL917526 IBH917526 ILD917526 IUZ917526 JEV917526 JOR917526 JYN917526 KIJ917526 KSF917526 LCB917526 LLX917526 LVT917526 MFP917526 MPL917526 MZH917526 NJD917526 NSZ917526 OCV917526 OMR917526 OWN917526 PGJ917526 PQF917526 QAB917526 QJX917526 QTT917526 RDP917526 RNL917526 RXH917526 SHD917526 SQZ917526 TAV917526 TKR917526 TUN917526 UEJ917526 UOF917526 UYB917526 VHX917526 VRT917526 WBP917526 WLL917526 WVH917526 C983062 IV983062 SR983062 ACN983062 AMJ983062 AWF983062 BGB983062 BPX983062 BZT983062 CJP983062 CTL983062 DDH983062 DND983062 DWZ983062 EGV983062 EQR983062 FAN983062 FKJ983062 FUF983062 GEB983062 GNX983062 GXT983062 HHP983062 HRL983062 IBH983062 ILD983062 IUZ983062 JEV983062 JOR983062 JYN983062 KIJ983062 KSF983062 LCB983062 LLX983062 LVT983062 MFP983062 MPL983062 MZH983062 NJD983062 NSZ983062 OCV983062 OMR983062 OWN983062 PGJ983062 PQF983062 QAB983062 QJX983062 QTT983062 RDP983062 RNL983062 RXH983062 SHD983062 SQZ983062 TAV983062 TKR983062 TUN983062 UEJ983062 UOF983062 UYB983062 VHX983062 VRT983062 WBP983062 IV24:IV41 SR24:SR41 ACN24:ACN41 AMJ24:AMJ41 AWF24:AWF41 BGB24:BGB41 BPX24:BPX41 BZT24:BZT41 CJP24:CJP41 CTL24:CTL41 DDH24:DDH41 DND24:DND41 DWZ24:DWZ41 EGV24:EGV41 EQR24:EQR41 FAN24:FAN41 FKJ24:FKJ41 FUF24:FUF41 GEB24:GEB41 GNX24:GNX41 GXT24:GXT41 HHP24:HHP41 HRL24:HRL41 IBH24:IBH41 ILD24:ILD41 IUZ24:IUZ41 JEV24:JEV41 JOR24:JOR41 JYN24:JYN41 KIJ24:KIJ41 KSF24:KSF41 LCB24:LCB41 LLX24:LLX41 LVT24:LVT41 MFP24:MFP41 MPL24:MPL41 MZH24:MZH41 NJD24:NJD41 NSZ24:NSZ41 OCV24:OCV41 OMR24:OMR41 OWN24:OWN41 PGJ24:PGJ41 PQF24:PQF41 QAB24:QAB41 QJX24:QJX41 QTT24:QTT41 RDP24:RDP41 RNL24:RNL41 RXH24:RXH41 SHD24:SHD41 SQZ24:SQZ41 TAV24:TAV41 TKR24:TKR41 TUN24:TUN41 UEJ24:UEJ41 UOF24:UOF41 UYB24:UYB41 VHX24:VHX41 VRT24:VRT41 WBP24:WBP41 WLL24:WLL41 WVH24:WVH41">
      <formula1>0</formula1>
      <formula2>1</formula2>
    </dataValidation>
    <dataValidation type="list" allowBlank="1" showInputMessage="1" showErrorMessage="1" sqref="WVE983062 A65558 IS65558 SO65558 ACK65558 AMG65558 AWC65558 BFY65558 BPU65558 BZQ65558 CJM65558 CTI65558 DDE65558 DNA65558 DWW65558 EGS65558 EQO65558 FAK65558 FKG65558 FUC65558 GDY65558 GNU65558 GXQ65558 HHM65558 HRI65558 IBE65558 ILA65558 IUW65558 JES65558 JOO65558 JYK65558 KIG65558 KSC65558 LBY65558 LLU65558 LVQ65558 MFM65558 MPI65558 MZE65558 NJA65558 NSW65558 OCS65558 OMO65558 OWK65558 PGG65558 PQC65558 PZY65558 QJU65558 QTQ65558 RDM65558 RNI65558 RXE65558 SHA65558 SQW65558 TAS65558 TKO65558 TUK65558 UEG65558 UOC65558 UXY65558 VHU65558 VRQ65558 WBM65558 WLI65558 WVE65558 A131094 IS131094 SO131094 ACK131094 AMG131094 AWC131094 BFY131094 BPU131094 BZQ131094 CJM131094 CTI131094 DDE131094 DNA131094 DWW131094 EGS131094 EQO131094 FAK131094 FKG131094 FUC131094 GDY131094 GNU131094 GXQ131094 HHM131094 HRI131094 IBE131094 ILA131094 IUW131094 JES131094 JOO131094 JYK131094 KIG131094 KSC131094 LBY131094 LLU131094 LVQ131094 MFM131094 MPI131094 MZE131094 NJA131094 NSW131094 OCS131094 OMO131094 OWK131094 PGG131094 PQC131094 PZY131094 QJU131094 QTQ131094 RDM131094 RNI131094 RXE131094 SHA131094 SQW131094 TAS131094 TKO131094 TUK131094 UEG131094 UOC131094 UXY131094 VHU131094 VRQ131094 WBM131094 WLI131094 WVE131094 A196630 IS196630 SO196630 ACK196630 AMG196630 AWC196630 BFY196630 BPU196630 BZQ196630 CJM196630 CTI196630 DDE196630 DNA196630 DWW196630 EGS196630 EQO196630 FAK196630 FKG196630 FUC196630 GDY196630 GNU196630 GXQ196630 HHM196630 HRI196630 IBE196630 ILA196630 IUW196630 JES196630 JOO196630 JYK196630 KIG196630 KSC196630 LBY196630 LLU196630 LVQ196630 MFM196630 MPI196630 MZE196630 NJA196630 NSW196630 OCS196630 OMO196630 OWK196630 PGG196630 PQC196630 PZY196630 QJU196630 QTQ196630 RDM196630 RNI196630 RXE196630 SHA196630 SQW196630 TAS196630 TKO196630 TUK196630 UEG196630 UOC196630 UXY196630 VHU196630 VRQ196630 WBM196630 WLI196630 WVE196630 A262166 IS262166 SO262166 ACK262166 AMG262166 AWC262166 BFY262166 BPU262166 BZQ262166 CJM262166 CTI262166 DDE262166 DNA262166 DWW262166 EGS262166 EQO262166 FAK262166 FKG262166 FUC262166 GDY262166 GNU262166 GXQ262166 HHM262166 HRI262166 IBE262166 ILA262166 IUW262166 JES262166 JOO262166 JYK262166 KIG262166 KSC262166 LBY262166 LLU262166 LVQ262166 MFM262166 MPI262166 MZE262166 NJA262166 NSW262166 OCS262166 OMO262166 OWK262166 PGG262166 PQC262166 PZY262166 QJU262166 QTQ262166 RDM262166 RNI262166 RXE262166 SHA262166 SQW262166 TAS262166 TKO262166 TUK262166 UEG262166 UOC262166 UXY262166 VHU262166 VRQ262166 WBM262166 WLI262166 WVE262166 A327702 IS327702 SO327702 ACK327702 AMG327702 AWC327702 BFY327702 BPU327702 BZQ327702 CJM327702 CTI327702 DDE327702 DNA327702 DWW327702 EGS327702 EQO327702 FAK327702 FKG327702 FUC327702 GDY327702 GNU327702 GXQ327702 HHM327702 HRI327702 IBE327702 ILA327702 IUW327702 JES327702 JOO327702 JYK327702 KIG327702 KSC327702 LBY327702 LLU327702 LVQ327702 MFM327702 MPI327702 MZE327702 NJA327702 NSW327702 OCS327702 OMO327702 OWK327702 PGG327702 PQC327702 PZY327702 QJU327702 QTQ327702 RDM327702 RNI327702 RXE327702 SHA327702 SQW327702 TAS327702 TKO327702 TUK327702 UEG327702 UOC327702 UXY327702 VHU327702 VRQ327702 WBM327702 WLI327702 WVE327702 A393238 IS393238 SO393238 ACK393238 AMG393238 AWC393238 BFY393238 BPU393238 BZQ393238 CJM393238 CTI393238 DDE393238 DNA393238 DWW393238 EGS393238 EQO393238 FAK393238 FKG393238 FUC393238 GDY393238 GNU393238 GXQ393238 HHM393238 HRI393238 IBE393238 ILA393238 IUW393238 JES393238 JOO393238 JYK393238 KIG393238 KSC393238 LBY393238 LLU393238 LVQ393238 MFM393238 MPI393238 MZE393238 NJA393238 NSW393238 OCS393238 OMO393238 OWK393238 PGG393238 PQC393238 PZY393238 QJU393238 QTQ393238 RDM393238 RNI393238 RXE393238 SHA393238 SQW393238 TAS393238 TKO393238 TUK393238 UEG393238 UOC393238 UXY393238 VHU393238 VRQ393238 WBM393238 WLI393238 WVE393238 A458774 IS458774 SO458774 ACK458774 AMG458774 AWC458774 BFY458774 BPU458774 BZQ458774 CJM458774 CTI458774 DDE458774 DNA458774 DWW458774 EGS458774 EQO458774 FAK458774 FKG458774 FUC458774 GDY458774 GNU458774 GXQ458774 HHM458774 HRI458774 IBE458774 ILA458774 IUW458774 JES458774 JOO458774 JYK458774 KIG458774 KSC458774 LBY458774 LLU458774 LVQ458774 MFM458774 MPI458774 MZE458774 NJA458774 NSW458774 OCS458774 OMO458774 OWK458774 PGG458774 PQC458774 PZY458774 QJU458774 QTQ458774 RDM458774 RNI458774 RXE458774 SHA458774 SQW458774 TAS458774 TKO458774 TUK458774 UEG458774 UOC458774 UXY458774 VHU458774 VRQ458774 WBM458774 WLI458774 WVE458774 A524310 IS524310 SO524310 ACK524310 AMG524310 AWC524310 BFY524310 BPU524310 BZQ524310 CJM524310 CTI524310 DDE524310 DNA524310 DWW524310 EGS524310 EQO524310 FAK524310 FKG524310 FUC524310 GDY524310 GNU524310 GXQ524310 HHM524310 HRI524310 IBE524310 ILA524310 IUW524310 JES524310 JOO524310 JYK524310 KIG524310 KSC524310 LBY524310 LLU524310 LVQ524310 MFM524310 MPI524310 MZE524310 NJA524310 NSW524310 OCS524310 OMO524310 OWK524310 PGG524310 PQC524310 PZY524310 QJU524310 QTQ524310 RDM524310 RNI524310 RXE524310 SHA524310 SQW524310 TAS524310 TKO524310 TUK524310 UEG524310 UOC524310 UXY524310 VHU524310 VRQ524310 WBM524310 WLI524310 WVE524310 A589846 IS589846 SO589846 ACK589846 AMG589846 AWC589846 BFY589846 BPU589846 BZQ589846 CJM589846 CTI589846 DDE589846 DNA589846 DWW589846 EGS589846 EQO589846 FAK589846 FKG589846 FUC589846 GDY589846 GNU589846 GXQ589846 HHM589846 HRI589846 IBE589846 ILA589846 IUW589846 JES589846 JOO589846 JYK589846 KIG589846 KSC589846 LBY589846 LLU589846 LVQ589846 MFM589846 MPI589846 MZE589846 NJA589846 NSW589846 OCS589846 OMO589846 OWK589846 PGG589846 PQC589846 PZY589846 QJU589846 QTQ589846 RDM589846 RNI589846 RXE589846 SHA589846 SQW589846 TAS589846 TKO589846 TUK589846 UEG589846 UOC589846 UXY589846 VHU589846 VRQ589846 WBM589846 WLI589846 WVE589846 A655382 IS655382 SO655382 ACK655382 AMG655382 AWC655382 BFY655382 BPU655382 BZQ655382 CJM655382 CTI655382 DDE655382 DNA655382 DWW655382 EGS655382 EQO655382 FAK655382 FKG655382 FUC655382 GDY655382 GNU655382 GXQ655382 HHM655382 HRI655382 IBE655382 ILA655382 IUW655382 JES655382 JOO655382 JYK655382 KIG655382 KSC655382 LBY655382 LLU655382 LVQ655382 MFM655382 MPI655382 MZE655382 NJA655382 NSW655382 OCS655382 OMO655382 OWK655382 PGG655382 PQC655382 PZY655382 QJU655382 QTQ655382 RDM655382 RNI655382 RXE655382 SHA655382 SQW655382 TAS655382 TKO655382 TUK655382 UEG655382 UOC655382 UXY655382 VHU655382 VRQ655382 WBM655382 WLI655382 WVE655382 A720918 IS720918 SO720918 ACK720918 AMG720918 AWC720918 BFY720918 BPU720918 BZQ720918 CJM720918 CTI720918 DDE720918 DNA720918 DWW720918 EGS720918 EQO720918 FAK720918 FKG720918 FUC720918 GDY720918 GNU720918 GXQ720918 HHM720918 HRI720918 IBE720918 ILA720918 IUW720918 JES720918 JOO720918 JYK720918 KIG720918 KSC720918 LBY720918 LLU720918 LVQ720918 MFM720918 MPI720918 MZE720918 NJA720918 NSW720918 OCS720918 OMO720918 OWK720918 PGG720918 PQC720918 PZY720918 QJU720918 QTQ720918 RDM720918 RNI720918 RXE720918 SHA720918 SQW720918 TAS720918 TKO720918 TUK720918 UEG720918 UOC720918 UXY720918 VHU720918 VRQ720918 WBM720918 WLI720918 WVE720918 A786454 IS786454 SO786454 ACK786454 AMG786454 AWC786454 BFY786454 BPU786454 BZQ786454 CJM786454 CTI786454 DDE786454 DNA786454 DWW786454 EGS786454 EQO786454 FAK786454 FKG786454 FUC786454 GDY786454 GNU786454 GXQ786454 HHM786454 HRI786454 IBE786454 ILA786454 IUW786454 JES786454 JOO786454 JYK786454 KIG786454 KSC786454 LBY786454 LLU786454 LVQ786454 MFM786454 MPI786454 MZE786454 NJA786454 NSW786454 OCS786454 OMO786454 OWK786454 PGG786454 PQC786454 PZY786454 QJU786454 QTQ786454 RDM786454 RNI786454 RXE786454 SHA786454 SQW786454 TAS786454 TKO786454 TUK786454 UEG786454 UOC786454 UXY786454 VHU786454 VRQ786454 WBM786454 WLI786454 WVE786454 A851990 IS851990 SO851990 ACK851990 AMG851990 AWC851990 BFY851990 BPU851990 BZQ851990 CJM851990 CTI851990 DDE851990 DNA851990 DWW851990 EGS851990 EQO851990 FAK851990 FKG851990 FUC851990 GDY851990 GNU851990 GXQ851990 HHM851990 HRI851990 IBE851990 ILA851990 IUW851990 JES851990 JOO851990 JYK851990 KIG851990 KSC851990 LBY851990 LLU851990 LVQ851990 MFM851990 MPI851990 MZE851990 NJA851990 NSW851990 OCS851990 OMO851990 OWK851990 PGG851990 PQC851990 PZY851990 QJU851990 QTQ851990 RDM851990 RNI851990 RXE851990 SHA851990 SQW851990 TAS851990 TKO851990 TUK851990 UEG851990 UOC851990 UXY851990 VHU851990 VRQ851990 WBM851990 WLI851990 WVE851990 A917526 IS917526 SO917526 ACK917526 AMG917526 AWC917526 BFY917526 BPU917526 BZQ917526 CJM917526 CTI917526 DDE917526 DNA917526 DWW917526 EGS917526 EQO917526 FAK917526 FKG917526 FUC917526 GDY917526 GNU917526 GXQ917526 HHM917526 HRI917526 IBE917526 ILA917526 IUW917526 JES917526 JOO917526 JYK917526 KIG917526 KSC917526 LBY917526 LLU917526 LVQ917526 MFM917526 MPI917526 MZE917526 NJA917526 NSW917526 OCS917526 OMO917526 OWK917526 PGG917526 PQC917526 PZY917526 QJU917526 QTQ917526 RDM917526 RNI917526 RXE917526 SHA917526 SQW917526 TAS917526 TKO917526 TUK917526 UEG917526 UOC917526 UXY917526 VHU917526 VRQ917526 WBM917526 WLI917526 WVE917526 A983062 IS983062 SO983062 ACK983062 AMG983062 AWC983062 BFY983062 BPU983062 BZQ983062 CJM983062 CTI983062 DDE983062 DNA983062 DWW983062 EGS983062 EQO983062 FAK983062 FKG983062 FUC983062 GDY983062 GNU983062 GXQ983062 HHM983062 HRI983062 IBE983062 ILA983062 IUW983062 JES983062 JOO983062 JYK983062 KIG983062 KSC983062 LBY983062 LLU983062 LVQ983062 MFM983062 MPI983062 MZE983062 NJA983062 NSW983062 OCS983062 OMO983062 OWK983062 PGG983062 PQC983062 PZY983062 QJU983062 QTQ983062 RDM983062 RNI983062 RXE983062 SHA983062 SQW983062 TAS983062 TKO983062 TUK983062 UEG983062 UOC983062 UXY983062 VHU983062 VRQ983062 WBM983062 WLI983062 A24:A41 IS24:IS41 SO24:SO41 ACK24:ACK41 AMG24:AMG41 AWC24:AWC41 BFY24:BFY41 BPU24:BPU41 BZQ24:BZQ41 CJM24:CJM41 CTI24:CTI41 DDE24:DDE41 DNA24:DNA41 DWW24:DWW41 EGS24:EGS41 EQO24:EQO41 FAK24:FAK41 FKG24:FKG41 FUC24:FUC41 GDY24:GDY41 GNU24:GNU41 GXQ24:GXQ41 HHM24:HHM41 HRI24:HRI41 IBE24:IBE41 ILA24:ILA41 IUW24:IUW41 JES24:JES41 JOO24:JOO41 JYK24:JYK41 KIG24:KIG41 KSC24:KSC41 LBY24:LBY41 LLU24:LLU41 LVQ24:LVQ41 MFM24:MFM41 MPI24:MPI41 MZE24:MZE41 NJA24:NJA41 NSW24:NSW41 OCS24:OCS41 OMO24:OMO41 OWK24:OWK41 PGG24:PGG41 PQC24:PQC41 PZY24:PZY41 QJU24:QJU41 QTQ24:QTQ41 RDM24:RDM41 RNI24:RNI41 RXE24:RXE41 SHA24:SHA41 SQW24:SQW41 TAS24:TAS41 TKO24:TKO41 TUK24:TUK41 UEG24:UEG41 UOC24:UOC41 UXY24:UXY41 VHU24:VHU41 VRQ24:VRQ41 WBM24:WBM41 WLI24:WLI41 WVE24:WVE41">
      <formula1>"1,2,3,4,5"</formula1>
    </dataValidation>
  </dataValidations>
  <printOptions horizontalCentered="1"/>
  <pageMargins left="0.70866141732283472" right="0.70866141732283472" top="0.74803149606299213" bottom="0.74803149606299213" header="0.31496062992125984" footer="0.31496062992125984"/>
  <pageSetup paperSize="5" scale="3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5"/>
  <sheetViews>
    <sheetView topLeftCell="A28" zoomScale="60" zoomScaleNormal="60" workbookViewId="0">
      <selection activeCell="G24" sqref="G24"/>
    </sheetView>
  </sheetViews>
  <sheetFormatPr baseColWidth="10" defaultRowHeight="14.25" x14ac:dyDescent="0.25"/>
  <cols>
    <col min="1" max="1" width="7.140625" style="340" bestFit="1" customWidth="1"/>
    <col min="2" max="2" width="55.28515625" style="340" customWidth="1"/>
    <col min="3" max="3" width="34.85546875" style="340" customWidth="1"/>
    <col min="4" max="4" width="26.7109375" style="340" customWidth="1"/>
    <col min="5" max="5" width="21.85546875" style="538" customWidth="1"/>
    <col min="6" max="6" width="22.85546875" style="340" customWidth="1"/>
    <col min="7" max="7" width="31.28515625" style="652" bestFit="1" customWidth="1"/>
    <col min="8" max="8" width="16.140625" style="340" customWidth="1"/>
    <col min="9" max="9" width="24" style="653" customWidth="1"/>
    <col min="10" max="10" width="20.28515625" style="340" customWidth="1"/>
    <col min="11" max="11" width="20.28515625" style="815" customWidth="1"/>
    <col min="12" max="12" width="18.7109375" style="538" customWidth="1"/>
    <col min="13" max="13" width="18.7109375" style="541" customWidth="1"/>
    <col min="14" max="14" width="16.42578125" style="340" customWidth="1"/>
    <col min="15" max="15" width="26.140625" style="542" customWidth="1"/>
    <col min="16" max="16" width="12.85546875" style="340" customWidth="1"/>
    <col min="17" max="17" width="46.42578125" style="340" customWidth="1"/>
    <col min="18" max="22" width="6.42578125" style="340" customWidth="1"/>
    <col min="23" max="251" width="11.42578125" style="340"/>
    <col min="252" max="252" width="1" style="340" customWidth="1"/>
    <col min="253" max="253" width="4.28515625" style="340" customWidth="1"/>
    <col min="254" max="254" width="34.7109375" style="340" customWidth="1"/>
    <col min="255" max="255" width="0" style="340" hidden="1" customWidth="1"/>
    <col min="256" max="256" width="20" style="340" customWidth="1"/>
    <col min="257" max="257" width="20.85546875" style="340" customWidth="1"/>
    <col min="258" max="258" width="25" style="340" customWidth="1"/>
    <col min="259" max="259" width="18.7109375" style="340" customWidth="1"/>
    <col min="260" max="260" width="29.7109375" style="340" customWidth="1"/>
    <col min="261" max="261" width="13.42578125" style="340" customWidth="1"/>
    <col min="262" max="262" width="13.85546875" style="340" customWidth="1"/>
    <col min="263" max="267" width="16.42578125" style="340" customWidth="1"/>
    <col min="268" max="268" width="20.42578125" style="340" customWidth="1"/>
    <col min="269" max="269" width="21.140625" style="340" customWidth="1"/>
    <col min="270" max="270" width="9.42578125" style="340" customWidth="1"/>
    <col min="271" max="271" width="0.42578125" style="340" customWidth="1"/>
    <col min="272" max="278" width="6.42578125" style="340" customWidth="1"/>
    <col min="279" max="507" width="11.42578125" style="340"/>
    <col min="508" max="508" width="1" style="340" customWidth="1"/>
    <col min="509" max="509" width="4.28515625" style="340" customWidth="1"/>
    <col min="510" max="510" width="34.7109375" style="340" customWidth="1"/>
    <col min="511" max="511" width="0" style="340" hidden="1" customWidth="1"/>
    <col min="512" max="512" width="20" style="340" customWidth="1"/>
    <col min="513" max="513" width="20.85546875" style="340" customWidth="1"/>
    <col min="514" max="514" width="25" style="340" customWidth="1"/>
    <col min="515" max="515" width="18.7109375" style="340" customWidth="1"/>
    <col min="516" max="516" width="29.7109375" style="340" customWidth="1"/>
    <col min="517" max="517" width="13.42578125" style="340" customWidth="1"/>
    <col min="518" max="518" width="13.85546875" style="340" customWidth="1"/>
    <col min="519" max="523" width="16.42578125" style="340" customWidth="1"/>
    <col min="524" max="524" width="20.42578125" style="340" customWidth="1"/>
    <col min="525" max="525" width="21.140625" style="340" customWidth="1"/>
    <col min="526" max="526" width="9.42578125" style="340" customWidth="1"/>
    <col min="527" max="527" width="0.42578125" style="340" customWidth="1"/>
    <col min="528" max="534" width="6.42578125" style="340" customWidth="1"/>
    <col min="535" max="763" width="11.42578125" style="340"/>
    <col min="764" max="764" width="1" style="340" customWidth="1"/>
    <col min="765" max="765" width="4.28515625" style="340" customWidth="1"/>
    <col min="766" max="766" width="34.7109375" style="340" customWidth="1"/>
    <col min="767" max="767" width="0" style="340" hidden="1" customWidth="1"/>
    <col min="768" max="768" width="20" style="340" customWidth="1"/>
    <col min="769" max="769" width="20.85546875" style="340" customWidth="1"/>
    <col min="770" max="770" width="25" style="340" customWidth="1"/>
    <col min="771" max="771" width="18.7109375" style="340" customWidth="1"/>
    <col min="772" max="772" width="29.7109375" style="340" customWidth="1"/>
    <col min="773" max="773" width="13.42578125" style="340" customWidth="1"/>
    <col min="774" max="774" width="13.85546875" style="340" customWidth="1"/>
    <col min="775" max="779" width="16.42578125" style="340" customWidth="1"/>
    <col min="780" max="780" width="20.42578125" style="340" customWidth="1"/>
    <col min="781" max="781" width="21.140625" style="340" customWidth="1"/>
    <col min="782" max="782" width="9.42578125" style="340" customWidth="1"/>
    <col min="783" max="783" width="0.42578125" style="340" customWidth="1"/>
    <col min="784" max="790" width="6.42578125" style="340" customWidth="1"/>
    <col min="791" max="1019" width="11.42578125" style="340"/>
    <col min="1020" max="1020" width="1" style="340" customWidth="1"/>
    <col min="1021" max="1021" width="4.28515625" style="340" customWidth="1"/>
    <col min="1022" max="1022" width="34.7109375" style="340" customWidth="1"/>
    <col min="1023" max="1023" width="0" style="340" hidden="1" customWidth="1"/>
    <col min="1024" max="1024" width="20" style="340" customWidth="1"/>
    <col min="1025" max="1025" width="20.85546875" style="340" customWidth="1"/>
    <col min="1026" max="1026" width="25" style="340" customWidth="1"/>
    <col min="1027" max="1027" width="18.7109375" style="340" customWidth="1"/>
    <col min="1028" max="1028" width="29.7109375" style="340" customWidth="1"/>
    <col min="1029" max="1029" width="13.42578125" style="340" customWidth="1"/>
    <col min="1030" max="1030" width="13.85546875" style="340" customWidth="1"/>
    <col min="1031" max="1035" width="16.42578125" style="340" customWidth="1"/>
    <col min="1036" max="1036" width="20.42578125" style="340" customWidth="1"/>
    <col min="1037" max="1037" width="21.140625" style="340" customWidth="1"/>
    <col min="1038" max="1038" width="9.42578125" style="340" customWidth="1"/>
    <col min="1039" max="1039" width="0.42578125" style="340" customWidth="1"/>
    <col min="1040" max="1046" width="6.42578125" style="340" customWidth="1"/>
    <col min="1047" max="1275" width="11.42578125" style="340"/>
    <col min="1276" max="1276" width="1" style="340" customWidth="1"/>
    <col min="1277" max="1277" width="4.28515625" style="340" customWidth="1"/>
    <col min="1278" max="1278" width="34.7109375" style="340" customWidth="1"/>
    <col min="1279" max="1279" width="0" style="340" hidden="1" customWidth="1"/>
    <col min="1280" max="1280" width="20" style="340" customWidth="1"/>
    <col min="1281" max="1281" width="20.85546875" style="340" customWidth="1"/>
    <col min="1282" max="1282" width="25" style="340" customWidth="1"/>
    <col min="1283" max="1283" width="18.7109375" style="340" customWidth="1"/>
    <col min="1284" max="1284" width="29.7109375" style="340" customWidth="1"/>
    <col min="1285" max="1285" width="13.42578125" style="340" customWidth="1"/>
    <col min="1286" max="1286" width="13.85546875" style="340" customWidth="1"/>
    <col min="1287" max="1291" width="16.42578125" style="340" customWidth="1"/>
    <col min="1292" max="1292" width="20.42578125" style="340" customWidth="1"/>
    <col min="1293" max="1293" width="21.140625" style="340" customWidth="1"/>
    <col min="1294" max="1294" width="9.42578125" style="340" customWidth="1"/>
    <col min="1295" max="1295" width="0.42578125" style="340" customWidth="1"/>
    <col min="1296" max="1302" width="6.42578125" style="340" customWidth="1"/>
    <col min="1303" max="1531" width="11.42578125" style="340"/>
    <col min="1532" max="1532" width="1" style="340" customWidth="1"/>
    <col min="1533" max="1533" width="4.28515625" style="340" customWidth="1"/>
    <col min="1534" max="1534" width="34.7109375" style="340" customWidth="1"/>
    <col min="1535" max="1535" width="0" style="340" hidden="1" customWidth="1"/>
    <col min="1536" max="1536" width="20" style="340" customWidth="1"/>
    <col min="1537" max="1537" width="20.85546875" style="340" customWidth="1"/>
    <col min="1538" max="1538" width="25" style="340" customWidth="1"/>
    <col min="1539" max="1539" width="18.7109375" style="340" customWidth="1"/>
    <col min="1540" max="1540" width="29.7109375" style="340" customWidth="1"/>
    <col min="1541" max="1541" width="13.42578125" style="340" customWidth="1"/>
    <col min="1542" max="1542" width="13.85546875" style="340" customWidth="1"/>
    <col min="1543" max="1547" width="16.42578125" style="340" customWidth="1"/>
    <col min="1548" max="1548" width="20.42578125" style="340" customWidth="1"/>
    <col min="1549" max="1549" width="21.140625" style="340" customWidth="1"/>
    <col min="1550" max="1550" width="9.42578125" style="340" customWidth="1"/>
    <col min="1551" max="1551" width="0.42578125" style="340" customWidth="1"/>
    <col min="1552" max="1558" width="6.42578125" style="340" customWidth="1"/>
    <col min="1559" max="1787" width="11.42578125" style="340"/>
    <col min="1788" max="1788" width="1" style="340" customWidth="1"/>
    <col min="1789" max="1789" width="4.28515625" style="340" customWidth="1"/>
    <col min="1790" max="1790" width="34.7109375" style="340" customWidth="1"/>
    <col min="1791" max="1791" width="0" style="340" hidden="1" customWidth="1"/>
    <col min="1792" max="1792" width="20" style="340" customWidth="1"/>
    <col min="1793" max="1793" width="20.85546875" style="340" customWidth="1"/>
    <col min="1794" max="1794" width="25" style="340" customWidth="1"/>
    <col min="1795" max="1795" width="18.7109375" style="340" customWidth="1"/>
    <col min="1796" max="1796" width="29.7109375" style="340" customWidth="1"/>
    <col min="1797" max="1797" width="13.42578125" style="340" customWidth="1"/>
    <col min="1798" max="1798" width="13.85546875" style="340" customWidth="1"/>
    <col min="1799" max="1803" width="16.42578125" style="340" customWidth="1"/>
    <col min="1804" max="1804" width="20.42578125" style="340" customWidth="1"/>
    <col min="1805" max="1805" width="21.140625" style="340" customWidth="1"/>
    <col min="1806" max="1806" width="9.42578125" style="340" customWidth="1"/>
    <col min="1807" max="1807" width="0.42578125" style="340" customWidth="1"/>
    <col min="1808" max="1814" width="6.42578125" style="340" customWidth="1"/>
    <col min="1815" max="2043" width="11.42578125" style="340"/>
    <col min="2044" max="2044" width="1" style="340" customWidth="1"/>
    <col min="2045" max="2045" width="4.28515625" style="340" customWidth="1"/>
    <col min="2046" max="2046" width="34.7109375" style="340" customWidth="1"/>
    <col min="2047" max="2047" width="0" style="340" hidden="1" customWidth="1"/>
    <col min="2048" max="2048" width="20" style="340" customWidth="1"/>
    <col min="2049" max="2049" width="20.85546875" style="340" customWidth="1"/>
    <col min="2050" max="2050" width="25" style="340" customWidth="1"/>
    <col min="2051" max="2051" width="18.7109375" style="340" customWidth="1"/>
    <col min="2052" max="2052" width="29.7109375" style="340" customWidth="1"/>
    <col min="2053" max="2053" width="13.42578125" style="340" customWidth="1"/>
    <col min="2054" max="2054" width="13.85546875" style="340" customWidth="1"/>
    <col min="2055" max="2059" width="16.42578125" style="340" customWidth="1"/>
    <col min="2060" max="2060" width="20.42578125" style="340" customWidth="1"/>
    <col min="2061" max="2061" width="21.140625" style="340" customWidth="1"/>
    <col min="2062" max="2062" width="9.42578125" style="340" customWidth="1"/>
    <col min="2063" max="2063" width="0.42578125" style="340" customWidth="1"/>
    <col min="2064" max="2070" width="6.42578125" style="340" customWidth="1"/>
    <col min="2071" max="2299" width="11.42578125" style="340"/>
    <col min="2300" max="2300" width="1" style="340" customWidth="1"/>
    <col min="2301" max="2301" width="4.28515625" style="340" customWidth="1"/>
    <col min="2302" max="2302" width="34.7109375" style="340" customWidth="1"/>
    <col min="2303" max="2303" width="0" style="340" hidden="1" customWidth="1"/>
    <col min="2304" max="2304" width="20" style="340" customWidth="1"/>
    <col min="2305" max="2305" width="20.85546875" style="340" customWidth="1"/>
    <col min="2306" max="2306" width="25" style="340" customWidth="1"/>
    <col min="2307" max="2307" width="18.7109375" style="340" customWidth="1"/>
    <col min="2308" max="2308" width="29.7109375" style="340" customWidth="1"/>
    <col min="2309" max="2309" width="13.42578125" style="340" customWidth="1"/>
    <col min="2310" max="2310" width="13.85546875" style="340" customWidth="1"/>
    <col min="2311" max="2315" width="16.42578125" style="340" customWidth="1"/>
    <col min="2316" max="2316" width="20.42578125" style="340" customWidth="1"/>
    <col min="2317" max="2317" width="21.140625" style="340" customWidth="1"/>
    <col min="2318" max="2318" width="9.42578125" style="340" customWidth="1"/>
    <col min="2319" max="2319" width="0.42578125" style="340" customWidth="1"/>
    <col min="2320" max="2326" width="6.42578125" style="340" customWidth="1"/>
    <col min="2327" max="2555" width="11.42578125" style="340"/>
    <col min="2556" max="2556" width="1" style="340" customWidth="1"/>
    <col min="2557" max="2557" width="4.28515625" style="340" customWidth="1"/>
    <col min="2558" max="2558" width="34.7109375" style="340" customWidth="1"/>
    <col min="2559" max="2559" width="0" style="340" hidden="1" customWidth="1"/>
    <col min="2560" max="2560" width="20" style="340" customWidth="1"/>
    <col min="2561" max="2561" width="20.85546875" style="340" customWidth="1"/>
    <col min="2562" max="2562" width="25" style="340" customWidth="1"/>
    <col min="2563" max="2563" width="18.7109375" style="340" customWidth="1"/>
    <col min="2564" max="2564" width="29.7109375" style="340" customWidth="1"/>
    <col min="2565" max="2565" width="13.42578125" style="340" customWidth="1"/>
    <col min="2566" max="2566" width="13.85546875" style="340" customWidth="1"/>
    <col min="2567" max="2571" width="16.42578125" style="340" customWidth="1"/>
    <col min="2572" max="2572" width="20.42578125" style="340" customWidth="1"/>
    <col min="2573" max="2573" width="21.140625" style="340" customWidth="1"/>
    <col min="2574" max="2574" width="9.42578125" style="340" customWidth="1"/>
    <col min="2575" max="2575" width="0.42578125" style="340" customWidth="1"/>
    <col min="2576" max="2582" width="6.42578125" style="340" customWidth="1"/>
    <col min="2583" max="2811" width="11.42578125" style="340"/>
    <col min="2812" max="2812" width="1" style="340" customWidth="1"/>
    <col min="2813" max="2813" width="4.28515625" style="340" customWidth="1"/>
    <col min="2814" max="2814" width="34.7109375" style="340" customWidth="1"/>
    <col min="2815" max="2815" width="0" style="340" hidden="1" customWidth="1"/>
    <col min="2816" max="2816" width="20" style="340" customWidth="1"/>
    <col min="2817" max="2817" width="20.85546875" style="340" customWidth="1"/>
    <col min="2818" max="2818" width="25" style="340" customWidth="1"/>
    <col min="2819" max="2819" width="18.7109375" style="340" customWidth="1"/>
    <col min="2820" max="2820" width="29.7109375" style="340" customWidth="1"/>
    <col min="2821" max="2821" width="13.42578125" style="340" customWidth="1"/>
    <col min="2822" max="2822" width="13.85546875" style="340" customWidth="1"/>
    <col min="2823" max="2827" width="16.42578125" style="340" customWidth="1"/>
    <col min="2828" max="2828" width="20.42578125" style="340" customWidth="1"/>
    <col min="2829" max="2829" width="21.140625" style="340" customWidth="1"/>
    <col min="2830" max="2830" width="9.42578125" style="340" customWidth="1"/>
    <col min="2831" max="2831" width="0.42578125" style="340" customWidth="1"/>
    <col min="2832" max="2838" width="6.42578125" style="340" customWidth="1"/>
    <col min="2839" max="3067" width="11.42578125" style="340"/>
    <col min="3068" max="3068" width="1" style="340" customWidth="1"/>
    <col min="3069" max="3069" width="4.28515625" style="340" customWidth="1"/>
    <col min="3070" max="3070" width="34.7109375" style="340" customWidth="1"/>
    <col min="3071" max="3071" width="0" style="340" hidden="1" customWidth="1"/>
    <col min="3072" max="3072" width="20" style="340" customWidth="1"/>
    <col min="3073" max="3073" width="20.85546875" style="340" customWidth="1"/>
    <col min="3074" max="3074" width="25" style="340" customWidth="1"/>
    <col min="3075" max="3075" width="18.7109375" style="340" customWidth="1"/>
    <col min="3076" max="3076" width="29.7109375" style="340" customWidth="1"/>
    <col min="3077" max="3077" width="13.42578125" style="340" customWidth="1"/>
    <col min="3078" max="3078" width="13.85546875" style="340" customWidth="1"/>
    <col min="3079" max="3083" width="16.42578125" style="340" customWidth="1"/>
    <col min="3084" max="3084" width="20.42578125" style="340" customWidth="1"/>
    <col min="3085" max="3085" width="21.140625" style="340" customWidth="1"/>
    <col min="3086" max="3086" width="9.42578125" style="340" customWidth="1"/>
    <col min="3087" max="3087" width="0.42578125" style="340" customWidth="1"/>
    <col min="3088" max="3094" width="6.42578125" style="340" customWidth="1"/>
    <col min="3095" max="3323" width="11.42578125" style="340"/>
    <col min="3324" max="3324" width="1" style="340" customWidth="1"/>
    <col min="3325" max="3325" width="4.28515625" style="340" customWidth="1"/>
    <col min="3326" max="3326" width="34.7109375" style="340" customWidth="1"/>
    <col min="3327" max="3327" width="0" style="340" hidden="1" customWidth="1"/>
    <col min="3328" max="3328" width="20" style="340" customWidth="1"/>
    <col min="3329" max="3329" width="20.85546875" style="340" customWidth="1"/>
    <col min="3330" max="3330" width="25" style="340" customWidth="1"/>
    <col min="3331" max="3331" width="18.7109375" style="340" customWidth="1"/>
    <col min="3332" max="3332" width="29.7109375" style="340" customWidth="1"/>
    <col min="3333" max="3333" width="13.42578125" style="340" customWidth="1"/>
    <col min="3334" max="3334" width="13.85546875" style="340" customWidth="1"/>
    <col min="3335" max="3339" width="16.42578125" style="340" customWidth="1"/>
    <col min="3340" max="3340" width="20.42578125" style="340" customWidth="1"/>
    <col min="3341" max="3341" width="21.140625" style="340" customWidth="1"/>
    <col min="3342" max="3342" width="9.42578125" style="340" customWidth="1"/>
    <col min="3343" max="3343" width="0.42578125" style="340" customWidth="1"/>
    <col min="3344" max="3350" width="6.42578125" style="340" customWidth="1"/>
    <col min="3351" max="3579" width="11.42578125" style="340"/>
    <col min="3580" max="3580" width="1" style="340" customWidth="1"/>
    <col min="3581" max="3581" width="4.28515625" style="340" customWidth="1"/>
    <col min="3582" max="3582" width="34.7109375" style="340" customWidth="1"/>
    <col min="3583" max="3583" width="0" style="340" hidden="1" customWidth="1"/>
    <col min="3584" max="3584" width="20" style="340" customWidth="1"/>
    <col min="3585" max="3585" width="20.85546875" style="340" customWidth="1"/>
    <col min="3586" max="3586" width="25" style="340" customWidth="1"/>
    <col min="3587" max="3587" width="18.7109375" style="340" customWidth="1"/>
    <col min="3588" max="3588" width="29.7109375" style="340" customWidth="1"/>
    <col min="3589" max="3589" width="13.42578125" style="340" customWidth="1"/>
    <col min="3590" max="3590" width="13.85546875" style="340" customWidth="1"/>
    <col min="3591" max="3595" width="16.42578125" style="340" customWidth="1"/>
    <col min="3596" max="3596" width="20.42578125" style="340" customWidth="1"/>
    <col min="3597" max="3597" width="21.140625" style="340" customWidth="1"/>
    <col min="3598" max="3598" width="9.42578125" style="340" customWidth="1"/>
    <col min="3599" max="3599" width="0.42578125" style="340" customWidth="1"/>
    <col min="3600" max="3606" width="6.42578125" style="340" customWidth="1"/>
    <col min="3607" max="3835" width="11.42578125" style="340"/>
    <col min="3836" max="3836" width="1" style="340" customWidth="1"/>
    <col min="3837" max="3837" width="4.28515625" style="340" customWidth="1"/>
    <col min="3838" max="3838" width="34.7109375" style="340" customWidth="1"/>
    <col min="3839" max="3839" width="0" style="340" hidden="1" customWidth="1"/>
    <col min="3840" max="3840" width="20" style="340" customWidth="1"/>
    <col min="3841" max="3841" width="20.85546875" style="340" customWidth="1"/>
    <col min="3842" max="3842" width="25" style="340" customWidth="1"/>
    <col min="3843" max="3843" width="18.7109375" style="340" customWidth="1"/>
    <col min="3844" max="3844" width="29.7109375" style="340" customWidth="1"/>
    <col min="3845" max="3845" width="13.42578125" style="340" customWidth="1"/>
    <col min="3846" max="3846" width="13.85546875" style="340" customWidth="1"/>
    <col min="3847" max="3851" width="16.42578125" style="340" customWidth="1"/>
    <col min="3852" max="3852" width="20.42578125" style="340" customWidth="1"/>
    <col min="3853" max="3853" width="21.140625" style="340" customWidth="1"/>
    <col min="3854" max="3854" width="9.42578125" style="340" customWidth="1"/>
    <col min="3855" max="3855" width="0.42578125" style="340" customWidth="1"/>
    <col min="3856" max="3862" width="6.42578125" style="340" customWidth="1"/>
    <col min="3863" max="4091" width="11.42578125" style="340"/>
    <col min="4092" max="4092" width="1" style="340" customWidth="1"/>
    <col min="4093" max="4093" width="4.28515625" style="340" customWidth="1"/>
    <col min="4094" max="4094" width="34.7109375" style="340" customWidth="1"/>
    <col min="4095" max="4095" width="0" style="340" hidden="1" customWidth="1"/>
    <col min="4096" max="4096" width="20" style="340" customWidth="1"/>
    <col min="4097" max="4097" width="20.85546875" style="340" customWidth="1"/>
    <col min="4098" max="4098" width="25" style="340" customWidth="1"/>
    <col min="4099" max="4099" width="18.7109375" style="340" customWidth="1"/>
    <col min="4100" max="4100" width="29.7109375" style="340" customWidth="1"/>
    <col min="4101" max="4101" width="13.42578125" style="340" customWidth="1"/>
    <col min="4102" max="4102" width="13.85546875" style="340" customWidth="1"/>
    <col min="4103" max="4107" width="16.42578125" style="340" customWidth="1"/>
    <col min="4108" max="4108" width="20.42578125" style="340" customWidth="1"/>
    <col min="4109" max="4109" width="21.140625" style="340" customWidth="1"/>
    <col min="4110" max="4110" width="9.42578125" style="340" customWidth="1"/>
    <col min="4111" max="4111" width="0.42578125" style="340" customWidth="1"/>
    <col min="4112" max="4118" width="6.42578125" style="340" customWidth="1"/>
    <col min="4119" max="4347" width="11.42578125" style="340"/>
    <col min="4348" max="4348" width="1" style="340" customWidth="1"/>
    <col min="4349" max="4349" width="4.28515625" style="340" customWidth="1"/>
    <col min="4350" max="4350" width="34.7109375" style="340" customWidth="1"/>
    <col min="4351" max="4351" width="0" style="340" hidden="1" customWidth="1"/>
    <col min="4352" max="4352" width="20" style="340" customWidth="1"/>
    <col min="4353" max="4353" width="20.85546875" style="340" customWidth="1"/>
    <col min="4354" max="4354" width="25" style="340" customWidth="1"/>
    <col min="4355" max="4355" width="18.7109375" style="340" customWidth="1"/>
    <col min="4356" max="4356" width="29.7109375" style="340" customWidth="1"/>
    <col min="4357" max="4357" width="13.42578125" style="340" customWidth="1"/>
    <col min="4358" max="4358" width="13.85546875" style="340" customWidth="1"/>
    <col min="4359" max="4363" width="16.42578125" style="340" customWidth="1"/>
    <col min="4364" max="4364" width="20.42578125" style="340" customWidth="1"/>
    <col min="4365" max="4365" width="21.140625" style="340" customWidth="1"/>
    <col min="4366" max="4366" width="9.42578125" style="340" customWidth="1"/>
    <col min="4367" max="4367" width="0.42578125" style="340" customWidth="1"/>
    <col min="4368" max="4374" width="6.42578125" style="340" customWidth="1"/>
    <col min="4375" max="4603" width="11.42578125" style="340"/>
    <col min="4604" max="4604" width="1" style="340" customWidth="1"/>
    <col min="4605" max="4605" width="4.28515625" style="340" customWidth="1"/>
    <col min="4606" max="4606" width="34.7109375" style="340" customWidth="1"/>
    <col min="4607" max="4607" width="0" style="340" hidden="1" customWidth="1"/>
    <col min="4608" max="4608" width="20" style="340" customWidth="1"/>
    <col min="4609" max="4609" width="20.85546875" style="340" customWidth="1"/>
    <col min="4610" max="4610" width="25" style="340" customWidth="1"/>
    <col min="4611" max="4611" width="18.7109375" style="340" customWidth="1"/>
    <col min="4612" max="4612" width="29.7109375" style="340" customWidth="1"/>
    <col min="4613" max="4613" width="13.42578125" style="340" customWidth="1"/>
    <col min="4614" max="4614" width="13.85546875" style="340" customWidth="1"/>
    <col min="4615" max="4619" width="16.42578125" style="340" customWidth="1"/>
    <col min="4620" max="4620" width="20.42578125" style="340" customWidth="1"/>
    <col min="4621" max="4621" width="21.140625" style="340" customWidth="1"/>
    <col min="4622" max="4622" width="9.42578125" style="340" customWidth="1"/>
    <col min="4623" max="4623" width="0.42578125" style="340" customWidth="1"/>
    <col min="4624" max="4630" width="6.42578125" style="340" customWidth="1"/>
    <col min="4631" max="4859" width="11.42578125" style="340"/>
    <col min="4860" max="4860" width="1" style="340" customWidth="1"/>
    <col min="4861" max="4861" width="4.28515625" style="340" customWidth="1"/>
    <col min="4862" max="4862" width="34.7109375" style="340" customWidth="1"/>
    <col min="4863" max="4863" width="0" style="340" hidden="1" customWidth="1"/>
    <col min="4864" max="4864" width="20" style="340" customWidth="1"/>
    <col min="4865" max="4865" width="20.85546875" style="340" customWidth="1"/>
    <col min="4866" max="4866" width="25" style="340" customWidth="1"/>
    <col min="4867" max="4867" width="18.7109375" style="340" customWidth="1"/>
    <col min="4868" max="4868" width="29.7109375" style="340" customWidth="1"/>
    <col min="4869" max="4869" width="13.42578125" style="340" customWidth="1"/>
    <col min="4870" max="4870" width="13.85546875" style="340" customWidth="1"/>
    <col min="4871" max="4875" width="16.42578125" style="340" customWidth="1"/>
    <col min="4876" max="4876" width="20.42578125" style="340" customWidth="1"/>
    <col min="4877" max="4877" width="21.140625" style="340" customWidth="1"/>
    <col min="4878" max="4878" width="9.42578125" style="340" customWidth="1"/>
    <col min="4879" max="4879" width="0.42578125" style="340" customWidth="1"/>
    <col min="4880" max="4886" width="6.42578125" style="340" customWidth="1"/>
    <col min="4887" max="5115" width="11.42578125" style="340"/>
    <col min="5116" max="5116" width="1" style="340" customWidth="1"/>
    <col min="5117" max="5117" width="4.28515625" style="340" customWidth="1"/>
    <col min="5118" max="5118" width="34.7109375" style="340" customWidth="1"/>
    <col min="5119" max="5119" width="0" style="340" hidden="1" customWidth="1"/>
    <col min="5120" max="5120" width="20" style="340" customWidth="1"/>
    <col min="5121" max="5121" width="20.85546875" style="340" customWidth="1"/>
    <col min="5122" max="5122" width="25" style="340" customWidth="1"/>
    <col min="5123" max="5123" width="18.7109375" style="340" customWidth="1"/>
    <col min="5124" max="5124" width="29.7109375" style="340" customWidth="1"/>
    <col min="5125" max="5125" width="13.42578125" style="340" customWidth="1"/>
    <col min="5126" max="5126" width="13.85546875" style="340" customWidth="1"/>
    <col min="5127" max="5131" width="16.42578125" style="340" customWidth="1"/>
    <col min="5132" max="5132" width="20.42578125" style="340" customWidth="1"/>
    <col min="5133" max="5133" width="21.140625" style="340" customWidth="1"/>
    <col min="5134" max="5134" width="9.42578125" style="340" customWidth="1"/>
    <col min="5135" max="5135" width="0.42578125" style="340" customWidth="1"/>
    <col min="5136" max="5142" width="6.42578125" style="340" customWidth="1"/>
    <col min="5143" max="5371" width="11.42578125" style="340"/>
    <col min="5372" max="5372" width="1" style="340" customWidth="1"/>
    <col min="5373" max="5373" width="4.28515625" style="340" customWidth="1"/>
    <col min="5374" max="5374" width="34.7109375" style="340" customWidth="1"/>
    <col min="5375" max="5375" width="0" style="340" hidden="1" customWidth="1"/>
    <col min="5376" max="5376" width="20" style="340" customWidth="1"/>
    <col min="5377" max="5377" width="20.85546875" style="340" customWidth="1"/>
    <col min="5378" max="5378" width="25" style="340" customWidth="1"/>
    <col min="5379" max="5379" width="18.7109375" style="340" customWidth="1"/>
    <col min="5380" max="5380" width="29.7109375" style="340" customWidth="1"/>
    <col min="5381" max="5381" width="13.42578125" style="340" customWidth="1"/>
    <col min="5382" max="5382" width="13.85546875" style="340" customWidth="1"/>
    <col min="5383" max="5387" width="16.42578125" style="340" customWidth="1"/>
    <col min="5388" max="5388" width="20.42578125" style="340" customWidth="1"/>
    <col min="5389" max="5389" width="21.140625" style="340" customWidth="1"/>
    <col min="5390" max="5390" width="9.42578125" style="340" customWidth="1"/>
    <col min="5391" max="5391" width="0.42578125" style="340" customWidth="1"/>
    <col min="5392" max="5398" width="6.42578125" style="340" customWidth="1"/>
    <col min="5399" max="5627" width="11.42578125" style="340"/>
    <col min="5628" max="5628" width="1" style="340" customWidth="1"/>
    <col min="5629" max="5629" width="4.28515625" style="340" customWidth="1"/>
    <col min="5630" max="5630" width="34.7109375" style="340" customWidth="1"/>
    <col min="5631" max="5631" width="0" style="340" hidden="1" customWidth="1"/>
    <col min="5632" max="5632" width="20" style="340" customWidth="1"/>
    <col min="5633" max="5633" width="20.85546875" style="340" customWidth="1"/>
    <col min="5634" max="5634" width="25" style="340" customWidth="1"/>
    <col min="5635" max="5635" width="18.7109375" style="340" customWidth="1"/>
    <col min="5636" max="5636" width="29.7109375" style="340" customWidth="1"/>
    <col min="5637" max="5637" width="13.42578125" style="340" customWidth="1"/>
    <col min="5638" max="5638" width="13.85546875" style="340" customWidth="1"/>
    <col min="5639" max="5643" width="16.42578125" style="340" customWidth="1"/>
    <col min="5644" max="5644" width="20.42578125" style="340" customWidth="1"/>
    <col min="5645" max="5645" width="21.140625" style="340" customWidth="1"/>
    <col min="5646" max="5646" width="9.42578125" style="340" customWidth="1"/>
    <col min="5647" max="5647" width="0.42578125" style="340" customWidth="1"/>
    <col min="5648" max="5654" width="6.42578125" style="340" customWidth="1"/>
    <col min="5655" max="5883" width="11.42578125" style="340"/>
    <col min="5884" max="5884" width="1" style="340" customWidth="1"/>
    <col min="5885" max="5885" width="4.28515625" style="340" customWidth="1"/>
    <col min="5886" max="5886" width="34.7109375" style="340" customWidth="1"/>
    <col min="5887" max="5887" width="0" style="340" hidden="1" customWidth="1"/>
    <col min="5888" max="5888" width="20" style="340" customWidth="1"/>
    <col min="5889" max="5889" width="20.85546875" style="340" customWidth="1"/>
    <col min="5890" max="5890" width="25" style="340" customWidth="1"/>
    <col min="5891" max="5891" width="18.7109375" style="340" customWidth="1"/>
    <col min="5892" max="5892" width="29.7109375" style="340" customWidth="1"/>
    <col min="5893" max="5893" width="13.42578125" style="340" customWidth="1"/>
    <col min="5894" max="5894" width="13.85546875" style="340" customWidth="1"/>
    <col min="5895" max="5899" width="16.42578125" style="340" customWidth="1"/>
    <col min="5900" max="5900" width="20.42578125" style="340" customWidth="1"/>
    <col min="5901" max="5901" width="21.140625" style="340" customWidth="1"/>
    <col min="5902" max="5902" width="9.42578125" style="340" customWidth="1"/>
    <col min="5903" max="5903" width="0.42578125" style="340" customWidth="1"/>
    <col min="5904" max="5910" width="6.42578125" style="340" customWidth="1"/>
    <col min="5911" max="6139" width="11.42578125" style="340"/>
    <col min="6140" max="6140" width="1" style="340" customWidth="1"/>
    <col min="6141" max="6141" width="4.28515625" style="340" customWidth="1"/>
    <col min="6142" max="6142" width="34.7109375" style="340" customWidth="1"/>
    <col min="6143" max="6143" width="0" style="340" hidden="1" customWidth="1"/>
    <col min="6144" max="6144" width="20" style="340" customWidth="1"/>
    <col min="6145" max="6145" width="20.85546875" style="340" customWidth="1"/>
    <col min="6146" max="6146" width="25" style="340" customWidth="1"/>
    <col min="6147" max="6147" width="18.7109375" style="340" customWidth="1"/>
    <col min="6148" max="6148" width="29.7109375" style="340" customWidth="1"/>
    <col min="6149" max="6149" width="13.42578125" style="340" customWidth="1"/>
    <col min="6150" max="6150" width="13.85546875" style="340" customWidth="1"/>
    <col min="6151" max="6155" width="16.42578125" style="340" customWidth="1"/>
    <col min="6156" max="6156" width="20.42578125" style="340" customWidth="1"/>
    <col min="6157" max="6157" width="21.140625" style="340" customWidth="1"/>
    <col min="6158" max="6158" width="9.42578125" style="340" customWidth="1"/>
    <col min="6159" max="6159" width="0.42578125" style="340" customWidth="1"/>
    <col min="6160" max="6166" width="6.42578125" style="340" customWidth="1"/>
    <col min="6167" max="6395" width="11.42578125" style="340"/>
    <col min="6396" max="6396" width="1" style="340" customWidth="1"/>
    <col min="6397" max="6397" width="4.28515625" style="340" customWidth="1"/>
    <col min="6398" max="6398" width="34.7109375" style="340" customWidth="1"/>
    <col min="6399" max="6399" width="0" style="340" hidden="1" customWidth="1"/>
    <col min="6400" max="6400" width="20" style="340" customWidth="1"/>
    <col min="6401" max="6401" width="20.85546875" style="340" customWidth="1"/>
    <col min="6402" max="6402" width="25" style="340" customWidth="1"/>
    <col min="6403" max="6403" width="18.7109375" style="340" customWidth="1"/>
    <col min="6404" max="6404" width="29.7109375" style="340" customWidth="1"/>
    <col min="6405" max="6405" width="13.42578125" style="340" customWidth="1"/>
    <col min="6406" max="6406" width="13.85546875" style="340" customWidth="1"/>
    <col min="6407" max="6411" width="16.42578125" style="340" customWidth="1"/>
    <col min="6412" max="6412" width="20.42578125" style="340" customWidth="1"/>
    <col min="6413" max="6413" width="21.140625" style="340" customWidth="1"/>
    <col min="6414" max="6414" width="9.42578125" style="340" customWidth="1"/>
    <col min="6415" max="6415" width="0.42578125" style="340" customWidth="1"/>
    <col min="6416" max="6422" width="6.42578125" style="340" customWidth="1"/>
    <col min="6423" max="6651" width="11.42578125" style="340"/>
    <col min="6652" max="6652" width="1" style="340" customWidth="1"/>
    <col min="6653" max="6653" width="4.28515625" style="340" customWidth="1"/>
    <col min="6654" max="6654" width="34.7109375" style="340" customWidth="1"/>
    <col min="6655" max="6655" width="0" style="340" hidden="1" customWidth="1"/>
    <col min="6656" max="6656" width="20" style="340" customWidth="1"/>
    <col min="6657" max="6657" width="20.85546875" style="340" customWidth="1"/>
    <col min="6658" max="6658" width="25" style="340" customWidth="1"/>
    <col min="6659" max="6659" width="18.7109375" style="340" customWidth="1"/>
    <col min="6660" max="6660" width="29.7109375" style="340" customWidth="1"/>
    <col min="6661" max="6661" width="13.42578125" style="340" customWidth="1"/>
    <col min="6662" max="6662" width="13.85546875" style="340" customWidth="1"/>
    <col min="6663" max="6667" width="16.42578125" style="340" customWidth="1"/>
    <col min="6668" max="6668" width="20.42578125" style="340" customWidth="1"/>
    <col min="6669" max="6669" width="21.140625" style="340" customWidth="1"/>
    <col min="6670" max="6670" width="9.42578125" style="340" customWidth="1"/>
    <col min="6671" max="6671" width="0.42578125" style="340" customWidth="1"/>
    <col min="6672" max="6678" width="6.42578125" style="340" customWidth="1"/>
    <col min="6679" max="6907" width="11.42578125" style="340"/>
    <col min="6908" max="6908" width="1" style="340" customWidth="1"/>
    <col min="6909" max="6909" width="4.28515625" style="340" customWidth="1"/>
    <col min="6910" max="6910" width="34.7109375" style="340" customWidth="1"/>
    <col min="6911" max="6911" width="0" style="340" hidden="1" customWidth="1"/>
    <col min="6912" max="6912" width="20" style="340" customWidth="1"/>
    <col min="6913" max="6913" width="20.85546875" style="340" customWidth="1"/>
    <col min="6914" max="6914" width="25" style="340" customWidth="1"/>
    <col min="6915" max="6915" width="18.7109375" style="340" customWidth="1"/>
    <col min="6916" max="6916" width="29.7109375" style="340" customWidth="1"/>
    <col min="6917" max="6917" width="13.42578125" style="340" customWidth="1"/>
    <col min="6918" max="6918" width="13.85546875" style="340" customWidth="1"/>
    <col min="6919" max="6923" width="16.42578125" style="340" customWidth="1"/>
    <col min="6924" max="6924" width="20.42578125" style="340" customWidth="1"/>
    <col min="6925" max="6925" width="21.140625" style="340" customWidth="1"/>
    <col min="6926" max="6926" width="9.42578125" style="340" customWidth="1"/>
    <col min="6927" max="6927" width="0.42578125" style="340" customWidth="1"/>
    <col min="6928" max="6934" width="6.42578125" style="340" customWidth="1"/>
    <col min="6935" max="7163" width="11.42578125" style="340"/>
    <col min="7164" max="7164" width="1" style="340" customWidth="1"/>
    <col min="7165" max="7165" width="4.28515625" style="340" customWidth="1"/>
    <col min="7166" max="7166" width="34.7109375" style="340" customWidth="1"/>
    <col min="7167" max="7167" width="0" style="340" hidden="1" customWidth="1"/>
    <col min="7168" max="7168" width="20" style="340" customWidth="1"/>
    <col min="7169" max="7169" width="20.85546875" style="340" customWidth="1"/>
    <col min="7170" max="7170" width="25" style="340" customWidth="1"/>
    <col min="7171" max="7171" width="18.7109375" style="340" customWidth="1"/>
    <col min="7172" max="7172" width="29.7109375" style="340" customWidth="1"/>
    <col min="7173" max="7173" width="13.42578125" style="340" customWidth="1"/>
    <col min="7174" max="7174" width="13.85546875" style="340" customWidth="1"/>
    <col min="7175" max="7179" width="16.42578125" style="340" customWidth="1"/>
    <col min="7180" max="7180" width="20.42578125" style="340" customWidth="1"/>
    <col min="7181" max="7181" width="21.140625" style="340" customWidth="1"/>
    <col min="7182" max="7182" width="9.42578125" style="340" customWidth="1"/>
    <col min="7183" max="7183" width="0.42578125" style="340" customWidth="1"/>
    <col min="7184" max="7190" width="6.42578125" style="340" customWidth="1"/>
    <col min="7191" max="7419" width="11.42578125" style="340"/>
    <col min="7420" max="7420" width="1" style="340" customWidth="1"/>
    <col min="7421" max="7421" width="4.28515625" style="340" customWidth="1"/>
    <col min="7422" max="7422" width="34.7109375" style="340" customWidth="1"/>
    <col min="7423" max="7423" width="0" style="340" hidden="1" customWidth="1"/>
    <col min="7424" max="7424" width="20" style="340" customWidth="1"/>
    <col min="7425" max="7425" width="20.85546875" style="340" customWidth="1"/>
    <col min="7426" max="7426" width="25" style="340" customWidth="1"/>
    <col min="7427" max="7427" width="18.7109375" style="340" customWidth="1"/>
    <col min="7428" max="7428" width="29.7109375" style="340" customWidth="1"/>
    <col min="7429" max="7429" width="13.42578125" style="340" customWidth="1"/>
    <col min="7430" max="7430" width="13.85546875" style="340" customWidth="1"/>
    <col min="7431" max="7435" width="16.42578125" style="340" customWidth="1"/>
    <col min="7436" max="7436" width="20.42578125" style="340" customWidth="1"/>
    <col min="7437" max="7437" width="21.140625" style="340" customWidth="1"/>
    <col min="7438" max="7438" width="9.42578125" style="340" customWidth="1"/>
    <col min="7439" max="7439" width="0.42578125" style="340" customWidth="1"/>
    <col min="7440" max="7446" width="6.42578125" style="340" customWidth="1"/>
    <col min="7447" max="7675" width="11.42578125" style="340"/>
    <col min="7676" max="7676" width="1" style="340" customWidth="1"/>
    <col min="7677" max="7677" width="4.28515625" style="340" customWidth="1"/>
    <col min="7678" max="7678" width="34.7109375" style="340" customWidth="1"/>
    <col min="7679" max="7679" width="0" style="340" hidden="1" customWidth="1"/>
    <col min="7680" max="7680" width="20" style="340" customWidth="1"/>
    <col min="7681" max="7681" width="20.85546875" style="340" customWidth="1"/>
    <col min="7682" max="7682" width="25" style="340" customWidth="1"/>
    <col min="7683" max="7683" width="18.7109375" style="340" customWidth="1"/>
    <col min="7684" max="7684" width="29.7109375" style="340" customWidth="1"/>
    <col min="7685" max="7685" width="13.42578125" style="340" customWidth="1"/>
    <col min="7686" max="7686" width="13.85546875" style="340" customWidth="1"/>
    <col min="7687" max="7691" width="16.42578125" style="340" customWidth="1"/>
    <col min="7692" max="7692" width="20.42578125" style="340" customWidth="1"/>
    <col min="7693" max="7693" width="21.140625" style="340" customWidth="1"/>
    <col min="7694" max="7694" width="9.42578125" style="340" customWidth="1"/>
    <col min="7695" max="7695" width="0.42578125" style="340" customWidth="1"/>
    <col min="7696" max="7702" width="6.42578125" style="340" customWidth="1"/>
    <col min="7703" max="7931" width="11.42578125" style="340"/>
    <col min="7932" max="7932" width="1" style="340" customWidth="1"/>
    <col min="7933" max="7933" width="4.28515625" style="340" customWidth="1"/>
    <col min="7934" max="7934" width="34.7109375" style="340" customWidth="1"/>
    <col min="7935" max="7935" width="0" style="340" hidden="1" customWidth="1"/>
    <col min="7936" max="7936" width="20" style="340" customWidth="1"/>
    <col min="7937" max="7937" width="20.85546875" style="340" customWidth="1"/>
    <col min="7938" max="7938" width="25" style="340" customWidth="1"/>
    <col min="7939" max="7939" width="18.7109375" style="340" customWidth="1"/>
    <col min="7940" max="7940" width="29.7109375" style="340" customWidth="1"/>
    <col min="7941" max="7941" width="13.42578125" style="340" customWidth="1"/>
    <col min="7942" max="7942" width="13.85546875" style="340" customWidth="1"/>
    <col min="7943" max="7947" width="16.42578125" style="340" customWidth="1"/>
    <col min="7948" max="7948" width="20.42578125" style="340" customWidth="1"/>
    <col min="7949" max="7949" width="21.140625" style="340" customWidth="1"/>
    <col min="7950" max="7950" width="9.42578125" style="340" customWidth="1"/>
    <col min="7951" max="7951" width="0.42578125" style="340" customWidth="1"/>
    <col min="7952" max="7958" width="6.42578125" style="340" customWidth="1"/>
    <col min="7959" max="8187" width="11.42578125" style="340"/>
    <col min="8188" max="8188" width="1" style="340" customWidth="1"/>
    <col min="8189" max="8189" width="4.28515625" style="340" customWidth="1"/>
    <col min="8190" max="8190" width="34.7109375" style="340" customWidth="1"/>
    <col min="8191" max="8191" width="0" style="340" hidden="1" customWidth="1"/>
    <col min="8192" max="8192" width="20" style="340" customWidth="1"/>
    <col min="8193" max="8193" width="20.85546875" style="340" customWidth="1"/>
    <col min="8194" max="8194" width="25" style="340" customWidth="1"/>
    <col min="8195" max="8195" width="18.7109375" style="340" customWidth="1"/>
    <col min="8196" max="8196" width="29.7109375" style="340" customWidth="1"/>
    <col min="8197" max="8197" width="13.42578125" style="340" customWidth="1"/>
    <col min="8198" max="8198" width="13.85546875" style="340" customWidth="1"/>
    <col min="8199" max="8203" width="16.42578125" style="340" customWidth="1"/>
    <col min="8204" max="8204" width="20.42578125" style="340" customWidth="1"/>
    <col min="8205" max="8205" width="21.140625" style="340" customWidth="1"/>
    <col min="8206" max="8206" width="9.42578125" style="340" customWidth="1"/>
    <col min="8207" max="8207" width="0.42578125" style="340" customWidth="1"/>
    <col min="8208" max="8214" width="6.42578125" style="340" customWidth="1"/>
    <col min="8215" max="8443" width="11.42578125" style="340"/>
    <col min="8444" max="8444" width="1" style="340" customWidth="1"/>
    <col min="8445" max="8445" width="4.28515625" style="340" customWidth="1"/>
    <col min="8446" max="8446" width="34.7109375" style="340" customWidth="1"/>
    <col min="8447" max="8447" width="0" style="340" hidden="1" customWidth="1"/>
    <col min="8448" max="8448" width="20" style="340" customWidth="1"/>
    <col min="8449" max="8449" width="20.85546875" style="340" customWidth="1"/>
    <col min="8450" max="8450" width="25" style="340" customWidth="1"/>
    <col min="8451" max="8451" width="18.7109375" style="340" customWidth="1"/>
    <col min="8452" max="8452" width="29.7109375" style="340" customWidth="1"/>
    <col min="8453" max="8453" width="13.42578125" style="340" customWidth="1"/>
    <col min="8454" max="8454" width="13.85546875" style="340" customWidth="1"/>
    <col min="8455" max="8459" width="16.42578125" style="340" customWidth="1"/>
    <col min="8460" max="8460" width="20.42578125" style="340" customWidth="1"/>
    <col min="8461" max="8461" width="21.140625" style="340" customWidth="1"/>
    <col min="8462" max="8462" width="9.42578125" style="340" customWidth="1"/>
    <col min="8463" max="8463" width="0.42578125" style="340" customWidth="1"/>
    <col min="8464" max="8470" width="6.42578125" style="340" customWidth="1"/>
    <col min="8471" max="8699" width="11.42578125" style="340"/>
    <col min="8700" max="8700" width="1" style="340" customWidth="1"/>
    <col min="8701" max="8701" width="4.28515625" style="340" customWidth="1"/>
    <col min="8702" max="8702" width="34.7109375" style="340" customWidth="1"/>
    <col min="8703" max="8703" width="0" style="340" hidden="1" customWidth="1"/>
    <col min="8704" max="8704" width="20" style="340" customWidth="1"/>
    <col min="8705" max="8705" width="20.85546875" style="340" customWidth="1"/>
    <col min="8706" max="8706" width="25" style="340" customWidth="1"/>
    <col min="8707" max="8707" width="18.7109375" style="340" customWidth="1"/>
    <col min="8708" max="8708" width="29.7109375" style="340" customWidth="1"/>
    <col min="8709" max="8709" width="13.42578125" style="340" customWidth="1"/>
    <col min="8710" max="8710" width="13.85546875" style="340" customWidth="1"/>
    <col min="8711" max="8715" width="16.42578125" style="340" customWidth="1"/>
    <col min="8716" max="8716" width="20.42578125" style="340" customWidth="1"/>
    <col min="8717" max="8717" width="21.140625" style="340" customWidth="1"/>
    <col min="8718" max="8718" width="9.42578125" style="340" customWidth="1"/>
    <col min="8719" max="8719" width="0.42578125" style="340" customWidth="1"/>
    <col min="8720" max="8726" width="6.42578125" style="340" customWidth="1"/>
    <col min="8727" max="8955" width="11.42578125" style="340"/>
    <col min="8956" max="8956" width="1" style="340" customWidth="1"/>
    <col min="8957" max="8957" width="4.28515625" style="340" customWidth="1"/>
    <col min="8958" max="8958" width="34.7109375" style="340" customWidth="1"/>
    <col min="8959" max="8959" width="0" style="340" hidden="1" customWidth="1"/>
    <col min="8960" max="8960" width="20" style="340" customWidth="1"/>
    <col min="8961" max="8961" width="20.85546875" style="340" customWidth="1"/>
    <col min="8962" max="8962" width="25" style="340" customWidth="1"/>
    <col min="8963" max="8963" width="18.7109375" style="340" customWidth="1"/>
    <col min="8964" max="8964" width="29.7109375" style="340" customWidth="1"/>
    <col min="8965" max="8965" width="13.42578125" style="340" customWidth="1"/>
    <col min="8966" max="8966" width="13.85546875" style="340" customWidth="1"/>
    <col min="8967" max="8971" width="16.42578125" style="340" customWidth="1"/>
    <col min="8972" max="8972" width="20.42578125" style="340" customWidth="1"/>
    <col min="8973" max="8973" width="21.140625" style="340" customWidth="1"/>
    <col min="8974" max="8974" width="9.42578125" style="340" customWidth="1"/>
    <col min="8975" max="8975" width="0.42578125" style="340" customWidth="1"/>
    <col min="8976" max="8982" width="6.42578125" style="340" customWidth="1"/>
    <col min="8983" max="9211" width="11.42578125" style="340"/>
    <col min="9212" max="9212" width="1" style="340" customWidth="1"/>
    <col min="9213" max="9213" width="4.28515625" style="340" customWidth="1"/>
    <col min="9214" max="9214" width="34.7109375" style="340" customWidth="1"/>
    <col min="9215" max="9215" width="0" style="340" hidden="1" customWidth="1"/>
    <col min="9216" max="9216" width="20" style="340" customWidth="1"/>
    <col min="9217" max="9217" width="20.85546875" style="340" customWidth="1"/>
    <col min="9218" max="9218" width="25" style="340" customWidth="1"/>
    <col min="9219" max="9219" width="18.7109375" style="340" customWidth="1"/>
    <col min="9220" max="9220" width="29.7109375" style="340" customWidth="1"/>
    <col min="9221" max="9221" width="13.42578125" style="340" customWidth="1"/>
    <col min="9222" max="9222" width="13.85546875" style="340" customWidth="1"/>
    <col min="9223" max="9227" width="16.42578125" style="340" customWidth="1"/>
    <col min="9228" max="9228" width="20.42578125" style="340" customWidth="1"/>
    <col min="9229" max="9229" width="21.140625" style="340" customWidth="1"/>
    <col min="9230" max="9230" width="9.42578125" style="340" customWidth="1"/>
    <col min="9231" max="9231" width="0.42578125" style="340" customWidth="1"/>
    <col min="9232" max="9238" width="6.42578125" style="340" customWidth="1"/>
    <col min="9239" max="9467" width="11.42578125" style="340"/>
    <col min="9468" max="9468" width="1" style="340" customWidth="1"/>
    <col min="9469" max="9469" width="4.28515625" style="340" customWidth="1"/>
    <col min="9470" max="9470" width="34.7109375" style="340" customWidth="1"/>
    <col min="9471" max="9471" width="0" style="340" hidden="1" customWidth="1"/>
    <col min="9472" max="9472" width="20" style="340" customWidth="1"/>
    <col min="9473" max="9473" width="20.85546875" style="340" customWidth="1"/>
    <col min="9474" max="9474" width="25" style="340" customWidth="1"/>
    <col min="9475" max="9475" width="18.7109375" style="340" customWidth="1"/>
    <col min="9476" max="9476" width="29.7109375" style="340" customWidth="1"/>
    <col min="9477" max="9477" width="13.42578125" style="340" customWidth="1"/>
    <col min="9478" max="9478" width="13.85546875" style="340" customWidth="1"/>
    <col min="9479" max="9483" width="16.42578125" style="340" customWidth="1"/>
    <col min="9484" max="9484" width="20.42578125" style="340" customWidth="1"/>
    <col min="9485" max="9485" width="21.140625" style="340" customWidth="1"/>
    <col min="9486" max="9486" width="9.42578125" style="340" customWidth="1"/>
    <col min="9487" max="9487" width="0.42578125" style="340" customWidth="1"/>
    <col min="9488" max="9494" width="6.42578125" style="340" customWidth="1"/>
    <col min="9495" max="9723" width="11.42578125" style="340"/>
    <col min="9724" max="9724" width="1" style="340" customWidth="1"/>
    <col min="9725" max="9725" width="4.28515625" style="340" customWidth="1"/>
    <col min="9726" max="9726" width="34.7109375" style="340" customWidth="1"/>
    <col min="9727" max="9727" width="0" style="340" hidden="1" customWidth="1"/>
    <col min="9728" max="9728" width="20" style="340" customWidth="1"/>
    <col min="9729" max="9729" width="20.85546875" style="340" customWidth="1"/>
    <col min="9730" max="9730" width="25" style="340" customWidth="1"/>
    <col min="9731" max="9731" width="18.7109375" style="340" customWidth="1"/>
    <col min="9732" max="9732" width="29.7109375" style="340" customWidth="1"/>
    <col min="9733" max="9733" width="13.42578125" style="340" customWidth="1"/>
    <col min="9734" max="9734" width="13.85546875" style="340" customWidth="1"/>
    <col min="9735" max="9739" width="16.42578125" style="340" customWidth="1"/>
    <col min="9740" max="9740" width="20.42578125" style="340" customWidth="1"/>
    <col min="9741" max="9741" width="21.140625" style="340" customWidth="1"/>
    <col min="9742" max="9742" width="9.42578125" style="340" customWidth="1"/>
    <col min="9743" max="9743" width="0.42578125" style="340" customWidth="1"/>
    <col min="9744" max="9750" width="6.42578125" style="340" customWidth="1"/>
    <col min="9751" max="9979" width="11.42578125" style="340"/>
    <col min="9980" max="9980" width="1" style="340" customWidth="1"/>
    <col min="9981" max="9981" width="4.28515625" style="340" customWidth="1"/>
    <col min="9982" max="9982" width="34.7109375" style="340" customWidth="1"/>
    <col min="9983" max="9983" width="0" style="340" hidden="1" customWidth="1"/>
    <col min="9984" max="9984" width="20" style="340" customWidth="1"/>
    <col min="9985" max="9985" width="20.85546875" style="340" customWidth="1"/>
    <col min="9986" max="9986" width="25" style="340" customWidth="1"/>
    <col min="9987" max="9987" width="18.7109375" style="340" customWidth="1"/>
    <col min="9988" max="9988" width="29.7109375" style="340" customWidth="1"/>
    <col min="9989" max="9989" width="13.42578125" style="340" customWidth="1"/>
    <col min="9990" max="9990" width="13.85546875" style="340" customWidth="1"/>
    <col min="9991" max="9995" width="16.42578125" style="340" customWidth="1"/>
    <col min="9996" max="9996" width="20.42578125" style="340" customWidth="1"/>
    <col min="9997" max="9997" width="21.140625" style="340" customWidth="1"/>
    <col min="9998" max="9998" width="9.42578125" style="340" customWidth="1"/>
    <col min="9999" max="9999" width="0.42578125" style="340" customWidth="1"/>
    <col min="10000" max="10006" width="6.42578125" style="340" customWidth="1"/>
    <col min="10007" max="10235" width="11.42578125" style="340"/>
    <col min="10236" max="10236" width="1" style="340" customWidth="1"/>
    <col min="10237" max="10237" width="4.28515625" style="340" customWidth="1"/>
    <col min="10238" max="10238" width="34.7109375" style="340" customWidth="1"/>
    <col min="10239" max="10239" width="0" style="340" hidden="1" customWidth="1"/>
    <col min="10240" max="10240" width="20" style="340" customWidth="1"/>
    <col min="10241" max="10241" width="20.85546875" style="340" customWidth="1"/>
    <col min="10242" max="10242" width="25" style="340" customWidth="1"/>
    <col min="10243" max="10243" width="18.7109375" style="340" customWidth="1"/>
    <col min="10244" max="10244" width="29.7109375" style="340" customWidth="1"/>
    <col min="10245" max="10245" width="13.42578125" style="340" customWidth="1"/>
    <col min="10246" max="10246" width="13.85546875" style="340" customWidth="1"/>
    <col min="10247" max="10251" width="16.42578125" style="340" customWidth="1"/>
    <col min="10252" max="10252" width="20.42578125" style="340" customWidth="1"/>
    <col min="10253" max="10253" width="21.140625" style="340" customWidth="1"/>
    <col min="10254" max="10254" width="9.42578125" style="340" customWidth="1"/>
    <col min="10255" max="10255" width="0.42578125" style="340" customWidth="1"/>
    <col min="10256" max="10262" width="6.42578125" style="340" customWidth="1"/>
    <col min="10263" max="10491" width="11.42578125" style="340"/>
    <col min="10492" max="10492" width="1" style="340" customWidth="1"/>
    <col min="10493" max="10493" width="4.28515625" style="340" customWidth="1"/>
    <col min="10494" max="10494" width="34.7109375" style="340" customWidth="1"/>
    <col min="10495" max="10495" width="0" style="340" hidden="1" customWidth="1"/>
    <col min="10496" max="10496" width="20" style="340" customWidth="1"/>
    <col min="10497" max="10497" width="20.85546875" style="340" customWidth="1"/>
    <col min="10498" max="10498" width="25" style="340" customWidth="1"/>
    <col min="10499" max="10499" width="18.7109375" style="340" customWidth="1"/>
    <col min="10500" max="10500" width="29.7109375" style="340" customWidth="1"/>
    <col min="10501" max="10501" width="13.42578125" style="340" customWidth="1"/>
    <col min="10502" max="10502" width="13.85546875" style="340" customWidth="1"/>
    <col min="10503" max="10507" width="16.42578125" style="340" customWidth="1"/>
    <col min="10508" max="10508" width="20.42578125" style="340" customWidth="1"/>
    <col min="10509" max="10509" width="21.140625" style="340" customWidth="1"/>
    <col min="10510" max="10510" width="9.42578125" style="340" customWidth="1"/>
    <col min="10511" max="10511" width="0.42578125" style="340" customWidth="1"/>
    <col min="10512" max="10518" width="6.42578125" style="340" customWidth="1"/>
    <col min="10519" max="10747" width="11.42578125" style="340"/>
    <col min="10748" max="10748" width="1" style="340" customWidth="1"/>
    <col min="10749" max="10749" width="4.28515625" style="340" customWidth="1"/>
    <col min="10750" max="10750" width="34.7109375" style="340" customWidth="1"/>
    <col min="10751" max="10751" width="0" style="340" hidden="1" customWidth="1"/>
    <col min="10752" max="10752" width="20" style="340" customWidth="1"/>
    <col min="10753" max="10753" width="20.85546875" style="340" customWidth="1"/>
    <col min="10754" max="10754" width="25" style="340" customWidth="1"/>
    <col min="10755" max="10755" width="18.7109375" style="340" customWidth="1"/>
    <col min="10756" max="10756" width="29.7109375" style="340" customWidth="1"/>
    <col min="10757" max="10757" width="13.42578125" style="340" customWidth="1"/>
    <col min="10758" max="10758" width="13.85546875" style="340" customWidth="1"/>
    <col min="10759" max="10763" width="16.42578125" style="340" customWidth="1"/>
    <col min="10764" max="10764" width="20.42578125" style="340" customWidth="1"/>
    <col min="10765" max="10765" width="21.140625" style="340" customWidth="1"/>
    <col min="10766" max="10766" width="9.42578125" style="340" customWidth="1"/>
    <col min="10767" max="10767" width="0.42578125" style="340" customWidth="1"/>
    <col min="10768" max="10774" width="6.42578125" style="340" customWidth="1"/>
    <col min="10775" max="11003" width="11.42578125" style="340"/>
    <col min="11004" max="11004" width="1" style="340" customWidth="1"/>
    <col min="11005" max="11005" width="4.28515625" style="340" customWidth="1"/>
    <col min="11006" max="11006" width="34.7109375" style="340" customWidth="1"/>
    <col min="11007" max="11007" width="0" style="340" hidden="1" customWidth="1"/>
    <col min="11008" max="11008" width="20" style="340" customWidth="1"/>
    <col min="11009" max="11009" width="20.85546875" style="340" customWidth="1"/>
    <col min="11010" max="11010" width="25" style="340" customWidth="1"/>
    <col min="11011" max="11011" width="18.7109375" style="340" customWidth="1"/>
    <col min="11012" max="11012" width="29.7109375" style="340" customWidth="1"/>
    <col min="11013" max="11013" width="13.42578125" style="340" customWidth="1"/>
    <col min="11014" max="11014" width="13.85546875" style="340" customWidth="1"/>
    <col min="11015" max="11019" width="16.42578125" style="340" customWidth="1"/>
    <col min="11020" max="11020" width="20.42578125" style="340" customWidth="1"/>
    <col min="11021" max="11021" width="21.140625" style="340" customWidth="1"/>
    <col min="11022" max="11022" width="9.42578125" style="340" customWidth="1"/>
    <col min="11023" max="11023" width="0.42578125" style="340" customWidth="1"/>
    <col min="11024" max="11030" width="6.42578125" style="340" customWidth="1"/>
    <col min="11031" max="11259" width="11.42578125" style="340"/>
    <col min="11260" max="11260" width="1" style="340" customWidth="1"/>
    <col min="11261" max="11261" width="4.28515625" style="340" customWidth="1"/>
    <col min="11262" max="11262" width="34.7109375" style="340" customWidth="1"/>
    <col min="11263" max="11263" width="0" style="340" hidden="1" customWidth="1"/>
    <col min="11264" max="11264" width="20" style="340" customWidth="1"/>
    <col min="11265" max="11265" width="20.85546875" style="340" customWidth="1"/>
    <col min="11266" max="11266" width="25" style="340" customWidth="1"/>
    <col min="11267" max="11267" width="18.7109375" style="340" customWidth="1"/>
    <col min="11268" max="11268" width="29.7109375" style="340" customWidth="1"/>
    <col min="11269" max="11269" width="13.42578125" style="340" customWidth="1"/>
    <col min="11270" max="11270" width="13.85546875" style="340" customWidth="1"/>
    <col min="11271" max="11275" width="16.42578125" style="340" customWidth="1"/>
    <col min="11276" max="11276" width="20.42578125" style="340" customWidth="1"/>
    <col min="11277" max="11277" width="21.140625" style="340" customWidth="1"/>
    <col min="11278" max="11278" width="9.42578125" style="340" customWidth="1"/>
    <col min="11279" max="11279" width="0.42578125" style="340" customWidth="1"/>
    <col min="11280" max="11286" width="6.42578125" style="340" customWidth="1"/>
    <col min="11287" max="11515" width="11.42578125" style="340"/>
    <col min="11516" max="11516" width="1" style="340" customWidth="1"/>
    <col min="11517" max="11517" width="4.28515625" style="340" customWidth="1"/>
    <col min="11518" max="11518" width="34.7109375" style="340" customWidth="1"/>
    <col min="11519" max="11519" width="0" style="340" hidden="1" customWidth="1"/>
    <col min="11520" max="11520" width="20" style="340" customWidth="1"/>
    <col min="11521" max="11521" width="20.85546875" style="340" customWidth="1"/>
    <col min="11522" max="11522" width="25" style="340" customWidth="1"/>
    <col min="11523" max="11523" width="18.7109375" style="340" customWidth="1"/>
    <col min="11524" max="11524" width="29.7109375" style="340" customWidth="1"/>
    <col min="11525" max="11525" width="13.42578125" style="340" customWidth="1"/>
    <col min="11526" max="11526" width="13.85546875" style="340" customWidth="1"/>
    <col min="11527" max="11531" width="16.42578125" style="340" customWidth="1"/>
    <col min="11532" max="11532" width="20.42578125" style="340" customWidth="1"/>
    <col min="11533" max="11533" width="21.140625" style="340" customWidth="1"/>
    <col min="11534" max="11534" width="9.42578125" style="340" customWidth="1"/>
    <col min="11535" max="11535" width="0.42578125" style="340" customWidth="1"/>
    <col min="11536" max="11542" width="6.42578125" style="340" customWidth="1"/>
    <col min="11543" max="11771" width="11.42578125" style="340"/>
    <col min="11772" max="11772" width="1" style="340" customWidth="1"/>
    <col min="11773" max="11773" width="4.28515625" style="340" customWidth="1"/>
    <col min="11774" max="11774" width="34.7109375" style="340" customWidth="1"/>
    <col min="11775" max="11775" width="0" style="340" hidden="1" customWidth="1"/>
    <col min="11776" max="11776" width="20" style="340" customWidth="1"/>
    <col min="11777" max="11777" width="20.85546875" style="340" customWidth="1"/>
    <col min="11778" max="11778" width="25" style="340" customWidth="1"/>
    <col min="11779" max="11779" width="18.7109375" style="340" customWidth="1"/>
    <col min="11780" max="11780" width="29.7109375" style="340" customWidth="1"/>
    <col min="11781" max="11781" width="13.42578125" style="340" customWidth="1"/>
    <col min="11782" max="11782" width="13.85546875" style="340" customWidth="1"/>
    <col min="11783" max="11787" width="16.42578125" style="340" customWidth="1"/>
    <col min="11788" max="11788" width="20.42578125" style="340" customWidth="1"/>
    <col min="11789" max="11789" width="21.140625" style="340" customWidth="1"/>
    <col min="11790" max="11790" width="9.42578125" style="340" customWidth="1"/>
    <col min="11791" max="11791" width="0.42578125" style="340" customWidth="1"/>
    <col min="11792" max="11798" width="6.42578125" style="340" customWidth="1"/>
    <col min="11799" max="12027" width="11.42578125" style="340"/>
    <col min="12028" max="12028" width="1" style="340" customWidth="1"/>
    <col min="12029" max="12029" width="4.28515625" style="340" customWidth="1"/>
    <col min="12030" max="12030" width="34.7109375" style="340" customWidth="1"/>
    <col min="12031" max="12031" width="0" style="340" hidden="1" customWidth="1"/>
    <col min="12032" max="12032" width="20" style="340" customWidth="1"/>
    <col min="12033" max="12033" width="20.85546875" style="340" customWidth="1"/>
    <col min="12034" max="12034" width="25" style="340" customWidth="1"/>
    <col min="12035" max="12035" width="18.7109375" style="340" customWidth="1"/>
    <col min="12036" max="12036" width="29.7109375" style="340" customWidth="1"/>
    <col min="12037" max="12037" width="13.42578125" style="340" customWidth="1"/>
    <col min="12038" max="12038" width="13.85546875" style="340" customWidth="1"/>
    <col min="12039" max="12043" width="16.42578125" style="340" customWidth="1"/>
    <col min="12044" max="12044" width="20.42578125" style="340" customWidth="1"/>
    <col min="12045" max="12045" width="21.140625" style="340" customWidth="1"/>
    <col min="12046" max="12046" width="9.42578125" style="340" customWidth="1"/>
    <col min="12047" max="12047" width="0.42578125" style="340" customWidth="1"/>
    <col min="12048" max="12054" width="6.42578125" style="340" customWidth="1"/>
    <col min="12055" max="12283" width="11.42578125" style="340"/>
    <col min="12284" max="12284" width="1" style="340" customWidth="1"/>
    <col min="12285" max="12285" width="4.28515625" style="340" customWidth="1"/>
    <col min="12286" max="12286" width="34.7109375" style="340" customWidth="1"/>
    <col min="12287" max="12287" width="0" style="340" hidden="1" customWidth="1"/>
    <col min="12288" max="12288" width="20" style="340" customWidth="1"/>
    <col min="12289" max="12289" width="20.85546875" style="340" customWidth="1"/>
    <col min="12290" max="12290" width="25" style="340" customWidth="1"/>
    <col min="12291" max="12291" width="18.7109375" style="340" customWidth="1"/>
    <col min="12292" max="12292" width="29.7109375" style="340" customWidth="1"/>
    <col min="12293" max="12293" width="13.42578125" style="340" customWidth="1"/>
    <col min="12294" max="12294" width="13.85546875" style="340" customWidth="1"/>
    <col min="12295" max="12299" width="16.42578125" style="340" customWidth="1"/>
    <col min="12300" max="12300" width="20.42578125" style="340" customWidth="1"/>
    <col min="12301" max="12301" width="21.140625" style="340" customWidth="1"/>
    <col min="12302" max="12302" width="9.42578125" style="340" customWidth="1"/>
    <col min="12303" max="12303" width="0.42578125" style="340" customWidth="1"/>
    <col min="12304" max="12310" width="6.42578125" style="340" customWidth="1"/>
    <col min="12311" max="12539" width="11.42578125" style="340"/>
    <col min="12540" max="12540" width="1" style="340" customWidth="1"/>
    <col min="12541" max="12541" width="4.28515625" style="340" customWidth="1"/>
    <col min="12542" max="12542" width="34.7109375" style="340" customWidth="1"/>
    <col min="12543" max="12543" width="0" style="340" hidden="1" customWidth="1"/>
    <col min="12544" max="12544" width="20" style="340" customWidth="1"/>
    <col min="12545" max="12545" width="20.85546875" style="340" customWidth="1"/>
    <col min="12546" max="12546" width="25" style="340" customWidth="1"/>
    <col min="12547" max="12547" width="18.7109375" style="340" customWidth="1"/>
    <col min="12548" max="12548" width="29.7109375" style="340" customWidth="1"/>
    <col min="12549" max="12549" width="13.42578125" style="340" customWidth="1"/>
    <col min="12550" max="12550" width="13.85546875" style="340" customWidth="1"/>
    <col min="12551" max="12555" width="16.42578125" style="340" customWidth="1"/>
    <col min="12556" max="12556" width="20.42578125" style="340" customWidth="1"/>
    <col min="12557" max="12557" width="21.140625" style="340" customWidth="1"/>
    <col min="12558" max="12558" width="9.42578125" style="340" customWidth="1"/>
    <col min="12559" max="12559" width="0.42578125" style="340" customWidth="1"/>
    <col min="12560" max="12566" width="6.42578125" style="340" customWidth="1"/>
    <col min="12567" max="12795" width="11.42578125" style="340"/>
    <col min="12796" max="12796" width="1" style="340" customWidth="1"/>
    <col min="12797" max="12797" width="4.28515625" style="340" customWidth="1"/>
    <col min="12798" max="12798" width="34.7109375" style="340" customWidth="1"/>
    <col min="12799" max="12799" width="0" style="340" hidden="1" customWidth="1"/>
    <col min="12800" max="12800" width="20" style="340" customWidth="1"/>
    <col min="12801" max="12801" width="20.85546875" style="340" customWidth="1"/>
    <col min="12802" max="12802" width="25" style="340" customWidth="1"/>
    <col min="12803" max="12803" width="18.7109375" style="340" customWidth="1"/>
    <col min="12804" max="12804" width="29.7109375" style="340" customWidth="1"/>
    <col min="12805" max="12805" width="13.42578125" style="340" customWidth="1"/>
    <col min="12806" max="12806" width="13.85546875" style="340" customWidth="1"/>
    <col min="12807" max="12811" width="16.42578125" style="340" customWidth="1"/>
    <col min="12812" max="12812" width="20.42578125" style="340" customWidth="1"/>
    <col min="12813" max="12813" width="21.140625" style="340" customWidth="1"/>
    <col min="12814" max="12814" width="9.42578125" style="340" customWidth="1"/>
    <col min="12815" max="12815" width="0.42578125" style="340" customWidth="1"/>
    <col min="12816" max="12822" width="6.42578125" style="340" customWidth="1"/>
    <col min="12823" max="13051" width="11.42578125" style="340"/>
    <col min="13052" max="13052" width="1" style="340" customWidth="1"/>
    <col min="13053" max="13053" width="4.28515625" style="340" customWidth="1"/>
    <col min="13054" max="13054" width="34.7109375" style="340" customWidth="1"/>
    <col min="13055" max="13055" width="0" style="340" hidden="1" customWidth="1"/>
    <col min="13056" max="13056" width="20" style="340" customWidth="1"/>
    <col min="13057" max="13057" width="20.85546875" style="340" customWidth="1"/>
    <col min="13058" max="13058" width="25" style="340" customWidth="1"/>
    <col min="13059" max="13059" width="18.7109375" style="340" customWidth="1"/>
    <col min="13060" max="13060" width="29.7109375" style="340" customWidth="1"/>
    <col min="13061" max="13061" width="13.42578125" style="340" customWidth="1"/>
    <col min="13062" max="13062" width="13.85546875" style="340" customWidth="1"/>
    <col min="13063" max="13067" width="16.42578125" style="340" customWidth="1"/>
    <col min="13068" max="13068" width="20.42578125" style="340" customWidth="1"/>
    <col min="13069" max="13069" width="21.140625" style="340" customWidth="1"/>
    <col min="13070" max="13070" width="9.42578125" style="340" customWidth="1"/>
    <col min="13071" max="13071" width="0.42578125" style="340" customWidth="1"/>
    <col min="13072" max="13078" width="6.42578125" style="340" customWidth="1"/>
    <col min="13079" max="13307" width="11.42578125" style="340"/>
    <col min="13308" max="13308" width="1" style="340" customWidth="1"/>
    <col min="13309" max="13309" width="4.28515625" style="340" customWidth="1"/>
    <col min="13310" max="13310" width="34.7109375" style="340" customWidth="1"/>
    <col min="13311" max="13311" width="0" style="340" hidden="1" customWidth="1"/>
    <col min="13312" max="13312" width="20" style="340" customWidth="1"/>
    <col min="13313" max="13313" width="20.85546875" style="340" customWidth="1"/>
    <col min="13314" max="13314" width="25" style="340" customWidth="1"/>
    <col min="13315" max="13315" width="18.7109375" style="340" customWidth="1"/>
    <col min="13316" max="13316" width="29.7109375" style="340" customWidth="1"/>
    <col min="13317" max="13317" width="13.42578125" style="340" customWidth="1"/>
    <col min="13318" max="13318" width="13.85546875" style="340" customWidth="1"/>
    <col min="13319" max="13323" width="16.42578125" style="340" customWidth="1"/>
    <col min="13324" max="13324" width="20.42578125" style="340" customWidth="1"/>
    <col min="13325" max="13325" width="21.140625" style="340" customWidth="1"/>
    <col min="13326" max="13326" width="9.42578125" style="340" customWidth="1"/>
    <col min="13327" max="13327" width="0.42578125" style="340" customWidth="1"/>
    <col min="13328" max="13334" width="6.42578125" style="340" customWidth="1"/>
    <col min="13335" max="13563" width="11.42578125" style="340"/>
    <col min="13564" max="13564" width="1" style="340" customWidth="1"/>
    <col min="13565" max="13565" width="4.28515625" style="340" customWidth="1"/>
    <col min="13566" max="13566" width="34.7109375" style="340" customWidth="1"/>
    <col min="13567" max="13567" width="0" style="340" hidden="1" customWidth="1"/>
    <col min="13568" max="13568" width="20" style="340" customWidth="1"/>
    <col min="13569" max="13569" width="20.85546875" style="340" customWidth="1"/>
    <col min="13570" max="13570" width="25" style="340" customWidth="1"/>
    <col min="13571" max="13571" width="18.7109375" style="340" customWidth="1"/>
    <col min="13572" max="13572" width="29.7109375" style="340" customWidth="1"/>
    <col min="13573" max="13573" width="13.42578125" style="340" customWidth="1"/>
    <col min="13574" max="13574" width="13.85546875" style="340" customWidth="1"/>
    <col min="13575" max="13579" width="16.42578125" style="340" customWidth="1"/>
    <col min="13580" max="13580" width="20.42578125" style="340" customWidth="1"/>
    <col min="13581" max="13581" width="21.140625" style="340" customWidth="1"/>
    <col min="13582" max="13582" width="9.42578125" style="340" customWidth="1"/>
    <col min="13583" max="13583" width="0.42578125" style="340" customWidth="1"/>
    <col min="13584" max="13590" width="6.42578125" style="340" customWidth="1"/>
    <col min="13591" max="13819" width="11.42578125" style="340"/>
    <col min="13820" max="13820" width="1" style="340" customWidth="1"/>
    <col min="13821" max="13821" width="4.28515625" style="340" customWidth="1"/>
    <col min="13822" max="13822" width="34.7109375" style="340" customWidth="1"/>
    <col min="13823" max="13823" width="0" style="340" hidden="1" customWidth="1"/>
    <col min="13824" max="13824" width="20" style="340" customWidth="1"/>
    <col min="13825" max="13825" width="20.85546875" style="340" customWidth="1"/>
    <col min="13826" max="13826" width="25" style="340" customWidth="1"/>
    <col min="13827" max="13827" width="18.7109375" style="340" customWidth="1"/>
    <col min="13828" max="13828" width="29.7109375" style="340" customWidth="1"/>
    <col min="13829" max="13829" width="13.42578125" style="340" customWidth="1"/>
    <col min="13830" max="13830" width="13.85546875" style="340" customWidth="1"/>
    <col min="13831" max="13835" width="16.42578125" style="340" customWidth="1"/>
    <col min="13836" max="13836" width="20.42578125" style="340" customWidth="1"/>
    <col min="13837" max="13837" width="21.140625" style="340" customWidth="1"/>
    <col min="13838" max="13838" width="9.42578125" style="340" customWidth="1"/>
    <col min="13839" max="13839" width="0.42578125" style="340" customWidth="1"/>
    <col min="13840" max="13846" width="6.42578125" style="340" customWidth="1"/>
    <col min="13847" max="14075" width="11.42578125" style="340"/>
    <col min="14076" max="14076" width="1" style="340" customWidth="1"/>
    <col min="14077" max="14077" width="4.28515625" style="340" customWidth="1"/>
    <col min="14078" max="14078" width="34.7109375" style="340" customWidth="1"/>
    <col min="14079" max="14079" width="0" style="340" hidden="1" customWidth="1"/>
    <col min="14080" max="14080" width="20" style="340" customWidth="1"/>
    <col min="14081" max="14081" width="20.85546875" style="340" customWidth="1"/>
    <col min="14082" max="14082" width="25" style="340" customWidth="1"/>
    <col min="14083" max="14083" width="18.7109375" style="340" customWidth="1"/>
    <col min="14084" max="14084" width="29.7109375" style="340" customWidth="1"/>
    <col min="14085" max="14085" width="13.42578125" style="340" customWidth="1"/>
    <col min="14086" max="14086" width="13.85546875" style="340" customWidth="1"/>
    <col min="14087" max="14091" width="16.42578125" style="340" customWidth="1"/>
    <col min="14092" max="14092" width="20.42578125" style="340" customWidth="1"/>
    <col min="14093" max="14093" width="21.140625" style="340" customWidth="1"/>
    <col min="14094" max="14094" width="9.42578125" style="340" customWidth="1"/>
    <col min="14095" max="14095" width="0.42578125" style="340" customWidth="1"/>
    <col min="14096" max="14102" width="6.42578125" style="340" customWidth="1"/>
    <col min="14103" max="14331" width="11.42578125" style="340"/>
    <col min="14332" max="14332" width="1" style="340" customWidth="1"/>
    <col min="14333" max="14333" width="4.28515625" style="340" customWidth="1"/>
    <col min="14334" max="14334" width="34.7109375" style="340" customWidth="1"/>
    <col min="14335" max="14335" width="0" style="340" hidden="1" customWidth="1"/>
    <col min="14336" max="14336" width="20" style="340" customWidth="1"/>
    <col min="14337" max="14337" width="20.85546875" style="340" customWidth="1"/>
    <col min="14338" max="14338" width="25" style="340" customWidth="1"/>
    <col min="14339" max="14339" width="18.7109375" style="340" customWidth="1"/>
    <col min="14340" max="14340" width="29.7109375" style="340" customWidth="1"/>
    <col min="14341" max="14341" width="13.42578125" style="340" customWidth="1"/>
    <col min="14342" max="14342" width="13.85546875" style="340" customWidth="1"/>
    <col min="14343" max="14347" width="16.42578125" style="340" customWidth="1"/>
    <col min="14348" max="14348" width="20.42578125" style="340" customWidth="1"/>
    <col min="14349" max="14349" width="21.140625" style="340" customWidth="1"/>
    <col min="14350" max="14350" width="9.42578125" style="340" customWidth="1"/>
    <col min="14351" max="14351" width="0.42578125" style="340" customWidth="1"/>
    <col min="14352" max="14358" width="6.42578125" style="340" customWidth="1"/>
    <col min="14359" max="14587" width="11.42578125" style="340"/>
    <col min="14588" max="14588" width="1" style="340" customWidth="1"/>
    <col min="14589" max="14589" width="4.28515625" style="340" customWidth="1"/>
    <col min="14590" max="14590" width="34.7109375" style="340" customWidth="1"/>
    <col min="14591" max="14591" width="0" style="340" hidden="1" customWidth="1"/>
    <col min="14592" max="14592" width="20" style="340" customWidth="1"/>
    <col min="14593" max="14593" width="20.85546875" style="340" customWidth="1"/>
    <col min="14594" max="14594" width="25" style="340" customWidth="1"/>
    <col min="14595" max="14595" width="18.7109375" style="340" customWidth="1"/>
    <col min="14596" max="14596" width="29.7109375" style="340" customWidth="1"/>
    <col min="14597" max="14597" width="13.42578125" style="340" customWidth="1"/>
    <col min="14598" max="14598" width="13.85546875" style="340" customWidth="1"/>
    <col min="14599" max="14603" width="16.42578125" style="340" customWidth="1"/>
    <col min="14604" max="14604" width="20.42578125" style="340" customWidth="1"/>
    <col min="14605" max="14605" width="21.140625" style="340" customWidth="1"/>
    <col min="14606" max="14606" width="9.42578125" style="340" customWidth="1"/>
    <col min="14607" max="14607" width="0.42578125" style="340" customWidth="1"/>
    <col min="14608" max="14614" width="6.42578125" style="340" customWidth="1"/>
    <col min="14615" max="14843" width="11.42578125" style="340"/>
    <col min="14844" max="14844" width="1" style="340" customWidth="1"/>
    <col min="14845" max="14845" width="4.28515625" style="340" customWidth="1"/>
    <col min="14846" max="14846" width="34.7109375" style="340" customWidth="1"/>
    <col min="14847" max="14847" width="0" style="340" hidden="1" customWidth="1"/>
    <col min="14848" max="14848" width="20" style="340" customWidth="1"/>
    <col min="14849" max="14849" width="20.85546875" style="340" customWidth="1"/>
    <col min="14850" max="14850" width="25" style="340" customWidth="1"/>
    <col min="14851" max="14851" width="18.7109375" style="340" customWidth="1"/>
    <col min="14852" max="14852" width="29.7109375" style="340" customWidth="1"/>
    <col min="14853" max="14853" width="13.42578125" style="340" customWidth="1"/>
    <col min="14854" max="14854" width="13.85546875" style="340" customWidth="1"/>
    <col min="14855" max="14859" width="16.42578125" style="340" customWidth="1"/>
    <col min="14860" max="14860" width="20.42578125" style="340" customWidth="1"/>
    <col min="14861" max="14861" width="21.140625" style="340" customWidth="1"/>
    <col min="14862" max="14862" width="9.42578125" style="340" customWidth="1"/>
    <col min="14863" max="14863" width="0.42578125" style="340" customWidth="1"/>
    <col min="14864" max="14870" width="6.42578125" style="340" customWidth="1"/>
    <col min="14871" max="15099" width="11.42578125" style="340"/>
    <col min="15100" max="15100" width="1" style="340" customWidth="1"/>
    <col min="15101" max="15101" width="4.28515625" style="340" customWidth="1"/>
    <col min="15102" max="15102" width="34.7109375" style="340" customWidth="1"/>
    <col min="15103" max="15103" width="0" style="340" hidden="1" customWidth="1"/>
    <col min="15104" max="15104" width="20" style="340" customWidth="1"/>
    <col min="15105" max="15105" width="20.85546875" style="340" customWidth="1"/>
    <col min="15106" max="15106" width="25" style="340" customWidth="1"/>
    <col min="15107" max="15107" width="18.7109375" style="340" customWidth="1"/>
    <col min="15108" max="15108" width="29.7109375" style="340" customWidth="1"/>
    <col min="15109" max="15109" width="13.42578125" style="340" customWidth="1"/>
    <col min="15110" max="15110" width="13.85546875" style="340" customWidth="1"/>
    <col min="15111" max="15115" width="16.42578125" style="340" customWidth="1"/>
    <col min="15116" max="15116" width="20.42578125" style="340" customWidth="1"/>
    <col min="15117" max="15117" width="21.140625" style="340" customWidth="1"/>
    <col min="15118" max="15118" width="9.42578125" style="340" customWidth="1"/>
    <col min="15119" max="15119" width="0.42578125" style="340" customWidth="1"/>
    <col min="15120" max="15126" width="6.42578125" style="340" customWidth="1"/>
    <col min="15127" max="15355" width="11.42578125" style="340"/>
    <col min="15356" max="15356" width="1" style="340" customWidth="1"/>
    <col min="15357" max="15357" width="4.28515625" style="340" customWidth="1"/>
    <col min="15358" max="15358" width="34.7109375" style="340" customWidth="1"/>
    <col min="15359" max="15359" width="0" style="340" hidden="1" customWidth="1"/>
    <col min="15360" max="15360" width="20" style="340" customWidth="1"/>
    <col min="15361" max="15361" width="20.85546875" style="340" customWidth="1"/>
    <col min="15362" max="15362" width="25" style="340" customWidth="1"/>
    <col min="15363" max="15363" width="18.7109375" style="340" customWidth="1"/>
    <col min="15364" max="15364" width="29.7109375" style="340" customWidth="1"/>
    <col min="15365" max="15365" width="13.42578125" style="340" customWidth="1"/>
    <col min="15366" max="15366" width="13.85546875" style="340" customWidth="1"/>
    <col min="15367" max="15371" width="16.42578125" style="340" customWidth="1"/>
    <col min="15372" max="15372" width="20.42578125" style="340" customWidth="1"/>
    <col min="15373" max="15373" width="21.140625" style="340" customWidth="1"/>
    <col min="15374" max="15374" width="9.42578125" style="340" customWidth="1"/>
    <col min="15375" max="15375" width="0.42578125" style="340" customWidth="1"/>
    <col min="15376" max="15382" width="6.42578125" style="340" customWidth="1"/>
    <col min="15383" max="15611" width="11.42578125" style="340"/>
    <col min="15612" max="15612" width="1" style="340" customWidth="1"/>
    <col min="15613" max="15613" width="4.28515625" style="340" customWidth="1"/>
    <col min="15614" max="15614" width="34.7109375" style="340" customWidth="1"/>
    <col min="15615" max="15615" width="0" style="340" hidden="1" customWidth="1"/>
    <col min="15616" max="15616" width="20" style="340" customWidth="1"/>
    <col min="15617" max="15617" width="20.85546875" style="340" customWidth="1"/>
    <col min="15618" max="15618" width="25" style="340" customWidth="1"/>
    <col min="15619" max="15619" width="18.7109375" style="340" customWidth="1"/>
    <col min="15620" max="15620" width="29.7109375" style="340" customWidth="1"/>
    <col min="15621" max="15621" width="13.42578125" style="340" customWidth="1"/>
    <col min="15622" max="15622" width="13.85546875" style="340" customWidth="1"/>
    <col min="15623" max="15627" width="16.42578125" style="340" customWidth="1"/>
    <col min="15628" max="15628" width="20.42578125" style="340" customWidth="1"/>
    <col min="15629" max="15629" width="21.140625" style="340" customWidth="1"/>
    <col min="15630" max="15630" width="9.42578125" style="340" customWidth="1"/>
    <col min="15631" max="15631" width="0.42578125" style="340" customWidth="1"/>
    <col min="15632" max="15638" width="6.42578125" style="340" customWidth="1"/>
    <col min="15639" max="15867" width="11.42578125" style="340"/>
    <col min="15868" max="15868" width="1" style="340" customWidth="1"/>
    <col min="15869" max="15869" width="4.28515625" style="340" customWidth="1"/>
    <col min="15870" max="15870" width="34.7109375" style="340" customWidth="1"/>
    <col min="15871" max="15871" width="0" style="340" hidden="1" customWidth="1"/>
    <col min="15872" max="15872" width="20" style="340" customWidth="1"/>
    <col min="15873" max="15873" width="20.85546875" style="340" customWidth="1"/>
    <col min="15874" max="15874" width="25" style="340" customWidth="1"/>
    <col min="15875" max="15875" width="18.7109375" style="340" customWidth="1"/>
    <col min="15876" max="15876" width="29.7109375" style="340" customWidth="1"/>
    <col min="15877" max="15877" width="13.42578125" style="340" customWidth="1"/>
    <col min="15878" max="15878" width="13.85546875" style="340" customWidth="1"/>
    <col min="15879" max="15883" width="16.42578125" style="340" customWidth="1"/>
    <col min="15884" max="15884" width="20.42578125" style="340" customWidth="1"/>
    <col min="15885" max="15885" width="21.140625" style="340" customWidth="1"/>
    <col min="15886" max="15886" width="9.42578125" style="340" customWidth="1"/>
    <col min="15887" max="15887" width="0.42578125" style="340" customWidth="1"/>
    <col min="15888" max="15894" width="6.42578125" style="340" customWidth="1"/>
    <col min="15895" max="16123" width="11.42578125" style="340"/>
    <col min="16124" max="16124" width="1" style="340" customWidth="1"/>
    <col min="16125" max="16125" width="4.28515625" style="340" customWidth="1"/>
    <col min="16126" max="16126" width="34.7109375" style="340" customWidth="1"/>
    <col min="16127" max="16127" width="0" style="340" hidden="1" customWidth="1"/>
    <col min="16128" max="16128" width="20" style="340" customWidth="1"/>
    <col min="16129" max="16129" width="20.85546875" style="340" customWidth="1"/>
    <col min="16130" max="16130" width="25" style="340" customWidth="1"/>
    <col min="16131" max="16131" width="18.7109375" style="340" customWidth="1"/>
    <col min="16132" max="16132" width="29.7109375" style="340" customWidth="1"/>
    <col min="16133" max="16133" width="13.42578125" style="340" customWidth="1"/>
    <col min="16134" max="16134" width="13.85546875" style="340" customWidth="1"/>
    <col min="16135" max="16139" width="16.42578125" style="340" customWidth="1"/>
    <col min="16140" max="16140" width="20.42578125" style="340" customWidth="1"/>
    <col min="16141" max="16141" width="21.140625" style="340" customWidth="1"/>
    <col min="16142" max="16142" width="9.42578125" style="340" customWidth="1"/>
    <col min="16143" max="16143" width="0.42578125" style="340" customWidth="1"/>
    <col min="16144" max="16150" width="6.42578125" style="340" customWidth="1"/>
    <col min="16151" max="16371" width="11.42578125" style="340"/>
    <col min="16372" max="16384" width="11.42578125" style="340" customWidth="1"/>
  </cols>
  <sheetData>
    <row r="2" spans="2:16" ht="15" x14ac:dyDescent="0.25">
      <c r="B2" s="1313" t="s">
        <v>63</v>
      </c>
      <c r="C2" s="1314"/>
      <c r="D2" s="1314"/>
      <c r="E2" s="1314"/>
      <c r="F2" s="1314"/>
      <c r="G2" s="1314"/>
      <c r="H2" s="1314"/>
      <c r="I2" s="1314"/>
      <c r="J2" s="1314"/>
      <c r="K2" s="1314"/>
      <c r="L2" s="1314"/>
      <c r="M2" s="1314"/>
      <c r="N2" s="1314"/>
      <c r="O2" s="1314"/>
      <c r="P2" s="1314"/>
    </row>
    <row r="4" spans="2:16" ht="15" x14ac:dyDescent="0.25">
      <c r="B4" s="1313" t="s">
        <v>48</v>
      </c>
      <c r="C4" s="1314"/>
      <c r="D4" s="1314"/>
      <c r="E4" s="1314"/>
      <c r="F4" s="1314"/>
      <c r="G4" s="1314"/>
      <c r="H4" s="1314"/>
      <c r="I4" s="1314"/>
      <c r="J4" s="1314"/>
      <c r="K4" s="1314"/>
      <c r="L4" s="1314"/>
      <c r="M4" s="1314"/>
      <c r="N4" s="1314"/>
      <c r="O4" s="1314"/>
      <c r="P4" s="1314"/>
    </row>
    <row r="5" spans="2:16" ht="15" thickBot="1" x14ac:dyDescent="0.3"/>
    <row r="6" spans="2:16" ht="15.75" thickBot="1" x14ac:dyDescent="0.3">
      <c r="B6" s="1026" t="s">
        <v>4</v>
      </c>
      <c r="C6" s="1316" t="s">
        <v>550</v>
      </c>
      <c r="D6" s="1316"/>
      <c r="E6" s="1316"/>
      <c r="F6" s="1316"/>
      <c r="G6" s="1316"/>
      <c r="H6" s="1316"/>
      <c r="I6" s="1316"/>
      <c r="J6" s="1316"/>
      <c r="K6" s="1316"/>
      <c r="L6" s="1316"/>
      <c r="M6" s="1316"/>
      <c r="N6" s="1317"/>
    </row>
    <row r="7" spans="2:16" ht="15.75" thickBot="1" x14ac:dyDescent="0.3">
      <c r="B7" s="1026" t="s">
        <v>5</v>
      </c>
      <c r="C7" s="1316" t="s">
        <v>469</v>
      </c>
      <c r="D7" s="1316"/>
      <c r="E7" s="1316"/>
      <c r="F7" s="1316"/>
      <c r="G7" s="1316"/>
      <c r="H7" s="1316"/>
      <c r="I7" s="1316"/>
      <c r="J7" s="1316"/>
      <c r="K7" s="1316"/>
      <c r="L7" s="1316"/>
      <c r="M7" s="1316"/>
      <c r="N7" s="1317"/>
    </row>
    <row r="8" spans="2:16" ht="15.75" thickBot="1" x14ac:dyDescent="0.3">
      <c r="B8" s="1026" t="s">
        <v>6</v>
      </c>
      <c r="C8" s="1316" t="s">
        <v>551</v>
      </c>
      <c r="D8" s="1316"/>
      <c r="E8" s="1316"/>
      <c r="F8" s="1316"/>
      <c r="G8" s="1316"/>
      <c r="H8" s="1316"/>
      <c r="I8" s="1316"/>
      <c r="J8" s="1316"/>
      <c r="K8" s="1316"/>
      <c r="L8" s="1316"/>
      <c r="M8" s="1316"/>
      <c r="N8" s="1317"/>
    </row>
    <row r="9" spans="2:16" ht="15.75" thickBot="1" x14ac:dyDescent="0.3">
      <c r="B9" s="1026" t="s">
        <v>7</v>
      </c>
      <c r="C9" s="1316"/>
      <c r="D9" s="1316"/>
      <c r="E9" s="1316"/>
      <c r="F9" s="1316"/>
      <c r="G9" s="1316"/>
      <c r="H9" s="1316"/>
      <c r="I9" s="1316"/>
      <c r="J9" s="1316"/>
      <c r="K9" s="1316"/>
      <c r="L9" s="1316"/>
      <c r="M9" s="1316"/>
      <c r="N9" s="1317"/>
    </row>
    <row r="10" spans="2:16" ht="15.75" thickBot="1" x14ac:dyDescent="0.3">
      <c r="B10" s="1026" t="s">
        <v>8</v>
      </c>
      <c r="C10" s="1318" t="s">
        <v>149</v>
      </c>
      <c r="D10" s="1318"/>
      <c r="E10" s="1319"/>
      <c r="F10" s="1029"/>
      <c r="G10" s="1030"/>
      <c r="H10" s="1029"/>
      <c r="I10" s="1031"/>
      <c r="J10" s="1029"/>
      <c r="K10" s="1393"/>
      <c r="L10" s="1032"/>
      <c r="M10" s="1033"/>
      <c r="N10" s="1034"/>
    </row>
    <row r="11" spans="2:16" ht="15.75" thickBot="1" x14ac:dyDescent="0.3">
      <c r="B11" s="1035" t="s">
        <v>9</v>
      </c>
      <c r="C11" s="1036">
        <v>41973</v>
      </c>
      <c r="D11" s="1039"/>
      <c r="E11" s="1038"/>
      <c r="F11" s="1039"/>
      <c r="G11" s="1040"/>
      <c r="H11" s="1039"/>
      <c r="I11" s="1041"/>
      <c r="J11" s="1039"/>
      <c r="K11" s="1394"/>
      <c r="L11" s="1038"/>
      <c r="M11" s="1042"/>
      <c r="N11" s="1043"/>
    </row>
    <row r="12" spans="2:16" ht="15" x14ac:dyDescent="0.25">
      <c r="B12" s="543"/>
      <c r="C12" s="654"/>
      <c r="D12" s="657"/>
      <c r="E12" s="656"/>
      <c r="F12" s="657"/>
      <c r="G12" s="658"/>
      <c r="H12" s="657"/>
      <c r="I12" s="659"/>
      <c r="J12" s="537"/>
      <c r="K12" s="816"/>
      <c r="L12" s="546"/>
      <c r="M12" s="547"/>
      <c r="N12" s="657"/>
    </row>
    <row r="13" spans="2:16" ht="31.5" customHeight="1" x14ac:dyDescent="0.25">
      <c r="B13" s="1320" t="s">
        <v>87</v>
      </c>
      <c r="C13" s="1320"/>
      <c r="D13" s="1083" t="s">
        <v>12</v>
      </c>
      <c r="E13" s="661" t="s">
        <v>13</v>
      </c>
      <c r="F13" s="1083" t="s">
        <v>29</v>
      </c>
      <c r="G13" s="662"/>
      <c r="I13" s="663"/>
      <c r="J13" s="549"/>
      <c r="K13" s="817"/>
      <c r="L13" s="550"/>
      <c r="M13" s="551"/>
      <c r="N13" s="660"/>
    </row>
    <row r="14" spans="2:16" ht="15" x14ac:dyDescent="0.25">
      <c r="B14" s="1320"/>
      <c r="C14" s="1320"/>
      <c r="D14" s="1083">
        <v>1</v>
      </c>
      <c r="E14" s="664">
        <v>1133936583</v>
      </c>
      <c r="F14" s="665">
        <v>543</v>
      </c>
      <c r="G14" s="666"/>
      <c r="I14" s="667"/>
      <c r="J14" s="555"/>
      <c r="K14" s="818"/>
      <c r="L14" s="556"/>
      <c r="M14" s="557"/>
      <c r="N14" s="660"/>
    </row>
    <row r="15" spans="2:16" ht="15" x14ac:dyDescent="0.25">
      <c r="B15" s="1320"/>
      <c r="C15" s="1320"/>
      <c r="D15" s="1083"/>
      <c r="E15" s="668"/>
      <c r="F15" s="669"/>
      <c r="G15" s="666"/>
      <c r="I15" s="667"/>
      <c r="J15" s="555"/>
      <c r="K15" s="818"/>
      <c r="L15" s="556"/>
      <c r="M15" s="557"/>
      <c r="N15" s="660"/>
    </row>
    <row r="16" spans="2:16" ht="15" x14ac:dyDescent="0.25">
      <c r="B16" s="1320"/>
      <c r="C16" s="1320"/>
      <c r="D16" s="1083"/>
      <c r="E16" s="668"/>
      <c r="F16" s="669"/>
      <c r="G16" s="666"/>
      <c r="I16" s="667"/>
      <c r="J16" s="555"/>
      <c r="K16" s="818"/>
      <c r="L16" s="556"/>
      <c r="M16" s="557"/>
      <c r="N16" s="660"/>
    </row>
    <row r="17" spans="1:14" ht="15" x14ac:dyDescent="0.25">
      <c r="B17" s="1320"/>
      <c r="C17" s="1320"/>
      <c r="D17" s="1083"/>
      <c r="E17" s="664"/>
      <c r="F17" s="669"/>
      <c r="G17" s="666"/>
      <c r="H17" s="560"/>
      <c r="I17" s="667"/>
      <c r="J17" s="555"/>
      <c r="K17" s="818"/>
      <c r="L17" s="556"/>
      <c r="M17" s="557"/>
      <c r="N17" s="670"/>
    </row>
    <row r="18" spans="1:14" ht="15" x14ac:dyDescent="0.25">
      <c r="B18" s="1320"/>
      <c r="C18" s="1320"/>
      <c r="D18" s="1083"/>
      <c r="E18" s="664"/>
      <c r="F18" s="669"/>
      <c r="G18" s="666"/>
      <c r="H18" s="560"/>
      <c r="I18" s="671"/>
      <c r="J18" s="561"/>
      <c r="K18" s="819"/>
      <c r="L18" s="563"/>
      <c r="M18" s="564"/>
      <c r="N18" s="670"/>
    </row>
    <row r="19" spans="1:14" ht="15" x14ac:dyDescent="0.25">
      <c r="B19" s="1320"/>
      <c r="C19" s="1320"/>
      <c r="D19" s="1083"/>
      <c r="E19" s="668"/>
      <c r="F19" s="669"/>
      <c r="G19" s="666"/>
      <c r="H19" s="560"/>
      <c r="I19" s="659"/>
      <c r="J19" s="537"/>
      <c r="K19" s="816"/>
      <c r="L19" s="546"/>
      <c r="M19" s="547"/>
      <c r="N19" s="670"/>
    </row>
    <row r="20" spans="1:14" ht="15" x14ac:dyDescent="0.25">
      <c r="B20" s="1320"/>
      <c r="C20" s="1320"/>
      <c r="D20" s="1083"/>
      <c r="E20" s="668"/>
      <c r="F20" s="669"/>
      <c r="G20" s="666"/>
      <c r="H20" s="560"/>
      <c r="I20" s="659"/>
      <c r="J20" s="537"/>
      <c r="K20" s="816"/>
      <c r="L20" s="546"/>
      <c r="M20" s="547"/>
      <c r="N20" s="670"/>
    </row>
    <row r="21" spans="1:14" ht="15.75" thickBot="1" x14ac:dyDescent="0.3">
      <c r="B21" s="1321" t="s">
        <v>14</v>
      </c>
      <c r="C21" s="1322"/>
      <c r="D21" s="1083"/>
      <c r="E21" s="668">
        <f>SUM(E14:E20)</f>
        <v>1133936583</v>
      </c>
      <c r="F21" s="672">
        <f>SUM(F14:F20)</f>
        <v>543</v>
      </c>
      <c r="G21" s="666"/>
      <c r="H21" s="560"/>
      <c r="I21" s="659"/>
      <c r="J21" s="537"/>
      <c r="K21" s="816"/>
      <c r="L21" s="546"/>
      <c r="M21" s="547"/>
      <c r="N21" s="670"/>
    </row>
    <row r="22" spans="1:14" ht="43.5" thickBot="1" x14ac:dyDescent="0.3">
      <c r="A22" s="1044"/>
      <c r="B22" s="567" t="s">
        <v>15</v>
      </c>
      <c r="C22" s="567" t="s">
        <v>88</v>
      </c>
      <c r="E22" s="550"/>
      <c r="F22" s="549"/>
      <c r="G22" s="673"/>
      <c r="H22" s="549"/>
      <c r="I22" s="674"/>
      <c r="J22" s="570"/>
      <c r="K22" s="820"/>
      <c r="L22" s="572"/>
      <c r="M22" s="573"/>
    </row>
    <row r="23" spans="1:14" ht="15.75" thickBot="1" x14ac:dyDescent="0.3">
      <c r="A23" s="1045">
        <v>1</v>
      </c>
      <c r="C23" s="675">
        <f>F21*80%</f>
        <v>434.40000000000003</v>
      </c>
      <c r="D23" s="575"/>
      <c r="E23" s="576">
        <f>E21</f>
        <v>1133936583</v>
      </c>
      <c r="F23" s="577"/>
      <c r="G23" s="677"/>
      <c r="H23" s="577"/>
      <c r="I23" s="674"/>
      <c r="J23" s="578"/>
      <c r="K23" s="820"/>
      <c r="L23" s="572"/>
      <c r="M23" s="573"/>
    </row>
    <row r="24" spans="1:14" ht="15" x14ac:dyDescent="0.25">
      <c r="A24" s="579"/>
      <c r="C24" s="678"/>
      <c r="D24" s="555"/>
      <c r="E24" s="581"/>
      <c r="F24" s="577"/>
      <c r="G24" s="677"/>
      <c r="H24" s="577"/>
      <c r="I24" s="674"/>
      <c r="J24" s="578"/>
      <c r="K24" s="820"/>
      <c r="L24" s="572"/>
      <c r="M24" s="573"/>
    </row>
    <row r="25" spans="1:14" ht="15" x14ac:dyDescent="0.25">
      <c r="A25" s="579"/>
      <c r="C25" s="678"/>
      <c r="D25" s="555"/>
      <c r="E25" s="581"/>
      <c r="F25" s="577"/>
      <c r="G25" s="677"/>
      <c r="H25" s="577"/>
      <c r="I25" s="674"/>
      <c r="J25" s="578"/>
      <c r="K25" s="820"/>
      <c r="L25" s="572"/>
      <c r="M25" s="573"/>
    </row>
    <row r="26" spans="1:14" ht="15" x14ac:dyDescent="0.2">
      <c r="A26" s="579"/>
      <c r="B26" s="582" t="s">
        <v>124</v>
      </c>
      <c r="C26" s="584"/>
      <c r="D26" s="584"/>
      <c r="E26" s="585"/>
      <c r="F26" s="584"/>
      <c r="G26" s="680"/>
      <c r="H26" s="584"/>
      <c r="I26" s="659"/>
      <c r="J26" s="537"/>
      <c r="K26" s="816"/>
      <c r="L26" s="546"/>
      <c r="M26" s="547"/>
      <c r="N26" s="660"/>
    </row>
    <row r="27" spans="1:14" ht="15" x14ac:dyDescent="0.2">
      <c r="A27" s="579"/>
      <c r="B27" s="584"/>
      <c r="C27" s="584"/>
      <c r="D27" s="584"/>
      <c r="E27" s="585"/>
      <c r="F27" s="584"/>
      <c r="G27" s="680"/>
      <c r="H27" s="584"/>
      <c r="I27" s="659"/>
      <c r="J27" s="537"/>
      <c r="K27" s="816"/>
      <c r="L27" s="546"/>
      <c r="M27" s="547"/>
      <c r="N27" s="660"/>
    </row>
    <row r="28" spans="1:14" ht="15" x14ac:dyDescent="0.2">
      <c r="A28" s="579"/>
      <c r="B28" s="77" t="s">
        <v>33</v>
      </c>
      <c r="C28" s="77" t="s">
        <v>125</v>
      </c>
      <c r="D28" s="77" t="s">
        <v>126</v>
      </c>
      <c r="E28" s="585"/>
      <c r="F28" s="584"/>
      <c r="G28" s="680"/>
      <c r="H28" s="584"/>
      <c r="I28" s="659"/>
      <c r="J28" s="537"/>
      <c r="K28" s="816"/>
      <c r="L28" s="546"/>
      <c r="M28" s="547"/>
      <c r="N28" s="660"/>
    </row>
    <row r="29" spans="1:14" ht="15" x14ac:dyDescent="0.2">
      <c r="A29" s="579"/>
      <c r="B29" s="257" t="s">
        <v>127</v>
      </c>
      <c r="C29" s="681"/>
      <c r="D29" s="1074" t="s">
        <v>292</v>
      </c>
      <c r="E29" s="585"/>
      <c r="F29" s="584"/>
      <c r="G29" s="680"/>
      <c r="H29" s="584"/>
      <c r="I29" s="659"/>
      <c r="J29" s="537"/>
      <c r="K29" s="816"/>
      <c r="L29" s="546"/>
      <c r="M29" s="547"/>
      <c r="N29" s="660"/>
    </row>
    <row r="30" spans="1:14" ht="15" x14ac:dyDescent="0.2">
      <c r="A30" s="579"/>
      <c r="B30" s="257" t="s">
        <v>128</v>
      </c>
      <c r="C30" s="681" t="s">
        <v>292</v>
      </c>
      <c r="D30" s="257"/>
      <c r="E30" s="585"/>
      <c r="F30" s="584"/>
      <c r="G30" s="680"/>
      <c r="H30" s="584"/>
      <c r="I30" s="659"/>
      <c r="J30" s="537"/>
      <c r="K30" s="816"/>
      <c r="L30" s="546"/>
      <c r="M30" s="547"/>
      <c r="N30" s="660"/>
    </row>
    <row r="31" spans="1:14" ht="15" x14ac:dyDescent="0.2">
      <c r="A31" s="579"/>
      <c r="B31" s="257" t="s">
        <v>129</v>
      </c>
      <c r="C31" s="681" t="s">
        <v>292</v>
      </c>
      <c r="D31" s="257"/>
      <c r="E31" s="585"/>
      <c r="F31" s="584"/>
      <c r="G31" s="680"/>
      <c r="H31" s="584"/>
      <c r="I31" s="659"/>
      <c r="J31" s="537"/>
      <c r="K31" s="816"/>
      <c r="L31" s="546"/>
      <c r="M31" s="547"/>
      <c r="N31" s="660"/>
    </row>
    <row r="32" spans="1:14" ht="15" x14ac:dyDescent="0.2">
      <c r="A32" s="579"/>
      <c r="B32" s="257" t="s">
        <v>130</v>
      </c>
      <c r="C32" s="681" t="s">
        <v>292</v>
      </c>
      <c r="D32" s="257"/>
      <c r="E32" s="585"/>
      <c r="F32" s="584"/>
      <c r="G32" s="680"/>
      <c r="H32" s="584"/>
      <c r="I32" s="659"/>
      <c r="J32" s="537"/>
      <c r="K32" s="816"/>
      <c r="L32" s="546"/>
      <c r="M32" s="547"/>
      <c r="N32" s="660"/>
    </row>
    <row r="33" spans="1:26" ht="15" x14ac:dyDescent="0.2">
      <c r="A33" s="579"/>
      <c r="B33" s="584"/>
      <c r="C33" s="584"/>
      <c r="D33" s="584"/>
      <c r="E33" s="585"/>
      <c r="F33" s="584"/>
      <c r="G33" s="680"/>
      <c r="H33" s="584"/>
      <c r="I33" s="659"/>
      <c r="J33" s="537"/>
      <c r="K33" s="816"/>
      <c r="L33" s="546"/>
      <c r="M33" s="547"/>
      <c r="N33" s="660"/>
    </row>
    <row r="34" spans="1:26" ht="15" x14ac:dyDescent="0.2">
      <c r="A34" s="579"/>
      <c r="B34" s="582" t="s">
        <v>131</v>
      </c>
      <c r="C34" s="584"/>
      <c r="D34" s="584"/>
      <c r="E34" s="585"/>
      <c r="F34" s="584"/>
      <c r="G34" s="680"/>
      <c r="H34" s="584"/>
      <c r="I34" s="659"/>
      <c r="J34" s="537"/>
      <c r="K34" s="816"/>
      <c r="L34" s="546"/>
      <c r="M34" s="547"/>
      <c r="N34" s="660"/>
    </row>
    <row r="35" spans="1:26" ht="15" x14ac:dyDescent="0.2">
      <c r="A35" s="579"/>
      <c r="B35" s="584"/>
      <c r="C35" s="584"/>
      <c r="D35" s="584"/>
      <c r="E35" s="585"/>
      <c r="F35" s="584"/>
      <c r="G35" s="680"/>
      <c r="H35" s="584"/>
      <c r="I35" s="659"/>
      <c r="J35" s="537"/>
      <c r="K35" s="816"/>
      <c r="L35" s="546"/>
      <c r="M35" s="547"/>
      <c r="N35" s="660"/>
    </row>
    <row r="36" spans="1:26" ht="15" x14ac:dyDescent="0.2">
      <c r="A36" s="579"/>
      <c r="B36" s="584"/>
      <c r="C36" s="584"/>
      <c r="D36" s="584"/>
      <c r="E36" s="585"/>
      <c r="F36" s="584"/>
      <c r="G36" s="680"/>
      <c r="H36" s="584"/>
      <c r="I36" s="659"/>
      <c r="J36" s="537"/>
      <c r="K36" s="816"/>
      <c r="L36" s="546"/>
      <c r="M36" s="547"/>
      <c r="N36" s="660"/>
    </row>
    <row r="37" spans="1:26" ht="15" x14ac:dyDescent="0.2">
      <c r="A37" s="579"/>
      <c r="B37" s="77" t="s">
        <v>33</v>
      </c>
      <c r="C37" s="77" t="s">
        <v>58</v>
      </c>
      <c r="D37" s="587" t="s">
        <v>51</v>
      </c>
      <c r="E37" s="588" t="s">
        <v>16</v>
      </c>
      <c r="F37" s="584"/>
      <c r="G37" s="680"/>
      <c r="H37" s="584"/>
      <c r="I37" s="659"/>
      <c r="J37" s="537"/>
      <c r="K37" s="816"/>
      <c r="L37" s="546"/>
      <c r="M37" s="547"/>
      <c r="N37" s="660"/>
    </row>
    <row r="38" spans="1:26" ht="42.75" x14ac:dyDescent="0.2">
      <c r="A38" s="579"/>
      <c r="B38" s="60" t="s">
        <v>132</v>
      </c>
      <c r="C38" s="1078">
        <v>40</v>
      </c>
      <c r="D38" s="1074"/>
      <c r="E38" s="1297">
        <f>+D38+D39</f>
        <v>0</v>
      </c>
      <c r="F38" s="584"/>
      <c r="G38" s="680"/>
      <c r="H38" s="584"/>
      <c r="I38" s="659"/>
      <c r="J38" s="537"/>
      <c r="K38" s="816"/>
      <c r="L38" s="546"/>
      <c r="M38" s="547"/>
      <c r="N38" s="660"/>
    </row>
    <row r="39" spans="1:26" ht="71.25" x14ac:dyDescent="0.2">
      <c r="A39" s="579"/>
      <c r="B39" s="60" t="s">
        <v>133</v>
      </c>
      <c r="C39" s="1078">
        <v>60</v>
      </c>
      <c r="D39" s="1074"/>
      <c r="E39" s="1298"/>
      <c r="F39" s="584"/>
      <c r="G39" s="680"/>
      <c r="H39" s="584"/>
      <c r="I39" s="659"/>
      <c r="J39" s="537"/>
      <c r="K39" s="816"/>
      <c r="L39" s="546"/>
      <c r="M39" s="547"/>
      <c r="N39" s="660"/>
    </row>
    <row r="40" spans="1:26" ht="15" x14ac:dyDescent="0.25">
      <c r="A40" s="579"/>
      <c r="C40" s="678"/>
      <c r="D40" s="555"/>
      <c r="E40" s="581"/>
      <c r="F40" s="577"/>
      <c r="G40" s="677"/>
      <c r="H40" s="577"/>
      <c r="I40" s="674"/>
      <c r="J40" s="578"/>
      <c r="K40" s="820"/>
      <c r="L40" s="572"/>
      <c r="M40" s="573"/>
    </row>
    <row r="41" spans="1:26" ht="15" x14ac:dyDescent="0.25">
      <c r="A41" s="579"/>
      <c r="C41" s="678"/>
      <c r="D41" s="555"/>
      <c r="E41" s="581"/>
      <c r="F41" s="577"/>
      <c r="G41" s="677"/>
      <c r="H41" s="577"/>
      <c r="I41" s="674"/>
      <c r="J41" s="578"/>
      <c r="K41" s="820"/>
      <c r="L41" s="572"/>
      <c r="M41" s="573"/>
    </row>
    <row r="42" spans="1:26" ht="15" x14ac:dyDescent="0.25">
      <c r="A42" s="579"/>
      <c r="C42" s="678"/>
      <c r="D42" s="555"/>
      <c r="E42" s="581"/>
      <c r="F42" s="577"/>
      <c r="G42" s="677"/>
      <c r="H42" s="577"/>
      <c r="I42" s="674"/>
      <c r="J42" s="578"/>
      <c r="K42" s="820"/>
      <c r="L42" s="572"/>
      <c r="M42" s="573"/>
    </row>
    <row r="43" spans="1:26" ht="15.75" customHeight="1" thickBot="1" x14ac:dyDescent="0.3">
      <c r="M43" s="1323" t="s">
        <v>35</v>
      </c>
      <c r="N43" s="1323"/>
    </row>
    <row r="44" spans="1:26" ht="15" x14ac:dyDescent="0.25">
      <c r="B44" s="582" t="s">
        <v>30</v>
      </c>
      <c r="M44" s="682"/>
      <c r="N44" s="683"/>
    </row>
    <row r="45" spans="1:26" ht="15" thickBot="1" x14ac:dyDescent="0.3">
      <c r="M45" s="682"/>
      <c r="N45" s="683"/>
    </row>
    <row r="46" spans="1:26" s="537" customFormat="1" ht="75" x14ac:dyDescent="0.25">
      <c r="B46" s="1046" t="s">
        <v>134</v>
      </c>
      <c r="C46" s="1046" t="s">
        <v>135</v>
      </c>
      <c r="D46" s="1046" t="s">
        <v>136</v>
      </c>
      <c r="E46" s="1047" t="s">
        <v>45</v>
      </c>
      <c r="F46" s="1046" t="s">
        <v>22</v>
      </c>
      <c r="G46" s="1048" t="s">
        <v>89</v>
      </c>
      <c r="H46" s="1046" t="s">
        <v>17</v>
      </c>
      <c r="I46" s="1049" t="s">
        <v>10</v>
      </c>
      <c r="J46" s="1046" t="s">
        <v>31</v>
      </c>
      <c r="K46" s="1395" t="s">
        <v>61</v>
      </c>
      <c r="L46" s="1047" t="s">
        <v>20</v>
      </c>
      <c r="M46" s="1050" t="s">
        <v>26</v>
      </c>
      <c r="N46" s="1046" t="s">
        <v>137</v>
      </c>
      <c r="O46" s="1051" t="s">
        <v>36</v>
      </c>
      <c r="P46" s="589" t="s">
        <v>11</v>
      </c>
      <c r="Q46" s="589" t="s">
        <v>19</v>
      </c>
    </row>
    <row r="47" spans="1:26" s="1080" customFormat="1" ht="57" x14ac:dyDescent="0.25">
      <c r="A47" s="590">
        <v>1</v>
      </c>
      <c r="B47" s="593" t="s">
        <v>550</v>
      </c>
      <c r="C47" s="592" t="s">
        <v>469</v>
      </c>
      <c r="D47" s="593" t="s">
        <v>160</v>
      </c>
      <c r="E47" s="598">
        <v>137</v>
      </c>
      <c r="F47" s="592" t="s">
        <v>125</v>
      </c>
      <c r="G47" s="821" t="s">
        <v>1330</v>
      </c>
      <c r="H47" s="596">
        <v>41661</v>
      </c>
      <c r="I47" s="1396">
        <v>42004</v>
      </c>
      <c r="J47" s="597" t="s">
        <v>126</v>
      </c>
      <c r="K47" s="1397">
        <v>3</v>
      </c>
      <c r="L47" s="598">
        <v>11.3</v>
      </c>
      <c r="M47" s="394">
        <v>800</v>
      </c>
      <c r="N47" s="394">
        <v>800</v>
      </c>
      <c r="O47" s="599">
        <v>194611200</v>
      </c>
      <c r="P47" s="515">
        <v>109</v>
      </c>
      <c r="Q47" s="600" t="s">
        <v>2047</v>
      </c>
      <c r="R47" s="601"/>
      <c r="S47" s="601"/>
      <c r="T47" s="601"/>
      <c r="U47" s="601"/>
      <c r="V47" s="601"/>
      <c r="W47" s="601"/>
      <c r="X47" s="601"/>
      <c r="Y47" s="601"/>
      <c r="Z47" s="601"/>
    </row>
    <row r="48" spans="1:26" s="1080" customFormat="1" ht="57" x14ac:dyDescent="0.25">
      <c r="A48" s="590">
        <f>+A47+1</f>
        <v>2</v>
      </c>
      <c r="B48" s="593" t="s">
        <v>550</v>
      </c>
      <c r="C48" s="592" t="s">
        <v>469</v>
      </c>
      <c r="D48" s="593" t="s">
        <v>160</v>
      </c>
      <c r="E48" s="598">
        <v>207</v>
      </c>
      <c r="F48" s="592" t="s">
        <v>126</v>
      </c>
      <c r="G48" s="734" t="s">
        <v>1330</v>
      </c>
      <c r="H48" s="596">
        <v>39853</v>
      </c>
      <c r="I48" s="596">
        <v>40147</v>
      </c>
      <c r="J48" s="597" t="s">
        <v>126</v>
      </c>
      <c r="K48" s="835">
        <v>0</v>
      </c>
      <c r="L48" s="598">
        <v>11</v>
      </c>
      <c r="M48" s="394"/>
      <c r="N48" s="394"/>
      <c r="O48" s="599">
        <v>253600116</v>
      </c>
      <c r="P48" s="515">
        <v>103</v>
      </c>
      <c r="Q48" s="600" t="s">
        <v>2048</v>
      </c>
      <c r="R48" s="601"/>
      <c r="S48" s="601"/>
      <c r="T48" s="601"/>
      <c r="U48" s="601"/>
      <c r="V48" s="601"/>
      <c r="W48" s="601"/>
      <c r="X48" s="601"/>
      <c r="Y48" s="601"/>
      <c r="Z48" s="601"/>
    </row>
    <row r="49" spans="1:26" s="1080" customFormat="1" ht="42.75" x14ac:dyDescent="0.25">
      <c r="A49" s="590">
        <v>3</v>
      </c>
      <c r="B49" s="593" t="s">
        <v>550</v>
      </c>
      <c r="C49" s="592" t="s">
        <v>551</v>
      </c>
      <c r="D49" s="593" t="s">
        <v>552</v>
      </c>
      <c r="E49" s="598">
        <v>7</v>
      </c>
      <c r="F49" s="592" t="s">
        <v>125</v>
      </c>
      <c r="G49" s="734" t="s">
        <v>1330</v>
      </c>
      <c r="H49" s="596">
        <v>41821</v>
      </c>
      <c r="I49" s="596">
        <v>41973</v>
      </c>
      <c r="J49" s="597" t="s">
        <v>126</v>
      </c>
      <c r="K49" s="835">
        <v>0</v>
      </c>
      <c r="L49" s="598">
        <v>7</v>
      </c>
      <c r="M49" s="394">
        <v>300</v>
      </c>
      <c r="N49" s="394">
        <v>300</v>
      </c>
      <c r="O49" s="599">
        <v>35000000</v>
      </c>
      <c r="P49" s="515">
        <v>120</v>
      </c>
      <c r="Q49" s="600" t="s">
        <v>2049</v>
      </c>
      <c r="R49" s="601"/>
      <c r="S49" s="601"/>
      <c r="T49" s="601"/>
      <c r="U49" s="601"/>
      <c r="V49" s="601"/>
      <c r="W49" s="601"/>
      <c r="X49" s="601"/>
      <c r="Y49" s="601"/>
      <c r="Z49" s="601"/>
    </row>
    <row r="50" spans="1:26" s="1080" customFormat="1" ht="28.5" x14ac:dyDescent="0.25">
      <c r="A50" s="590">
        <v>4</v>
      </c>
      <c r="B50" s="593" t="s">
        <v>550</v>
      </c>
      <c r="C50" s="592" t="s">
        <v>551</v>
      </c>
      <c r="D50" s="593" t="s">
        <v>552</v>
      </c>
      <c r="E50" s="598">
        <v>6</v>
      </c>
      <c r="F50" s="592" t="s">
        <v>125</v>
      </c>
      <c r="G50" s="734" t="s">
        <v>1330</v>
      </c>
      <c r="H50" s="1396">
        <v>41652</v>
      </c>
      <c r="I50" s="1396">
        <v>41820</v>
      </c>
      <c r="J50" s="597" t="s">
        <v>126</v>
      </c>
      <c r="K50" s="835">
        <v>5.56</v>
      </c>
      <c r="L50" s="598">
        <v>0</v>
      </c>
      <c r="M50" s="394">
        <v>300</v>
      </c>
      <c r="N50" s="394">
        <v>300</v>
      </c>
      <c r="O50" s="599">
        <v>35000000</v>
      </c>
      <c r="P50" s="515">
        <v>121</v>
      </c>
      <c r="Q50" s="600"/>
      <c r="R50" s="601"/>
      <c r="S50" s="601"/>
      <c r="T50" s="601"/>
      <c r="U50" s="601"/>
      <c r="V50" s="601"/>
      <c r="W50" s="601"/>
      <c r="X50" s="601"/>
      <c r="Y50" s="601"/>
      <c r="Z50" s="601"/>
    </row>
    <row r="51" spans="1:26" s="1080" customFormat="1" ht="28.5" x14ac:dyDescent="0.25">
      <c r="A51" s="590">
        <v>5</v>
      </c>
      <c r="B51" s="593" t="s">
        <v>550</v>
      </c>
      <c r="C51" s="592" t="s">
        <v>551</v>
      </c>
      <c r="D51" s="593" t="s">
        <v>552</v>
      </c>
      <c r="E51" s="598">
        <v>3</v>
      </c>
      <c r="F51" s="592" t="s">
        <v>125</v>
      </c>
      <c r="G51" s="734" t="s">
        <v>1330</v>
      </c>
      <c r="H51" s="596">
        <v>41122</v>
      </c>
      <c r="I51" s="596">
        <v>41243</v>
      </c>
      <c r="J51" s="597" t="s">
        <v>126</v>
      </c>
      <c r="K51" s="835">
        <v>4</v>
      </c>
      <c r="L51" s="598">
        <v>0</v>
      </c>
      <c r="M51" s="394">
        <v>300</v>
      </c>
      <c r="N51" s="394">
        <v>300</v>
      </c>
      <c r="O51" s="599">
        <v>6500000</v>
      </c>
      <c r="P51" s="515">
        <v>122</v>
      </c>
      <c r="Q51" s="600"/>
      <c r="R51" s="601"/>
      <c r="S51" s="601"/>
      <c r="T51" s="601"/>
      <c r="U51" s="601"/>
      <c r="V51" s="601"/>
      <c r="W51" s="601"/>
      <c r="X51" s="601"/>
      <c r="Y51" s="601"/>
      <c r="Z51" s="601"/>
    </row>
    <row r="52" spans="1:26" s="1080" customFormat="1" ht="28.5" x14ac:dyDescent="0.25">
      <c r="A52" s="590">
        <v>6</v>
      </c>
      <c r="B52" s="593" t="s">
        <v>550</v>
      </c>
      <c r="C52" s="592" t="s">
        <v>551</v>
      </c>
      <c r="D52" s="593" t="s">
        <v>552</v>
      </c>
      <c r="E52" s="598">
        <v>1</v>
      </c>
      <c r="F52" s="592" t="s">
        <v>125</v>
      </c>
      <c r="G52" s="734" t="s">
        <v>1330</v>
      </c>
      <c r="H52" s="596">
        <v>41289</v>
      </c>
      <c r="I52" s="596">
        <v>41608</v>
      </c>
      <c r="J52" s="597" t="s">
        <v>126</v>
      </c>
      <c r="K52" s="835">
        <v>10.5</v>
      </c>
      <c r="L52" s="598">
        <v>0</v>
      </c>
      <c r="M52" s="394">
        <v>300</v>
      </c>
      <c r="N52" s="394">
        <v>300</v>
      </c>
      <c r="O52" s="599">
        <v>15000000</v>
      </c>
      <c r="P52" s="515">
        <v>121</v>
      </c>
      <c r="Q52" s="600"/>
      <c r="R52" s="601"/>
      <c r="S52" s="601"/>
      <c r="T52" s="601"/>
      <c r="U52" s="601"/>
      <c r="V52" s="601"/>
      <c r="W52" s="601"/>
      <c r="X52" s="601"/>
      <c r="Y52" s="601"/>
      <c r="Z52" s="601"/>
    </row>
    <row r="53" spans="1:26" s="1080" customFormat="1" ht="15" x14ac:dyDescent="0.25">
      <c r="A53" s="590"/>
      <c r="B53" s="591" t="s">
        <v>16</v>
      </c>
      <c r="C53" s="592"/>
      <c r="D53" s="593"/>
      <c r="E53" s="598"/>
      <c r="F53" s="592"/>
      <c r="G53" s="734"/>
      <c r="K53" s="1053">
        <f>SUM(K47:K52)</f>
        <v>23.06</v>
      </c>
      <c r="L53" s="737">
        <f>SUM(L47:L52)</f>
        <v>29.3</v>
      </c>
      <c r="M53" s="739">
        <f>SUM(M47:M52)</f>
        <v>2000</v>
      </c>
      <c r="N53" s="823">
        <f>SUM(N47:N52)</f>
        <v>2000</v>
      </c>
      <c r="O53" s="599">
        <f>SUM(O47:O52)</f>
        <v>539711316</v>
      </c>
      <c r="P53" s="515"/>
      <c r="Q53" s="600"/>
    </row>
    <row r="54" spans="1:26" s="602" customFormat="1" x14ac:dyDescent="0.25">
      <c r="E54" s="604"/>
      <c r="G54" s="699"/>
      <c r="I54" s="700"/>
      <c r="K54" s="824"/>
      <c r="L54" s="604"/>
      <c r="M54" s="607"/>
      <c r="O54" s="608"/>
    </row>
    <row r="55" spans="1:26" s="602" customFormat="1" ht="15" x14ac:dyDescent="0.25">
      <c r="B55" s="1285" t="s">
        <v>28</v>
      </c>
      <c r="C55" s="1285" t="s">
        <v>27</v>
      </c>
      <c r="D55" s="1287" t="s">
        <v>34</v>
      </c>
      <c r="E55" s="1287"/>
      <c r="G55" s="699"/>
      <c r="I55" s="700"/>
      <c r="K55" s="824"/>
      <c r="L55" s="604"/>
      <c r="M55" s="607"/>
      <c r="O55" s="608"/>
    </row>
    <row r="56" spans="1:26" s="602" customFormat="1" ht="15" x14ac:dyDescent="0.25">
      <c r="B56" s="1286"/>
      <c r="C56" s="1286"/>
      <c r="D56" s="1079" t="s">
        <v>23</v>
      </c>
      <c r="E56" s="609" t="s">
        <v>24</v>
      </c>
      <c r="G56" s="699"/>
      <c r="I56" s="700"/>
      <c r="K56" s="824"/>
      <c r="L56" s="604"/>
      <c r="M56" s="607"/>
      <c r="O56" s="608"/>
    </row>
    <row r="57" spans="1:26" s="602" customFormat="1" ht="15" x14ac:dyDescent="0.25">
      <c r="B57" s="610" t="s">
        <v>21</v>
      </c>
      <c r="C57" s="611">
        <f>+K53</f>
        <v>23.06</v>
      </c>
      <c r="D57" s="612" t="s">
        <v>292</v>
      </c>
      <c r="E57" s="613"/>
      <c r="F57" s="702"/>
      <c r="G57" s="703"/>
      <c r="H57" s="702"/>
      <c r="I57" s="704"/>
      <c r="J57" s="702"/>
      <c r="K57" s="825"/>
      <c r="L57" s="705"/>
      <c r="M57" s="706"/>
      <c r="O57" s="608"/>
    </row>
    <row r="58" spans="1:26" s="602" customFormat="1" ht="15" x14ac:dyDescent="0.25">
      <c r="B58" s="610" t="s">
        <v>25</v>
      </c>
      <c r="C58" s="611">
        <f>+M53</f>
        <v>2000</v>
      </c>
      <c r="D58" s="612" t="s">
        <v>292</v>
      </c>
      <c r="E58" s="613"/>
      <c r="G58" s="699"/>
      <c r="I58" s="700"/>
      <c r="K58" s="824"/>
      <c r="L58" s="604"/>
      <c r="M58" s="607"/>
      <c r="O58" s="608"/>
    </row>
    <row r="59" spans="1:26" s="602" customFormat="1" x14ac:dyDescent="0.25">
      <c r="B59" s="707"/>
      <c r="C59" s="1288"/>
      <c r="D59" s="1288"/>
      <c r="E59" s="1288"/>
      <c r="F59" s="1288"/>
      <c r="G59" s="1288"/>
      <c r="H59" s="1288"/>
      <c r="I59" s="1288"/>
      <c r="J59" s="1288"/>
      <c r="K59" s="1288"/>
      <c r="L59" s="1288"/>
      <c r="M59" s="1288"/>
      <c r="N59" s="1288"/>
      <c r="O59" s="608"/>
    </row>
    <row r="60" spans="1:26" ht="15" thickBot="1" x14ac:dyDescent="0.3"/>
    <row r="61" spans="1:26" ht="15.75" thickBot="1" x14ac:dyDescent="0.3">
      <c r="B61" s="1315" t="s">
        <v>90</v>
      </c>
      <c r="C61" s="1315"/>
      <c r="D61" s="1315"/>
      <c r="E61" s="1315"/>
      <c r="F61" s="1315"/>
      <c r="G61" s="1315"/>
      <c r="H61" s="1315"/>
      <c r="I61" s="1315"/>
      <c r="J61" s="1315"/>
      <c r="K61" s="1315"/>
      <c r="L61" s="1315"/>
      <c r="M61" s="1315"/>
      <c r="N61" s="1315"/>
    </row>
    <row r="64" spans="1:26" ht="150" x14ac:dyDescent="0.25">
      <c r="B64" s="77" t="s">
        <v>138</v>
      </c>
      <c r="C64" s="614" t="s">
        <v>2</v>
      </c>
      <c r="D64" s="614" t="s">
        <v>92</v>
      </c>
      <c r="E64" s="615" t="s">
        <v>91</v>
      </c>
      <c r="F64" s="614" t="s">
        <v>93</v>
      </c>
      <c r="G64" s="708" t="s">
        <v>94</v>
      </c>
      <c r="H64" s="614" t="s">
        <v>95</v>
      </c>
      <c r="I64" s="709" t="s">
        <v>96</v>
      </c>
      <c r="J64" s="614" t="s">
        <v>97</v>
      </c>
      <c r="K64" s="826" t="s">
        <v>98</v>
      </c>
      <c r="L64" s="615" t="s">
        <v>99</v>
      </c>
      <c r="M64" s="616" t="s">
        <v>100</v>
      </c>
      <c r="N64" s="710" t="s">
        <v>101</v>
      </c>
      <c r="O64" s="1289" t="s">
        <v>3</v>
      </c>
      <c r="P64" s="1290"/>
      <c r="Q64" s="614" t="s">
        <v>18</v>
      </c>
    </row>
    <row r="65" spans="2:17" x14ac:dyDescent="0.2">
      <c r="B65" s="350"/>
      <c r="C65" s="350" t="s">
        <v>426</v>
      </c>
      <c r="D65" s="363" t="s">
        <v>288</v>
      </c>
      <c r="E65" s="617" t="s">
        <v>474</v>
      </c>
      <c r="F65" s="619" t="s">
        <v>474</v>
      </c>
      <c r="G65" s="711" t="s">
        <v>474</v>
      </c>
      <c r="H65" s="619" t="s">
        <v>474</v>
      </c>
      <c r="I65" s="827" t="s">
        <v>125</v>
      </c>
      <c r="J65" s="619" t="s">
        <v>474</v>
      </c>
      <c r="K65" s="828" t="s">
        <v>474</v>
      </c>
      <c r="L65" s="625" t="s">
        <v>474</v>
      </c>
      <c r="M65" s="626" t="s">
        <v>474</v>
      </c>
      <c r="N65" s="257" t="s">
        <v>474</v>
      </c>
      <c r="O65" s="1283"/>
      <c r="P65" s="1284"/>
      <c r="Q65" s="257"/>
    </row>
    <row r="66" spans="2:17" x14ac:dyDescent="0.2">
      <c r="B66" s="350"/>
      <c r="C66" s="350"/>
      <c r="D66" s="363"/>
      <c r="E66" s="617"/>
      <c r="F66" s="619"/>
      <c r="G66" s="711"/>
      <c r="H66" s="619"/>
      <c r="I66" s="712"/>
      <c r="J66" s="619"/>
      <c r="K66" s="828"/>
      <c r="L66" s="625"/>
      <c r="M66" s="626"/>
      <c r="N66" s="257"/>
      <c r="O66" s="1283"/>
      <c r="P66" s="1284"/>
      <c r="Q66" s="257"/>
    </row>
    <row r="67" spans="2:17" x14ac:dyDescent="0.25">
      <c r="B67" s="340" t="s">
        <v>1</v>
      </c>
    </row>
    <row r="68" spans="2:17" x14ac:dyDescent="0.25">
      <c r="B68" s="340" t="s">
        <v>37</v>
      </c>
    </row>
    <row r="69" spans="2:17" x14ac:dyDescent="0.25">
      <c r="B69" s="340" t="s">
        <v>62</v>
      </c>
    </row>
    <row r="71" spans="2:17" ht="15" thickBot="1" x14ac:dyDescent="0.3"/>
    <row r="72" spans="2:17" ht="15.75" thickBot="1" x14ac:dyDescent="0.3">
      <c r="B72" s="1307" t="s">
        <v>38</v>
      </c>
      <c r="C72" s="1308"/>
      <c r="D72" s="1308"/>
      <c r="E72" s="1308"/>
      <c r="F72" s="1308"/>
      <c r="G72" s="1308"/>
      <c r="H72" s="1308"/>
      <c r="I72" s="1308"/>
      <c r="J72" s="1308"/>
      <c r="K72" s="1308"/>
      <c r="L72" s="1308"/>
      <c r="M72" s="1308"/>
      <c r="N72" s="1309"/>
    </row>
    <row r="77" spans="2:17" ht="105" x14ac:dyDescent="0.25">
      <c r="B77" s="77" t="s">
        <v>0</v>
      </c>
      <c r="C77" s="77" t="s">
        <v>39</v>
      </c>
      <c r="D77" s="77" t="s">
        <v>40</v>
      </c>
      <c r="E77" s="628" t="s">
        <v>102</v>
      </c>
      <c r="F77" s="77" t="s">
        <v>104</v>
      </c>
      <c r="G77" s="715" t="s">
        <v>105</v>
      </c>
      <c r="H77" s="77" t="s">
        <v>106</v>
      </c>
      <c r="I77" s="716" t="s">
        <v>103</v>
      </c>
      <c r="J77" s="1289" t="s">
        <v>107</v>
      </c>
      <c r="K77" s="1291"/>
      <c r="L77" s="1290"/>
      <c r="M77" s="629" t="s">
        <v>111</v>
      </c>
      <c r="N77" s="77" t="s">
        <v>139</v>
      </c>
      <c r="O77" s="630" t="s">
        <v>140</v>
      </c>
      <c r="P77" s="1289" t="s">
        <v>3</v>
      </c>
      <c r="Q77" s="1290"/>
    </row>
    <row r="78" spans="2:17" ht="85.5" x14ac:dyDescent="0.2">
      <c r="B78" s="348" t="s">
        <v>43</v>
      </c>
      <c r="C78" s="395">
        <v>2</v>
      </c>
      <c r="D78" s="349" t="s">
        <v>553</v>
      </c>
      <c r="E78" s="350">
        <v>22644790</v>
      </c>
      <c r="F78" s="350" t="s">
        <v>554</v>
      </c>
      <c r="G78" s="349" t="s">
        <v>505</v>
      </c>
      <c r="H78" s="351">
        <v>41621</v>
      </c>
      <c r="I78" s="363">
        <v>140911</v>
      </c>
      <c r="J78" s="349" t="s">
        <v>555</v>
      </c>
      <c r="K78" s="399" t="s">
        <v>556</v>
      </c>
      <c r="L78" s="352" t="s">
        <v>557</v>
      </c>
      <c r="M78" s="257" t="s">
        <v>125</v>
      </c>
      <c r="N78" s="257" t="s">
        <v>125</v>
      </c>
      <c r="O78" s="257" t="s">
        <v>125</v>
      </c>
      <c r="P78" s="1324"/>
      <c r="Q78" s="1325"/>
    </row>
    <row r="79" spans="2:17" ht="114" x14ac:dyDescent="0.2">
      <c r="B79" s="829" t="s">
        <v>43</v>
      </c>
      <c r="C79" s="396">
        <v>2</v>
      </c>
      <c r="D79" s="349" t="s">
        <v>558</v>
      </c>
      <c r="E79" s="350">
        <v>18919411</v>
      </c>
      <c r="F79" s="349" t="s">
        <v>202</v>
      </c>
      <c r="G79" s="349" t="s">
        <v>559</v>
      </c>
      <c r="H79" s="351">
        <v>41907</v>
      </c>
      <c r="I79" s="363" t="s">
        <v>478</v>
      </c>
      <c r="J79" s="349" t="s">
        <v>560</v>
      </c>
      <c r="K79" s="399" t="s">
        <v>561</v>
      </c>
      <c r="L79" s="352" t="s">
        <v>562</v>
      </c>
      <c r="M79" s="257" t="s">
        <v>125</v>
      </c>
      <c r="N79" s="257" t="s">
        <v>125</v>
      </c>
      <c r="O79" s="257" t="s">
        <v>125</v>
      </c>
      <c r="P79" s="1324"/>
      <c r="Q79" s="1325"/>
    </row>
    <row r="80" spans="2:17" ht="128.25" x14ac:dyDescent="0.2">
      <c r="B80" s="348" t="s">
        <v>44</v>
      </c>
      <c r="C80" s="397">
        <v>4</v>
      </c>
      <c r="D80" s="349" t="s">
        <v>563</v>
      </c>
      <c r="E80" s="350">
        <v>1121327673</v>
      </c>
      <c r="F80" s="350" t="s">
        <v>554</v>
      </c>
      <c r="G80" s="349" t="s">
        <v>564</v>
      </c>
      <c r="H80" s="351">
        <v>40893</v>
      </c>
      <c r="I80" s="363">
        <v>128802</v>
      </c>
      <c r="J80" s="349" t="s">
        <v>159</v>
      </c>
      <c r="K80" s="399" t="s">
        <v>565</v>
      </c>
      <c r="L80" s="352" t="s">
        <v>566</v>
      </c>
      <c r="M80" s="257" t="s">
        <v>125</v>
      </c>
      <c r="N80" s="257" t="s">
        <v>125</v>
      </c>
      <c r="O80" s="257" t="s">
        <v>125</v>
      </c>
      <c r="P80" s="1324"/>
      <c r="Q80" s="1325"/>
    </row>
    <row r="81" spans="2:17" ht="99.75" customHeight="1" x14ac:dyDescent="0.2">
      <c r="B81" s="348" t="s">
        <v>44</v>
      </c>
      <c r="C81" s="398">
        <v>4</v>
      </c>
      <c r="D81" s="349" t="s">
        <v>567</v>
      </c>
      <c r="E81" s="350">
        <v>49793125</v>
      </c>
      <c r="F81" s="350" t="s">
        <v>554</v>
      </c>
      <c r="G81" s="349" t="s">
        <v>568</v>
      </c>
      <c r="H81" s="351">
        <v>38184</v>
      </c>
      <c r="I81" s="363">
        <v>5208</v>
      </c>
      <c r="J81" s="349" t="s">
        <v>569</v>
      </c>
      <c r="K81" s="399" t="s">
        <v>570</v>
      </c>
      <c r="L81" s="352" t="s">
        <v>571</v>
      </c>
      <c r="M81" s="257" t="s">
        <v>125</v>
      </c>
      <c r="N81" s="257" t="s">
        <v>481</v>
      </c>
      <c r="O81" s="257" t="s">
        <v>125</v>
      </c>
      <c r="P81" s="1084"/>
      <c r="Q81" s="1085"/>
    </row>
    <row r="82" spans="2:17" ht="199.5" x14ac:dyDescent="0.2">
      <c r="B82" s="348" t="s">
        <v>44</v>
      </c>
      <c r="C82" s="398">
        <v>4</v>
      </c>
      <c r="D82" s="350" t="s">
        <v>572</v>
      </c>
      <c r="E82" s="350">
        <v>26795749</v>
      </c>
      <c r="F82" s="350" t="s">
        <v>239</v>
      </c>
      <c r="G82" s="349" t="s">
        <v>573</v>
      </c>
      <c r="H82" s="351">
        <v>37965</v>
      </c>
      <c r="I82" s="363" t="s">
        <v>478</v>
      </c>
      <c r="J82" s="349" t="s">
        <v>159</v>
      </c>
      <c r="K82" s="399" t="s">
        <v>574</v>
      </c>
      <c r="L82" s="352" t="s">
        <v>575</v>
      </c>
      <c r="M82" s="257" t="s">
        <v>125</v>
      </c>
      <c r="N82" s="257" t="s">
        <v>125</v>
      </c>
      <c r="O82" s="257" t="s">
        <v>125</v>
      </c>
      <c r="P82" s="1084"/>
      <c r="Q82" s="1085"/>
    </row>
    <row r="83" spans="2:17" ht="171" x14ac:dyDescent="0.2">
      <c r="B83" s="348" t="s">
        <v>44</v>
      </c>
      <c r="C83" s="400">
        <v>4</v>
      </c>
      <c r="D83" s="349" t="s">
        <v>576</v>
      </c>
      <c r="E83" s="350">
        <v>26862263</v>
      </c>
      <c r="F83" s="350" t="s">
        <v>239</v>
      </c>
      <c r="G83" s="349" t="s">
        <v>573</v>
      </c>
      <c r="H83" s="351">
        <v>33591</v>
      </c>
      <c r="I83" s="363">
        <v>104508</v>
      </c>
      <c r="J83" s="349" t="s">
        <v>469</v>
      </c>
      <c r="K83" s="399" t="s">
        <v>577</v>
      </c>
      <c r="L83" s="352" t="s">
        <v>566</v>
      </c>
      <c r="M83" s="257" t="s">
        <v>125</v>
      </c>
      <c r="N83" s="257" t="s">
        <v>125</v>
      </c>
      <c r="O83" s="257" t="s">
        <v>125</v>
      </c>
      <c r="P83" s="1324"/>
      <c r="Q83" s="1325"/>
    </row>
    <row r="84" spans="2:17" s="833" customFormat="1" ht="45" x14ac:dyDescent="0.25">
      <c r="B84" s="349" t="s">
        <v>121</v>
      </c>
      <c r="C84" s="519">
        <v>1</v>
      </c>
      <c r="D84" s="518" t="s">
        <v>578</v>
      </c>
      <c r="E84" s="522">
        <v>49716678</v>
      </c>
      <c r="F84" s="522" t="s">
        <v>328</v>
      </c>
      <c r="G84" s="518" t="s">
        <v>209</v>
      </c>
      <c r="H84" s="830">
        <v>38343</v>
      </c>
      <c r="I84" s="831" t="s">
        <v>478</v>
      </c>
      <c r="J84" s="518" t="s">
        <v>579</v>
      </c>
      <c r="K84" s="832" t="s">
        <v>580</v>
      </c>
      <c r="L84" s="521" t="s">
        <v>581</v>
      </c>
      <c r="M84" s="520" t="s">
        <v>125</v>
      </c>
      <c r="N84" s="520" t="s">
        <v>125</v>
      </c>
      <c r="O84" s="520" t="s">
        <v>125</v>
      </c>
      <c r="P84" s="1126"/>
      <c r="Q84" s="1127"/>
    </row>
    <row r="85" spans="2:17" s="833" customFormat="1" ht="15" x14ac:dyDescent="0.25">
      <c r="K85" s="834"/>
    </row>
    <row r="86" spans="2:17" x14ac:dyDescent="0.2">
      <c r="B86" s="349"/>
      <c r="C86" s="349"/>
      <c r="D86" s="350"/>
      <c r="E86" s="720"/>
      <c r="F86" s="350"/>
      <c r="G86" s="721"/>
      <c r="H86" s="350"/>
      <c r="I86" s="722"/>
      <c r="J86" s="723"/>
      <c r="K86" s="399"/>
      <c r="L86" s="724"/>
      <c r="M86" s="626"/>
      <c r="N86" s="257"/>
      <c r="O86" s="725"/>
      <c r="P86" s="1074"/>
      <c r="Q86" s="1074"/>
    </row>
    <row r="87" spans="2:17" ht="15" thickBot="1" x14ac:dyDescent="0.3"/>
    <row r="88" spans="2:17" ht="15.75" thickBot="1" x14ac:dyDescent="0.3">
      <c r="B88" s="1307" t="s">
        <v>46</v>
      </c>
      <c r="C88" s="1308"/>
      <c r="D88" s="1308"/>
      <c r="E88" s="1308"/>
      <c r="F88" s="1308"/>
      <c r="G88" s="1308"/>
      <c r="H88" s="1308"/>
      <c r="I88" s="1308"/>
      <c r="J88" s="1308"/>
      <c r="K88" s="1308"/>
      <c r="L88" s="1308"/>
      <c r="M88" s="1308"/>
      <c r="N88" s="1309"/>
    </row>
    <row r="91" spans="2:17" ht="30" x14ac:dyDescent="0.25">
      <c r="B91" s="614" t="s">
        <v>33</v>
      </c>
      <c r="C91" s="614" t="s">
        <v>18</v>
      </c>
      <c r="D91" s="1289" t="s">
        <v>3</v>
      </c>
      <c r="E91" s="1290"/>
    </row>
    <row r="92" spans="2:17" ht="28.5" x14ac:dyDescent="0.25">
      <c r="B92" s="627" t="s">
        <v>112</v>
      </c>
      <c r="C92" s="1074" t="s">
        <v>125</v>
      </c>
      <c r="D92" s="1283"/>
      <c r="E92" s="1284"/>
    </row>
    <row r="95" spans="2:17" ht="15" x14ac:dyDescent="0.25">
      <c r="B95" s="1313" t="s">
        <v>64</v>
      </c>
      <c r="C95" s="1314"/>
      <c r="D95" s="1314"/>
      <c r="E95" s="1314"/>
      <c r="F95" s="1314"/>
      <c r="G95" s="1314"/>
      <c r="H95" s="1314"/>
      <c r="I95" s="1314"/>
      <c r="J95" s="1314"/>
      <c r="K95" s="1314"/>
      <c r="L95" s="1314"/>
      <c r="M95" s="1314"/>
      <c r="N95" s="1314"/>
      <c r="O95" s="1314"/>
      <c r="P95" s="1314"/>
    </row>
    <row r="97" spans="1:26" ht="15" thickBot="1" x14ac:dyDescent="0.3"/>
    <row r="98" spans="1:26" ht="15.75" thickBot="1" x14ac:dyDescent="0.3">
      <c r="B98" s="1307" t="s">
        <v>54</v>
      </c>
      <c r="C98" s="1308"/>
      <c r="D98" s="1308"/>
      <c r="E98" s="1308"/>
      <c r="F98" s="1308"/>
      <c r="G98" s="1308"/>
      <c r="H98" s="1308"/>
      <c r="I98" s="1308"/>
      <c r="J98" s="1308"/>
      <c r="K98" s="1308"/>
      <c r="L98" s="1308"/>
      <c r="M98" s="1308"/>
      <c r="N98" s="1309"/>
    </row>
    <row r="100" spans="1:26" ht="15" thickBot="1" x14ac:dyDescent="0.3">
      <c r="M100" s="682"/>
      <c r="N100" s="683"/>
    </row>
    <row r="101" spans="1:26" s="537" customFormat="1" ht="75" x14ac:dyDescent="0.25">
      <c r="B101" s="1046" t="s">
        <v>134</v>
      </c>
      <c r="C101" s="1046" t="s">
        <v>135</v>
      </c>
      <c r="D101" s="1046" t="s">
        <v>136</v>
      </c>
      <c r="E101" s="1047" t="s">
        <v>45</v>
      </c>
      <c r="F101" s="1046" t="s">
        <v>22</v>
      </c>
      <c r="G101" s="1048" t="s">
        <v>89</v>
      </c>
      <c r="H101" s="1046" t="s">
        <v>17</v>
      </c>
      <c r="I101" s="1049" t="s">
        <v>10</v>
      </c>
      <c r="J101" s="1046" t="s">
        <v>31</v>
      </c>
      <c r="K101" s="1395" t="s">
        <v>61</v>
      </c>
      <c r="L101" s="1047" t="s">
        <v>20</v>
      </c>
      <c r="M101" s="1050" t="s">
        <v>26</v>
      </c>
      <c r="N101" s="1046" t="s">
        <v>137</v>
      </c>
      <c r="O101" s="1051" t="s">
        <v>36</v>
      </c>
      <c r="P101" s="589" t="s">
        <v>11</v>
      </c>
      <c r="Q101" s="589" t="s">
        <v>19</v>
      </c>
    </row>
    <row r="102" spans="1:26" s="1080" customFormat="1" x14ac:dyDescent="0.25">
      <c r="A102" s="590" t="e">
        <f>+#REF!+1</f>
        <v>#REF!</v>
      </c>
      <c r="B102" s="593"/>
      <c r="C102" s="592"/>
      <c r="D102" s="593"/>
      <c r="E102" s="598"/>
      <c r="F102" s="592"/>
      <c r="G102" s="734"/>
      <c r="H102" s="596"/>
      <c r="I102" s="596"/>
      <c r="J102" s="597"/>
      <c r="K102" s="822"/>
      <c r="L102" s="598"/>
      <c r="M102" s="394"/>
      <c r="N102" s="835"/>
      <c r="O102" s="599"/>
      <c r="P102" s="515"/>
      <c r="Q102" s="600"/>
      <c r="R102" s="601"/>
      <c r="S102" s="601"/>
      <c r="T102" s="601"/>
      <c r="U102" s="601"/>
      <c r="V102" s="601"/>
      <c r="W102" s="601"/>
      <c r="X102" s="601"/>
      <c r="Y102" s="601"/>
      <c r="Z102" s="601"/>
    </row>
    <row r="103" spans="1:26" s="1080" customFormat="1" ht="15" x14ac:dyDescent="0.25">
      <c r="A103" s="590"/>
      <c r="B103" s="591" t="s">
        <v>16</v>
      </c>
      <c r="C103" s="592"/>
      <c r="D103" s="593"/>
      <c r="E103" s="598"/>
      <c r="F103" s="592"/>
      <c r="G103" s="734"/>
      <c r="H103" s="592"/>
      <c r="I103" s="596"/>
      <c r="J103" s="597"/>
      <c r="K103" s="738">
        <f>SUM(K102:K102)</f>
        <v>0</v>
      </c>
      <c r="L103" s="737">
        <f>SUM(L102:L102)</f>
        <v>0</v>
      </c>
      <c r="M103" s="739">
        <f>SUM(M102:M102)</f>
        <v>0</v>
      </c>
      <c r="N103" s="823">
        <f>SUM(N102:N102)</f>
        <v>0</v>
      </c>
      <c r="O103" s="599"/>
      <c r="P103" s="515"/>
      <c r="Q103" s="600"/>
    </row>
    <row r="104" spans="1:26" x14ac:dyDescent="0.25">
      <c r="B104" s="602"/>
      <c r="C104" s="602"/>
      <c r="D104" s="602"/>
      <c r="E104" s="604"/>
      <c r="F104" s="602"/>
      <c r="G104" s="699"/>
      <c r="H104" s="602"/>
      <c r="I104" s="700"/>
      <c r="J104" s="602"/>
      <c r="K104" s="824"/>
      <c r="L104" s="604"/>
      <c r="M104" s="607"/>
      <c r="N104" s="602"/>
      <c r="O104" s="608"/>
      <c r="P104" s="602"/>
    </row>
    <row r="105" spans="1:26" ht="15" x14ac:dyDescent="0.25">
      <c r="B105" s="610" t="s">
        <v>32</v>
      </c>
      <c r="C105" s="643">
        <f>+K103</f>
        <v>0</v>
      </c>
      <c r="H105" s="702"/>
      <c r="I105" s="704"/>
      <c r="J105" s="702"/>
      <c r="K105" s="825"/>
      <c r="L105" s="705"/>
      <c r="M105" s="706"/>
      <c r="N105" s="602"/>
      <c r="O105" s="608"/>
      <c r="P105" s="602"/>
    </row>
    <row r="107" spans="1:26" ht="15" thickBot="1" x14ac:dyDescent="0.3"/>
    <row r="108" spans="1:26" ht="30.75" thickBot="1" x14ac:dyDescent="0.3">
      <c r="B108" s="644" t="s">
        <v>49</v>
      </c>
      <c r="C108" s="645" t="s">
        <v>50</v>
      </c>
      <c r="D108" s="644" t="s">
        <v>51</v>
      </c>
      <c r="E108" s="646" t="s">
        <v>55</v>
      </c>
    </row>
    <row r="109" spans="1:26" x14ac:dyDescent="0.25">
      <c r="B109" s="37" t="s">
        <v>113</v>
      </c>
      <c r="C109" s="647">
        <v>20</v>
      </c>
      <c r="D109" s="647">
        <v>0</v>
      </c>
      <c r="E109" s="1299">
        <f>+D109+D110+D111</f>
        <v>0</v>
      </c>
    </row>
    <row r="110" spans="1:26" x14ac:dyDescent="0.25">
      <c r="B110" s="37" t="s">
        <v>114</v>
      </c>
      <c r="C110" s="612">
        <v>30</v>
      </c>
      <c r="D110" s="1074">
        <v>0</v>
      </c>
      <c r="E110" s="1300"/>
    </row>
    <row r="111" spans="1:26" ht="15" thickBot="1" x14ac:dyDescent="0.3">
      <c r="B111" s="37" t="s">
        <v>115</v>
      </c>
      <c r="C111" s="648">
        <v>40</v>
      </c>
      <c r="D111" s="648">
        <v>0</v>
      </c>
      <c r="E111" s="1301"/>
    </row>
    <row r="113" spans="1:17" ht="15" thickBot="1" x14ac:dyDescent="0.3"/>
    <row r="114" spans="1:17" ht="15.75" thickBot="1" x14ac:dyDescent="0.3">
      <c r="B114" s="1307" t="s">
        <v>52</v>
      </c>
      <c r="C114" s="1308"/>
      <c r="D114" s="1308"/>
      <c r="E114" s="1308"/>
      <c r="F114" s="1308"/>
      <c r="G114" s="1308"/>
      <c r="H114" s="1308"/>
      <c r="I114" s="1308"/>
      <c r="J114" s="1308"/>
      <c r="K114" s="1308"/>
      <c r="L114" s="1308"/>
      <c r="M114" s="1308"/>
      <c r="N114" s="1309"/>
    </row>
    <row r="116" spans="1:17" ht="105" x14ac:dyDescent="0.25">
      <c r="B116" s="77" t="s">
        <v>0</v>
      </c>
      <c r="C116" s="77" t="s">
        <v>39</v>
      </c>
      <c r="D116" s="77" t="s">
        <v>40</v>
      </c>
      <c r="E116" s="628" t="s">
        <v>102</v>
      </c>
      <c r="F116" s="77" t="s">
        <v>104</v>
      </c>
      <c r="G116" s="715" t="s">
        <v>105</v>
      </c>
      <c r="H116" s="77" t="s">
        <v>106</v>
      </c>
      <c r="I116" s="716" t="s">
        <v>103</v>
      </c>
      <c r="J116" s="1289" t="s">
        <v>107</v>
      </c>
      <c r="K116" s="1291"/>
      <c r="L116" s="1290"/>
      <c r="M116" s="629" t="s">
        <v>111</v>
      </c>
      <c r="N116" s="77" t="s">
        <v>139</v>
      </c>
      <c r="O116" s="630" t="s">
        <v>140</v>
      </c>
      <c r="P116" s="1289" t="s">
        <v>3</v>
      </c>
      <c r="Q116" s="1290"/>
    </row>
    <row r="117" spans="1:17" ht="42.75" x14ac:dyDescent="0.2">
      <c r="A117" s="257"/>
      <c r="B117" s="836" t="s">
        <v>119</v>
      </c>
      <c r="C117" s="349">
        <v>1</v>
      </c>
      <c r="D117" s="401" t="s">
        <v>582</v>
      </c>
      <c r="E117" s="402">
        <v>42491432</v>
      </c>
      <c r="F117" s="403" t="s">
        <v>180</v>
      </c>
      <c r="G117" s="721" t="s">
        <v>583</v>
      </c>
      <c r="H117" s="351">
        <v>30521</v>
      </c>
      <c r="I117" s="827" t="s">
        <v>474</v>
      </c>
      <c r="J117" s="349" t="s">
        <v>584</v>
      </c>
      <c r="K117" s="399" t="s">
        <v>585</v>
      </c>
      <c r="L117" s="634" t="s">
        <v>586</v>
      </c>
      <c r="M117" s="626" t="s">
        <v>125</v>
      </c>
      <c r="N117" s="257" t="s">
        <v>125</v>
      </c>
      <c r="O117" s="725" t="s">
        <v>125</v>
      </c>
      <c r="P117" s="1292"/>
      <c r="Q117" s="1292"/>
    </row>
    <row r="118" spans="1:17" ht="57" x14ac:dyDescent="0.2">
      <c r="A118" s="257"/>
      <c r="B118" s="349" t="s">
        <v>120</v>
      </c>
      <c r="C118" s="257">
        <v>1</v>
      </c>
      <c r="D118" s="401" t="s">
        <v>587</v>
      </c>
      <c r="E118" s="402">
        <v>1129572211</v>
      </c>
      <c r="F118" s="403" t="s">
        <v>588</v>
      </c>
      <c r="G118" s="713" t="s">
        <v>589</v>
      </c>
      <c r="H118" s="714">
        <v>40082</v>
      </c>
      <c r="I118" s="837" t="s">
        <v>474</v>
      </c>
      <c r="J118" s="627" t="s">
        <v>590</v>
      </c>
      <c r="K118" s="838" t="s">
        <v>2050</v>
      </c>
      <c r="L118" s="624" t="s">
        <v>799</v>
      </c>
      <c r="M118" s="626" t="s">
        <v>125</v>
      </c>
      <c r="N118" s="257" t="s">
        <v>125</v>
      </c>
      <c r="O118" s="725" t="s">
        <v>125</v>
      </c>
      <c r="P118" s="257"/>
      <c r="Q118" s="257"/>
    </row>
    <row r="119" spans="1:17" ht="42.75" x14ac:dyDescent="0.2">
      <c r="A119" s="257"/>
      <c r="B119" s="349"/>
      <c r="C119" s="257"/>
      <c r="D119" s="401" t="s">
        <v>587</v>
      </c>
      <c r="E119" s="402">
        <v>1129572211</v>
      </c>
      <c r="F119" s="403" t="s">
        <v>588</v>
      </c>
      <c r="G119" s="713" t="s">
        <v>589</v>
      </c>
      <c r="H119" s="714">
        <v>40082</v>
      </c>
      <c r="I119" s="837" t="s">
        <v>474</v>
      </c>
      <c r="J119" s="627" t="s">
        <v>589</v>
      </c>
      <c r="K119" s="838" t="s">
        <v>2051</v>
      </c>
      <c r="L119" s="624" t="s">
        <v>2052</v>
      </c>
      <c r="M119" s="626" t="s">
        <v>125</v>
      </c>
      <c r="N119" s="257" t="s">
        <v>125</v>
      </c>
      <c r="O119" s="725" t="s">
        <v>125</v>
      </c>
      <c r="P119" s="257"/>
      <c r="Q119" s="257"/>
    </row>
    <row r="120" spans="1:17" ht="28.5" x14ac:dyDescent="0.2">
      <c r="A120" s="257"/>
      <c r="B120" s="349"/>
      <c r="C120" s="257"/>
      <c r="D120" s="401" t="s">
        <v>587</v>
      </c>
      <c r="E120" s="402">
        <v>1129572211</v>
      </c>
      <c r="F120" s="403" t="s">
        <v>588</v>
      </c>
      <c r="G120" s="713" t="s">
        <v>589</v>
      </c>
      <c r="H120" s="714">
        <v>40082</v>
      </c>
      <c r="I120" s="837" t="s">
        <v>474</v>
      </c>
      <c r="J120" s="627" t="s">
        <v>2053</v>
      </c>
      <c r="K120" s="838" t="s">
        <v>2054</v>
      </c>
      <c r="L120" s="624" t="s">
        <v>2055</v>
      </c>
      <c r="M120" s="626"/>
      <c r="N120" s="257"/>
      <c r="O120" s="725"/>
      <c r="P120" s="257"/>
      <c r="Q120" s="257"/>
    </row>
    <row r="121" spans="1:17" ht="57" x14ac:dyDescent="0.2">
      <c r="A121" s="257"/>
      <c r="B121" s="349"/>
      <c r="C121" s="257"/>
      <c r="D121" s="401" t="s">
        <v>587</v>
      </c>
      <c r="E121" s="402">
        <v>1129572211</v>
      </c>
      <c r="F121" s="403" t="s">
        <v>588</v>
      </c>
      <c r="G121" s="713" t="s">
        <v>589</v>
      </c>
      <c r="H121" s="714">
        <v>40082</v>
      </c>
      <c r="I121" s="837" t="s">
        <v>474</v>
      </c>
      <c r="J121" s="627" t="s">
        <v>2056</v>
      </c>
      <c r="K121" s="838" t="s">
        <v>2057</v>
      </c>
      <c r="L121" s="624" t="s">
        <v>2058</v>
      </c>
      <c r="M121" s="626" t="s">
        <v>125</v>
      </c>
      <c r="N121" s="257" t="s">
        <v>125</v>
      </c>
      <c r="O121" s="725" t="s">
        <v>125</v>
      </c>
      <c r="P121" s="257"/>
      <c r="Q121" s="257"/>
    </row>
    <row r="122" spans="1:17" ht="28.5" x14ac:dyDescent="0.2">
      <c r="A122" s="257"/>
      <c r="B122" s="349" t="s">
        <v>121</v>
      </c>
      <c r="C122" s="257">
        <v>1</v>
      </c>
      <c r="D122" s="401" t="s">
        <v>591</v>
      </c>
      <c r="E122" s="402">
        <v>49716678</v>
      </c>
      <c r="F122" s="404" t="s">
        <v>592</v>
      </c>
      <c r="G122" s="839" t="s">
        <v>209</v>
      </c>
      <c r="H122" s="837">
        <v>38343</v>
      </c>
      <c r="I122" s="837" t="s">
        <v>474</v>
      </c>
      <c r="J122" s="627" t="s">
        <v>593</v>
      </c>
      <c r="K122" s="838" t="s">
        <v>594</v>
      </c>
      <c r="L122" s="625" t="s">
        <v>2059</v>
      </c>
      <c r="M122" s="626" t="s">
        <v>125</v>
      </c>
      <c r="N122" s="257" t="s">
        <v>125</v>
      </c>
      <c r="O122" s="725" t="s">
        <v>125</v>
      </c>
      <c r="P122" s="257"/>
      <c r="Q122" s="257"/>
    </row>
    <row r="123" spans="1:17" x14ac:dyDescent="0.2">
      <c r="D123" s="386"/>
      <c r="E123" s="387"/>
      <c r="F123" s="388"/>
    </row>
    <row r="124" spans="1:17" ht="15" thickBot="1" x14ac:dyDescent="0.3"/>
    <row r="125" spans="1:17" ht="30" x14ac:dyDescent="0.25">
      <c r="B125" s="587" t="s">
        <v>33</v>
      </c>
      <c r="C125" s="587" t="s">
        <v>49</v>
      </c>
      <c r="D125" s="77" t="s">
        <v>50</v>
      </c>
      <c r="E125" s="588" t="s">
        <v>51</v>
      </c>
      <c r="F125" s="645" t="s">
        <v>56</v>
      </c>
      <c r="G125" s="727"/>
    </row>
    <row r="126" spans="1:17" ht="156.75" x14ac:dyDescent="0.2">
      <c r="B126" s="1293" t="s">
        <v>53</v>
      </c>
      <c r="C126" s="650" t="s">
        <v>116</v>
      </c>
      <c r="D126" s="1074">
        <v>25</v>
      </c>
      <c r="E126" s="621">
        <v>25</v>
      </c>
      <c r="F126" s="1310">
        <f>+E126+E127+E128</f>
        <v>60</v>
      </c>
      <c r="G126" s="746"/>
    </row>
    <row r="127" spans="1:17" ht="114" x14ac:dyDescent="0.2">
      <c r="B127" s="1293"/>
      <c r="C127" s="650" t="s">
        <v>117</v>
      </c>
      <c r="D127" s="1078">
        <v>25</v>
      </c>
      <c r="E127" s="621">
        <v>25</v>
      </c>
      <c r="F127" s="1311"/>
      <c r="G127" s="746"/>
    </row>
    <row r="128" spans="1:17" ht="71.25" x14ac:dyDescent="0.2">
      <c r="B128" s="1293"/>
      <c r="C128" s="650" t="s">
        <v>118</v>
      </c>
      <c r="D128" s="1074">
        <v>10</v>
      </c>
      <c r="E128" s="621">
        <v>10</v>
      </c>
      <c r="F128" s="1312"/>
      <c r="G128" s="746"/>
    </row>
    <row r="129" spans="2:6" x14ac:dyDescent="0.2">
      <c r="C129" s="584"/>
    </row>
    <row r="132" spans="2:6" ht="15" x14ac:dyDescent="0.25">
      <c r="B132" s="582" t="s">
        <v>57</v>
      </c>
    </row>
    <row r="135" spans="2:6" ht="15" x14ac:dyDescent="0.25">
      <c r="B135" s="77" t="s">
        <v>33</v>
      </c>
      <c r="C135" s="77" t="s">
        <v>58</v>
      </c>
      <c r="D135" s="587" t="s">
        <v>51</v>
      </c>
      <c r="E135" s="588" t="s">
        <v>16</v>
      </c>
    </row>
    <row r="136" spans="2:6" ht="42.75" x14ac:dyDescent="0.25">
      <c r="B136" s="60" t="s">
        <v>132</v>
      </c>
      <c r="C136" s="1078">
        <v>40</v>
      </c>
      <c r="D136" s="1074">
        <f>+E109</f>
        <v>0</v>
      </c>
      <c r="E136" s="1297">
        <f>+D136+D137</f>
        <v>60</v>
      </c>
    </row>
    <row r="137" spans="2:6" ht="71.25" x14ac:dyDescent="0.25">
      <c r="B137" s="60" t="s">
        <v>133</v>
      </c>
      <c r="C137" s="1078">
        <v>60</v>
      </c>
      <c r="D137" s="1074">
        <f>+F126</f>
        <v>60</v>
      </c>
      <c r="E137" s="1298"/>
    </row>
    <row r="143" spans="2:6" x14ac:dyDescent="0.2">
      <c r="F143" s="392"/>
    </row>
    <row r="144" spans="2:6" x14ac:dyDescent="0.2">
      <c r="F144" s="392"/>
    </row>
    <row r="145" spans="6:6" x14ac:dyDescent="0.2">
      <c r="F145" s="392"/>
    </row>
  </sheetData>
  <mergeCells count="40">
    <mergeCell ref="E136:E137"/>
    <mergeCell ref="E109:E111"/>
    <mergeCell ref="B114:N114"/>
    <mergeCell ref="J116:L116"/>
    <mergeCell ref="B126:B128"/>
    <mergeCell ref="F126:F128"/>
    <mergeCell ref="P116:Q116"/>
    <mergeCell ref="P117:Q117"/>
    <mergeCell ref="B88:N88"/>
    <mergeCell ref="D91:E91"/>
    <mergeCell ref="D92:E92"/>
    <mergeCell ref="B95:P95"/>
    <mergeCell ref="B98:N98"/>
    <mergeCell ref="P78:Q78"/>
    <mergeCell ref="P79:Q79"/>
    <mergeCell ref="P80:Q80"/>
    <mergeCell ref="P83:Q83"/>
    <mergeCell ref="P84:Q84"/>
    <mergeCell ref="J77:L77"/>
    <mergeCell ref="P77:Q77"/>
    <mergeCell ref="C59:N59"/>
    <mergeCell ref="B61:N61"/>
    <mergeCell ref="O64:P64"/>
    <mergeCell ref="O65:P65"/>
    <mergeCell ref="O66:P66"/>
    <mergeCell ref="B72:N72"/>
    <mergeCell ref="B55:B56"/>
    <mergeCell ref="C55:C56"/>
    <mergeCell ref="D55:E55"/>
    <mergeCell ref="B2:P2"/>
    <mergeCell ref="B4:P4"/>
    <mergeCell ref="C6:N6"/>
    <mergeCell ref="C7:N7"/>
    <mergeCell ref="C8:N8"/>
    <mergeCell ref="C9:N9"/>
    <mergeCell ref="C10:E10"/>
    <mergeCell ref="B13:C20"/>
    <mergeCell ref="B21:C21"/>
    <mergeCell ref="E38:E39"/>
    <mergeCell ref="M43:N43"/>
  </mergeCells>
  <dataValidations count="2">
    <dataValidation type="list" allowBlank="1" showInputMessage="1" showErrorMessage="1" sqref="WVE983053 A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A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A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A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A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A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A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A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A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A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A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A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A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A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A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23:WVE42 WLI23:WLI42 WBM23:WBM42 VRQ23:VRQ42 VHU23:VHU42 UXY23:UXY42 UOC23:UOC42 UEG23:UEG42 TUK23:TUK42 TKO23:TKO42 TAS23:TAS42 SQW23:SQW42 SHA23:SHA42 RXE23:RXE42 RNI23:RNI42 RDM23:RDM42 QTQ23:QTQ42 QJU23:QJU42 PZY23:PZY42 PQC23:PQC42 PGG23:PGG42 OWK23:OWK42 OMO23:OMO42 OCS23:OCS42 NSW23:NSW42 NJA23:NJA42 MZE23:MZE42 MPI23:MPI42 MFM23:MFM42 LVQ23:LVQ42 LLU23:LLU42 LBY23:LBY42 KSC23:KSC42 KIG23:KIG42 JYK23:JYK42 JOO23:JOO42 JES23:JES42 IUW23:IUW42 ILA23:ILA42 IBE23:IBE42 HRI23:HRI42 HHM23:HHM42 GXQ23:GXQ42 GNU23:GNU42 GDY23:GDY42 FUC23:FUC42 FKG23:FKG42 FAK23:FAK42 EQO23:EQO42 EGS23:EGS42 DWW23:DWW42 DNA23:DNA42 DDE23:DDE42 CTI23:CTI42 CJM23:CJM42 BZQ23:BZQ42 BPU23:BPU42 BFY23:BFY42 AWC23:AWC42 AMG23:AMG42 ACK23:ACK42 SO23:SO42 IS23:IS42 A23:A42">
      <formula1>"1,2,3,4,5"</formula1>
    </dataValidation>
    <dataValidation type="decimal" allowBlank="1" showInputMessage="1" showErrorMessage="1" sqref="WVH983053 WLL983053 C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C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C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C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C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C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C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C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C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C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C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C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C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C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C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VH23:WVH42 WLL23:WLL42 WBP23:WBP42 VRT23:VRT42 VHX23:VHX42 UYB23:UYB42 UOF23:UOF42 UEJ23:UEJ42 TUN23:TUN42 TKR23:TKR42 TAV23:TAV42 SQZ23:SQZ42 SHD23:SHD42 RXH23:RXH42 RNL23:RNL42 RDP23:RDP42 QTT23:QTT42 QJX23:QJX42 QAB23:QAB42 PQF23:PQF42 PGJ23:PGJ42 OWN23:OWN42 OMR23:OMR42 OCV23:OCV42 NSZ23:NSZ42 NJD23:NJD42 MZH23:MZH42 MPL23:MPL42 MFP23:MFP42 LVT23:LVT42 LLX23:LLX42 LCB23:LCB42 KSF23:KSF42 KIJ23:KIJ42 JYN23:JYN42 JOR23:JOR42 JEV23:JEV42 IUZ23:IUZ42 ILD23:ILD42 IBH23:IBH42 HRL23:HRL42 HHP23:HHP42 GXT23:GXT42 GNX23:GNX42 GEB23:GEB42 FUF23:FUF42 FKJ23:FKJ42 FAN23:FAN42 EQR23:EQR42 EGV23:EGV42 DWZ23:DWZ42 DND23:DND42 DDH23:DDH42 CTL23:CTL42 CJP23:CJP42 BZT23:BZT42 BPX23:BPX42 BGB23:BGB42 AWF23:AWF42 AMJ23:AMJ42 ACN23:ACN42 SR23:SR42 IV23:IV42">
      <formula1>0</formula1>
      <formula2>1</formula2>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1"/>
  <sheetViews>
    <sheetView zoomScale="66" zoomScaleNormal="66" workbookViewId="0">
      <selection activeCell="F27" sqref="F27"/>
    </sheetView>
  </sheetViews>
  <sheetFormatPr baseColWidth="10" defaultRowHeight="15" x14ac:dyDescent="0.25"/>
  <cols>
    <col min="1" max="1" width="7.28515625" style="86" customWidth="1"/>
    <col min="2" max="2" width="65.42578125" style="86"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35.7109375" style="86" customWidth="1"/>
    <col min="12" max="13" width="18.7109375" style="86" customWidth="1"/>
    <col min="14" max="14" width="22.140625" style="86" customWidth="1"/>
    <col min="15" max="15" width="26.140625" style="86" customWidth="1"/>
    <col min="16" max="16" width="19.5703125" style="86" bestFit="1"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748</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151</v>
      </c>
      <c r="D10" s="1176"/>
      <c r="E10" s="1166"/>
      <c r="F10" s="468"/>
      <c r="G10" s="468"/>
      <c r="H10" s="468"/>
      <c r="I10" s="468"/>
      <c r="J10" s="468"/>
      <c r="K10" s="468"/>
      <c r="L10" s="468"/>
      <c r="M10" s="468"/>
      <c r="N10" s="469"/>
    </row>
    <row r="11" spans="2:16" ht="16.5" thickBot="1" x14ac:dyDescent="0.3">
      <c r="B11" s="470" t="s">
        <v>9</v>
      </c>
      <c r="C11" s="471">
        <v>41974</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150" t="s">
        <v>87</v>
      </c>
      <c r="C14" s="1150"/>
      <c r="D14" s="240" t="s">
        <v>12</v>
      </c>
      <c r="E14" s="240" t="s">
        <v>13</v>
      </c>
      <c r="F14" s="240" t="s">
        <v>29</v>
      </c>
      <c r="G14" s="95"/>
      <c r="I14" s="96"/>
      <c r="J14" s="96"/>
      <c r="K14" s="96"/>
      <c r="L14" s="96"/>
      <c r="M14" s="96"/>
      <c r="N14" s="94"/>
    </row>
    <row r="15" spans="2:16" ht="15.75" x14ac:dyDescent="0.25">
      <c r="B15" s="1150"/>
      <c r="C15" s="1150"/>
      <c r="D15" s="240">
        <v>8</v>
      </c>
      <c r="E15" s="166">
        <v>933461607</v>
      </c>
      <c r="F15" s="167">
        <v>447</v>
      </c>
      <c r="G15" s="97"/>
      <c r="I15" s="98"/>
      <c r="J15" s="98"/>
      <c r="K15" s="98"/>
      <c r="L15" s="98"/>
      <c r="M15" s="98"/>
      <c r="N15" s="94"/>
    </row>
    <row r="16" spans="2:16" ht="15.75" x14ac:dyDescent="0.25">
      <c r="B16" s="1150"/>
      <c r="C16" s="1150"/>
      <c r="D16" s="240"/>
      <c r="E16" s="168"/>
      <c r="F16" s="167"/>
      <c r="G16" s="97"/>
      <c r="I16" s="98"/>
      <c r="J16" s="98"/>
      <c r="K16" s="98"/>
      <c r="L16" s="98"/>
      <c r="M16" s="98"/>
      <c r="N16" s="94"/>
    </row>
    <row r="17" spans="1:14" ht="15.75" x14ac:dyDescent="0.25">
      <c r="B17" s="1150"/>
      <c r="C17" s="1150"/>
      <c r="D17" s="240"/>
      <c r="E17" s="168"/>
      <c r="F17" s="167"/>
      <c r="G17" s="97"/>
      <c r="I17" s="98"/>
      <c r="J17" s="98"/>
      <c r="K17" s="98"/>
      <c r="L17" s="98"/>
      <c r="M17" s="98"/>
      <c r="N17" s="94"/>
    </row>
    <row r="18" spans="1:14" ht="15.75" x14ac:dyDescent="0.25">
      <c r="B18" s="1150"/>
      <c r="C18" s="1150"/>
      <c r="D18" s="240"/>
      <c r="E18" s="169"/>
      <c r="F18" s="167"/>
      <c r="G18" s="97"/>
      <c r="H18" s="100"/>
      <c r="I18" s="98"/>
      <c r="J18" s="98"/>
      <c r="K18" s="98"/>
      <c r="L18" s="98"/>
      <c r="M18" s="98"/>
      <c r="N18" s="101"/>
    </row>
    <row r="19" spans="1:14" ht="15.75" x14ac:dyDescent="0.25">
      <c r="B19" s="1150"/>
      <c r="C19" s="1150"/>
      <c r="D19" s="240"/>
      <c r="E19" s="169"/>
      <c r="F19" s="167"/>
      <c r="G19" s="97"/>
      <c r="H19" s="100"/>
      <c r="I19" s="102"/>
      <c r="J19" s="102"/>
      <c r="K19" s="102"/>
      <c r="L19" s="102"/>
      <c r="M19" s="102"/>
      <c r="N19" s="101"/>
    </row>
    <row r="20" spans="1:14" ht="15.75" x14ac:dyDescent="0.25">
      <c r="B20" s="1150"/>
      <c r="C20" s="1150"/>
      <c r="D20" s="240"/>
      <c r="E20" s="99"/>
      <c r="F20" s="167"/>
      <c r="G20" s="97"/>
      <c r="H20" s="100"/>
      <c r="I20" s="93"/>
      <c r="J20" s="93"/>
      <c r="K20" s="93"/>
      <c r="L20" s="93"/>
      <c r="M20" s="93"/>
      <c r="N20" s="101"/>
    </row>
    <row r="21" spans="1:14" ht="15.75" x14ac:dyDescent="0.25">
      <c r="B21" s="1150"/>
      <c r="C21" s="1150"/>
      <c r="D21" s="240"/>
      <c r="E21" s="99"/>
      <c r="F21" s="167"/>
      <c r="G21" s="97"/>
      <c r="H21" s="100"/>
      <c r="I21" s="93"/>
      <c r="J21" s="93"/>
      <c r="K21" s="93"/>
      <c r="L21" s="93"/>
      <c r="M21" s="93"/>
      <c r="N21" s="101"/>
    </row>
    <row r="22" spans="1:14" ht="16.5" thickBot="1" x14ac:dyDescent="0.3">
      <c r="B22" s="1151" t="s">
        <v>14</v>
      </c>
      <c r="C22" s="1152"/>
      <c r="D22" s="240"/>
      <c r="E22" s="103">
        <f>SUM(E15:E21)</f>
        <v>933461607</v>
      </c>
      <c r="F22" s="167">
        <f>SUM(F15:F21)</f>
        <v>447</v>
      </c>
      <c r="G22" s="97"/>
      <c r="H22" s="100"/>
      <c r="I22" s="93"/>
      <c r="J22" s="93"/>
      <c r="K22" s="93"/>
      <c r="L22" s="93"/>
      <c r="M22" s="93"/>
      <c r="N22" s="101"/>
    </row>
    <row r="23" spans="1:14" ht="45.75" thickBot="1" x14ac:dyDescent="0.3">
      <c r="A23" s="474"/>
      <c r="B23" s="105" t="s">
        <v>15</v>
      </c>
      <c r="C23" s="105" t="s">
        <v>88</v>
      </c>
      <c r="E23" s="96"/>
      <c r="F23" s="96"/>
      <c r="G23" s="96"/>
      <c r="H23" s="96"/>
      <c r="I23" s="106"/>
      <c r="J23" s="106"/>
      <c r="K23" s="106"/>
      <c r="L23" s="106"/>
      <c r="M23" s="106"/>
    </row>
    <row r="24" spans="1:14" ht="16.5" thickBot="1" x14ac:dyDescent="0.3">
      <c r="A24" s="475">
        <v>1</v>
      </c>
      <c r="C24" s="108">
        <f>F22*80/100</f>
        <v>357.6</v>
      </c>
      <c r="D24" s="109"/>
      <c r="E24" s="110">
        <f>E22</f>
        <v>933461607</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
      <c r="A26" s="113"/>
      <c r="B26" s="116" t="s">
        <v>124</v>
      </c>
      <c r="C26" s="78"/>
      <c r="D26" s="78"/>
      <c r="E26" s="78"/>
      <c r="F26" s="78"/>
      <c r="G26" s="78"/>
      <c r="H26" s="78"/>
      <c r="I26" s="93"/>
      <c r="J26" s="93"/>
      <c r="K26" s="93"/>
      <c r="L26" s="93"/>
      <c r="M26" s="93"/>
      <c r="N26" s="94"/>
    </row>
    <row r="27" spans="1:14" ht="15.75" x14ac:dyDescent="0.2">
      <c r="A27" s="113"/>
      <c r="B27" s="78"/>
      <c r="C27" s="78"/>
      <c r="D27" s="78"/>
      <c r="E27" s="78"/>
      <c r="F27" s="78"/>
      <c r="G27" s="78"/>
      <c r="H27" s="78"/>
      <c r="I27" s="93"/>
      <c r="J27" s="93"/>
      <c r="K27" s="93"/>
      <c r="L27" s="93"/>
      <c r="M27" s="93"/>
      <c r="N27" s="94"/>
    </row>
    <row r="28" spans="1:14" ht="15.75" x14ac:dyDescent="0.2">
      <c r="A28" s="113"/>
      <c r="B28" s="117" t="s">
        <v>33</v>
      </c>
      <c r="C28" s="117" t="s">
        <v>125</v>
      </c>
      <c r="D28" s="117" t="s">
        <v>126</v>
      </c>
      <c r="E28" s="78"/>
      <c r="F28" s="78"/>
      <c r="G28" s="78"/>
      <c r="H28" s="78"/>
      <c r="I28" s="93"/>
      <c r="J28" s="93"/>
      <c r="K28" s="93"/>
      <c r="L28" s="93"/>
      <c r="M28" s="93"/>
      <c r="N28" s="94"/>
    </row>
    <row r="29" spans="1:14" ht="15.75" x14ac:dyDescent="0.2">
      <c r="A29" s="113"/>
      <c r="B29" s="118" t="s">
        <v>127</v>
      </c>
      <c r="C29" s="234" t="s">
        <v>292</v>
      </c>
      <c r="D29" s="118"/>
      <c r="E29" s="78"/>
      <c r="F29" s="78"/>
      <c r="G29" s="78"/>
      <c r="H29" s="78"/>
      <c r="I29" s="93"/>
      <c r="J29" s="93"/>
      <c r="K29" s="93"/>
      <c r="L29" s="93"/>
      <c r="M29" s="93"/>
      <c r="N29" s="94"/>
    </row>
    <row r="30" spans="1:14" ht="15.75" x14ac:dyDescent="0.2">
      <c r="A30" s="113"/>
      <c r="B30" s="118" t="s">
        <v>128</v>
      </c>
      <c r="C30" s="234" t="s">
        <v>292</v>
      </c>
      <c r="D30" s="118"/>
      <c r="E30" s="78"/>
      <c r="F30" s="78"/>
      <c r="G30" s="78"/>
      <c r="H30" s="78"/>
      <c r="I30" s="93"/>
      <c r="J30" s="93"/>
      <c r="K30" s="93"/>
      <c r="L30" s="93"/>
      <c r="M30" s="93"/>
      <c r="N30" s="94"/>
    </row>
    <row r="31" spans="1:14" ht="15.75" x14ac:dyDescent="0.2">
      <c r="A31" s="113"/>
      <c r="B31" s="118" t="s">
        <v>129</v>
      </c>
      <c r="C31" s="234" t="s">
        <v>292</v>
      </c>
      <c r="D31" s="118"/>
      <c r="E31" s="78"/>
      <c r="F31" s="78"/>
      <c r="G31" s="78"/>
      <c r="H31" s="78"/>
      <c r="I31" s="93"/>
      <c r="J31" s="93"/>
      <c r="K31" s="93"/>
      <c r="L31" s="93"/>
      <c r="M31" s="93"/>
      <c r="N31" s="94"/>
    </row>
    <row r="32" spans="1:14" ht="15.75" x14ac:dyDescent="0.2">
      <c r="A32" s="113"/>
      <c r="B32" s="118" t="s">
        <v>130</v>
      </c>
      <c r="C32" s="234" t="s">
        <v>292</v>
      </c>
      <c r="D32" s="118"/>
      <c r="E32" s="78"/>
      <c r="F32" s="78"/>
      <c r="G32" s="78"/>
      <c r="H32" s="78"/>
      <c r="I32" s="93"/>
      <c r="J32" s="93"/>
      <c r="K32" s="93"/>
      <c r="L32" s="93"/>
      <c r="M32" s="93"/>
      <c r="N32" s="94"/>
    </row>
    <row r="33" spans="1:26" ht="15.75" x14ac:dyDescent="0.2">
      <c r="A33" s="113"/>
      <c r="B33" s="78"/>
      <c r="C33" s="78"/>
      <c r="D33" s="78"/>
      <c r="E33" s="78"/>
      <c r="F33" s="78"/>
      <c r="G33" s="78"/>
      <c r="H33" s="78"/>
      <c r="I33" s="93"/>
      <c r="J33" s="93"/>
      <c r="K33" s="93"/>
      <c r="L33" s="93"/>
      <c r="M33" s="93"/>
      <c r="N33" s="94"/>
    </row>
    <row r="34" spans="1:26" ht="15.75" x14ac:dyDescent="0.2">
      <c r="A34" s="113"/>
      <c r="B34" s="116" t="s">
        <v>131</v>
      </c>
      <c r="C34" s="78"/>
      <c r="D34" s="78"/>
      <c r="E34" s="78"/>
      <c r="F34" s="78"/>
      <c r="G34" s="78"/>
      <c r="H34" s="78"/>
      <c r="I34" s="93"/>
      <c r="J34" s="93"/>
      <c r="K34" s="93"/>
      <c r="L34" s="93"/>
      <c r="M34" s="93"/>
      <c r="N34" s="94"/>
    </row>
    <row r="35" spans="1:26" ht="15.75" x14ac:dyDescent="0.2">
      <c r="A35" s="113"/>
      <c r="B35" s="78"/>
      <c r="C35" s="78"/>
      <c r="D35" s="78"/>
      <c r="E35" s="78"/>
      <c r="F35" s="78"/>
      <c r="G35" s="78"/>
      <c r="H35" s="78"/>
      <c r="I35" s="93"/>
      <c r="J35" s="93"/>
      <c r="K35" s="93"/>
      <c r="L35" s="93"/>
      <c r="M35" s="93"/>
      <c r="N35" s="94"/>
    </row>
    <row r="36" spans="1:26" ht="15.75" x14ac:dyDescent="0.2">
      <c r="A36" s="113"/>
      <c r="B36" s="117" t="s">
        <v>33</v>
      </c>
      <c r="C36" s="117" t="s">
        <v>58</v>
      </c>
      <c r="D36" s="119" t="s">
        <v>51</v>
      </c>
      <c r="E36" s="119" t="s">
        <v>16</v>
      </c>
      <c r="F36" s="78"/>
      <c r="G36" s="78"/>
      <c r="H36" s="78"/>
      <c r="I36" s="93"/>
      <c r="J36" s="93"/>
      <c r="K36" s="93"/>
      <c r="L36" s="93"/>
      <c r="M36" s="93"/>
      <c r="N36" s="94"/>
    </row>
    <row r="37" spans="1:26" ht="30" x14ac:dyDescent="0.2">
      <c r="A37" s="113"/>
      <c r="B37" s="120" t="s">
        <v>132</v>
      </c>
      <c r="C37" s="252">
        <v>40</v>
      </c>
      <c r="D37" s="234">
        <v>40</v>
      </c>
      <c r="E37" s="1122">
        <f>+D37+D38</f>
        <v>75</v>
      </c>
      <c r="F37" s="78"/>
      <c r="G37" s="78"/>
      <c r="H37" s="78"/>
      <c r="I37" s="93"/>
      <c r="J37" s="93"/>
      <c r="K37" s="93"/>
      <c r="L37" s="93"/>
      <c r="M37" s="93"/>
      <c r="N37" s="94"/>
    </row>
    <row r="38" spans="1:26" ht="60" x14ac:dyDescent="0.2">
      <c r="A38" s="113"/>
      <c r="B38" s="120" t="s">
        <v>133</v>
      </c>
      <c r="C38" s="252">
        <v>60</v>
      </c>
      <c r="D38" s="418">
        <v>35</v>
      </c>
      <c r="E38" s="1123"/>
      <c r="F38" s="78"/>
      <c r="G38" s="78"/>
      <c r="H38" s="78"/>
      <c r="I38" s="93"/>
      <c r="J38" s="93"/>
      <c r="K38" s="93"/>
      <c r="L38" s="93"/>
      <c r="M38" s="93"/>
      <c r="N38" s="94"/>
    </row>
    <row r="39" spans="1:26" ht="15.75" x14ac:dyDescent="0.25">
      <c r="A39" s="113"/>
      <c r="C39" s="114"/>
      <c r="D39" s="98"/>
      <c r="E39" s="115"/>
      <c r="F39" s="111"/>
      <c r="G39" s="111"/>
      <c r="H39" s="111"/>
      <c r="I39" s="112"/>
      <c r="J39" s="112"/>
      <c r="K39" s="112"/>
      <c r="L39" s="112"/>
      <c r="M39" s="112"/>
    </row>
    <row r="40" spans="1:26" ht="15.75" x14ac:dyDescent="0.25">
      <c r="B40" s="116" t="s">
        <v>30</v>
      </c>
      <c r="M40" s="122"/>
      <c r="N40" s="122"/>
    </row>
    <row r="41" spans="1:26" ht="15.75" thickBot="1" x14ac:dyDescent="0.3">
      <c r="M41" s="122"/>
      <c r="N41" s="122"/>
    </row>
    <row r="42" spans="1:26" s="93" customFormat="1" ht="78.75" x14ac:dyDescent="0.25">
      <c r="B42" s="476" t="s">
        <v>134</v>
      </c>
      <c r="C42" s="476" t="s">
        <v>135</v>
      </c>
      <c r="D42" s="476" t="s">
        <v>136</v>
      </c>
      <c r="E42" s="476" t="s">
        <v>45</v>
      </c>
      <c r="F42" s="476" t="s">
        <v>22</v>
      </c>
      <c r="G42" s="476" t="s">
        <v>89</v>
      </c>
      <c r="H42" s="476" t="s">
        <v>17</v>
      </c>
      <c r="I42" s="476" t="s">
        <v>10</v>
      </c>
      <c r="J42" s="476" t="s">
        <v>31</v>
      </c>
      <c r="K42" s="476" t="s">
        <v>61</v>
      </c>
      <c r="L42" s="476" t="s">
        <v>20</v>
      </c>
      <c r="M42" s="477" t="s">
        <v>26</v>
      </c>
      <c r="N42" s="476" t="s">
        <v>137</v>
      </c>
      <c r="O42" s="476" t="s">
        <v>36</v>
      </c>
      <c r="P42" s="245" t="s">
        <v>11</v>
      </c>
      <c r="Q42" s="245" t="s">
        <v>19</v>
      </c>
    </row>
    <row r="43" spans="1:26" s="242" customFormat="1" ht="45" x14ac:dyDescent="0.25">
      <c r="A43" s="125">
        <v>1</v>
      </c>
      <c r="B43" s="253" t="str">
        <f>C6</f>
        <v>FUNDACION PROYECTO VIDA  FUNPROVIDA</v>
      </c>
      <c r="C43" s="253" t="s">
        <v>749</v>
      </c>
      <c r="D43" s="127" t="s">
        <v>750</v>
      </c>
      <c r="E43" s="132" t="s">
        <v>751</v>
      </c>
      <c r="F43" s="127" t="s">
        <v>125</v>
      </c>
      <c r="G43" s="129">
        <v>1</v>
      </c>
      <c r="H43" s="130">
        <v>40970</v>
      </c>
      <c r="I43" s="130">
        <v>41274</v>
      </c>
      <c r="J43" s="131" t="s">
        <v>126</v>
      </c>
      <c r="K43" s="255">
        <v>9.9</v>
      </c>
      <c r="L43" s="171">
        <v>0</v>
      </c>
      <c r="M43" s="171">
        <v>260</v>
      </c>
      <c r="N43" s="132">
        <f>+M43*G43</f>
        <v>260</v>
      </c>
      <c r="O43" s="133">
        <v>410472123</v>
      </c>
      <c r="P43" s="133">
        <v>72</v>
      </c>
      <c r="Q43" s="134"/>
      <c r="R43" s="135"/>
      <c r="S43" s="135"/>
      <c r="T43" s="135"/>
      <c r="U43" s="135"/>
      <c r="V43" s="135"/>
      <c r="W43" s="135"/>
      <c r="X43" s="135"/>
      <c r="Y43" s="135"/>
      <c r="Z43" s="135"/>
    </row>
    <row r="44" spans="1:26" s="242" customFormat="1" ht="49.5" customHeight="1" x14ac:dyDescent="0.25">
      <c r="A44" s="125">
        <f>+A43+1</f>
        <v>2</v>
      </c>
      <c r="B44" s="126"/>
      <c r="C44" s="127" t="s">
        <v>749</v>
      </c>
      <c r="D44" s="126" t="s">
        <v>750</v>
      </c>
      <c r="E44" s="253" t="s">
        <v>752</v>
      </c>
      <c r="F44" s="127" t="s">
        <v>125</v>
      </c>
      <c r="G44" s="129">
        <v>1</v>
      </c>
      <c r="H44" s="130">
        <v>40606</v>
      </c>
      <c r="I44" s="130">
        <v>40908</v>
      </c>
      <c r="J44" s="131" t="s">
        <v>126</v>
      </c>
      <c r="K44" s="255">
        <v>9.9</v>
      </c>
      <c r="L44" s="171">
        <v>0</v>
      </c>
      <c r="M44" s="171">
        <v>240</v>
      </c>
      <c r="N44" s="132">
        <v>240</v>
      </c>
      <c r="O44" s="133">
        <v>340523758</v>
      </c>
      <c r="P44" s="133">
        <v>74</v>
      </c>
      <c r="Q44" s="134"/>
      <c r="R44" s="135"/>
      <c r="S44" s="135"/>
      <c r="T44" s="135"/>
      <c r="U44" s="135"/>
      <c r="V44" s="135"/>
      <c r="W44" s="135"/>
      <c r="X44" s="135"/>
      <c r="Y44" s="135"/>
      <c r="Z44" s="135"/>
    </row>
    <row r="45" spans="1:26" s="242" customFormat="1" ht="30" x14ac:dyDescent="0.25">
      <c r="A45" s="125">
        <f t="shared" ref="A45" si="0">+A44+1</f>
        <v>3</v>
      </c>
      <c r="B45" s="126"/>
      <c r="C45" s="127" t="s">
        <v>749</v>
      </c>
      <c r="D45" s="126" t="s">
        <v>160</v>
      </c>
      <c r="E45" s="132" t="s">
        <v>753</v>
      </c>
      <c r="F45" s="127" t="s">
        <v>125</v>
      </c>
      <c r="G45" s="129">
        <v>1</v>
      </c>
      <c r="H45" s="130">
        <v>40205</v>
      </c>
      <c r="I45" s="130">
        <v>40543</v>
      </c>
      <c r="J45" s="131" t="s">
        <v>126</v>
      </c>
      <c r="K45" s="132">
        <v>11.1</v>
      </c>
      <c r="L45" s="171">
        <v>0</v>
      </c>
      <c r="M45" s="171">
        <v>100</v>
      </c>
      <c r="N45" s="132">
        <v>240</v>
      </c>
      <c r="O45" s="133">
        <v>133218915</v>
      </c>
      <c r="P45" s="133">
        <v>76</v>
      </c>
      <c r="Q45" s="134"/>
      <c r="R45" s="135"/>
      <c r="S45" s="135"/>
      <c r="T45" s="135"/>
      <c r="U45" s="135"/>
      <c r="V45" s="135"/>
      <c r="W45" s="135"/>
      <c r="X45" s="135"/>
      <c r="Y45" s="135"/>
      <c r="Z45" s="135"/>
    </row>
    <row r="46" spans="1:26" s="242" customFormat="1" x14ac:dyDescent="0.25">
      <c r="A46" s="125" t="e">
        <f>+#REF!+1</f>
        <v>#REF!</v>
      </c>
      <c r="B46" s="126"/>
      <c r="C46" s="127"/>
      <c r="D46" s="126"/>
      <c r="E46" s="128"/>
      <c r="F46" s="127"/>
      <c r="G46" s="127"/>
      <c r="H46" s="127"/>
      <c r="I46" s="131"/>
      <c r="J46" s="131"/>
      <c r="K46" s="131"/>
      <c r="L46" s="131"/>
      <c r="M46" s="132"/>
      <c r="N46" s="132"/>
      <c r="O46" s="133"/>
      <c r="P46" s="133"/>
      <c r="Q46" s="134"/>
      <c r="R46" s="135"/>
      <c r="S46" s="135"/>
      <c r="T46" s="135"/>
      <c r="U46" s="135"/>
      <c r="V46" s="135"/>
      <c r="W46" s="135"/>
      <c r="X46" s="135"/>
      <c r="Y46" s="135"/>
      <c r="Z46" s="135"/>
    </row>
    <row r="47" spans="1:26" s="242" customFormat="1" ht="15.75" x14ac:dyDescent="0.25">
      <c r="A47" s="125"/>
      <c r="B47" s="136" t="s">
        <v>16</v>
      </c>
      <c r="C47" s="127"/>
      <c r="D47" s="126"/>
      <c r="E47" s="128"/>
      <c r="F47" s="127"/>
      <c r="G47" s="127"/>
      <c r="H47" s="127"/>
      <c r="I47" s="131"/>
      <c r="J47" s="131"/>
      <c r="K47" s="137">
        <f>SUM(K43:K46)</f>
        <v>30.9</v>
      </c>
      <c r="L47" s="137">
        <f>SUM(L43:L46)</f>
        <v>0</v>
      </c>
      <c r="M47" s="138">
        <f>SUM(M43:M46)</f>
        <v>600</v>
      </c>
      <c r="N47" s="137">
        <f>SUM(N43:N46)</f>
        <v>740</v>
      </c>
      <c r="O47" s="133"/>
      <c r="P47" s="133"/>
      <c r="Q47" s="134"/>
    </row>
    <row r="48" spans="1:26" s="139" customFormat="1" x14ac:dyDescent="0.25">
      <c r="E48" s="140"/>
    </row>
    <row r="49" spans="2:17" s="139" customFormat="1" ht="15.75" x14ac:dyDescent="0.25">
      <c r="B49" s="1153" t="s">
        <v>28</v>
      </c>
      <c r="C49" s="1153" t="s">
        <v>27</v>
      </c>
      <c r="D49" s="1155" t="s">
        <v>34</v>
      </c>
      <c r="E49" s="1155"/>
    </row>
    <row r="50" spans="2:17" s="139" customFormat="1" ht="15.75" x14ac:dyDescent="0.25">
      <c r="B50" s="1154"/>
      <c r="C50" s="1154"/>
      <c r="D50" s="241" t="s">
        <v>23</v>
      </c>
      <c r="E50" s="141" t="s">
        <v>24</v>
      </c>
    </row>
    <row r="51" spans="2:17" s="139" customFormat="1" ht="15.75" x14ac:dyDescent="0.25">
      <c r="B51" s="142" t="s">
        <v>21</v>
      </c>
      <c r="C51" s="143">
        <f>+K47</f>
        <v>30.9</v>
      </c>
      <c r="D51" s="251" t="s">
        <v>292</v>
      </c>
      <c r="E51" s="144"/>
      <c r="F51" s="145"/>
      <c r="G51" s="145"/>
      <c r="H51" s="145"/>
      <c r="I51" s="145"/>
      <c r="J51" s="145"/>
      <c r="K51" s="145"/>
      <c r="L51" s="145"/>
      <c r="M51" s="145"/>
    </row>
    <row r="52" spans="2:17" s="139" customFormat="1" ht="15.75" x14ac:dyDescent="0.25">
      <c r="B52" s="142" t="s">
        <v>25</v>
      </c>
      <c r="C52" s="143">
        <f>+M47</f>
        <v>600</v>
      </c>
      <c r="D52" s="251" t="s">
        <v>292</v>
      </c>
      <c r="E52" s="144"/>
    </row>
    <row r="53" spans="2:17" s="139" customFormat="1" ht="15.75" thickBot="1" x14ac:dyDescent="0.3">
      <c r="B53" s="146"/>
      <c r="C53" s="1156"/>
      <c r="D53" s="1156"/>
      <c r="E53" s="1156"/>
      <c r="F53" s="1156"/>
      <c r="G53" s="1156"/>
      <c r="H53" s="1156"/>
      <c r="I53" s="1156"/>
      <c r="J53" s="1156"/>
      <c r="K53" s="1156"/>
      <c r="L53" s="1156"/>
      <c r="M53" s="1156"/>
      <c r="N53" s="1156"/>
    </row>
    <row r="54" spans="2:17" ht="16.5" thickBot="1" x14ac:dyDescent="0.3">
      <c r="B54" s="1165" t="s">
        <v>90</v>
      </c>
      <c r="C54" s="1165"/>
      <c r="D54" s="1165"/>
      <c r="E54" s="1165"/>
      <c r="F54" s="1165"/>
      <c r="G54" s="1165"/>
      <c r="H54" s="1165"/>
      <c r="I54" s="1165"/>
      <c r="J54" s="1165"/>
      <c r="K54" s="1165"/>
      <c r="L54" s="1165"/>
      <c r="M54" s="1165"/>
      <c r="N54" s="1165"/>
    </row>
    <row r="57" spans="2:17" ht="110.25" x14ac:dyDescent="0.25">
      <c r="B57" s="117" t="s">
        <v>138</v>
      </c>
      <c r="C57" s="147" t="s">
        <v>2</v>
      </c>
      <c r="D57" s="147" t="s">
        <v>92</v>
      </c>
      <c r="E57" s="147" t="s">
        <v>91</v>
      </c>
      <c r="F57" s="147" t="s">
        <v>93</v>
      </c>
      <c r="G57" s="147" t="s">
        <v>94</v>
      </c>
      <c r="H57" s="147" t="s">
        <v>95</v>
      </c>
      <c r="I57" s="147" t="s">
        <v>96</v>
      </c>
      <c r="J57" s="147" t="s">
        <v>97</v>
      </c>
      <c r="K57" s="147" t="s">
        <v>98</v>
      </c>
      <c r="L57" s="147" t="s">
        <v>99</v>
      </c>
      <c r="M57" s="148" t="s">
        <v>100</v>
      </c>
      <c r="N57" s="148" t="s">
        <v>101</v>
      </c>
      <c r="O57" s="1141" t="s">
        <v>3</v>
      </c>
      <c r="P57" s="1143"/>
      <c r="Q57" s="147" t="s">
        <v>18</v>
      </c>
    </row>
    <row r="58" spans="2:17" x14ac:dyDescent="0.2">
      <c r="B58" s="149" t="s">
        <v>235</v>
      </c>
      <c r="C58" s="149" t="s">
        <v>426</v>
      </c>
      <c r="D58" s="150" t="s">
        <v>754</v>
      </c>
      <c r="E58" s="150">
        <v>447</v>
      </c>
      <c r="F58" s="249" t="s">
        <v>474</v>
      </c>
      <c r="G58" s="249" t="s">
        <v>474</v>
      </c>
      <c r="H58" s="249" t="s">
        <v>474</v>
      </c>
      <c r="I58" s="249" t="s">
        <v>125</v>
      </c>
      <c r="J58" s="249" t="s">
        <v>474</v>
      </c>
      <c r="K58" s="249" t="s">
        <v>474</v>
      </c>
      <c r="L58" s="249" t="s">
        <v>474</v>
      </c>
      <c r="M58" s="249" t="s">
        <v>474</v>
      </c>
      <c r="N58" s="118" t="s">
        <v>125</v>
      </c>
      <c r="O58" s="1144"/>
      <c r="P58" s="1145"/>
      <c r="Q58" s="118" t="s">
        <v>125</v>
      </c>
    </row>
    <row r="59" spans="2:17" x14ac:dyDescent="0.2">
      <c r="B59" s="149"/>
      <c r="C59" s="149"/>
      <c r="D59" s="150"/>
      <c r="E59" s="150"/>
      <c r="F59" s="249"/>
      <c r="G59" s="249"/>
      <c r="H59" s="249"/>
      <c r="I59" s="151"/>
      <c r="J59" s="151"/>
      <c r="K59" s="118"/>
      <c r="L59" s="118"/>
      <c r="M59" s="118"/>
      <c r="N59" s="118"/>
      <c r="O59" s="1144"/>
      <c r="P59" s="1145"/>
      <c r="Q59" s="118"/>
    </row>
    <row r="60" spans="2:17" x14ac:dyDescent="0.25">
      <c r="B60" s="118"/>
      <c r="C60" s="118"/>
      <c r="D60" s="118"/>
      <c r="E60" s="118"/>
      <c r="F60" s="118"/>
      <c r="G60" s="118"/>
      <c r="H60" s="118"/>
      <c r="I60" s="118"/>
      <c r="J60" s="118"/>
      <c r="K60" s="118"/>
      <c r="L60" s="118"/>
      <c r="M60" s="118"/>
      <c r="N60" s="118"/>
      <c r="O60" s="1144"/>
      <c r="P60" s="1145"/>
      <c r="Q60" s="118"/>
    </row>
    <row r="61" spans="2:17" x14ac:dyDescent="0.25">
      <c r="B61" s="86" t="s">
        <v>1</v>
      </c>
    </row>
    <row r="62" spans="2:17" x14ac:dyDescent="0.25">
      <c r="B62" s="86" t="s">
        <v>37</v>
      </c>
    </row>
    <row r="63" spans="2:17" x14ac:dyDescent="0.25">
      <c r="B63" s="86" t="s">
        <v>62</v>
      </c>
    </row>
    <row r="65" spans="2:17" ht="15.75" thickBot="1" x14ac:dyDescent="0.3"/>
    <row r="66" spans="2:17" ht="16.5" thickBot="1" x14ac:dyDescent="0.3">
      <c r="B66" s="1160" t="s">
        <v>38</v>
      </c>
      <c r="C66" s="1161"/>
      <c r="D66" s="1161"/>
      <c r="E66" s="1161"/>
      <c r="F66" s="1161"/>
      <c r="G66" s="1161"/>
      <c r="H66" s="1161"/>
      <c r="I66" s="1161"/>
      <c r="J66" s="1161"/>
      <c r="K66" s="1161"/>
      <c r="L66" s="1161"/>
      <c r="M66" s="1161"/>
      <c r="N66" s="1162"/>
    </row>
    <row r="69" spans="2:17" ht="78.75" x14ac:dyDescent="0.25">
      <c r="B69" s="117" t="s">
        <v>0</v>
      </c>
      <c r="C69" s="117" t="s">
        <v>39</v>
      </c>
      <c r="D69" s="117" t="s">
        <v>40</v>
      </c>
      <c r="E69" s="117" t="s">
        <v>102</v>
      </c>
      <c r="F69" s="117" t="s">
        <v>104</v>
      </c>
      <c r="G69" s="117" t="s">
        <v>105</v>
      </c>
      <c r="H69" s="117" t="s">
        <v>106</v>
      </c>
      <c r="I69" s="117" t="s">
        <v>103</v>
      </c>
      <c r="J69" s="1141" t="s">
        <v>107</v>
      </c>
      <c r="K69" s="1142"/>
      <c r="L69" s="1143"/>
      <c r="M69" s="117" t="s">
        <v>111</v>
      </c>
      <c r="N69" s="117" t="s">
        <v>139</v>
      </c>
      <c r="O69" s="117" t="s">
        <v>140</v>
      </c>
      <c r="P69" s="1141" t="s">
        <v>3</v>
      </c>
      <c r="Q69" s="1143"/>
    </row>
    <row r="70" spans="2:17" ht="30" x14ac:dyDescent="0.2">
      <c r="B70" s="152" t="s">
        <v>43</v>
      </c>
      <c r="C70" s="152">
        <v>2</v>
      </c>
      <c r="D70" s="149"/>
      <c r="E70" s="149"/>
      <c r="F70" s="149"/>
      <c r="G70" s="149"/>
      <c r="H70" s="149"/>
      <c r="I70" s="150"/>
      <c r="J70" s="153" t="s">
        <v>108</v>
      </c>
      <c r="K70" s="154" t="s">
        <v>109</v>
      </c>
      <c r="L70" s="151" t="s">
        <v>110</v>
      </c>
      <c r="M70" s="118"/>
      <c r="N70" s="118"/>
      <c r="O70" s="118"/>
      <c r="P70" s="1128"/>
      <c r="Q70" s="1128"/>
    </row>
    <row r="71" spans="2:17" ht="135" x14ac:dyDescent="0.2">
      <c r="B71" s="152"/>
      <c r="C71" s="152"/>
      <c r="D71" s="152" t="s">
        <v>755</v>
      </c>
      <c r="E71" s="149">
        <v>8789087</v>
      </c>
      <c r="F71" s="149" t="s">
        <v>756</v>
      </c>
      <c r="G71" s="152" t="s">
        <v>757</v>
      </c>
      <c r="H71" s="182">
        <v>41782</v>
      </c>
      <c r="I71" s="150">
        <v>244777</v>
      </c>
      <c r="J71" s="152" t="s">
        <v>758</v>
      </c>
      <c r="K71" s="154" t="s">
        <v>759</v>
      </c>
      <c r="L71" s="154" t="s">
        <v>760</v>
      </c>
      <c r="M71" s="118" t="s">
        <v>125</v>
      </c>
      <c r="N71" s="118" t="s">
        <v>125</v>
      </c>
      <c r="O71" s="118" t="s">
        <v>125</v>
      </c>
      <c r="P71" s="1126"/>
      <c r="Q71" s="1127"/>
    </row>
    <row r="72" spans="2:17" ht="210" x14ac:dyDescent="0.2">
      <c r="B72" s="152"/>
      <c r="C72" s="152"/>
      <c r="D72" s="341" t="s">
        <v>761</v>
      </c>
      <c r="E72" s="342">
        <v>7143767</v>
      </c>
      <c r="F72" s="341" t="s">
        <v>208</v>
      </c>
      <c r="G72" s="341" t="s">
        <v>526</v>
      </c>
      <c r="H72" s="343" t="s">
        <v>762</v>
      </c>
      <c r="I72" s="344" t="s">
        <v>478</v>
      </c>
      <c r="J72" s="341" t="s">
        <v>763</v>
      </c>
      <c r="K72" s="345" t="s">
        <v>764</v>
      </c>
      <c r="L72" s="345" t="s">
        <v>765</v>
      </c>
      <c r="M72" s="346" t="s">
        <v>125</v>
      </c>
      <c r="N72" s="346" t="s">
        <v>125</v>
      </c>
      <c r="O72" s="346" t="s">
        <v>125</v>
      </c>
      <c r="P72" s="1230"/>
      <c r="Q72" s="1231"/>
    </row>
    <row r="73" spans="2:17" x14ac:dyDescent="0.2">
      <c r="B73" s="152" t="s">
        <v>44</v>
      </c>
      <c r="C73" s="152">
        <v>4</v>
      </c>
      <c r="D73" s="341"/>
      <c r="E73" s="342"/>
      <c r="F73" s="341"/>
      <c r="G73" s="341"/>
      <c r="H73" s="343"/>
      <c r="I73" s="344"/>
      <c r="J73" s="341"/>
      <c r="K73" s="345"/>
      <c r="L73" s="345"/>
      <c r="M73" s="346"/>
      <c r="N73" s="346"/>
      <c r="O73" s="346"/>
      <c r="P73" s="419"/>
      <c r="Q73" s="420"/>
    </row>
    <row r="74" spans="2:17" ht="45" x14ac:dyDescent="0.2">
      <c r="B74" s="152"/>
      <c r="C74" s="152"/>
      <c r="D74" s="152" t="s">
        <v>766</v>
      </c>
      <c r="E74" s="149">
        <v>57462356</v>
      </c>
      <c r="F74" s="149" t="s">
        <v>554</v>
      </c>
      <c r="G74" s="152" t="s">
        <v>198</v>
      </c>
      <c r="H74" s="182">
        <v>40159</v>
      </c>
      <c r="I74" s="150">
        <v>123466</v>
      </c>
      <c r="J74" s="152" t="s">
        <v>767</v>
      </c>
      <c r="K74" s="154" t="s">
        <v>768</v>
      </c>
      <c r="L74" s="154" t="s">
        <v>769</v>
      </c>
      <c r="M74" s="118" t="s">
        <v>125</v>
      </c>
      <c r="N74" s="118" t="s">
        <v>125</v>
      </c>
      <c r="O74" s="118" t="s">
        <v>125</v>
      </c>
      <c r="P74" s="1126"/>
      <c r="Q74" s="1127"/>
    </row>
    <row r="75" spans="2:17" ht="105" x14ac:dyDescent="0.25">
      <c r="B75" s="152"/>
      <c r="C75" s="152"/>
      <c r="D75" s="230" t="s">
        <v>770</v>
      </c>
      <c r="E75" s="2">
        <v>1082939095</v>
      </c>
      <c r="F75" s="2" t="s">
        <v>554</v>
      </c>
      <c r="G75" s="230" t="s">
        <v>198</v>
      </c>
      <c r="H75" s="380" t="s">
        <v>771</v>
      </c>
      <c r="I75" s="4">
        <v>146317</v>
      </c>
      <c r="J75" s="230" t="s">
        <v>772</v>
      </c>
      <c r="K75" s="54" t="s">
        <v>773</v>
      </c>
      <c r="L75" s="54" t="s">
        <v>774</v>
      </c>
      <c r="M75" s="74" t="s">
        <v>125</v>
      </c>
      <c r="N75" s="74" t="s">
        <v>481</v>
      </c>
      <c r="O75" s="74" t="s">
        <v>125</v>
      </c>
      <c r="P75" s="421"/>
      <c r="Q75" s="422"/>
    </row>
    <row r="76" spans="2:17" ht="75" x14ac:dyDescent="0.25">
      <c r="B76" s="152"/>
      <c r="C76" s="152"/>
      <c r="D76" s="2" t="s">
        <v>775</v>
      </c>
      <c r="E76" s="2">
        <v>56055349</v>
      </c>
      <c r="F76" s="2" t="s">
        <v>554</v>
      </c>
      <c r="G76" s="230" t="s">
        <v>776</v>
      </c>
      <c r="H76" s="380">
        <v>39437</v>
      </c>
      <c r="I76" s="4">
        <v>104305</v>
      </c>
      <c r="J76" s="230" t="s">
        <v>777</v>
      </c>
      <c r="K76" s="54" t="s">
        <v>778</v>
      </c>
      <c r="L76" s="54" t="s">
        <v>779</v>
      </c>
      <c r="M76" s="74" t="s">
        <v>125</v>
      </c>
      <c r="N76" s="74" t="s">
        <v>125</v>
      </c>
      <c r="O76" s="74" t="s">
        <v>125</v>
      </c>
      <c r="P76" s="421"/>
      <c r="Q76" s="422"/>
    </row>
    <row r="77" spans="2:17" ht="165" x14ac:dyDescent="0.25">
      <c r="B77" s="152"/>
      <c r="C77" s="152"/>
      <c r="D77" s="230" t="s">
        <v>780</v>
      </c>
      <c r="E77" s="2">
        <v>1082927978</v>
      </c>
      <c r="F77" s="2" t="s">
        <v>592</v>
      </c>
      <c r="G77" s="230" t="s">
        <v>198</v>
      </c>
      <c r="H77" s="380">
        <v>41397</v>
      </c>
      <c r="I77" s="4" t="s">
        <v>781</v>
      </c>
      <c r="J77" s="230" t="s">
        <v>782</v>
      </c>
      <c r="K77" s="54" t="s">
        <v>783</v>
      </c>
      <c r="L77" s="54" t="s">
        <v>784</v>
      </c>
      <c r="M77" s="74" t="s">
        <v>125</v>
      </c>
      <c r="N77" s="74" t="s">
        <v>125</v>
      </c>
      <c r="O77" s="74" t="s">
        <v>125</v>
      </c>
      <c r="P77" s="1126"/>
      <c r="Q77" s="1127"/>
    </row>
    <row r="78" spans="2:17" x14ac:dyDescent="0.2">
      <c r="B78" s="152"/>
      <c r="C78" s="152"/>
      <c r="D78" s="149"/>
      <c r="E78" s="149"/>
      <c r="F78" s="149"/>
      <c r="G78" s="149"/>
      <c r="H78" s="149"/>
      <c r="I78" s="150"/>
      <c r="J78" s="153"/>
      <c r="K78" s="154"/>
      <c r="L78" s="151"/>
      <c r="M78" s="118"/>
      <c r="N78" s="118"/>
      <c r="O78" s="118"/>
      <c r="P78" s="234"/>
      <c r="Q78" s="234"/>
    </row>
    <row r="79" spans="2:17" ht="15.75" thickBot="1" x14ac:dyDescent="0.3"/>
    <row r="80" spans="2:17" ht="16.5" thickBot="1" x14ac:dyDescent="0.3">
      <c r="B80" s="1160" t="s">
        <v>46</v>
      </c>
      <c r="C80" s="1161"/>
      <c r="D80" s="1161"/>
      <c r="E80" s="1161"/>
      <c r="F80" s="1161"/>
      <c r="G80" s="1161"/>
      <c r="H80" s="1161"/>
      <c r="I80" s="1161"/>
      <c r="J80" s="1161"/>
      <c r="K80" s="1161"/>
      <c r="L80" s="1161"/>
      <c r="M80" s="1161"/>
      <c r="N80" s="1162"/>
    </row>
    <row r="83" spans="1:26" ht="31.5" x14ac:dyDescent="0.25">
      <c r="B83" s="147" t="s">
        <v>33</v>
      </c>
      <c r="C83" s="147" t="s">
        <v>18</v>
      </c>
      <c r="D83" s="1141" t="s">
        <v>3</v>
      </c>
      <c r="E83" s="1143"/>
    </row>
    <row r="84" spans="1:26" ht="30" x14ac:dyDescent="0.25">
      <c r="B84" s="155" t="s">
        <v>112</v>
      </c>
      <c r="C84" s="234" t="s">
        <v>481</v>
      </c>
      <c r="D84" s="1128"/>
      <c r="E84" s="1128"/>
    </row>
    <row r="87" spans="1:26" ht="15.75" x14ac:dyDescent="0.25">
      <c r="B87" s="1129" t="s">
        <v>64</v>
      </c>
      <c r="C87" s="1130"/>
      <c r="D87" s="1130"/>
      <c r="E87" s="1130"/>
      <c r="F87" s="1130"/>
      <c r="G87" s="1130"/>
      <c r="H87" s="1130"/>
      <c r="I87" s="1130"/>
      <c r="J87" s="1130"/>
      <c r="K87" s="1130"/>
      <c r="L87" s="1130"/>
      <c r="M87" s="1130"/>
      <c r="N87" s="1130"/>
      <c r="O87" s="1130"/>
      <c r="P87" s="1130"/>
    </row>
    <row r="89" spans="1:26" ht="15.75" thickBot="1" x14ac:dyDescent="0.3"/>
    <row r="90" spans="1:26" ht="16.5" thickBot="1" x14ac:dyDescent="0.3">
      <c r="B90" s="1160" t="s">
        <v>54</v>
      </c>
      <c r="C90" s="1161"/>
      <c r="D90" s="1161"/>
      <c r="E90" s="1161"/>
      <c r="F90" s="1161"/>
      <c r="G90" s="1161"/>
      <c r="H90" s="1161"/>
      <c r="I90" s="1161"/>
      <c r="J90" s="1161"/>
      <c r="K90" s="1161"/>
      <c r="L90" s="1161"/>
      <c r="M90" s="1161"/>
      <c r="N90" s="1162"/>
    </row>
    <row r="92" spans="1:26" ht="15.75" thickBot="1" x14ac:dyDescent="0.3">
      <c r="M92" s="122"/>
      <c r="N92" s="122"/>
    </row>
    <row r="93" spans="1:26" s="93" customFormat="1" ht="78.75" x14ac:dyDescent="0.25">
      <c r="B93" s="476" t="s">
        <v>134</v>
      </c>
      <c r="C93" s="476" t="s">
        <v>135</v>
      </c>
      <c r="D93" s="476" t="s">
        <v>136</v>
      </c>
      <c r="E93" s="476" t="s">
        <v>45</v>
      </c>
      <c r="F93" s="476" t="s">
        <v>22</v>
      </c>
      <c r="G93" s="476" t="s">
        <v>89</v>
      </c>
      <c r="H93" s="476" t="s">
        <v>17</v>
      </c>
      <c r="I93" s="476" t="s">
        <v>10</v>
      </c>
      <c r="J93" s="476" t="s">
        <v>31</v>
      </c>
      <c r="K93" s="476" t="s">
        <v>61</v>
      </c>
      <c r="L93" s="476" t="s">
        <v>20</v>
      </c>
      <c r="M93" s="477" t="s">
        <v>26</v>
      </c>
      <c r="N93" s="476" t="s">
        <v>137</v>
      </c>
      <c r="O93" s="476" t="s">
        <v>36</v>
      </c>
      <c r="P93" s="245" t="s">
        <v>11</v>
      </c>
      <c r="Q93" s="245" t="s">
        <v>19</v>
      </c>
    </row>
    <row r="94" spans="1:26" s="242" customFormat="1" ht="30" x14ac:dyDescent="0.25">
      <c r="A94" s="125">
        <v>1</v>
      </c>
      <c r="B94" s="253" t="s">
        <v>748</v>
      </c>
      <c r="C94" s="253" t="s">
        <v>749</v>
      </c>
      <c r="D94" s="126" t="s">
        <v>785</v>
      </c>
      <c r="E94" s="128" t="s">
        <v>786</v>
      </c>
      <c r="F94" s="127" t="s">
        <v>125</v>
      </c>
      <c r="G94" s="129">
        <v>1</v>
      </c>
      <c r="H94" s="130">
        <v>41652</v>
      </c>
      <c r="I94" s="130">
        <v>41851</v>
      </c>
      <c r="J94" s="131" t="s">
        <v>126</v>
      </c>
      <c r="K94" s="253">
        <v>6.6</v>
      </c>
      <c r="L94" s="253">
        <v>0</v>
      </c>
      <c r="M94" s="132">
        <v>10</v>
      </c>
      <c r="N94" s="132">
        <f>+M94*G94</f>
        <v>10</v>
      </c>
      <c r="O94" s="133">
        <v>35481150</v>
      </c>
      <c r="P94" s="133">
        <v>80</v>
      </c>
      <c r="Q94" s="134"/>
      <c r="R94" s="135"/>
      <c r="S94" s="135"/>
      <c r="T94" s="135"/>
      <c r="U94" s="135"/>
      <c r="V94" s="135"/>
      <c r="W94" s="135"/>
      <c r="X94" s="135"/>
      <c r="Y94" s="135"/>
      <c r="Z94" s="135"/>
    </row>
    <row r="95" spans="1:26" s="242" customFormat="1" ht="30" x14ac:dyDescent="0.25">
      <c r="A95" s="125">
        <f>+A94+1</f>
        <v>2</v>
      </c>
      <c r="B95" s="253" t="s">
        <v>748</v>
      </c>
      <c r="C95" s="253" t="s">
        <v>749</v>
      </c>
      <c r="D95" s="126" t="s">
        <v>787</v>
      </c>
      <c r="E95" s="128" t="s">
        <v>788</v>
      </c>
      <c r="F95" s="127" t="s">
        <v>125</v>
      </c>
      <c r="G95" s="129">
        <v>1</v>
      </c>
      <c r="H95" s="130">
        <v>41330</v>
      </c>
      <c r="I95" s="130">
        <v>42004</v>
      </c>
      <c r="J95" s="131" t="s">
        <v>126</v>
      </c>
      <c r="K95" s="253">
        <v>7.2</v>
      </c>
      <c r="L95" s="253">
        <v>3</v>
      </c>
      <c r="M95" s="132">
        <v>55</v>
      </c>
      <c r="N95" s="132">
        <f t="shared" ref="N95:N96" si="1">+M95*G95</f>
        <v>55</v>
      </c>
      <c r="O95" s="133">
        <v>135405751</v>
      </c>
      <c r="P95" s="133">
        <v>82</v>
      </c>
      <c r="Q95" s="134"/>
      <c r="R95" s="135"/>
      <c r="S95" s="135"/>
      <c r="T95" s="135"/>
      <c r="U95" s="135"/>
      <c r="V95" s="135"/>
      <c r="W95" s="135"/>
      <c r="X95" s="135"/>
      <c r="Y95" s="135"/>
      <c r="Z95" s="135"/>
    </row>
    <row r="96" spans="1:26" s="242" customFormat="1" ht="30" x14ac:dyDescent="0.25">
      <c r="A96" s="125">
        <f t="shared" ref="A96" si="2">+A95+1</f>
        <v>3</v>
      </c>
      <c r="B96" s="253" t="s">
        <v>748</v>
      </c>
      <c r="C96" s="253" t="s">
        <v>749</v>
      </c>
      <c r="D96" s="126" t="s">
        <v>160</v>
      </c>
      <c r="E96" s="128" t="s">
        <v>789</v>
      </c>
      <c r="F96" s="127" t="s">
        <v>125</v>
      </c>
      <c r="G96" s="129">
        <v>1</v>
      </c>
      <c r="H96" s="130">
        <v>39839</v>
      </c>
      <c r="I96" s="130">
        <v>40178</v>
      </c>
      <c r="J96" s="131" t="s">
        <v>126</v>
      </c>
      <c r="K96" s="253">
        <v>3</v>
      </c>
      <c r="L96" s="253">
        <v>8</v>
      </c>
      <c r="M96" s="132">
        <v>1038</v>
      </c>
      <c r="N96" s="132">
        <f t="shared" si="1"/>
        <v>1038</v>
      </c>
      <c r="O96" s="133">
        <v>302291851</v>
      </c>
      <c r="P96" s="133">
        <v>84</v>
      </c>
      <c r="Q96" s="134"/>
      <c r="R96" s="135"/>
      <c r="S96" s="135"/>
      <c r="T96" s="135"/>
      <c r="U96" s="135"/>
      <c r="V96" s="135"/>
      <c r="W96" s="135"/>
      <c r="X96" s="135"/>
      <c r="Y96" s="135"/>
      <c r="Z96" s="135"/>
    </row>
    <row r="97" spans="1:26" s="242" customFormat="1" x14ac:dyDescent="0.25">
      <c r="A97" s="125" t="e">
        <f>+#REF!+1</f>
        <v>#REF!</v>
      </c>
      <c r="B97" s="126"/>
      <c r="C97" s="127"/>
      <c r="D97" s="126"/>
      <c r="E97" s="128"/>
      <c r="F97" s="127"/>
      <c r="G97" s="127"/>
      <c r="H97" s="127"/>
      <c r="I97" s="131"/>
      <c r="J97" s="131"/>
      <c r="K97" s="131"/>
      <c r="L97" s="131"/>
      <c r="M97" s="132"/>
      <c r="N97" s="132"/>
      <c r="O97" s="133"/>
      <c r="P97" s="133"/>
      <c r="Q97" s="134"/>
      <c r="R97" s="135"/>
      <c r="S97" s="135"/>
      <c r="T97" s="135"/>
      <c r="U97" s="135"/>
      <c r="V97" s="135"/>
      <c r="W97" s="135"/>
      <c r="X97" s="135"/>
      <c r="Y97" s="135"/>
      <c r="Z97" s="135"/>
    </row>
    <row r="98" spans="1:26" s="242" customFormat="1" ht="15.75" x14ac:dyDescent="0.25">
      <c r="A98" s="125"/>
      <c r="B98" s="136" t="s">
        <v>16</v>
      </c>
      <c r="C98" s="127"/>
      <c r="D98" s="126"/>
      <c r="E98" s="128"/>
      <c r="F98" s="127"/>
      <c r="G98" s="127"/>
      <c r="H98" s="127"/>
      <c r="I98" s="131"/>
      <c r="J98" s="131"/>
      <c r="K98" s="137">
        <f>SUM(K94:K97)</f>
        <v>16.8</v>
      </c>
      <c r="L98" s="137">
        <f>SUM(L94:L97)</f>
        <v>11</v>
      </c>
      <c r="M98" s="138">
        <f>SUM(M94:M97)</f>
        <v>1103</v>
      </c>
      <c r="N98" s="137">
        <f>SUM(N94:N97)</f>
        <v>1103</v>
      </c>
      <c r="O98" s="133"/>
      <c r="P98" s="133"/>
      <c r="Q98" s="134"/>
    </row>
    <row r="99" spans="1:26" x14ac:dyDescent="0.25">
      <c r="B99" s="139"/>
      <c r="C99" s="139"/>
      <c r="D99" s="139"/>
      <c r="E99" s="140"/>
      <c r="F99" s="139"/>
      <c r="G99" s="139"/>
      <c r="H99" s="139"/>
      <c r="I99" s="139"/>
      <c r="J99" s="139"/>
      <c r="K99" s="139"/>
      <c r="L99" s="139"/>
      <c r="M99" s="139"/>
      <c r="N99" s="139"/>
      <c r="O99" s="139"/>
      <c r="P99" s="139"/>
    </row>
    <row r="100" spans="1:26" ht="15.75" x14ac:dyDescent="0.25">
      <c r="B100" s="142" t="s">
        <v>32</v>
      </c>
      <c r="C100" s="156">
        <f>+K98</f>
        <v>16.8</v>
      </c>
      <c r="H100" s="145"/>
      <c r="I100" s="145"/>
      <c r="J100" s="145"/>
      <c r="K100" s="145"/>
      <c r="L100" s="145"/>
      <c r="M100" s="145"/>
      <c r="N100" s="139"/>
      <c r="O100" s="139"/>
      <c r="P100" s="139"/>
    </row>
    <row r="102" spans="1:26" ht="15.75" thickBot="1" x14ac:dyDescent="0.3"/>
    <row r="103" spans="1:26" ht="32.25" thickBot="1" x14ac:dyDescent="0.3">
      <c r="B103" s="478" t="s">
        <v>49</v>
      </c>
      <c r="C103" s="479" t="s">
        <v>50</v>
      </c>
      <c r="D103" s="478" t="s">
        <v>51</v>
      </c>
      <c r="E103" s="479" t="s">
        <v>55</v>
      </c>
    </row>
    <row r="104" spans="1:26" x14ac:dyDescent="0.25">
      <c r="B104" s="159" t="s">
        <v>113</v>
      </c>
      <c r="C104" s="480">
        <v>20</v>
      </c>
      <c r="D104" s="480">
        <v>0</v>
      </c>
      <c r="E104" s="1164">
        <f>+D104+D105+D106</f>
        <v>35.5</v>
      </c>
    </row>
    <row r="105" spans="1:26" x14ac:dyDescent="0.25">
      <c r="B105" s="159" t="s">
        <v>114</v>
      </c>
      <c r="C105" s="251">
        <v>30</v>
      </c>
      <c r="D105" s="234">
        <v>35.5</v>
      </c>
      <c r="E105" s="1136"/>
    </row>
    <row r="106" spans="1:26" ht="15.75" thickBot="1" x14ac:dyDescent="0.3">
      <c r="B106" s="159" t="s">
        <v>115</v>
      </c>
      <c r="C106" s="162">
        <v>40</v>
      </c>
      <c r="D106" s="162">
        <v>0</v>
      </c>
      <c r="E106" s="1137"/>
    </row>
    <row r="108" spans="1:26" ht="15.75" thickBot="1" x14ac:dyDescent="0.3"/>
    <row r="109" spans="1:26" ht="16.5" thickBot="1" x14ac:dyDescent="0.3">
      <c r="B109" s="1160" t="s">
        <v>52</v>
      </c>
      <c r="C109" s="1161"/>
      <c r="D109" s="1161"/>
      <c r="E109" s="1161"/>
      <c r="F109" s="1161"/>
      <c r="G109" s="1161"/>
      <c r="H109" s="1161"/>
      <c r="I109" s="1161"/>
      <c r="J109" s="1161"/>
      <c r="K109" s="1161"/>
      <c r="L109" s="1161"/>
      <c r="M109" s="1161"/>
      <c r="N109" s="1162"/>
    </row>
    <row r="111" spans="1:26" ht="78.75" x14ac:dyDescent="0.25">
      <c r="B111" s="117" t="s">
        <v>0</v>
      </c>
      <c r="C111" s="117" t="s">
        <v>39</v>
      </c>
      <c r="D111" s="117" t="s">
        <v>40</v>
      </c>
      <c r="E111" s="117" t="s">
        <v>102</v>
      </c>
      <c r="F111" s="117" t="s">
        <v>104</v>
      </c>
      <c r="G111" s="117" t="s">
        <v>105</v>
      </c>
      <c r="H111" s="117" t="s">
        <v>106</v>
      </c>
      <c r="I111" s="117" t="s">
        <v>103</v>
      </c>
      <c r="J111" s="1141" t="s">
        <v>107</v>
      </c>
      <c r="K111" s="1142"/>
      <c r="L111" s="1143"/>
      <c r="M111" s="117" t="s">
        <v>111</v>
      </c>
      <c r="N111" s="117" t="s">
        <v>139</v>
      </c>
      <c r="O111" s="117" t="s">
        <v>140</v>
      </c>
      <c r="P111" s="1141" t="s">
        <v>3</v>
      </c>
      <c r="Q111" s="1143"/>
    </row>
    <row r="112" spans="1:26" ht="30" x14ac:dyDescent="0.2">
      <c r="B112" s="117"/>
      <c r="C112" s="117"/>
      <c r="D112" s="117"/>
      <c r="E112" s="117"/>
      <c r="F112" s="117"/>
      <c r="G112" s="117"/>
      <c r="H112" s="117"/>
      <c r="I112" s="117"/>
      <c r="J112" s="220" t="s">
        <v>108</v>
      </c>
      <c r="K112" s="221" t="s">
        <v>109</v>
      </c>
      <c r="L112" s="222" t="s">
        <v>110</v>
      </c>
      <c r="M112" s="117"/>
      <c r="N112" s="117"/>
      <c r="O112" s="117"/>
      <c r="P112" s="236"/>
      <c r="Q112" s="237"/>
    </row>
    <row r="113" spans="2:17" ht="90" x14ac:dyDescent="0.2">
      <c r="B113" s="152" t="s">
        <v>119</v>
      </c>
      <c r="C113" s="188">
        <v>1</v>
      </c>
      <c r="D113" s="152" t="s">
        <v>790</v>
      </c>
      <c r="E113" s="149">
        <v>57466769</v>
      </c>
      <c r="F113" s="149" t="s">
        <v>166</v>
      </c>
      <c r="G113" s="152" t="s">
        <v>791</v>
      </c>
      <c r="H113" s="182">
        <v>39340</v>
      </c>
      <c r="I113" s="150">
        <v>107527</v>
      </c>
      <c r="J113" s="152" t="s">
        <v>792</v>
      </c>
      <c r="K113" s="154" t="s">
        <v>793</v>
      </c>
      <c r="L113" s="154" t="s">
        <v>794</v>
      </c>
      <c r="M113" s="118" t="s">
        <v>125</v>
      </c>
      <c r="N113" s="118" t="s">
        <v>125</v>
      </c>
      <c r="O113" s="118" t="s">
        <v>125</v>
      </c>
      <c r="P113" s="1177" t="s">
        <v>1766</v>
      </c>
      <c r="Q113" s="1177"/>
    </row>
    <row r="114" spans="2:17" ht="75" x14ac:dyDescent="0.2">
      <c r="B114" s="152" t="s">
        <v>120</v>
      </c>
      <c r="C114" s="188">
        <v>1</v>
      </c>
      <c r="D114" s="152" t="s">
        <v>795</v>
      </c>
      <c r="E114" s="149">
        <v>1082840540</v>
      </c>
      <c r="F114" s="152" t="s">
        <v>221</v>
      </c>
      <c r="G114" s="152" t="s">
        <v>796</v>
      </c>
      <c r="H114" s="182">
        <v>40753</v>
      </c>
      <c r="I114" s="150" t="s">
        <v>478</v>
      </c>
      <c r="J114" s="152" t="s">
        <v>797</v>
      </c>
      <c r="K114" s="152" t="s">
        <v>798</v>
      </c>
      <c r="L114" s="154" t="s">
        <v>799</v>
      </c>
      <c r="M114" s="118" t="s">
        <v>125</v>
      </c>
      <c r="N114" s="118" t="s">
        <v>125</v>
      </c>
      <c r="O114" s="118" t="s">
        <v>125</v>
      </c>
      <c r="P114" s="1144"/>
      <c r="Q114" s="1145"/>
    </row>
    <row r="115" spans="2:17" ht="165" x14ac:dyDescent="0.25">
      <c r="B115" s="152" t="s">
        <v>121</v>
      </c>
      <c r="C115" s="188">
        <v>1</v>
      </c>
      <c r="D115" s="230" t="s">
        <v>780</v>
      </c>
      <c r="E115" s="2">
        <v>1082927978</v>
      </c>
      <c r="F115" s="2" t="s">
        <v>592</v>
      </c>
      <c r="G115" s="230" t="s">
        <v>198</v>
      </c>
      <c r="H115" s="380">
        <v>41397</v>
      </c>
      <c r="I115" s="4" t="s">
        <v>781</v>
      </c>
      <c r="J115" s="230" t="s">
        <v>782</v>
      </c>
      <c r="K115" s="54" t="s">
        <v>783</v>
      </c>
      <c r="L115" s="54" t="s">
        <v>784</v>
      </c>
      <c r="M115" s="74" t="s">
        <v>125</v>
      </c>
      <c r="N115" s="74" t="s">
        <v>125</v>
      </c>
      <c r="O115" s="74" t="s">
        <v>125</v>
      </c>
      <c r="P115" s="1126"/>
      <c r="Q115" s="1127"/>
    </row>
    <row r="118" spans="2:17" ht="15.75" thickBot="1" x14ac:dyDescent="0.3"/>
    <row r="119" spans="2:17" ht="31.5" x14ac:dyDescent="0.25">
      <c r="B119" s="119" t="s">
        <v>33</v>
      </c>
      <c r="C119" s="119" t="s">
        <v>49</v>
      </c>
      <c r="D119" s="117" t="s">
        <v>50</v>
      </c>
      <c r="E119" s="119" t="s">
        <v>51</v>
      </c>
      <c r="F119" s="479" t="s">
        <v>56</v>
      </c>
      <c r="G119" s="163"/>
    </row>
    <row r="120" spans="2:17" ht="180" x14ac:dyDescent="0.2">
      <c r="B120" s="1131" t="s">
        <v>53</v>
      </c>
      <c r="C120" s="164" t="s">
        <v>116</v>
      </c>
      <c r="D120" s="234">
        <v>25</v>
      </c>
      <c r="E120" s="234">
        <v>0</v>
      </c>
      <c r="F120" s="1132">
        <f>+E120+E121+E122</f>
        <v>35</v>
      </c>
      <c r="G120" s="165"/>
    </row>
    <row r="121" spans="2:17" ht="135" x14ac:dyDescent="0.2">
      <c r="B121" s="1131"/>
      <c r="C121" s="164" t="s">
        <v>117</v>
      </c>
      <c r="D121" s="252">
        <v>25</v>
      </c>
      <c r="E121" s="234">
        <v>25</v>
      </c>
      <c r="F121" s="1133"/>
      <c r="G121" s="165"/>
    </row>
    <row r="122" spans="2:17" ht="105" x14ac:dyDescent="0.2">
      <c r="B122" s="1131"/>
      <c r="C122" s="164" t="s">
        <v>118</v>
      </c>
      <c r="D122" s="234">
        <v>10</v>
      </c>
      <c r="E122" s="234">
        <v>10</v>
      </c>
      <c r="F122" s="1134"/>
      <c r="G122" s="165"/>
    </row>
    <row r="123" spans="2:17" x14ac:dyDescent="0.2">
      <c r="C123" s="78"/>
    </row>
    <row r="126" spans="2:17" ht="15.75" x14ac:dyDescent="0.25">
      <c r="B126" s="116" t="s">
        <v>57</v>
      </c>
    </row>
    <row r="129" spans="2:5" ht="15.75" x14ac:dyDescent="0.25">
      <c r="B129" s="117" t="s">
        <v>33</v>
      </c>
      <c r="C129" s="117" t="s">
        <v>58</v>
      </c>
      <c r="D129" s="119" t="s">
        <v>51</v>
      </c>
      <c r="E129" s="119" t="s">
        <v>16</v>
      </c>
    </row>
    <row r="130" spans="2:5" ht="30" x14ac:dyDescent="0.25">
      <c r="B130" s="120" t="s">
        <v>132</v>
      </c>
      <c r="C130" s="252">
        <v>40</v>
      </c>
      <c r="D130" s="234">
        <f>+E104</f>
        <v>35.5</v>
      </c>
      <c r="E130" s="1122">
        <f>+D130+D131</f>
        <v>70.5</v>
      </c>
    </row>
    <row r="131" spans="2:5" ht="60" x14ac:dyDescent="0.25">
      <c r="B131" s="120" t="s">
        <v>133</v>
      </c>
      <c r="C131" s="252">
        <v>60</v>
      </c>
      <c r="D131" s="234">
        <f>+F120</f>
        <v>35</v>
      </c>
      <c r="E131" s="1123"/>
    </row>
  </sheetData>
  <mergeCells count="42">
    <mergeCell ref="E130:E131"/>
    <mergeCell ref="J111:L111"/>
    <mergeCell ref="P111:Q111"/>
    <mergeCell ref="P113:Q113"/>
    <mergeCell ref="P114:Q114"/>
    <mergeCell ref="P115:Q115"/>
    <mergeCell ref="B120:B122"/>
    <mergeCell ref="F120:F122"/>
    <mergeCell ref="D83:E83"/>
    <mergeCell ref="D84:E84"/>
    <mergeCell ref="B87:P87"/>
    <mergeCell ref="B90:N90"/>
    <mergeCell ref="E104:E106"/>
    <mergeCell ref="B109:N109"/>
    <mergeCell ref="B80:N80"/>
    <mergeCell ref="O60:P60"/>
    <mergeCell ref="B66:N66"/>
    <mergeCell ref="J69:L69"/>
    <mergeCell ref="P69:Q69"/>
    <mergeCell ref="P70:Q70"/>
    <mergeCell ref="P71:Q71"/>
    <mergeCell ref="P72:Q72"/>
    <mergeCell ref="P74:Q74"/>
    <mergeCell ref="P77:Q77"/>
    <mergeCell ref="C53:N53"/>
    <mergeCell ref="B54:N54"/>
    <mergeCell ref="O57:P57"/>
    <mergeCell ref="O58:P58"/>
    <mergeCell ref="O59:P59"/>
    <mergeCell ref="C10:E10"/>
    <mergeCell ref="B14:C21"/>
    <mergeCell ref="B22:C22"/>
    <mergeCell ref="E37:E38"/>
    <mergeCell ref="B49:B50"/>
    <mergeCell ref="C49:C50"/>
    <mergeCell ref="D49:E49"/>
    <mergeCell ref="C9:N9"/>
    <mergeCell ref="B2:P2"/>
    <mergeCell ref="B4:P4"/>
    <mergeCell ref="C6:N6"/>
    <mergeCell ref="C7:N7"/>
    <mergeCell ref="C8:N8"/>
  </mergeCells>
  <dataValidations count="2">
    <dataValidation type="decimal" allowBlank="1" showInputMessage="1" showErrorMessage="1" sqref="WVH983047 WLL983047 C65543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C131079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C196615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C262151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C327687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C393223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C458759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C524295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C589831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C655367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C720903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C786439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C851975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C917511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C983047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VH24:WVH39 WLL24:WLL39 WBP24:WBP39 VRT24:VRT39 VHX24:VHX39 UYB24:UYB39 UOF24:UOF39 UEJ24:UEJ39 TUN24:TUN39 TKR24:TKR39 TAV24:TAV39 SQZ24:SQZ39 SHD24:SHD39 RXH24:RXH39 RNL24:RNL39 RDP24:RDP39 QTT24:QTT39 QJX24:QJX39 QAB24:QAB39 PQF24:PQF39 PGJ24:PGJ39 OWN24:OWN39 OMR24:OMR39 OCV24:OCV39 NSZ24:NSZ39 NJD24:NJD39 MZH24:MZH39 MPL24:MPL39 MFP24:MFP39 LVT24:LVT39 LLX24:LLX39 LCB24:LCB39 KSF24:KSF39 KIJ24:KIJ39 JYN24:JYN39 JOR24:JOR39 JEV24:JEV39 IUZ24:IUZ39 ILD24:ILD39 IBH24:IBH39 HRL24:HRL39 HHP24:HHP39 GXT24:GXT39 GNX24:GNX39 GEB24:GEB39 FUF24:FUF39 FKJ24:FKJ39 FAN24:FAN39 EQR24:EQR39 EGV24:EGV39 DWZ24:DWZ39 DND24:DND39 DDH24:DDH39 CTL24:CTL39 CJP24:CJP39 BZT24:BZT39 BPX24:BPX39 BGB24:BGB39 AWF24:AWF39 AMJ24:AMJ39 ACN24:ACN39 SR24:SR39 IV24:IV39">
      <formula1>0</formula1>
      <formula2>1</formula2>
    </dataValidation>
    <dataValidation type="list" allowBlank="1" showInputMessage="1" showErrorMessage="1" sqref="WVE983047 A65543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A131079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A196615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A262151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A327687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A393223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A458759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A524295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A589831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A655367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A720903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A786439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A851975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A917511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A983047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24:WVE39 WLI24:WLI39 WBM24:WBM39 VRQ24:VRQ39 VHU24:VHU39 UXY24:UXY39 UOC24:UOC39 UEG24:UEG39 TUK24:TUK39 TKO24:TKO39 TAS24:TAS39 SQW24:SQW39 SHA24:SHA39 RXE24:RXE39 RNI24:RNI39 RDM24:RDM39 QTQ24:QTQ39 QJU24:QJU39 PZY24:PZY39 PQC24:PQC39 PGG24:PGG39 OWK24:OWK39 OMO24:OMO39 OCS24:OCS39 NSW24:NSW39 NJA24:NJA39 MZE24:MZE39 MPI24:MPI39 MFM24:MFM39 LVQ24:LVQ39 LLU24:LLU39 LBY24:LBY39 KSC24:KSC39 KIG24:KIG39 JYK24:JYK39 JOO24:JOO39 JES24:JES39 IUW24:IUW39 ILA24:ILA39 IBE24:IBE39 HRI24:HRI39 HHM24:HHM39 GXQ24:GXQ39 GNU24:GNU39 GDY24:GDY39 FUC24:FUC39 FKG24:FKG39 FAK24:FAK39 EQO24:EQO39 EGS24:EGS39 DWW24:DWW39 DNA24:DNA39 DDE24:DDE39 CTI24:CTI39 CJM24:CJM39 BZQ24:BZQ39 BPU24:BPU39 BFY24:BFY39 AWC24:AWC39 AMG24:AMG39 ACK24:ACK39 SO24:SO39 IS24:IS39 A24:A39">
      <formula1>"1,2,3,4,5"</formula1>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8"/>
  <sheetViews>
    <sheetView topLeftCell="A136" zoomScale="55" zoomScaleNormal="55" workbookViewId="0">
      <selection activeCell="A129" sqref="A129:XFD129"/>
    </sheetView>
  </sheetViews>
  <sheetFormatPr baseColWidth="10" defaultRowHeight="15" x14ac:dyDescent="0.25"/>
  <cols>
    <col min="1" max="1" width="6.7109375" style="86" customWidth="1"/>
    <col min="2" max="2" width="65.42578125" style="86" customWidth="1"/>
    <col min="3" max="3" width="27.140625" style="86" customWidth="1"/>
    <col min="4" max="4" width="20.42578125" style="86" customWidth="1"/>
    <col min="5" max="5" width="19.7109375" style="86" customWidth="1"/>
    <col min="6" max="7" width="24.28515625" style="86" customWidth="1"/>
    <col min="8" max="9" width="20.7109375" style="86" customWidth="1"/>
    <col min="10" max="14" width="14.7109375" style="86" customWidth="1"/>
    <col min="15" max="15" width="19.28515625" style="86" customWidth="1"/>
    <col min="16" max="16" width="7"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933" t="s">
        <v>4</v>
      </c>
      <c r="C6" s="1158" t="s">
        <v>1762</v>
      </c>
      <c r="D6" s="1158"/>
      <c r="E6" s="1158"/>
      <c r="F6" s="1158"/>
      <c r="G6" s="1158"/>
      <c r="H6" s="1158"/>
      <c r="I6" s="1158"/>
      <c r="J6" s="1158"/>
      <c r="K6" s="1158"/>
      <c r="L6" s="1158"/>
      <c r="M6" s="1158"/>
      <c r="N6" s="1159"/>
    </row>
    <row r="7" spans="2:16" ht="16.5" thickBot="1" x14ac:dyDescent="0.3">
      <c r="B7" s="933" t="s">
        <v>5</v>
      </c>
      <c r="C7" s="1158" t="s">
        <v>412</v>
      </c>
      <c r="D7" s="1158"/>
      <c r="E7" s="1158"/>
      <c r="F7" s="1158"/>
      <c r="G7" s="1158"/>
      <c r="H7" s="1158"/>
      <c r="I7" s="1158"/>
      <c r="J7" s="1158"/>
      <c r="K7" s="1158"/>
      <c r="L7" s="1158"/>
      <c r="M7" s="1158"/>
      <c r="N7" s="1159"/>
    </row>
    <row r="8" spans="2:16" ht="16.5" thickBot="1" x14ac:dyDescent="0.3">
      <c r="B8" s="933" t="s">
        <v>6</v>
      </c>
      <c r="C8" s="1158" t="s">
        <v>413</v>
      </c>
      <c r="D8" s="1158"/>
      <c r="E8" s="1158"/>
      <c r="F8" s="1158"/>
      <c r="G8" s="1158"/>
      <c r="H8" s="1158"/>
      <c r="I8" s="1158"/>
      <c r="J8" s="1158"/>
      <c r="K8" s="1158"/>
      <c r="L8" s="1158"/>
      <c r="M8" s="1158"/>
      <c r="N8" s="1159"/>
    </row>
    <row r="9" spans="2:16" ht="16.5" thickBot="1" x14ac:dyDescent="0.3">
      <c r="B9" s="933" t="s">
        <v>7</v>
      </c>
      <c r="C9" s="1158" t="s">
        <v>414</v>
      </c>
      <c r="D9" s="1158"/>
      <c r="E9" s="1158"/>
      <c r="F9" s="1158"/>
      <c r="G9" s="1158"/>
      <c r="H9" s="1158"/>
      <c r="I9" s="1158"/>
      <c r="J9" s="1158"/>
      <c r="K9" s="1158"/>
      <c r="L9" s="1158"/>
      <c r="M9" s="1158"/>
      <c r="N9" s="1159"/>
    </row>
    <row r="10" spans="2:16" ht="16.5" thickBot="1" x14ac:dyDescent="0.3">
      <c r="B10" s="933" t="s">
        <v>8</v>
      </c>
      <c r="C10" s="1148" t="s">
        <v>154</v>
      </c>
      <c r="D10" s="1149"/>
      <c r="E10" s="1149"/>
      <c r="F10" s="938"/>
      <c r="G10" s="938"/>
      <c r="H10" s="938"/>
      <c r="I10" s="938"/>
      <c r="J10" s="938"/>
      <c r="K10" s="938"/>
      <c r="L10" s="938"/>
      <c r="M10" s="938"/>
      <c r="N10" s="939"/>
    </row>
    <row r="11" spans="2:16" ht="16.5" thickBot="1" x14ac:dyDescent="0.3">
      <c r="B11" s="940" t="s">
        <v>9</v>
      </c>
      <c r="C11" s="941">
        <v>41974</v>
      </c>
      <c r="D11" s="942"/>
      <c r="E11" s="942"/>
      <c r="F11" s="942"/>
      <c r="G11" s="942"/>
      <c r="H11" s="942"/>
      <c r="I11" s="942"/>
      <c r="J11" s="942"/>
      <c r="K11" s="942"/>
      <c r="L11" s="942"/>
      <c r="M11" s="942"/>
      <c r="N11" s="94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customHeight="1" x14ac:dyDescent="0.25">
      <c r="B14" s="1150" t="s">
        <v>87</v>
      </c>
      <c r="C14" s="1150"/>
      <c r="D14" s="1058" t="s">
        <v>12</v>
      </c>
      <c r="E14" s="1058" t="s">
        <v>13</v>
      </c>
      <c r="F14" s="1058" t="s">
        <v>29</v>
      </c>
      <c r="G14" s="95"/>
      <c r="I14" s="96"/>
      <c r="J14" s="96"/>
      <c r="K14" s="96"/>
      <c r="L14" s="96"/>
      <c r="M14" s="96"/>
      <c r="N14" s="94"/>
    </row>
    <row r="15" spans="2:16" ht="15.75" x14ac:dyDescent="0.25">
      <c r="B15" s="1150"/>
      <c r="C15" s="1150"/>
      <c r="D15" s="1058" t="s">
        <v>154</v>
      </c>
      <c r="E15" s="524">
        <v>2426582522</v>
      </c>
      <c r="F15" s="167">
        <v>1162</v>
      </c>
      <c r="G15" s="97"/>
      <c r="I15" s="98"/>
      <c r="J15" s="98"/>
      <c r="K15" s="98"/>
      <c r="L15" s="98"/>
      <c r="M15" s="98"/>
      <c r="N15" s="94"/>
    </row>
    <row r="16" spans="2:16" ht="15.75" x14ac:dyDescent="0.25">
      <c r="B16" s="1150"/>
      <c r="C16" s="1150"/>
      <c r="D16" s="1058"/>
      <c r="E16" s="168"/>
      <c r="F16" s="167"/>
      <c r="G16" s="97"/>
      <c r="I16" s="98"/>
      <c r="J16" s="98"/>
      <c r="K16" s="98"/>
      <c r="L16" s="98"/>
      <c r="M16" s="98"/>
      <c r="N16" s="94"/>
    </row>
    <row r="17" spans="1:14" ht="15.75" x14ac:dyDescent="0.25">
      <c r="B17" s="1150"/>
      <c r="C17" s="1150"/>
      <c r="D17" s="1058"/>
      <c r="E17" s="168"/>
      <c r="F17" s="167"/>
      <c r="G17" s="97"/>
      <c r="I17" s="98"/>
      <c r="J17" s="98"/>
      <c r="K17" s="98"/>
      <c r="L17" s="98"/>
      <c r="M17" s="98"/>
      <c r="N17" s="94"/>
    </row>
    <row r="18" spans="1:14" ht="15.75" x14ac:dyDescent="0.25">
      <c r="B18" s="1150"/>
      <c r="C18" s="1150"/>
      <c r="D18" s="1058"/>
      <c r="E18" s="169"/>
      <c r="F18" s="167"/>
      <c r="G18" s="97"/>
      <c r="H18" s="100"/>
      <c r="I18" s="98"/>
      <c r="J18" s="98"/>
      <c r="K18" s="98"/>
      <c r="L18" s="98"/>
      <c r="M18" s="98"/>
      <c r="N18" s="101"/>
    </row>
    <row r="19" spans="1:14" ht="15.75" x14ac:dyDescent="0.25">
      <c r="B19" s="1150"/>
      <c r="C19" s="1150"/>
      <c r="D19" s="1058"/>
      <c r="E19" s="169"/>
      <c r="F19" s="167"/>
      <c r="G19" s="97"/>
      <c r="H19" s="100"/>
      <c r="I19" s="102"/>
      <c r="J19" s="102"/>
      <c r="K19" s="102"/>
      <c r="L19" s="102"/>
      <c r="M19" s="102"/>
      <c r="N19" s="101"/>
    </row>
    <row r="20" spans="1:14" ht="15.75" x14ac:dyDescent="0.25">
      <c r="B20" s="1150"/>
      <c r="C20" s="1150"/>
      <c r="D20" s="1058"/>
      <c r="E20" s="99"/>
      <c r="F20" s="167"/>
      <c r="G20" s="97"/>
      <c r="H20" s="100"/>
      <c r="I20" s="93"/>
      <c r="J20" s="93"/>
      <c r="K20" s="93"/>
      <c r="L20" s="93"/>
      <c r="M20" s="93"/>
      <c r="N20" s="101"/>
    </row>
    <row r="21" spans="1:14" ht="15.75" x14ac:dyDescent="0.25">
      <c r="B21" s="1150"/>
      <c r="C21" s="1150"/>
      <c r="D21" s="1058"/>
      <c r="E21" s="99"/>
      <c r="F21" s="167"/>
      <c r="G21" s="97"/>
      <c r="H21" s="100"/>
      <c r="I21" s="93"/>
      <c r="J21" s="93"/>
      <c r="K21" s="93"/>
      <c r="L21" s="93"/>
      <c r="M21" s="93"/>
      <c r="N21" s="101"/>
    </row>
    <row r="22" spans="1:14" ht="16.5" thickBot="1" x14ac:dyDescent="0.3">
      <c r="B22" s="1151" t="s">
        <v>14</v>
      </c>
      <c r="C22" s="1152"/>
      <c r="D22" s="1058"/>
      <c r="E22" s="103">
        <f>SUM(E15:E21)</f>
        <v>2426582522</v>
      </c>
      <c r="F22" s="167">
        <f>SUM(F15:F21)</f>
        <v>1162</v>
      </c>
      <c r="G22" s="97"/>
      <c r="H22" s="100"/>
      <c r="I22" s="93"/>
      <c r="J22" s="93"/>
      <c r="K22" s="93"/>
      <c r="L22" s="93"/>
      <c r="M22" s="93"/>
      <c r="N22" s="101"/>
    </row>
    <row r="23" spans="1:14" ht="45.75" thickBot="1" x14ac:dyDescent="0.3">
      <c r="A23" s="944"/>
      <c r="B23" s="105" t="s">
        <v>15</v>
      </c>
      <c r="C23" s="105" t="s">
        <v>88</v>
      </c>
      <c r="E23" s="96"/>
      <c r="F23" s="96"/>
      <c r="G23" s="96"/>
      <c r="H23" s="96"/>
      <c r="I23" s="106"/>
      <c r="J23" s="106"/>
      <c r="K23" s="106"/>
      <c r="L23" s="106"/>
      <c r="M23" s="106"/>
    </row>
    <row r="24" spans="1:14" ht="16.5" thickBot="1" x14ac:dyDescent="0.3">
      <c r="A24" s="945">
        <v>1</v>
      </c>
      <c r="C24" s="108">
        <f>F22*80/100</f>
        <v>929.6</v>
      </c>
      <c r="D24" s="109"/>
      <c r="E24" s="110">
        <f>E22</f>
        <v>2426582522</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1062"/>
      <c r="D30" s="1062" t="s">
        <v>292</v>
      </c>
      <c r="E30" s="78"/>
      <c r="F30" s="78"/>
      <c r="G30" s="78"/>
      <c r="H30" s="78"/>
      <c r="I30" s="93"/>
      <c r="J30" s="93"/>
      <c r="K30" s="93"/>
      <c r="L30" s="93"/>
      <c r="M30" s="93"/>
      <c r="N30" s="94"/>
    </row>
    <row r="31" spans="1:14" ht="15.75" x14ac:dyDescent="0.2">
      <c r="A31" s="113"/>
      <c r="B31" s="118" t="s">
        <v>128</v>
      </c>
      <c r="C31" s="1062" t="s">
        <v>292</v>
      </c>
      <c r="D31" s="1062"/>
      <c r="E31" s="78"/>
      <c r="F31" s="78"/>
      <c r="G31" s="78"/>
      <c r="H31" s="78"/>
      <c r="I31" s="93"/>
      <c r="J31" s="93"/>
      <c r="K31" s="93"/>
      <c r="L31" s="93"/>
      <c r="M31" s="93"/>
      <c r="N31" s="94"/>
    </row>
    <row r="32" spans="1:14" ht="15.75" x14ac:dyDescent="0.2">
      <c r="A32" s="113"/>
      <c r="B32" s="118" t="s">
        <v>129</v>
      </c>
      <c r="C32" s="1062" t="s">
        <v>292</v>
      </c>
      <c r="D32" s="1062"/>
      <c r="E32" s="78"/>
      <c r="F32" s="78"/>
      <c r="G32" s="78"/>
      <c r="H32" s="78"/>
      <c r="I32" s="93"/>
      <c r="J32" s="93"/>
      <c r="K32" s="93"/>
      <c r="L32" s="93"/>
      <c r="M32" s="93"/>
      <c r="N32" s="94"/>
    </row>
    <row r="33" spans="1:17" ht="15.75" x14ac:dyDescent="0.2">
      <c r="A33" s="113"/>
      <c r="B33" s="118" t="s">
        <v>130</v>
      </c>
      <c r="C33" s="1068" t="s">
        <v>292</v>
      </c>
      <c r="D33" s="530"/>
      <c r="E33" s="78"/>
      <c r="F33" s="78"/>
      <c r="G33" s="78"/>
      <c r="H33" s="78"/>
      <c r="I33" s="93"/>
      <c r="J33" s="93"/>
      <c r="K33" s="93"/>
      <c r="L33" s="93"/>
      <c r="M33" s="93"/>
      <c r="N33" s="94"/>
    </row>
    <row r="34" spans="1:17" ht="15.75" x14ac:dyDescent="0.2">
      <c r="A34" s="113"/>
      <c r="B34" s="78"/>
      <c r="C34" s="868"/>
      <c r="D34" s="86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1070">
        <v>40</v>
      </c>
      <c r="D40" s="1062">
        <v>0</v>
      </c>
      <c r="E40" s="1122">
        <f>+D40+D41</f>
        <v>0</v>
      </c>
      <c r="F40" s="78"/>
      <c r="G40" s="78"/>
      <c r="H40" s="78"/>
      <c r="I40" s="93"/>
      <c r="J40" s="93"/>
      <c r="K40" s="93"/>
      <c r="L40" s="93"/>
      <c r="M40" s="93"/>
      <c r="N40" s="94"/>
    </row>
    <row r="41" spans="1:17" ht="60" x14ac:dyDescent="0.2">
      <c r="A41" s="113"/>
      <c r="B41" s="120" t="s">
        <v>133</v>
      </c>
      <c r="C41" s="1070">
        <v>60</v>
      </c>
      <c r="D41" s="1062">
        <f>+F147</f>
        <v>0</v>
      </c>
      <c r="E41" s="1123"/>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63" t="s">
        <v>35</v>
      </c>
      <c r="N45" s="1163"/>
    </row>
    <row r="46" spans="1:17" ht="15.75" x14ac:dyDescent="0.25">
      <c r="B46" s="116" t="s">
        <v>30</v>
      </c>
      <c r="M46" s="122"/>
      <c r="N46" s="122"/>
    </row>
    <row r="47" spans="1:17" ht="15.75" thickBot="1" x14ac:dyDescent="0.3">
      <c r="M47" s="122"/>
      <c r="N47" s="122"/>
    </row>
    <row r="48" spans="1:17" s="93" customFormat="1" ht="110.25" x14ac:dyDescent="0.25">
      <c r="B48" s="946" t="s">
        <v>134</v>
      </c>
      <c r="C48" s="946" t="s">
        <v>135</v>
      </c>
      <c r="D48" s="946" t="s">
        <v>136</v>
      </c>
      <c r="E48" s="946" t="s">
        <v>45</v>
      </c>
      <c r="F48" s="946" t="s">
        <v>22</v>
      </c>
      <c r="G48" s="946" t="s">
        <v>89</v>
      </c>
      <c r="H48" s="946" t="s">
        <v>17</v>
      </c>
      <c r="I48" s="946" t="s">
        <v>10</v>
      </c>
      <c r="J48" s="946" t="s">
        <v>31</v>
      </c>
      <c r="K48" s="946" t="s">
        <v>61</v>
      </c>
      <c r="L48" s="946" t="s">
        <v>20</v>
      </c>
      <c r="M48" s="947" t="s">
        <v>26</v>
      </c>
      <c r="N48" s="946" t="s">
        <v>137</v>
      </c>
      <c r="O48" s="946" t="s">
        <v>36</v>
      </c>
      <c r="P48" s="1071" t="s">
        <v>11</v>
      </c>
      <c r="Q48" s="1071" t="s">
        <v>19</v>
      </c>
    </row>
    <row r="49" spans="1:26" s="1055" customFormat="1" ht="120" x14ac:dyDescent="0.25">
      <c r="A49" s="125">
        <v>1</v>
      </c>
      <c r="B49" s="126" t="s">
        <v>415</v>
      </c>
      <c r="C49" s="126" t="s">
        <v>415</v>
      </c>
      <c r="D49" s="126" t="s">
        <v>160</v>
      </c>
      <c r="E49" s="253" t="s">
        <v>420</v>
      </c>
      <c r="F49" s="127" t="s">
        <v>125</v>
      </c>
      <c r="G49" s="129">
        <v>1</v>
      </c>
      <c r="H49" s="130">
        <v>41541</v>
      </c>
      <c r="I49" s="130">
        <v>42003</v>
      </c>
      <c r="J49" s="131" t="s">
        <v>126</v>
      </c>
      <c r="K49" s="253">
        <v>0</v>
      </c>
      <c r="L49" s="253">
        <v>12.5</v>
      </c>
      <c r="M49" s="132">
        <v>2904</v>
      </c>
      <c r="N49" s="132">
        <f>+M49*G49</f>
        <v>2904</v>
      </c>
      <c r="O49" s="133">
        <v>7621715706</v>
      </c>
      <c r="P49" s="254" t="s">
        <v>428</v>
      </c>
      <c r="Q49" s="134" t="s">
        <v>429</v>
      </c>
      <c r="R49" s="135"/>
      <c r="S49" s="135"/>
      <c r="T49" s="135"/>
      <c r="U49" s="135"/>
      <c r="V49" s="135"/>
      <c r="W49" s="135"/>
      <c r="X49" s="135"/>
      <c r="Y49" s="135"/>
      <c r="Z49" s="135"/>
    </row>
    <row r="50" spans="1:26" s="1055" customFormat="1" ht="75" x14ac:dyDescent="0.25">
      <c r="A50" s="125">
        <f>+A49+1</f>
        <v>2</v>
      </c>
      <c r="B50" s="126" t="s">
        <v>415</v>
      </c>
      <c r="C50" s="126" t="s">
        <v>415</v>
      </c>
      <c r="D50" s="126" t="s">
        <v>430</v>
      </c>
      <c r="E50" s="128" t="s">
        <v>431</v>
      </c>
      <c r="F50" s="127" t="s">
        <v>125</v>
      </c>
      <c r="G50" s="129">
        <v>1</v>
      </c>
      <c r="H50" s="130">
        <v>40497</v>
      </c>
      <c r="I50" s="130">
        <v>40866</v>
      </c>
      <c r="J50" s="131" t="s">
        <v>126</v>
      </c>
      <c r="K50" s="253">
        <v>0</v>
      </c>
      <c r="L50" s="253">
        <v>12.1</v>
      </c>
      <c r="M50" s="132">
        <v>5180</v>
      </c>
      <c r="N50" s="132">
        <f>+M50*G50</f>
        <v>5180</v>
      </c>
      <c r="O50" s="133">
        <v>9213576960</v>
      </c>
      <c r="P50" s="254" t="s">
        <v>428</v>
      </c>
      <c r="Q50" s="134" t="s">
        <v>432</v>
      </c>
      <c r="R50" s="135"/>
      <c r="S50" s="135"/>
      <c r="T50" s="135"/>
      <c r="U50" s="135"/>
      <c r="V50" s="135"/>
      <c r="W50" s="135"/>
      <c r="X50" s="135"/>
      <c r="Y50" s="135"/>
      <c r="Z50" s="135"/>
    </row>
    <row r="51" spans="1:26" s="1055" customFormat="1" x14ac:dyDescent="0.25">
      <c r="A51" s="125">
        <f t="shared" ref="A51" si="0">+A50+1</f>
        <v>3</v>
      </c>
      <c r="B51" s="126"/>
      <c r="C51" s="127"/>
      <c r="D51" s="126"/>
      <c r="E51" s="128"/>
      <c r="F51" s="127"/>
      <c r="G51" s="127"/>
      <c r="H51" s="127"/>
      <c r="I51" s="131"/>
      <c r="J51" s="131"/>
      <c r="K51" s="131"/>
      <c r="L51" s="131"/>
      <c r="M51" s="132"/>
      <c r="N51" s="132"/>
      <c r="O51" s="133"/>
      <c r="P51" s="133"/>
      <c r="Q51" s="134"/>
      <c r="R51" s="135"/>
      <c r="S51" s="135"/>
      <c r="T51" s="135"/>
      <c r="U51" s="135"/>
      <c r="V51" s="135"/>
      <c r="W51" s="135"/>
      <c r="X51" s="135"/>
      <c r="Y51" s="135"/>
      <c r="Z51" s="135"/>
    </row>
    <row r="52" spans="1:26" s="1055" customFormat="1" x14ac:dyDescent="0.25">
      <c r="A52" s="125" t="e">
        <f>+#REF!+1</f>
        <v>#REF!</v>
      </c>
      <c r="B52" s="126"/>
      <c r="C52" s="127"/>
      <c r="D52" s="126"/>
      <c r="E52" s="128"/>
      <c r="F52" s="127"/>
      <c r="G52" s="127"/>
      <c r="H52" s="127"/>
      <c r="I52" s="131"/>
      <c r="J52" s="131"/>
      <c r="K52" s="131"/>
      <c r="L52" s="131"/>
      <c r="M52" s="132"/>
      <c r="N52" s="132"/>
      <c r="O52" s="133"/>
      <c r="P52" s="133"/>
      <c r="Q52" s="134"/>
      <c r="R52" s="135"/>
      <c r="S52" s="135"/>
      <c r="T52" s="135"/>
      <c r="U52" s="135"/>
      <c r="V52" s="135"/>
      <c r="W52" s="135"/>
      <c r="X52" s="135"/>
      <c r="Y52" s="135"/>
      <c r="Z52" s="135"/>
    </row>
    <row r="53" spans="1:26" s="1055" customFormat="1" ht="15.75" x14ac:dyDescent="0.25">
      <c r="A53" s="125"/>
      <c r="B53" s="136" t="s">
        <v>16</v>
      </c>
      <c r="C53" s="127"/>
      <c r="D53" s="126"/>
      <c r="E53" s="128"/>
      <c r="F53" s="127"/>
      <c r="G53" s="127"/>
      <c r="H53" s="127"/>
      <c r="I53" s="131"/>
      <c r="J53" s="131"/>
      <c r="K53" s="137">
        <f>SUM(K49:K52)</f>
        <v>0</v>
      </c>
      <c r="L53" s="137">
        <f>SUM(L49:L52)</f>
        <v>24.6</v>
      </c>
      <c r="M53" s="138">
        <f>SUM(M49:M52)</f>
        <v>8084</v>
      </c>
      <c r="N53" s="137">
        <f>SUM(N49:N52)</f>
        <v>8084</v>
      </c>
      <c r="O53" s="133"/>
      <c r="P53" s="133"/>
      <c r="Q53" s="134"/>
    </row>
    <row r="54" spans="1:26" s="139" customFormat="1" x14ac:dyDescent="0.25">
      <c r="E54" s="140"/>
    </row>
    <row r="55" spans="1:26" s="139" customFormat="1" ht="15.75" x14ac:dyDescent="0.25">
      <c r="B55" s="1153" t="s">
        <v>28</v>
      </c>
      <c r="C55" s="1153" t="s">
        <v>27</v>
      </c>
      <c r="D55" s="1155" t="s">
        <v>34</v>
      </c>
      <c r="E55" s="1155"/>
    </row>
    <row r="56" spans="1:26" s="139" customFormat="1" ht="15.75" x14ac:dyDescent="0.25">
      <c r="B56" s="1154"/>
      <c r="C56" s="1154"/>
      <c r="D56" s="1059" t="s">
        <v>23</v>
      </c>
      <c r="E56" s="141" t="s">
        <v>24</v>
      </c>
    </row>
    <row r="57" spans="1:26" s="139" customFormat="1" ht="15.75" x14ac:dyDescent="0.25">
      <c r="B57" s="142" t="s">
        <v>21</v>
      </c>
      <c r="C57" s="143">
        <f>+K53</f>
        <v>0</v>
      </c>
      <c r="D57" s="438"/>
      <c r="E57" s="438" t="s">
        <v>292</v>
      </c>
      <c r="F57" s="145"/>
      <c r="G57" s="145"/>
      <c r="H57" s="145"/>
      <c r="I57" s="145"/>
      <c r="J57" s="145"/>
      <c r="K57" s="145"/>
      <c r="L57" s="145"/>
      <c r="M57" s="145"/>
    </row>
    <row r="58" spans="1:26" s="139" customFormat="1" ht="15.75" x14ac:dyDescent="0.25">
      <c r="B58" s="142" t="s">
        <v>25</v>
      </c>
      <c r="C58" s="143">
        <f>+M53</f>
        <v>8084</v>
      </c>
      <c r="D58" s="438" t="s">
        <v>292</v>
      </c>
      <c r="E58" s="438"/>
    </row>
    <row r="59" spans="1:26" s="139" customFormat="1" x14ac:dyDescent="0.25">
      <c r="B59" s="146"/>
      <c r="C59" s="1156"/>
      <c r="D59" s="1156"/>
      <c r="E59" s="1156"/>
      <c r="F59" s="1156"/>
      <c r="G59" s="1156"/>
      <c r="H59" s="1156"/>
      <c r="I59" s="1156"/>
      <c r="J59" s="1156"/>
      <c r="K59" s="1156"/>
      <c r="L59" s="1156"/>
      <c r="M59" s="1156"/>
      <c r="N59" s="1156"/>
    </row>
    <row r="60" spans="1:26" ht="15.75" thickBot="1" x14ac:dyDescent="0.3"/>
    <row r="61" spans="1:26" ht="16.5" thickBot="1" x14ac:dyDescent="0.3">
      <c r="B61" s="1157" t="s">
        <v>90</v>
      </c>
      <c r="C61" s="1157"/>
      <c r="D61" s="1157"/>
      <c r="E61" s="1157"/>
      <c r="F61" s="1157"/>
      <c r="G61" s="1157"/>
      <c r="H61" s="1157"/>
      <c r="I61" s="1157"/>
      <c r="J61" s="1157"/>
      <c r="K61" s="1157"/>
      <c r="L61" s="1157"/>
      <c r="M61" s="1157"/>
      <c r="N61" s="1157"/>
    </row>
    <row r="64" spans="1:26" ht="189" x14ac:dyDescent="0.25">
      <c r="B64" s="117" t="s">
        <v>138</v>
      </c>
      <c r="C64" s="147" t="s">
        <v>2</v>
      </c>
      <c r="D64" s="147" t="s">
        <v>92</v>
      </c>
      <c r="E64" s="147" t="s">
        <v>91</v>
      </c>
      <c r="F64" s="147" t="s">
        <v>93</v>
      </c>
      <c r="G64" s="147" t="s">
        <v>94</v>
      </c>
      <c r="H64" s="147" t="s">
        <v>95</v>
      </c>
      <c r="I64" s="147" t="s">
        <v>96</v>
      </c>
      <c r="J64" s="147" t="s">
        <v>97</v>
      </c>
      <c r="K64" s="147" t="s">
        <v>98</v>
      </c>
      <c r="L64" s="147" t="s">
        <v>99</v>
      </c>
      <c r="M64" s="148" t="s">
        <v>100</v>
      </c>
      <c r="N64" s="148" t="s">
        <v>101</v>
      </c>
      <c r="O64" s="1141" t="s">
        <v>3</v>
      </c>
      <c r="P64" s="1143"/>
      <c r="Q64" s="147" t="s">
        <v>18</v>
      </c>
    </row>
    <row r="65" spans="2:17" ht="30" x14ac:dyDescent="0.2">
      <c r="B65" s="149" t="s">
        <v>161</v>
      </c>
      <c r="C65" s="149" t="s">
        <v>426</v>
      </c>
      <c r="D65" s="154" t="s">
        <v>433</v>
      </c>
      <c r="E65" s="150">
        <v>1162</v>
      </c>
      <c r="F65" s="249" t="s">
        <v>474</v>
      </c>
      <c r="G65" s="249" t="s">
        <v>474</v>
      </c>
      <c r="H65" s="249" t="s">
        <v>474</v>
      </c>
      <c r="I65" s="249" t="s">
        <v>125</v>
      </c>
      <c r="J65" s="249" t="s">
        <v>474</v>
      </c>
      <c r="K65" s="249" t="s">
        <v>474</v>
      </c>
      <c r="L65" s="249" t="s">
        <v>474</v>
      </c>
      <c r="M65" s="249" t="s">
        <v>474</v>
      </c>
      <c r="N65" s="151" t="s">
        <v>125</v>
      </c>
      <c r="O65" s="1144"/>
      <c r="P65" s="1145"/>
      <c r="Q65" s="118" t="s">
        <v>125</v>
      </c>
    </row>
    <row r="66" spans="2:17" x14ac:dyDescent="0.2">
      <c r="B66" s="149"/>
      <c r="C66" s="149"/>
      <c r="D66" s="150"/>
      <c r="E66" s="150"/>
      <c r="F66" s="249"/>
      <c r="G66" s="249"/>
      <c r="H66" s="249"/>
      <c r="I66" s="151"/>
      <c r="J66" s="151"/>
      <c r="K66" s="118"/>
      <c r="L66" s="118"/>
      <c r="M66" s="118"/>
      <c r="N66" s="118"/>
      <c r="O66" s="1144"/>
      <c r="P66" s="1145"/>
      <c r="Q66" s="118"/>
    </row>
    <row r="67" spans="2:17" x14ac:dyDescent="0.25">
      <c r="B67" s="86" t="s">
        <v>1</v>
      </c>
    </row>
    <row r="68" spans="2:17" x14ac:dyDescent="0.25">
      <c r="B68" s="86" t="s">
        <v>37</v>
      </c>
    </row>
    <row r="69" spans="2:17" x14ac:dyDescent="0.25">
      <c r="B69" s="86" t="s">
        <v>62</v>
      </c>
    </row>
    <row r="71" spans="2:17" ht="15.75" thickBot="1" x14ac:dyDescent="0.3"/>
    <row r="72" spans="2:17" ht="16.5" thickBot="1" x14ac:dyDescent="0.3">
      <c r="B72" s="1138" t="s">
        <v>38</v>
      </c>
      <c r="C72" s="1139"/>
      <c r="D72" s="1139"/>
      <c r="E72" s="1139"/>
      <c r="F72" s="1139"/>
      <c r="G72" s="1139"/>
      <c r="H72" s="1139"/>
      <c r="I72" s="1139"/>
      <c r="J72" s="1139"/>
      <c r="K72" s="1139"/>
      <c r="L72" s="1139"/>
      <c r="M72" s="1139"/>
      <c r="N72" s="1140"/>
    </row>
    <row r="75" spans="2:17" ht="110.25" x14ac:dyDescent="0.25">
      <c r="B75" s="117" t="s">
        <v>0</v>
      </c>
      <c r="C75" s="117" t="s">
        <v>39</v>
      </c>
      <c r="D75" s="117" t="s">
        <v>40</v>
      </c>
      <c r="E75" s="117" t="s">
        <v>102</v>
      </c>
      <c r="F75" s="117" t="s">
        <v>104</v>
      </c>
      <c r="G75" s="117" t="s">
        <v>105</v>
      </c>
      <c r="H75" s="117" t="s">
        <v>106</v>
      </c>
      <c r="I75" s="117" t="s">
        <v>103</v>
      </c>
      <c r="J75" s="1141" t="s">
        <v>107</v>
      </c>
      <c r="K75" s="1142"/>
      <c r="L75" s="1143"/>
      <c r="M75" s="117" t="s">
        <v>111</v>
      </c>
      <c r="N75" s="117" t="s">
        <v>139</v>
      </c>
      <c r="O75" s="117" t="s">
        <v>140</v>
      </c>
      <c r="P75" s="1141" t="s">
        <v>3</v>
      </c>
      <c r="Q75" s="1143"/>
    </row>
    <row r="76" spans="2:17" ht="60" x14ac:dyDescent="0.2">
      <c r="B76" s="152" t="s">
        <v>43</v>
      </c>
      <c r="C76" s="152">
        <v>4</v>
      </c>
      <c r="D76" s="149"/>
      <c r="E76" s="149"/>
      <c r="F76" s="149"/>
      <c r="G76" s="149"/>
      <c r="H76" s="149"/>
      <c r="I76" s="150"/>
      <c r="J76" s="153" t="s">
        <v>108</v>
      </c>
      <c r="K76" s="154" t="s">
        <v>109</v>
      </c>
      <c r="L76" s="151" t="s">
        <v>110</v>
      </c>
      <c r="M76" s="118"/>
      <c r="N76" s="118"/>
      <c r="O76" s="118"/>
      <c r="P76" s="1128"/>
      <c r="Q76" s="1128"/>
    </row>
    <row r="77" spans="2:17" ht="225" x14ac:dyDescent="0.2">
      <c r="B77" s="152"/>
      <c r="C77" s="152"/>
      <c r="D77" s="341" t="s">
        <v>1654</v>
      </c>
      <c r="E77" s="342">
        <v>49735865</v>
      </c>
      <c r="F77" s="341" t="s">
        <v>818</v>
      </c>
      <c r="G77" s="341" t="s">
        <v>505</v>
      </c>
      <c r="H77" s="343">
        <v>40894</v>
      </c>
      <c r="I77" s="344" t="s">
        <v>478</v>
      </c>
      <c r="J77" s="341" t="s">
        <v>1655</v>
      </c>
      <c r="K77" s="345" t="s">
        <v>1656</v>
      </c>
      <c r="L77" s="345" t="s">
        <v>1657</v>
      </c>
      <c r="M77" s="346" t="s">
        <v>125</v>
      </c>
      <c r="N77" s="346" t="s">
        <v>125</v>
      </c>
      <c r="O77" s="346" t="s">
        <v>125</v>
      </c>
      <c r="P77" s="1062"/>
      <c r="Q77" s="1062"/>
    </row>
    <row r="78" spans="2:17" ht="270" x14ac:dyDescent="0.2">
      <c r="B78" s="152"/>
      <c r="C78" s="152"/>
      <c r="D78" s="485" t="s">
        <v>1658</v>
      </c>
      <c r="E78" s="489">
        <v>51737156</v>
      </c>
      <c r="F78" s="485" t="s">
        <v>1659</v>
      </c>
      <c r="G78" s="485" t="s">
        <v>1660</v>
      </c>
      <c r="H78" s="486">
        <v>40774</v>
      </c>
      <c r="I78" s="487" t="s">
        <v>478</v>
      </c>
      <c r="J78" s="341" t="s">
        <v>1661</v>
      </c>
      <c r="K78" s="345" t="s">
        <v>1662</v>
      </c>
      <c r="L78" s="345" t="s">
        <v>1663</v>
      </c>
      <c r="M78" s="346" t="s">
        <v>125</v>
      </c>
      <c r="N78" s="346" t="s">
        <v>125</v>
      </c>
      <c r="O78" s="346" t="s">
        <v>125</v>
      </c>
      <c r="P78" s="1062"/>
      <c r="Q78" s="1062"/>
    </row>
    <row r="79" spans="2:17" ht="150" x14ac:dyDescent="0.2">
      <c r="B79" s="152"/>
      <c r="C79" s="152"/>
      <c r="D79" s="485" t="s">
        <v>1664</v>
      </c>
      <c r="E79" s="489">
        <v>57272171</v>
      </c>
      <c r="F79" s="485" t="s">
        <v>1665</v>
      </c>
      <c r="G79" s="341" t="s">
        <v>819</v>
      </c>
      <c r="H79" s="486">
        <v>41572</v>
      </c>
      <c r="I79" s="487" t="s">
        <v>478</v>
      </c>
      <c r="J79" s="341" t="s">
        <v>1596</v>
      </c>
      <c r="K79" s="345" t="s">
        <v>1666</v>
      </c>
      <c r="L79" s="345" t="s">
        <v>1667</v>
      </c>
      <c r="M79" s="346" t="s">
        <v>125</v>
      </c>
      <c r="N79" s="346" t="s">
        <v>125</v>
      </c>
      <c r="O79" s="346" t="s">
        <v>125</v>
      </c>
      <c r="P79" s="1062"/>
      <c r="Q79" s="1062"/>
    </row>
    <row r="80" spans="2:17" ht="240" x14ac:dyDescent="0.2">
      <c r="B80" s="152"/>
      <c r="C80" s="152"/>
      <c r="D80" s="485" t="s">
        <v>1668</v>
      </c>
      <c r="E80" s="489">
        <v>49605639</v>
      </c>
      <c r="F80" s="485" t="s">
        <v>818</v>
      </c>
      <c r="G80" s="485" t="s">
        <v>1574</v>
      </c>
      <c r="H80" s="486">
        <v>40879</v>
      </c>
      <c r="I80" s="487" t="s">
        <v>478</v>
      </c>
      <c r="J80" s="341" t="s">
        <v>1669</v>
      </c>
      <c r="K80" s="345" t="s">
        <v>1670</v>
      </c>
      <c r="L80" s="345" t="s">
        <v>1671</v>
      </c>
      <c r="M80" s="346" t="s">
        <v>125</v>
      </c>
      <c r="N80" s="346" t="s">
        <v>125</v>
      </c>
      <c r="O80" s="346" t="s">
        <v>125</v>
      </c>
      <c r="P80" s="1062"/>
      <c r="Q80" s="1062"/>
    </row>
    <row r="81" spans="2:17" x14ac:dyDescent="0.2">
      <c r="B81" s="152" t="s">
        <v>44</v>
      </c>
      <c r="C81" s="152">
        <v>8</v>
      </c>
      <c r="D81" s="149"/>
      <c r="E81" s="149"/>
      <c r="F81" s="149"/>
      <c r="G81" s="149"/>
      <c r="H81" s="149"/>
      <c r="I81" s="150"/>
      <c r="J81" s="153"/>
      <c r="K81" s="154"/>
      <c r="L81" s="151"/>
      <c r="M81" s="118"/>
      <c r="N81" s="118"/>
      <c r="O81" s="118"/>
      <c r="P81" s="1062"/>
      <c r="Q81" s="1062"/>
    </row>
    <row r="82" spans="2:17" ht="225" x14ac:dyDescent="0.2">
      <c r="B82" s="152"/>
      <c r="C82" s="152"/>
      <c r="D82" s="861" t="s">
        <v>1672</v>
      </c>
      <c r="E82" s="223">
        <v>49783278</v>
      </c>
      <c r="F82" s="223" t="s">
        <v>1626</v>
      </c>
      <c r="G82" s="861" t="s">
        <v>531</v>
      </c>
      <c r="H82" s="224">
        <v>39332</v>
      </c>
      <c r="I82" s="862">
        <v>109337</v>
      </c>
      <c r="J82" s="485" t="s">
        <v>1673</v>
      </c>
      <c r="K82" s="485" t="s">
        <v>1674</v>
      </c>
      <c r="L82" s="485" t="s">
        <v>1675</v>
      </c>
      <c r="M82" s="530" t="s">
        <v>125</v>
      </c>
      <c r="N82" s="530" t="s">
        <v>125</v>
      </c>
      <c r="O82" s="530" t="s">
        <v>125</v>
      </c>
      <c r="P82" s="1062"/>
      <c r="Q82" s="1062"/>
    </row>
    <row r="83" spans="2:17" ht="180.75" x14ac:dyDescent="0.25">
      <c r="B83" s="152"/>
      <c r="C83" s="152"/>
      <c r="D83" s="490" t="s">
        <v>1676</v>
      </c>
      <c r="E83" s="491">
        <v>1063946454</v>
      </c>
      <c r="F83" s="490" t="s">
        <v>483</v>
      </c>
      <c r="G83" s="490" t="s">
        <v>301</v>
      </c>
      <c r="H83" s="492">
        <v>40816</v>
      </c>
      <c r="I83" s="860" t="s">
        <v>478</v>
      </c>
      <c r="J83" s="341" t="s">
        <v>1600</v>
      </c>
      <c r="K83" s="345" t="s">
        <v>1601</v>
      </c>
      <c r="L83" s="345" t="s">
        <v>1602</v>
      </c>
      <c r="M83" s="346" t="s">
        <v>125</v>
      </c>
      <c r="N83" s="346" t="s">
        <v>125</v>
      </c>
      <c r="O83" s="346" t="s">
        <v>125</v>
      </c>
      <c r="P83" s="1062"/>
      <c r="Q83" s="1062"/>
    </row>
    <row r="84" spans="2:17" ht="195" x14ac:dyDescent="0.2">
      <c r="B84" s="152"/>
      <c r="C84" s="152"/>
      <c r="D84" s="152" t="s">
        <v>1677</v>
      </c>
      <c r="E84" s="149">
        <v>39099800</v>
      </c>
      <c r="F84" s="149" t="s">
        <v>166</v>
      </c>
      <c r="G84" s="152" t="s">
        <v>1678</v>
      </c>
      <c r="H84" s="182">
        <v>38009</v>
      </c>
      <c r="I84" s="150">
        <v>133058</v>
      </c>
      <c r="J84" s="341" t="s">
        <v>1679</v>
      </c>
      <c r="K84" s="345" t="s">
        <v>1680</v>
      </c>
      <c r="L84" s="345" t="s">
        <v>1681</v>
      </c>
      <c r="M84" s="346" t="s">
        <v>125</v>
      </c>
      <c r="N84" s="346" t="s">
        <v>125</v>
      </c>
      <c r="O84" s="346" t="s">
        <v>125</v>
      </c>
      <c r="P84" s="1062"/>
      <c r="Q84" s="1062"/>
    </row>
    <row r="85" spans="2:17" ht="180.75" x14ac:dyDescent="0.25">
      <c r="B85" s="152"/>
      <c r="C85" s="152"/>
      <c r="D85" s="518" t="s">
        <v>1682</v>
      </c>
      <c r="E85" s="522">
        <v>49780819</v>
      </c>
      <c r="F85" s="518" t="s">
        <v>1683</v>
      </c>
      <c r="G85" s="341" t="s">
        <v>505</v>
      </c>
      <c r="H85" s="830">
        <v>38528</v>
      </c>
      <c r="I85" s="521">
        <v>128867</v>
      </c>
      <c r="J85" s="341" t="s">
        <v>1600</v>
      </c>
      <c r="K85" s="345" t="s">
        <v>1684</v>
      </c>
      <c r="L85" s="345" t="s">
        <v>1602</v>
      </c>
      <c r="M85" s="346" t="s">
        <v>125</v>
      </c>
      <c r="N85" s="346" t="s">
        <v>125</v>
      </c>
      <c r="O85" s="346" t="s">
        <v>125</v>
      </c>
      <c r="P85" s="1062"/>
      <c r="Q85" s="1062"/>
    </row>
    <row r="86" spans="2:17" ht="150.75" x14ac:dyDescent="0.25">
      <c r="B86" s="152"/>
      <c r="C86" s="152"/>
      <c r="D86" s="518" t="s">
        <v>1685</v>
      </c>
      <c r="E86" s="522">
        <v>26946234</v>
      </c>
      <c r="F86" s="518" t="s">
        <v>483</v>
      </c>
      <c r="G86" s="341" t="s">
        <v>505</v>
      </c>
      <c r="H86" s="830">
        <v>41257</v>
      </c>
      <c r="I86" s="521" t="s">
        <v>478</v>
      </c>
      <c r="J86" s="341" t="s">
        <v>1686</v>
      </c>
      <c r="K86" s="345" t="s">
        <v>1687</v>
      </c>
      <c r="L86" s="345" t="s">
        <v>1688</v>
      </c>
      <c r="M86" s="346" t="s">
        <v>125</v>
      </c>
      <c r="N86" s="346" t="s">
        <v>125</v>
      </c>
      <c r="O86" s="346" t="s">
        <v>125</v>
      </c>
      <c r="P86" s="1062"/>
      <c r="Q86" s="1062"/>
    </row>
    <row r="87" spans="2:17" ht="180.75" x14ac:dyDescent="0.25">
      <c r="B87" s="152"/>
      <c r="C87" s="152"/>
      <c r="D87" s="518" t="s">
        <v>1689</v>
      </c>
      <c r="E87" s="522">
        <v>49762643</v>
      </c>
      <c r="F87" s="518" t="s">
        <v>1690</v>
      </c>
      <c r="G87" s="341" t="s">
        <v>505</v>
      </c>
      <c r="H87" s="830">
        <v>38163</v>
      </c>
      <c r="I87" s="521" t="s">
        <v>478</v>
      </c>
      <c r="J87" s="341" t="s">
        <v>1600</v>
      </c>
      <c r="K87" s="345" t="s">
        <v>1684</v>
      </c>
      <c r="L87" s="345" t="s">
        <v>1602</v>
      </c>
      <c r="M87" s="346" t="s">
        <v>125</v>
      </c>
      <c r="N87" s="346" t="s">
        <v>125</v>
      </c>
      <c r="O87" s="346" t="s">
        <v>125</v>
      </c>
      <c r="P87" s="1062"/>
      <c r="Q87" s="1062"/>
    </row>
    <row r="88" spans="2:17" ht="180.75" x14ac:dyDescent="0.25">
      <c r="B88" s="152"/>
      <c r="C88" s="152"/>
      <c r="D88" s="518" t="s">
        <v>1691</v>
      </c>
      <c r="E88" s="522">
        <v>1065614632</v>
      </c>
      <c r="F88" s="518" t="s">
        <v>483</v>
      </c>
      <c r="G88" s="341" t="s">
        <v>1692</v>
      </c>
      <c r="H88" s="830">
        <v>41544</v>
      </c>
      <c r="I88" s="521" t="s">
        <v>478</v>
      </c>
      <c r="J88" s="341" t="s">
        <v>1600</v>
      </c>
      <c r="K88" s="345" t="s">
        <v>1684</v>
      </c>
      <c r="L88" s="345" t="s">
        <v>1602</v>
      </c>
      <c r="M88" s="346" t="s">
        <v>125</v>
      </c>
      <c r="N88" s="346" t="s">
        <v>125</v>
      </c>
      <c r="O88" s="346" t="s">
        <v>125</v>
      </c>
      <c r="P88" s="1062"/>
      <c r="Q88" s="1062"/>
    </row>
    <row r="89" spans="2:17" ht="180.75" x14ac:dyDescent="0.25">
      <c r="B89" s="152"/>
      <c r="C89" s="152"/>
      <c r="D89" s="518" t="s">
        <v>1693</v>
      </c>
      <c r="E89" s="522">
        <v>49721895</v>
      </c>
      <c r="F89" s="518" t="s">
        <v>239</v>
      </c>
      <c r="G89" s="341" t="s">
        <v>546</v>
      </c>
      <c r="H89" s="830">
        <v>41262</v>
      </c>
      <c r="I89" s="521" t="s">
        <v>1694</v>
      </c>
      <c r="J89" s="341" t="s">
        <v>1600</v>
      </c>
      <c r="K89" s="345" t="s">
        <v>1684</v>
      </c>
      <c r="L89" s="345" t="s">
        <v>1602</v>
      </c>
      <c r="M89" s="346" t="s">
        <v>125</v>
      </c>
      <c r="N89" s="346" t="s">
        <v>125</v>
      </c>
      <c r="O89" s="346" t="s">
        <v>125</v>
      </c>
      <c r="P89" s="1062"/>
      <c r="Q89" s="1062"/>
    </row>
    <row r="91" spans="2:17" ht="15.75" thickBot="1" x14ac:dyDescent="0.3"/>
    <row r="92" spans="2:17" ht="16.5" thickBot="1" x14ac:dyDescent="0.3">
      <c r="B92" s="1138" t="s">
        <v>46</v>
      </c>
      <c r="C92" s="1139"/>
      <c r="D92" s="1139"/>
      <c r="E92" s="1139"/>
      <c r="F92" s="1139"/>
      <c r="G92" s="1139"/>
      <c r="H92" s="1139"/>
      <c r="I92" s="1139"/>
      <c r="J92" s="1139"/>
      <c r="K92" s="1139"/>
      <c r="L92" s="1139"/>
      <c r="M92" s="1139"/>
      <c r="N92" s="1140"/>
    </row>
    <row r="95" spans="2:17" ht="31.5" x14ac:dyDescent="0.25">
      <c r="B95" s="147" t="s">
        <v>33</v>
      </c>
      <c r="C95" s="147" t="s">
        <v>18</v>
      </c>
      <c r="D95" s="1141" t="s">
        <v>3</v>
      </c>
      <c r="E95" s="1143"/>
    </row>
    <row r="96" spans="2:17" ht="30" x14ac:dyDescent="0.25">
      <c r="B96" s="155" t="s">
        <v>112</v>
      </c>
      <c r="C96" s="1062" t="s">
        <v>125</v>
      </c>
      <c r="D96" s="1128"/>
      <c r="E96" s="1128"/>
    </row>
    <row r="99" spans="1:26" ht="15.75" x14ac:dyDescent="0.25">
      <c r="B99" s="1129" t="s">
        <v>64</v>
      </c>
      <c r="C99" s="1130"/>
      <c r="D99" s="1130"/>
      <c r="E99" s="1130"/>
      <c r="F99" s="1130"/>
      <c r="G99" s="1130"/>
      <c r="H99" s="1130"/>
      <c r="I99" s="1130"/>
      <c r="J99" s="1130"/>
      <c r="K99" s="1130"/>
      <c r="L99" s="1130"/>
      <c r="M99" s="1130"/>
      <c r="N99" s="1130"/>
      <c r="O99" s="1130"/>
      <c r="P99" s="1130"/>
    </row>
    <row r="101" spans="1:26" ht="15.75" thickBot="1" x14ac:dyDescent="0.3"/>
    <row r="102" spans="1:26" ht="16.5" thickBot="1" x14ac:dyDescent="0.3">
      <c r="B102" s="1138" t="s">
        <v>54</v>
      </c>
      <c r="C102" s="1139"/>
      <c r="D102" s="1139"/>
      <c r="E102" s="1139"/>
      <c r="F102" s="1139"/>
      <c r="G102" s="1139"/>
      <c r="H102" s="1139"/>
      <c r="I102" s="1139"/>
      <c r="J102" s="1139"/>
      <c r="K102" s="1139"/>
      <c r="L102" s="1139"/>
      <c r="M102" s="1139"/>
      <c r="N102" s="1140"/>
    </row>
    <row r="104" spans="1:26" ht="15.75" thickBot="1" x14ac:dyDescent="0.3">
      <c r="M104" s="122"/>
      <c r="N104" s="122"/>
    </row>
    <row r="105" spans="1:26" s="93" customFormat="1" ht="110.25" x14ac:dyDescent="0.25">
      <c r="B105" s="946" t="s">
        <v>134</v>
      </c>
      <c r="C105" s="946" t="s">
        <v>135</v>
      </c>
      <c r="D105" s="946" t="s">
        <v>136</v>
      </c>
      <c r="E105" s="946" t="s">
        <v>45</v>
      </c>
      <c r="F105" s="946" t="s">
        <v>22</v>
      </c>
      <c r="G105" s="946" t="s">
        <v>89</v>
      </c>
      <c r="H105" s="946" t="s">
        <v>17</v>
      </c>
      <c r="I105" s="946" t="s">
        <v>10</v>
      </c>
      <c r="J105" s="946" t="s">
        <v>31</v>
      </c>
      <c r="K105" s="946" t="s">
        <v>61</v>
      </c>
      <c r="L105" s="946" t="s">
        <v>20</v>
      </c>
      <c r="M105" s="947" t="s">
        <v>26</v>
      </c>
      <c r="N105" s="946" t="s">
        <v>137</v>
      </c>
      <c r="O105" s="946" t="s">
        <v>36</v>
      </c>
      <c r="P105" s="1071" t="s">
        <v>11</v>
      </c>
      <c r="Q105" s="1071" t="s">
        <v>19</v>
      </c>
    </row>
    <row r="106" spans="1:26" s="1055" customFormat="1" x14ac:dyDescent="0.25">
      <c r="A106" s="125">
        <v>1</v>
      </c>
      <c r="B106" s="126"/>
      <c r="C106" s="127"/>
      <c r="D106" s="126"/>
      <c r="E106" s="128"/>
      <c r="F106" s="127"/>
      <c r="G106" s="129"/>
      <c r="H106" s="130"/>
      <c r="I106" s="131"/>
      <c r="J106" s="131"/>
      <c r="K106" s="131"/>
      <c r="L106" s="131"/>
      <c r="M106" s="132"/>
      <c r="N106" s="132">
        <f>+M106*G106</f>
        <v>0</v>
      </c>
      <c r="O106" s="133"/>
      <c r="P106" s="133"/>
      <c r="Q106" s="134"/>
      <c r="R106" s="135"/>
      <c r="S106" s="135"/>
      <c r="T106" s="135"/>
      <c r="U106" s="135"/>
      <c r="V106" s="135"/>
      <c r="W106" s="135"/>
      <c r="X106" s="135"/>
      <c r="Y106" s="135"/>
      <c r="Z106" s="135"/>
    </row>
    <row r="107" spans="1:26" s="1055" customFormat="1" x14ac:dyDescent="0.25">
      <c r="A107" s="125">
        <f>+A106+1</f>
        <v>2</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1055" customFormat="1" x14ac:dyDescent="0.25">
      <c r="A108" s="125">
        <f t="shared" ref="A108:A113" si="1">+A107+1</f>
        <v>3</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1055" customFormat="1" x14ac:dyDescent="0.25">
      <c r="A109" s="125">
        <f t="shared" si="1"/>
        <v>4</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1055" customFormat="1" x14ac:dyDescent="0.25">
      <c r="A110" s="125">
        <f t="shared" si="1"/>
        <v>5</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1055" customFormat="1" x14ac:dyDescent="0.25">
      <c r="A111" s="125">
        <f t="shared" si="1"/>
        <v>6</v>
      </c>
      <c r="B111" s="126"/>
      <c r="C111" s="127"/>
      <c r="D111" s="126"/>
      <c r="E111" s="128"/>
      <c r="F111" s="127"/>
      <c r="G111" s="127"/>
      <c r="H111" s="127"/>
      <c r="I111" s="131"/>
      <c r="J111" s="131"/>
      <c r="K111" s="131"/>
      <c r="L111" s="131"/>
      <c r="M111" s="132"/>
      <c r="N111" s="132"/>
      <c r="O111" s="133"/>
      <c r="P111" s="133"/>
      <c r="Q111" s="134"/>
      <c r="R111" s="135"/>
      <c r="S111" s="135"/>
      <c r="T111" s="135"/>
      <c r="U111" s="135"/>
      <c r="V111" s="135"/>
      <c r="W111" s="135"/>
      <c r="X111" s="135"/>
      <c r="Y111" s="135"/>
      <c r="Z111" s="135"/>
    </row>
    <row r="112" spans="1:26" s="1055" customFormat="1" x14ac:dyDescent="0.25">
      <c r="A112" s="125">
        <f t="shared" si="1"/>
        <v>7</v>
      </c>
      <c r="B112" s="126"/>
      <c r="C112" s="127"/>
      <c r="D112" s="126"/>
      <c r="E112" s="128"/>
      <c r="F112" s="127"/>
      <c r="G112" s="127"/>
      <c r="H112" s="127"/>
      <c r="I112" s="131"/>
      <c r="J112" s="131"/>
      <c r="K112" s="131"/>
      <c r="L112" s="131"/>
      <c r="M112" s="132"/>
      <c r="N112" s="132"/>
      <c r="O112" s="133"/>
      <c r="P112" s="133"/>
      <c r="Q112" s="134"/>
      <c r="R112" s="135"/>
      <c r="S112" s="135"/>
      <c r="T112" s="135"/>
      <c r="U112" s="135"/>
      <c r="V112" s="135"/>
      <c r="W112" s="135"/>
      <c r="X112" s="135"/>
      <c r="Y112" s="135"/>
      <c r="Z112" s="135"/>
    </row>
    <row r="113" spans="1:26" s="1055" customFormat="1" x14ac:dyDescent="0.25">
      <c r="A113" s="125">
        <f t="shared" si="1"/>
        <v>8</v>
      </c>
      <c r="B113" s="126"/>
      <c r="C113" s="127"/>
      <c r="D113" s="126"/>
      <c r="E113" s="128"/>
      <c r="F113" s="127"/>
      <c r="G113" s="127"/>
      <c r="H113" s="127"/>
      <c r="I113" s="131"/>
      <c r="J113" s="131"/>
      <c r="K113" s="131"/>
      <c r="L113" s="131"/>
      <c r="M113" s="132"/>
      <c r="N113" s="132"/>
      <c r="O113" s="133"/>
      <c r="P113" s="133"/>
      <c r="Q113" s="134"/>
      <c r="R113" s="135"/>
      <c r="S113" s="135"/>
      <c r="T113" s="135"/>
      <c r="U113" s="135"/>
      <c r="V113" s="135"/>
      <c r="W113" s="135"/>
      <c r="X113" s="135"/>
      <c r="Y113" s="135"/>
      <c r="Z113" s="135"/>
    </row>
    <row r="114" spans="1:26" s="1055" customFormat="1" ht="15.75" x14ac:dyDescent="0.25">
      <c r="A114" s="125"/>
      <c r="B114" s="136" t="s">
        <v>16</v>
      </c>
      <c r="C114" s="127"/>
      <c r="D114" s="126"/>
      <c r="E114" s="128"/>
      <c r="F114" s="127"/>
      <c r="G114" s="127"/>
      <c r="H114" s="127"/>
      <c r="I114" s="131"/>
      <c r="J114" s="131"/>
      <c r="K114" s="137">
        <f>SUM(K106:K113)</f>
        <v>0</v>
      </c>
      <c r="L114" s="137">
        <f>SUM(L106:L113)</f>
        <v>0</v>
      </c>
      <c r="M114" s="138">
        <f>SUM(M106:M113)</f>
        <v>0</v>
      </c>
      <c r="N114" s="137">
        <f>SUM(N106:N113)</f>
        <v>0</v>
      </c>
      <c r="O114" s="133"/>
      <c r="P114" s="133"/>
      <c r="Q114" s="134"/>
    </row>
    <row r="115" spans="1:26" x14ac:dyDescent="0.25">
      <c r="B115" s="139"/>
      <c r="C115" s="139"/>
      <c r="D115" s="139"/>
      <c r="E115" s="140"/>
      <c r="F115" s="139"/>
      <c r="G115" s="139"/>
      <c r="H115" s="139"/>
      <c r="I115" s="139"/>
      <c r="J115" s="139"/>
      <c r="K115" s="139"/>
      <c r="L115" s="139"/>
      <c r="M115" s="139"/>
      <c r="N115" s="139"/>
      <c r="O115" s="139"/>
      <c r="P115" s="139"/>
    </row>
    <row r="116" spans="1:26" ht="15.75" x14ac:dyDescent="0.25">
      <c r="B116" s="142" t="s">
        <v>32</v>
      </c>
      <c r="C116" s="156">
        <f>+K114</f>
        <v>0</v>
      </c>
      <c r="H116" s="145"/>
      <c r="I116" s="145"/>
      <c r="J116" s="145"/>
      <c r="K116" s="145"/>
      <c r="L116" s="145"/>
      <c r="M116" s="145"/>
      <c r="N116" s="139"/>
      <c r="O116" s="139"/>
      <c r="P116" s="139"/>
    </row>
    <row r="118" spans="1:26" ht="15.75" thickBot="1" x14ac:dyDescent="0.3"/>
    <row r="119" spans="1:26" ht="48" thickBot="1" x14ac:dyDescent="0.3">
      <c r="B119" s="991" t="s">
        <v>49</v>
      </c>
      <c r="C119" s="992" t="s">
        <v>50</v>
      </c>
      <c r="D119" s="991" t="s">
        <v>51</v>
      </c>
      <c r="E119" s="992" t="s">
        <v>55</v>
      </c>
    </row>
    <row r="120" spans="1:26" x14ac:dyDescent="0.25">
      <c r="B120" s="159" t="s">
        <v>113</v>
      </c>
      <c r="C120" s="993">
        <v>20</v>
      </c>
      <c r="D120" s="993">
        <v>0</v>
      </c>
      <c r="E120" s="1135">
        <f>+D120+D121+D122</f>
        <v>0</v>
      </c>
    </row>
    <row r="121" spans="1:26" x14ac:dyDescent="0.25">
      <c r="B121" s="159" t="s">
        <v>114</v>
      </c>
      <c r="C121" s="438">
        <v>30</v>
      </c>
      <c r="D121" s="1062">
        <v>0</v>
      </c>
      <c r="E121" s="1136"/>
    </row>
    <row r="122" spans="1:26" ht="15.75" thickBot="1" x14ac:dyDescent="0.3">
      <c r="B122" s="159" t="s">
        <v>115</v>
      </c>
      <c r="C122" s="162">
        <v>40</v>
      </c>
      <c r="D122" s="162">
        <v>0</v>
      </c>
      <c r="E122" s="1137"/>
    </row>
    <row r="124" spans="1:26" ht="15.75" thickBot="1" x14ac:dyDescent="0.3"/>
    <row r="125" spans="1:26" ht="16.5" thickBot="1" x14ac:dyDescent="0.3">
      <c r="B125" s="1138" t="s">
        <v>52</v>
      </c>
      <c r="C125" s="1139"/>
      <c r="D125" s="1139"/>
      <c r="E125" s="1139"/>
      <c r="F125" s="1139"/>
      <c r="G125" s="1139"/>
      <c r="H125" s="1139"/>
      <c r="I125" s="1139"/>
      <c r="J125" s="1139"/>
      <c r="K125" s="1139"/>
      <c r="L125" s="1139"/>
      <c r="M125" s="1139"/>
      <c r="N125" s="1140"/>
    </row>
    <row r="127" spans="1:26" ht="110.25" x14ac:dyDescent="0.25">
      <c r="B127" s="117" t="s">
        <v>0</v>
      </c>
      <c r="C127" s="117" t="s">
        <v>39</v>
      </c>
      <c r="D127" s="117" t="s">
        <v>40</v>
      </c>
      <c r="E127" s="117" t="s">
        <v>102</v>
      </c>
      <c r="F127" s="117" t="s">
        <v>104</v>
      </c>
      <c r="G127" s="117" t="s">
        <v>105</v>
      </c>
      <c r="H127" s="117" t="s">
        <v>106</v>
      </c>
      <c r="I127" s="117" t="s">
        <v>103</v>
      </c>
      <c r="J127" s="1141" t="s">
        <v>107</v>
      </c>
      <c r="K127" s="1142"/>
      <c r="L127" s="1143"/>
      <c r="M127" s="117" t="s">
        <v>111</v>
      </c>
      <c r="N127" s="117" t="s">
        <v>139</v>
      </c>
      <c r="O127" s="117" t="s">
        <v>140</v>
      </c>
      <c r="P127" s="1141" t="s">
        <v>3</v>
      </c>
      <c r="Q127" s="1143"/>
    </row>
    <row r="128" spans="1:26" ht="60" x14ac:dyDescent="0.2">
      <c r="B128" s="152" t="s">
        <v>119</v>
      </c>
      <c r="C128" s="152"/>
      <c r="D128" s="149"/>
      <c r="E128" s="149"/>
      <c r="F128" s="149"/>
      <c r="G128" s="149"/>
      <c r="H128" s="149"/>
      <c r="I128" s="150"/>
      <c r="J128" s="153" t="s">
        <v>108</v>
      </c>
      <c r="K128" s="154" t="s">
        <v>109</v>
      </c>
      <c r="L128" s="151" t="s">
        <v>110</v>
      </c>
      <c r="M128" s="118"/>
      <c r="N128" s="118"/>
      <c r="O128" s="118"/>
      <c r="P128" s="1128"/>
      <c r="Q128" s="1128"/>
    </row>
    <row r="129" spans="2:17" s="869" customFormat="1" ht="150" customHeight="1" x14ac:dyDescent="0.2">
      <c r="B129" s="861"/>
      <c r="C129" s="861">
        <v>1</v>
      </c>
      <c r="D129" s="861" t="s">
        <v>1695</v>
      </c>
      <c r="E129" s="223">
        <v>49745871</v>
      </c>
      <c r="F129" s="861" t="s">
        <v>1696</v>
      </c>
      <c r="G129" s="861" t="s">
        <v>900</v>
      </c>
      <c r="H129" s="224">
        <v>37953</v>
      </c>
      <c r="I129" s="862" t="s">
        <v>903</v>
      </c>
      <c r="J129" s="485" t="s">
        <v>1642</v>
      </c>
      <c r="K129" s="485" t="s">
        <v>1697</v>
      </c>
      <c r="L129" s="485" t="s">
        <v>1644</v>
      </c>
      <c r="M129" s="488" t="s">
        <v>125</v>
      </c>
      <c r="N129" s="488" t="s">
        <v>125</v>
      </c>
      <c r="O129" s="488" t="s">
        <v>125</v>
      </c>
      <c r="P129" s="1124" t="s">
        <v>1645</v>
      </c>
      <c r="Q129" s="1125"/>
    </row>
    <row r="130" spans="2:17" ht="105" x14ac:dyDescent="0.2">
      <c r="B130" s="152" t="s">
        <v>120</v>
      </c>
      <c r="C130" s="152">
        <v>1</v>
      </c>
      <c r="D130" s="152" t="s">
        <v>1698</v>
      </c>
      <c r="E130" s="149">
        <v>49685387</v>
      </c>
      <c r="F130" s="152" t="s">
        <v>949</v>
      </c>
      <c r="G130" s="152" t="s">
        <v>1699</v>
      </c>
      <c r="H130" s="182">
        <v>34475</v>
      </c>
      <c r="I130" s="150" t="s">
        <v>903</v>
      </c>
      <c r="J130" s="485" t="s">
        <v>1700</v>
      </c>
      <c r="K130" s="485" t="s">
        <v>1701</v>
      </c>
      <c r="L130" s="485" t="s">
        <v>1702</v>
      </c>
      <c r="M130" s="488" t="s">
        <v>125</v>
      </c>
      <c r="N130" s="488" t="s">
        <v>125</v>
      </c>
      <c r="O130" s="488" t="s">
        <v>125</v>
      </c>
      <c r="P130" s="1066"/>
      <c r="Q130" s="1067"/>
    </row>
    <row r="131" spans="2:17" ht="15.75" x14ac:dyDescent="0.25">
      <c r="B131" s="152"/>
      <c r="C131" s="152"/>
      <c r="D131" s="1054"/>
      <c r="E131" s="2"/>
      <c r="F131" s="2"/>
      <c r="G131" s="1054"/>
      <c r="H131" s="380"/>
      <c r="I131" s="4"/>
      <c r="J131" s="1054"/>
      <c r="K131" s="54"/>
      <c r="L131" s="54"/>
      <c r="M131" s="74"/>
      <c r="N131" s="74"/>
      <c r="O131" s="74"/>
      <c r="P131" s="1126"/>
      <c r="Q131" s="1127"/>
    </row>
    <row r="132" spans="2:17" ht="30" x14ac:dyDescent="0.2">
      <c r="B132" s="152" t="s">
        <v>121</v>
      </c>
      <c r="C132" s="152">
        <v>1</v>
      </c>
      <c r="P132" s="1060"/>
      <c r="Q132" s="1061"/>
    </row>
    <row r="135" spans="2:17" ht="15.75" thickBot="1" x14ac:dyDescent="0.3"/>
    <row r="136" spans="2:17" ht="31.5" x14ac:dyDescent="0.25">
      <c r="B136" s="119" t="s">
        <v>33</v>
      </c>
      <c r="C136" s="119" t="s">
        <v>49</v>
      </c>
      <c r="D136" s="117" t="s">
        <v>50</v>
      </c>
      <c r="E136" s="119" t="s">
        <v>51</v>
      </c>
      <c r="F136" s="992" t="s">
        <v>56</v>
      </c>
      <c r="G136" s="163"/>
    </row>
    <row r="137" spans="2:17" ht="225" x14ac:dyDescent="0.2">
      <c r="B137" s="1131" t="s">
        <v>53</v>
      </c>
      <c r="C137" s="164" t="s">
        <v>116</v>
      </c>
      <c r="D137" s="1062">
        <v>25</v>
      </c>
      <c r="E137" s="1062">
        <v>0</v>
      </c>
      <c r="F137" s="1132">
        <f>+E137+E138+E139</f>
        <v>0</v>
      </c>
      <c r="G137" s="165"/>
    </row>
    <row r="138" spans="2:17" ht="150" x14ac:dyDescent="0.2">
      <c r="B138" s="1131"/>
      <c r="C138" s="164" t="s">
        <v>117</v>
      </c>
      <c r="D138" s="1070">
        <v>25</v>
      </c>
      <c r="E138" s="1062">
        <v>0</v>
      </c>
      <c r="F138" s="1133"/>
      <c r="G138" s="165"/>
    </row>
    <row r="139" spans="2:17" ht="120" x14ac:dyDescent="0.2">
      <c r="B139" s="1131"/>
      <c r="C139" s="164" t="s">
        <v>118</v>
      </c>
      <c r="D139" s="1062">
        <v>10</v>
      </c>
      <c r="E139" s="1062">
        <v>0</v>
      </c>
      <c r="F139" s="1134"/>
      <c r="G139" s="165"/>
    </row>
    <row r="140" spans="2:17" x14ac:dyDescent="0.2">
      <c r="C140" s="78"/>
    </row>
    <row r="143" spans="2:17" ht="15.75" x14ac:dyDescent="0.25">
      <c r="B143" s="116" t="s">
        <v>57</v>
      </c>
    </row>
    <row r="146" spans="2:5" ht="15.75" x14ac:dyDescent="0.25">
      <c r="B146" s="117" t="s">
        <v>33</v>
      </c>
      <c r="C146" s="117" t="s">
        <v>58</v>
      </c>
      <c r="D146" s="119" t="s">
        <v>51</v>
      </c>
      <c r="E146" s="119" t="s">
        <v>16</v>
      </c>
    </row>
    <row r="147" spans="2:5" ht="30" x14ac:dyDescent="0.25">
      <c r="B147" s="120" t="s">
        <v>132</v>
      </c>
      <c r="C147" s="1070">
        <v>40</v>
      </c>
      <c r="D147" s="1062">
        <f>+E120</f>
        <v>0</v>
      </c>
      <c r="E147" s="1122">
        <f>+D147+D148</f>
        <v>0</v>
      </c>
    </row>
    <row r="148" spans="2:5" ht="60" x14ac:dyDescent="0.25">
      <c r="B148" s="120" t="s">
        <v>133</v>
      </c>
      <c r="C148" s="1070">
        <v>60</v>
      </c>
      <c r="D148" s="1062">
        <f>+F137</f>
        <v>0</v>
      </c>
      <c r="E148" s="1123"/>
    </row>
  </sheetData>
  <mergeCells count="38">
    <mergeCell ref="C10:E10"/>
    <mergeCell ref="B14:C21"/>
    <mergeCell ref="C9:N9"/>
    <mergeCell ref="B2:P2"/>
    <mergeCell ref="B4:P4"/>
    <mergeCell ref="C6:N6"/>
    <mergeCell ref="C7:N7"/>
    <mergeCell ref="C8:N8"/>
    <mergeCell ref="B22:C22"/>
    <mergeCell ref="E40:E41"/>
    <mergeCell ref="M45:N45"/>
    <mergeCell ref="E120:E122"/>
    <mergeCell ref="B72:N72"/>
    <mergeCell ref="J75:L75"/>
    <mergeCell ref="B99:P99"/>
    <mergeCell ref="B102:N102"/>
    <mergeCell ref="O64:P64"/>
    <mergeCell ref="O65:P65"/>
    <mergeCell ref="O66:P66"/>
    <mergeCell ref="B55:B56"/>
    <mergeCell ref="C55:C56"/>
    <mergeCell ref="D55:E55"/>
    <mergeCell ref="C59:N59"/>
    <mergeCell ref="B61:N61"/>
    <mergeCell ref="P75:Q75"/>
    <mergeCell ref="P76:Q76"/>
    <mergeCell ref="B92:N92"/>
    <mergeCell ref="D95:E95"/>
    <mergeCell ref="D96:E96"/>
    <mergeCell ref="P131:Q131"/>
    <mergeCell ref="B137:B139"/>
    <mergeCell ref="F137:F139"/>
    <mergeCell ref="E147:E148"/>
    <mergeCell ref="B125:N125"/>
    <mergeCell ref="J127:L127"/>
    <mergeCell ref="P127:Q127"/>
    <mergeCell ref="P128:Q128"/>
    <mergeCell ref="P129:Q129"/>
  </mergeCells>
  <dataValidations count="2">
    <dataValidation type="decimal" allowBlank="1" showInputMessage="1" showErrorMessage="1" sqref="WVH983064 WLL983064 C65560 IV65560 SR65560 ACN65560 AMJ65560 AWF65560 BGB65560 BPX65560 BZT65560 CJP65560 CTL65560 DDH65560 DND65560 DWZ65560 EGV65560 EQR65560 FAN65560 FKJ65560 FUF65560 GEB65560 GNX65560 GXT65560 HHP65560 HRL65560 IBH65560 ILD65560 IUZ65560 JEV65560 JOR65560 JYN65560 KIJ65560 KSF65560 LCB65560 LLX65560 LVT65560 MFP65560 MPL65560 MZH65560 NJD65560 NSZ65560 OCV65560 OMR65560 OWN65560 PGJ65560 PQF65560 QAB65560 QJX65560 QTT65560 RDP65560 RNL65560 RXH65560 SHD65560 SQZ65560 TAV65560 TKR65560 TUN65560 UEJ65560 UOF65560 UYB65560 VHX65560 VRT65560 WBP65560 WLL65560 WVH65560 C131096 IV131096 SR131096 ACN131096 AMJ131096 AWF131096 BGB131096 BPX131096 BZT131096 CJP131096 CTL131096 DDH131096 DND131096 DWZ131096 EGV131096 EQR131096 FAN131096 FKJ131096 FUF131096 GEB131096 GNX131096 GXT131096 HHP131096 HRL131096 IBH131096 ILD131096 IUZ131096 JEV131096 JOR131096 JYN131096 KIJ131096 KSF131096 LCB131096 LLX131096 LVT131096 MFP131096 MPL131096 MZH131096 NJD131096 NSZ131096 OCV131096 OMR131096 OWN131096 PGJ131096 PQF131096 QAB131096 QJX131096 QTT131096 RDP131096 RNL131096 RXH131096 SHD131096 SQZ131096 TAV131096 TKR131096 TUN131096 UEJ131096 UOF131096 UYB131096 VHX131096 VRT131096 WBP131096 WLL131096 WVH131096 C196632 IV196632 SR196632 ACN196632 AMJ196632 AWF196632 BGB196632 BPX196632 BZT196632 CJP196632 CTL196632 DDH196632 DND196632 DWZ196632 EGV196632 EQR196632 FAN196632 FKJ196632 FUF196632 GEB196632 GNX196632 GXT196632 HHP196632 HRL196632 IBH196632 ILD196632 IUZ196632 JEV196632 JOR196632 JYN196632 KIJ196632 KSF196632 LCB196632 LLX196632 LVT196632 MFP196632 MPL196632 MZH196632 NJD196632 NSZ196632 OCV196632 OMR196632 OWN196632 PGJ196632 PQF196632 QAB196632 QJX196632 QTT196632 RDP196632 RNL196632 RXH196632 SHD196632 SQZ196632 TAV196632 TKR196632 TUN196632 UEJ196632 UOF196632 UYB196632 VHX196632 VRT196632 WBP196632 WLL196632 WVH196632 C262168 IV262168 SR262168 ACN262168 AMJ262168 AWF262168 BGB262168 BPX262168 BZT262168 CJP262168 CTL262168 DDH262168 DND262168 DWZ262168 EGV262168 EQR262168 FAN262168 FKJ262168 FUF262168 GEB262168 GNX262168 GXT262168 HHP262168 HRL262168 IBH262168 ILD262168 IUZ262168 JEV262168 JOR262168 JYN262168 KIJ262168 KSF262168 LCB262168 LLX262168 LVT262168 MFP262168 MPL262168 MZH262168 NJD262168 NSZ262168 OCV262168 OMR262168 OWN262168 PGJ262168 PQF262168 QAB262168 QJX262168 QTT262168 RDP262168 RNL262168 RXH262168 SHD262168 SQZ262168 TAV262168 TKR262168 TUN262168 UEJ262168 UOF262168 UYB262168 VHX262168 VRT262168 WBP262168 WLL262168 WVH262168 C327704 IV327704 SR327704 ACN327704 AMJ327704 AWF327704 BGB327704 BPX327704 BZT327704 CJP327704 CTL327704 DDH327704 DND327704 DWZ327704 EGV327704 EQR327704 FAN327704 FKJ327704 FUF327704 GEB327704 GNX327704 GXT327704 HHP327704 HRL327704 IBH327704 ILD327704 IUZ327704 JEV327704 JOR327704 JYN327704 KIJ327704 KSF327704 LCB327704 LLX327704 LVT327704 MFP327704 MPL327704 MZH327704 NJD327704 NSZ327704 OCV327704 OMR327704 OWN327704 PGJ327704 PQF327704 QAB327704 QJX327704 QTT327704 RDP327704 RNL327704 RXH327704 SHD327704 SQZ327704 TAV327704 TKR327704 TUN327704 UEJ327704 UOF327704 UYB327704 VHX327704 VRT327704 WBP327704 WLL327704 WVH327704 C393240 IV393240 SR393240 ACN393240 AMJ393240 AWF393240 BGB393240 BPX393240 BZT393240 CJP393240 CTL393240 DDH393240 DND393240 DWZ393240 EGV393240 EQR393240 FAN393240 FKJ393240 FUF393240 GEB393240 GNX393240 GXT393240 HHP393240 HRL393240 IBH393240 ILD393240 IUZ393240 JEV393240 JOR393240 JYN393240 KIJ393240 KSF393240 LCB393240 LLX393240 LVT393240 MFP393240 MPL393240 MZH393240 NJD393240 NSZ393240 OCV393240 OMR393240 OWN393240 PGJ393240 PQF393240 QAB393240 QJX393240 QTT393240 RDP393240 RNL393240 RXH393240 SHD393240 SQZ393240 TAV393240 TKR393240 TUN393240 UEJ393240 UOF393240 UYB393240 VHX393240 VRT393240 WBP393240 WLL393240 WVH393240 C458776 IV458776 SR458776 ACN458776 AMJ458776 AWF458776 BGB458776 BPX458776 BZT458776 CJP458776 CTL458776 DDH458776 DND458776 DWZ458776 EGV458776 EQR458776 FAN458776 FKJ458776 FUF458776 GEB458776 GNX458776 GXT458776 HHP458776 HRL458776 IBH458776 ILD458776 IUZ458776 JEV458776 JOR458776 JYN458776 KIJ458776 KSF458776 LCB458776 LLX458776 LVT458776 MFP458776 MPL458776 MZH458776 NJD458776 NSZ458776 OCV458776 OMR458776 OWN458776 PGJ458776 PQF458776 QAB458776 QJX458776 QTT458776 RDP458776 RNL458776 RXH458776 SHD458776 SQZ458776 TAV458776 TKR458776 TUN458776 UEJ458776 UOF458776 UYB458776 VHX458776 VRT458776 WBP458776 WLL458776 WVH458776 C524312 IV524312 SR524312 ACN524312 AMJ524312 AWF524312 BGB524312 BPX524312 BZT524312 CJP524312 CTL524312 DDH524312 DND524312 DWZ524312 EGV524312 EQR524312 FAN524312 FKJ524312 FUF524312 GEB524312 GNX524312 GXT524312 HHP524312 HRL524312 IBH524312 ILD524312 IUZ524312 JEV524312 JOR524312 JYN524312 KIJ524312 KSF524312 LCB524312 LLX524312 LVT524312 MFP524312 MPL524312 MZH524312 NJD524312 NSZ524312 OCV524312 OMR524312 OWN524312 PGJ524312 PQF524312 QAB524312 QJX524312 QTT524312 RDP524312 RNL524312 RXH524312 SHD524312 SQZ524312 TAV524312 TKR524312 TUN524312 UEJ524312 UOF524312 UYB524312 VHX524312 VRT524312 WBP524312 WLL524312 WVH524312 C589848 IV589848 SR589848 ACN589848 AMJ589848 AWF589848 BGB589848 BPX589848 BZT589848 CJP589848 CTL589848 DDH589848 DND589848 DWZ589848 EGV589848 EQR589848 FAN589848 FKJ589848 FUF589848 GEB589848 GNX589848 GXT589848 HHP589848 HRL589848 IBH589848 ILD589848 IUZ589848 JEV589848 JOR589848 JYN589848 KIJ589848 KSF589848 LCB589848 LLX589848 LVT589848 MFP589848 MPL589848 MZH589848 NJD589848 NSZ589848 OCV589848 OMR589848 OWN589848 PGJ589848 PQF589848 QAB589848 QJX589848 QTT589848 RDP589848 RNL589848 RXH589848 SHD589848 SQZ589848 TAV589848 TKR589848 TUN589848 UEJ589848 UOF589848 UYB589848 VHX589848 VRT589848 WBP589848 WLL589848 WVH589848 C655384 IV655384 SR655384 ACN655384 AMJ655384 AWF655384 BGB655384 BPX655384 BZT655384 CJP655384 CTL655384 DDH655384 DND655384 DWZ655384 EGV655384 EQR655384 FAN655384 FKJ655384 FUF655384 GEB655384 GNX655384 GXT655384 HHP655384 HRL655384 IBH655384 ILD655384 IUZ655384 JEV655384 JOR655384 JYN655384 KIJ655384 KSF655384 LCB655384 LLX655384 LVT655384 MFP655384 MPL655384 MZH655384 NJD655384 NSZ655384 OCV655384 OMR655384 OWN655384 PGJ655384 PQF655384 QAB655384 QJX655384 QTT655384 RDP655384 RNL655384 RXH655384 SHD655384 SQZ655384 TAV655384 TKR655384 TUN655384 UEJ655384 UOF655384 UYB655384 VHX655384 VRT655384 WBP655384 WLL655384 WVH655384 C720920 IV720920 SR720920 ACN720920 AMJ720920 AWF720920 BGB720920 BPX720920 BZT720920 CJP720920 CTL720920 DDH720920 DND720920 DWZ720920 EGV720920 EQR720920 FAN720920 FKJ720920 FUF720920 GEB720920 GNX720920 GXT720920 HHP720920 HRL720920 IBH720920 ILD720920 IUZ720920 JEV720920 JOR720920 JYN720920 KIJ720920 KSF720920 LCB720920 LLX720920 LVT720920 MFP720920 MPL720920 MZH720920 NJD720920 NSZ720920 OCV720920 OMR720920 OWN720920 PGJ720920 PQF720920 QAB720920 QJX720920 QTT720920 RDP720920 RNL720920 RXH720920 SHD720920 SQZ720920 TAV720920 TKR720920 TUN720920 UEJ720920 UOF720920 UYB720920 VHX720920 VRT720920 WBP720920 WLL720920 WVH720920 C786456 IV786456 SR786456 ACN786456 AMJ786456 AWF786456 BGB786456 BPX786456 BZT786456 CJP786456 CTL786456 DDH786456 DND786456 DWZ786456 EGV786456 EQR786456 FAN786456 FKJ786456 FUF786456 GEB786456 GNX786456 GXT786456 HHP786456 HRL786456 IBH786456 ILD786456 IUZ786456 JEV786456 JOR786456 JYN786456 KIJ786456 KSF786456 LCB786456 LLX786456 LVT786456 MFP786456 MPL786456 MZH786456 NJD786456 NSZ786456 OCV786456 OMR786456 OWN786456 PGJ786456 PQF786456 QAB786456 QJX786456 QTT786456 RDP786456 RNL786456 RXH786456 SHD786456 SQZ786456 TAV786456 TKR786456 TUN786456 UEJ786456 UOF786456 UYB786456 VHX786456 VRT786456 WBP786456 WLL786456 WVH786456 C851992 IV851992 SR851992 ACN851992 AMJ851992 AWF851992 BGB851992 BPX851992 BZT851992 CJP851992 CTL851992 DDH851992 DND851992 DWZ851992 EGV851992 EQR851992 FAN851992 FKJ851992 FUF851992 GEB851992 GNX851992 GXT851992 HHP851992 HRL851992 IBH851992 ILD851992 IUZ851992 JEV851992 JOR851992 JYN851992 KIJ851992 KSF851992 LCB851992 LLX851992 LVT851992 MFP851992 MPL851992 MZH851992 NJD851992 NSZ851992 OCV851992 OMR851992 OWN851992 PGJ851992 PQF851992 QAB851992 QJX851992 QTT851992 RDP851992 RNL851992 RXH851992 SHD851992 SQZ851992 TAV851992 TKR851992 TUN851992 UEJ851992 UOF851992 UYB851992 VHX851992 VRT851992 WBP851992 WLL851992 WVH851992 C917528 IV917528 SR917528 ACN917528 AMJ917528 AWF917528 BGB917528 BPX917528 BZT917528 CJP917528 CTL917528 DDH917528 DND917528 DWZ917528 EGV917528 EQR917528 FAN917528 FKJ917528 FUF917528 GEB917528 GNX917528 GXT917528 HHP917528 HRL917528 IBH917528 ILD917528 IUZ917528 JEV917528 JOR917528 JYN917528 KIJ917528 KSF917528 LCB917528 LLX917528 LVT917528 MFP917528 MPL917528 MZH917528 NJD917528 NSZ917528 OCV917528 OMR917528 OWN917528 PGJ917528 PQF917528 QAB917528 QJX917528 QTT917528 RDP917528 RNL917528 RXH917528 SHD917528 SQZ917528 TAV917528 TKR917528 TUN917528 UEJ917528 UOF917528 UYB917528 VHX917528 VRT917528 WBP917528 WLL917528 WVH917528 C983064 IV983064 SR983064 ACN983064 AMJ983064 AWF983064 BGB983064 BPX983064 BZT983064 CJP983064 CTL983064 DDH983064 DND983064 DWZ983064 EGV983064 EQR983064 FAN983064 FKJ983064 FUF983064 GEB983064 GNX983064 GXT983064 HHP983064 HRL983064 IBH983064 ILD983064 IUZ983064 JEV983064 JOR983064 JYN983064 KIJ983064 KSF983064 LCB983064 LLX983064 LVT983064 MFP983064 MPL983064 MZH983064 NJD983064 NSZ983064 OCV983064 OMR983064 OWN983064 PGJ983064 PQF983064 QAB983064 QJX983064 QTT983064 RDP983064 RNL983064 RXH983064 SHD983064 SQZ983064 TAV983064 TKR983064 TUN983064 UEJ983064 UOF983064 UYB983064 VHX983064 VRT983064 WBP983064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4 A65560 IS65560 SO65560 ACK65560 AMG65560 AWC65560 BFY65560 BPU65560 BZQ65560 CJM65560 CTI65560 DDE65560 DNA65560 DWW65560 EGS65560 EQO65560 FAK65560 FKG65560 FUC65560 GDY65560 GNU65560 GXQ65560 HHM65560 HRI65560 IBE65560 ILA65560 IUW65560 JES65560 JOO65560 JYK65560 KIG65560 KSC65560 LBY65560 LLU65560 LVQ65560 MFM65560 MPI65560 MZE65560 NJA65560 NSW65560 OCS65560 OMO65560 OWK65560 PGG65560 PQC65560 PZY65560 QJU65560 QTQ65560 RDM65560 RNI65560 RXE65560 SHA65560 SQW65560 TAS65560 TKO65560 TUK65560 UEG65560 UOC65560 UXY65560 VHU65560 VRQ65560 WBM65560 WLI65560 WVE65560 A131096 IS131096 SO131096 ACK131096 AMG131096 AWC131096 BFY131096 BPU131096 BZQ131096 CJM131096 CTI131096 DDE131096 DNA131096 DWW131096 EGS131096 EQO131096 FAK131096 FKG131096 FUC131096 GDY131096 GNU131096 GXQ131096 HHM131096 HRI131096 IBE131096 ILA131096 IUW131096 JES131096 JOO131096 JYK131096 KIG131096 KSC131096 LBY131096 LLU131096 LVQ131096 MFM131096 MPI131096 MZE131096 NJA131096 NSW131096 OCS131096 OMO131096 OWK131096 PGG131096 PQC131096 PZY131096 QJU131096 QTQ131096 RDM131096 RNI131096 RXE131096 SHA131096 SQW131096 TAS131096 TKO131096 TUK131096 UEG131096 UOC131096 UXY131096 VHU131096 VRQ131096 WBM131096 WLI131096 WVE131096 A196632 IS196632 SO196632 ACK196632 AMG196632 AWC196632 BFY196632 BPU196632 BZQ196632 CJM196632 CTI196632 DDE196632 DNA196632 DWW196632 EGS196632 EQO196632 FAK196632 FKG196632 FUC196632 GDY196632 GNU196632 GXQ196632 HHM196632 HRI196632 IBE196632 ILA196632 IUW196632 JES196632 JOO196632 JYK196632 KIG196632 KSC196632 LBY196632 LLU196632 LVQ196632 MFM196632 MPI196632 MZE196632 NJA196632 NSW196632 OCS196632 OMO196632 OWK196632 PGG196632 PQC196632 PZY196632 QJU196632 QTQ196632 RDM196632 RNI196632 RXE196632 SHA196632 SQW196632 TAS196632 TKO196632 TUK196632 UEG196632 UOC196632 UXY196632 VHU196632 VRQ196632 WBM196632 WLI196632 WVE196632 A262168 IS262168 SO262168 ACK262168 AMG262168 AWC262168 BFY262168 BPU262168 BZQ262168 CJM262168 CTI262168 DDE262168 DNA262168 DWW262168 EGS262168 EQO262168 FAK262168 FKG262168 FUC262168 GDY262168 GNU262168 GXQ262168 HHM262168 HRI262168 IBE262168 ILA262168 IUW262168 JES262168 JOO262168 JYK262168 KIG262168 KSC262168 LBY262168 LLU262168 LVQ262168 MFM262168 MPI262168 MZE262168 NJA262168 NSW262168 OCS262168 OMO262168 OWK262168 PGG262168 PQC262168 PZY262168 QJU262168 QTQ262168 RDM262168 RNI262168 RXE262168 SHA262168 SQW262168 TAS262168 TKO262168 TUK262168 UEG262168 UOC262168 UXY262168 VHU262168 VRQ262168 WBM262168 WLI262168 WVE262168 A327704 IS327704 SO327704 ACK327704 AMG327704 AWC327704 BFY327704 BPU327704 BZQ327704 CJM327704 CTI327704 DDE327704 DNA327704 DWW327704 EGS327704 EQO327704 FAK327704 FKG327704 FUC327704 GDY327704 GNU327704 GXQ327704 HHM327704 HRI327704 IBE327704 ILA327704 IUW327704 JES327704 JOO327704 JYK327704 KIG327704 KSC327704 LBY327704 LLU327704 LVQ327704 MFM327704 MPI327704 MZE327704 NJA327704 NSW327704 OCS327704 OMO327704 OWK327704 PGG327704 PQC327704 PZY327704 QJU327704 QTQ327704 RDM327704 RNI327704 RXE327704 SHA327704 SQW327704 TAS327704 TKO327704 TUK327704 UEG327704 UOC327704 UXY327704 VHU327704 VRQ327704 WBM327704 WLI327704 WVE327704 A393240 IS393240 SO393240 ACK393240 AMG393240 AWC393240 BFY393240 BPU393240 BZQ393240 CJM393240 CTI393240 DDE393240 DNA393240 DWW393240 EGS393240 EQO393240 FAK393240 FKG393240 FUC393240 GDY393240 GNU393240 GXQ393240 HHM393240 HRI393240 IBE393240 ILA393240 IUW393240 JES393240 JOO393240 JYK393240 KIG393240 KSC393240 LBY393240 LLU393240 LVQ393240 MFM393240 MPI393240 MZE393240 NJA393240 NSW393240 OCS393240 OMO393240 OWK393240 PGG393240 PQC393240 PZY393240 QJU393240 QTQ393240 RDM393240 RNI393240 RXE393240 SHA393240 SQW393240 TAS393240 TKO393240 TUK393240 UEG393240 UOC393240 UXY393240 VHU393240 VRQ393240 WBM393240 WLI393240 WVE393240 A458776 IS458776 SO458776 ACK458776 AMG458776 AWC458776 BFY458776 BPU458776 BZQ458776 CJM458776 CTI458776 DDE458776 DNA458776 DWW458776 EGS458776 EQO458776 FAK458776 FKG458776 FUC458776 GDY458776 GNU458776 GXQ458776 HHM458776 HRI458776 IBE458776 ILA458776 IUW458776 JES458776 JOO458776 JYK458776 KIG458776 KSC458776 LBY458776 LLU458776 LVQ458776 MFM458776 MPI458776 MZE458776 NJA458776 NSW458776 OCS458776 OMO458776 OWK458776 PGG458776 PQC458776 PZY458776 QJU458776 QTQ458776 RDM458776 RNI458776 RXE458776 SHA458776 SQW458776 TAS458776 TKO458776 TUK458776 UEG458776 UOC458776 UXY458776 VHU458776 VRQ458776 WBM458776 WLI458776 WVE458776 A524312 IS524312 SO524312 ACK524312 AMG524312 AWC524312 BFY524312 BPU524312 BZQ524312 CJM524312 CTI524312 DDE524312 DNA524312 DWW524312 EGS524312 EQO524312 FAK524312 FKG524312 FUC524312 GDY524312 GNU524312 GXQ524312 HHM524312 HRI524312 IBE524312 ILA524312 IUW524312 JES524312 JOO524312 JYK524312 KIG524312 KSC524312 LBY524312 LLU524312 LVQ524312 MFM524312 MPI524312 MZE524312 NJA524312 NSW524312 OCS524312 OMO524312 OWK524312 PGG524312 PQC524312 PZY524312 QJU524312 QTQ524312 RDM524312 RNI524312 RXE524312 SHA524312 SQW524312 TAS524312 TKO524312 TUK524312 UEG524312 UOC524312 UXY524312 VHU524312 VRQ524312 WBM524312 WLI524312 WVE524312 A589848 IS589848 SO589848 ACK589848 AMG589848 AWC589848 BFY589848 BPU589848 BZQ589848 CJM589848 CTI589848 DDE589848 DNA589848 DWW589848 EGS589848 EQO589848 FAK589848 FKG589848 FUC589848 GDY589848 GNU589848 GXQ589848 HHM589848 HRI589848 IBE589848 ILA589848 IUW589848 JES589848 JOO589848 JYK589848 KIG589848 KSC589848 LBY589848 LLU589848 LVQ589848 MFM589848 MPI589848 MZE589848 NJA589848 NSW589848 OCS589848 OMO589848 OWK589848 PGG589848 PQC589848 PZY589848 QJU589848 QTQ589848 RDM589848 RNI589848 RXE589848 SHA589848 SQW589848 TAS589848 TKO589848 TUK589848 UEG589848 UOC589848 UXY589848 VHU589848 VRQ589848 WBM589848 WLI589848 WVE589848 A655384 IS655384 SO655384 ACK655384 AMG655384 AWC655384 BFY655384 BPU655384 BZQ655384 CJM655384 CTI655384 DDE655384 DNA655384 DWW655384 EGS655384 EQO655384 FAK655384 FKG655384 FUC655384 GDY655384 GNU655384 GXQ655384 HHM655384 HRI655384 IBE655384 ILA655384 IUW655384 JES655384 JOO655384 JYK655384 KIG655384 KSC655384 LBY655384 LLU655384 LVQ655384 MFM655384 MPI655384 MZE655384 NJA655384 NSW655384 OCS655384 OMO655384 OWK655384 PGG655384 PQC655384 PZY655384 QJU655384 QTQ655384 RDM655384 RNI655384 RXE655384 SHA655384 SQW655384 TAS655384 TKO655384 TUK655384 UEG655384 UOC655384 UXY655384 VHU655384 VRQ655384 WBM655384 WLI655384 WVE655384 A720920 IS720920 SO720920 ACK720920 AMG720920 AWC720920 BFY720920 BPU720920 BZQ720920 CJM720920 CTI720920 DDE720920 DNA720920 DWW720920 EGS720920 EQO720920 FAK720920 FKG720920 FUC720920 GDY720920 GNU720920 GXQ720920 HHM720920 HRI720920 IBE720920 ILA720920 IUW720920 JES720920 JOO720920 JYK720920 KIG720920 KSC720920 LBY720920 LLU720920 LVQ720920 MFM720920 MPI720920 MZE720920 NJA720920 NSW720920 OCS720920 OMO720920 OWK720920 PGG720920 PQC720920 PZY720920 QJU720920 QTQ720920 RDM720920 RNI720920 RXE720920 SHA720920 SQW720920 TAS720920 TKO720920 TUK720920 UEG720920 UOC720920 UXY720920 VHU720920 VRQ720920 WBM720920 WLI720920 WVE720920 A786456 IS786456 SO786456 ACK786456 AMG786456 AWC786456 BFY786456 BPU786456 BZQ786456 CJM786456 CTI786456 DDE786456 DNA786456 DWW786456 EGS786456 EQO786456 FAK786456 FKG786456 FUC786456 GDY786456 GNU786456 GXQ786456 HHM786456 HRI786456 IBE786456 ILA786456 IUW786456 JES786456 JOO786456 JYK786456 KIG786456 KSC786456 LBY786456 LLU786456 LVQ786456 MFM786456 MPI786456 MZE786456 NJA786456 NSW786456 OCS786456 OMO786456 OWK786456 PGG786456 PQC786456 PZY786456 QJU786456 QTQ786456 RDM786456 RNI786456 RXE786456 SHA786456 SQW786456 TAS786456 TKO786456 TUK786456 UEG786456 UOC786456 UXY786456 VHU786456 VRQ786456 WBM786456 WLI786456 WVE786456 A851992 IS851992 SO851992 ACK851992 AMG851992 AWC851992 BFY851992 BPU851992 BZQ851992 CJM851992 CTI851992 DDE851992 DNA851992 DWW851992 EGS851992 EQO851992 FAK851992 FKG851992 FUC851992 GDY851992 GNU851992 GXQ851992 HHM851992 HRI851992 IBE851992 ILA851992 IUW851992 JES851992 JOO851992 JYK851992 KIG851992 KSC851992 LBY851992 LLU851992 LVQ851992 MFM851992 MPI851992 MZE851992 NJA851992 NSW851992 OCS851992 OMO851992 OWK851992 PGG851992 PQC851992 PZY851992 QJU851992 QTQ851992 RDM851992 RNI851992 RXE851992 SHA851992 SQW851992 TAS851992 TKO851992 TUK851992 UEG851992 UOC851992 UXY851992 VHU851992 VRQ851992 WBM851992 WLI851992 WVE851992 A917528 IS917528 SO917528 ACK917528 AMG917528 AWC917528 BFY917528 BPU917528 BZQ917528 CJM917528 CTI917528 DDE917528 DNA917528 DWW917528 EGS917528 EQO917528 FAK917528 FKG917528 FUC917528 GDY917528 GNU917528 GXQ917528 HHM917528 HRI917528 IBE917528 ILA917528 IUW917528 JES917528 JOO917528 JYK917528 KIG917528 KSC917528 LBY917528 LLU917528 LVQ917528 MFM917528 MPI917528 MZE917528 NJA917528 NSW917528 OCS917528 OMO917528 OWK917528 PGG917528 PQC917528 PZY917528 QJU917528 QTQ917528 RDM917528 RNI917528 RXE917528 SHA917528 SQW917528 TAS917528 TKO917528 TUK917528 UEG917528 UOC917528 UXY917528 VHU917528 VRQ917528 WBM917528 WLI917528 WVE917528 A983064 IS983064 SO983064 ACK983064 AMG983064 AWC983064 BFY983064 BPU983064 BZQ983064 CJM983064 CTI983064 DDE983064 DNA983064 DWW983064 EGS983064 EQO983064 FAK983064 FKG983064 FUC983064 GDY983064 GNU983064 GXQ983064 HHM983064 HRI983064 IBE983064 ILA983064 IUW983064 JES983064 JOO983064 JYK983064 KIG983064 KSC983064 LBY983064 LLU983064 LVQ983064 MFM983064 MPI983064 MZE983064 NJA983064 NSW983064 OCS983064 OMO983064 OWK983064 PGG983064 PQC983064 PZY983064 QJU983064 QTQ983064 RDM983064 RNI983064 RXE983064 SHA983064 SQW983064 TAS983064 TKO983064 TUK983064 UEG983064 UOC983064 UXY983064 VHU983064 VRQ983064 WBM983064 WLI983064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70866141732283472" right="0" top="0.74803149606299213" bottom="0.74803149606299213" header="0.31496062992125984" footer="0.31496062992125984"/>
  <pageSetup paperSize="5"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1"/>
  <sheetViews>
    <sheetView topLeftCell="B1" zoomScale="50" zoomScaleNormal="50" workbookViewId="0">
      <selection activeCell="F40" sqref="F40"/>
    </sheetView>
  </sheetViews>
  <sheetFormatPr baseColWidth="10" defaultRowHeight="15" x14ac:dyDescent="0.25"/>
  <cols>
    <col min="1" max="1" width="8.42578125" style="86" customWidth="1"/>
    <col min="2" max="2" width="65.42578125" style="86" customWidth="1"/>
    <col min="3" max="3" width="27.140625" style="86" customWidth="1"/>
    <col min="4" max="4" width="20.42578125" style="86" customWidth="1"/>
    <col min="5" max="5" width="20.5703125" style="86" customWidth="1"/>
    <col min="6" max="7" width="24.28515625" style="86" customWidth="1"/>
    <col min="8" max="9" width="20.7109375" style="86" customWidth="1"/>
    <col min="10" max="14" width="14.7109375" style="86" customWidth="1"/>
    <col min="15" max="15" width="20.140625" style="86" customWidth="1"/>
    <col min="16" max="16" width="10.5703125" style="86" customWidth="1"/>
    <col min="17" max="17" width="32.42578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933" t="s">
        <v>4</v>
      </c>
      <c r="C6" s="1158" t="s">
        <v>1762</v>
      </c>
      <c r="D6" s="1158"/>
      <c r="E6" s="1158"/>
      <c r="F6" s="1158"/>
      <c r="G6" s="1158"/>
      <c r="H6" s="1158"/>
      <c r="I6" s="1158"/>
      <c r="J6" s="1158"/>
      <c r="K6" s="1158"/>
      <c r="L6" s="1158"/>
      <c r="M6" s="1158"/>
      <c r="N6" s="1159"/>
    </row>
    <row r="7" spans="2:16" ht="16.5" thickBot="1" x14ac:dyDescent="0.3">
      <c r="B7" s="933" t="s">
        <v>5</v>
      </c>
      <c r="C7" s="1158" t="s">
        <v>412</v>
      </c>
      <c r="D7" s="1158"/>
      <c r="E7" s="1158"/>
      <c r="F7" s="1158"/>
      <c r="G7" s="1158"/>
      <c r="H7" s="1158"/>
      <c r="I7" s="1158"/>
      <c r="J7" s="1158"/>
      <c r="K7" s="1158"/>
      <c r="L7" s="1158"/>
      <c r="M7" s="1158"/>
      <c r="N7" s="1159"/>
    </row>
    <row r="8" spans="2:16" ht="16.5" thickBot="1" x14ac:dyDescent="0.3">
      <c r="B8" s="933" t="s">
        <v>6</v>
      </c>
      <c r="C8" s="1158" t="s">
        <v>413</v>
      </c>
      <c r="D8" s="1158"/>
      <c r="E8" s="1158"/>
      <c r="F8" s="1158"/>
      <c r="G8" s="1158"/>
      <c r="H8" s="1158"/>
      <c r="I8" s="1158"/>
      <c r="J8" s="1158"/>
      <c r="K8" s="1158"/>
      <c r="L8" s="1158"/>
      <c r="M8" s="1158"/>
      <c r="N8" s="1159"/>
    </row>
    <row r="9" spans="2:16" ht="16.5" thickBot="1" x14ac:dyDescent="0.3">
      <c r="B9" s="933" t="s">
        <v>7</v>
      </c>
      <c r="C9" s="1158" t="s">
        <v>414</v>
      </c>
      <c r="D9" s="1158"/>
      <c r="E9" s="1158"/>
      <c r="F9" s="1158"/>
      <c r="G9" s="1158"/>
      <c r="H9" s="1158"/>
      <c r="I9" s="1158"/>
      <c r="J9" s="1158"/>
      <c r="K9" s="1158"/>
      <c r="L9" s="1158"/>
      <c r="M9" s="1158"/>
      <c r="N9" s="1159"/>
    </row>
    <row r="10" spans="2:16" ht="16.5" thickBot="1" x14ac:dyDescent="0.3">
      <c r="B10" s="933" t="s">
        <v>8</v>
      </c>
      <c r="C10" s="1148" t="s">
        <v>152</v>
      </c>
      <c r="D10" s="1149"/>
      <c r="E10" s="1149"/>
      <c r="F10" s="938"/>
      <c r="G10" s="938"/>
      <c r="H10" s="938"/>
      <c r="I10" s="938"/>
      <c r="J10" s="938"/>
      <c r="K10" s="938"/>
      <c r="L10" s="938"/>
      <c r="M10" s="938"/>
      <c r="N10" s="939"/>
    </row>
    <row r="11" spans="2:16" ht="16.5" thickBot="1" x14ac:dyDescent="0.3">
      <c r="B11" s="940" t="s">
        <v>9</v>
      </c>
      <c r="C11" s="941">
        <v>41974</v>
      </c>
      <c r="D11" s="942"/>
      <c r="E11" s="942"/>
      <c r="F11" s="942"/>
      <c r="G11" s="942"/>
      <c r="H11" s="942"/>
      <c r="I11" s="942"/>
      <c r="J11" s="942"/>
      <c r="K11" s="942"/>
      <c r="L11" s="942"/>
      <c r="M11" s="942"/>
      <c r="N11" s="943"/>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customHeight="1" x14ac:dyDescent="0.25">
      <c r="B14" s="1150" t="s">
        <v>87</v>
      </c>
      <c r="C14" s="1150"/>
      <c r="D14" s="1058" t="s">
        <v>12</v>
      </c>
      <c r="E14" s="1058" t="s">
        <v>13</v>
      </c>
      <c r="F14" s="1058" t="s">
        <v>29</v>
      </c>
      <c r="G14" s="95"/>
      <c r="I14" s="96"/>
      <c r="J14" s="96"/>
      <c r="K14" s="96"/>
      <c r="L14" s="96"/>
      <c r="M14" s="96"/>
      <c r="N14" s="94"/>
    </row>
    <row r="15" spans="2:16" ht="15.75" x14ac:dyDescent="0.25">
      <c r="B15" s="1150"/>
      <c r="C15" s="1150"/>
      <c r="D15" s="1058" t="s">
        <v>152</v>
      </c>
      <c r="E15" s="524">
        <v>2505937200</v>
      </c>
      <c r="F15" s="167">
        <v>1200</v>
      </c>
      <c r="G15" s="97"/>
      <c r="I15" s="98"/>
      <c r="J15" s="98"/>
      <c r="K15" s="98"/>
      <c r="L15" s="98"/>
      <c r="M15" s="98"/>
      <c r="N15" s="94"/>
    </row>
    <row r="16" spans="2:16" ht="15.75" x14ac:dyDescent="0.25">
      <c r="B16" s="1150"/>
      <c r="C16" s="1150"/>
      <c r="D16" s="1058"/>
      <c r="E16" s="168"/>
      <c r="F16" s="167"/>
      <c r="G16" s="97"/>
      <c r="I16" s="98"/>
      <c r="J16" s="98"/>
      <c r="K16" s="98"/>
      <c r="L16" s="98"/>
      <c r="M16" s="98"/>
      <c r="N16" s="94"/>
    </row>
    <row r="17" spans="1:14" ht="15.75" x14ac:dyDescent="0.25">
      <c r="B17" s="1150"/>
      <c r="C17" s="1150"/>
      <c r="D17" s="1058"/>
      <c r="E17" s="168"/>
      <c r="F17" s="167"/>
      <c r="G17" s="97"/>
      <c r="I17" s="98"/>
      <c r="J17" s="98"/>
      <c r="K17" s="98"/>
      <c r="L17" s="98"/>
      <c r="M17" s="98"/>
      <c r="N17" s="94"/>
    </row>
    <row r="18" spans="1:14" ht="15.75" x14ac:dyDescent="0.25">
      <c r="B18" s="1150"/>
      <c r="C18" s="1150"/>
      <c r="D18" s="1058"/>
      <c r="E18" s="169"/>
      <c r="F18" s="167"/>
      <c r="G18" s="97"/>
      <c r="H18" s="100"/>
      <c r="I18" s="98"/>
      <c r="J18" s="98"/>
      <c r="K18" s="98"/>
      <c r="L18" s="98"/>
      <c r="M18" s="98"/>
      <c r="N18" s="101"/>
    </row>
    <row r="19" spans="1:14" ht="15.75" x14ac:dyDescent="0.25">
      <c r="B19" s="1150"/>
      <c r="C19" s="1150"/>
      <c r="D19" s="1058"/>
      <c r="E19" s="169"/>
      <c r="F19" s="167"/>
      <c r="G19" s="97"/>
      <c r="H19" s="100"/>
      <c r="I19" s="102"/>
      <c r="J19" s="102"/>
      <c r="K19" s="102"/>
      <c r="L19" s="102"/>
      <c r="M19" s="102"/>
      <c r="N19" s="101"/>
    </row>
    <row r="20" spans="1:14" ht="15.75" x14ac:dyDescent="0.25">
      <c r="B20" s="1150"/>
      <c r="C20" s="1150"/>
      <c r="D20" s="1058"/>
      <c r="E20" s="99"/>
      <c r="F20" s="167"/>
      <c r="G20" s="97"/>
      <c r="H20" s="100"/>
      <c r="I20" s="93"/>
      <c r="J20" s="93"/>
      <c r="K20" s="93"/>
      <c r="L20" s="93"/>
      <c r="M20" s="93"/>
      <c r="N20" s="101"/>
    </row>
    <row r="21" spans="1:14" ht="15.75" x14ac:dyDescent="0.25">
      <c r="B21" s="1150"/>
      <c r="C21" s="1150"/>
      <c r="D21" s="1058"/>
      <c r="E21" s="99"/>
      <c r="F21" s="167"/>
      <c r="G21" s="97"/>
      <c r="H21" s="100"/>
      <c r="I21" s="93"/>
      <c r="J21" s="93"/>
      <c r="K21" s="93"/>
      <c r="L21" s="93"/>
      <c r="M21" s="93"/>
      <c r="N21" s="101"/>
    </row>
    <row r="22" spans="1:14" ht="16.5" thickBot="1" x14ac:dyDescent="0.3">
      <c r="B22" s="1151" t="s">
        <v>14</v>
      </c>
      <c r="C22" s="1152"/>
      <c r="D22" s="1058"/>
      <c r="E22" s="103">
        <f>SUM(E15:E21)</f>
        <v>2505937200</v>
      </c>
      <c r="F22" s="167">
        <f>SUM(F15:F21)</f>
        <v>1200</v>
      </c>
      <c r="G22" s="97"/>
      <c r="H22" s="100"/>
      <c r="I22" s="93"/>
      <c r="J22" s="93"/>
      <c r="K22" s="93"/>
      <c r="L22" s="93"/>
      <c r="M22" s="93"/>
      <c r="N22" s="101"/>
    </row>
    <row r="23" spans="1:14" ht="45.75" thickBot="1" x14ac:dyDescent="0.3">
      <c r="A23" s="944"/>
      <c r="B23" s="105" t="s">
        <v>15</v>
      </c>
      <c r="C23" s="105" t="s">
        <v>88</v>
      </c>
      <c r="E23" s="96"/>
      <c r="F23" s="96"/>
      <c r="G23" s="96"/>
      <c r="H23" s="96"/>
      <c r="I23" s="106"/>
      <c r="J23" s="106"/>
      <c r="K23" s="106"/>
      <c r="L23" s="106"/>
      <c r="M23" s="106"/>
    </row>
    <row r="24" spans="1:14" ht="16.5" thickBot="1" x14ac:dyDescent="0.3">
      <c r="A24" s="945">
        <v>1</v>
      </c>
      <c r="C24" s="108">
        <f>F22*80/100</f>
        <v>960</v>
      </c>
      <c r="D24" s="109"/>
      <c r="E24" s="110">
        <f>E22</f>
        <v>2505937200</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1062" t="s">
        <v>292</v>
      </c>
      <c r="D30" s="1062"/>
      <c r="E30" s="78"/>
      <c r="F30" s="78"/>
      <c r="G30" s="78"/>
      <c r="H30" s="78"/>
      <c r="I30" s="93"/>
      <c r="J30" s="93"/>
      <c r="K30" s="93"/>
      <c r="L30" s="93"/>
      <c r="M30" s="93"/>
      <c r="N30" s="94"/>
    </row>
    <row r="31" spans="1:14" ht="15.75" x14ac:dyDescent="0.2">
      <c r="A31" s="113"/>
      <c r="B31" s="118" t="s">
        <v>128</v>
      </c>
      <c r="C31" s="1062" t="s">
        <v>292</v>
      </c>
      <c r="D31" s="1062"/>
      <c r="E31" s="78"/>
      <c r="F31" s="78"/>
      <c r="G31" s="78"/>
      <c r="H31" s="78"/>
      <c r="I31" s="93"/>
      <c r="J31" s="93"/>
      <c r="K31" s="93"/>
      <c r="L31" s="93"/>
      <c r="M31" s="93"/>
      <c r="N31" s="94"/>
    </row>
    <row r="32" spans="1:14" ht="15.75" x14ac:dyDescent="0.2">
      <c r="A32" s="113"/>
      <c r="B32" s="118" t="s">
        <v>129</v>
      </c>
      <c r="C32" s="1062" t="s">
        <v>292</v>
      </c>
      <c r="D32" s="1062"/>
      <c r="E32" s="78"/>
      <c r="F32" s="78"/>
      <c r="G32" s="78"/>
      <c r="H32" s="78"/>
      <c r="I32" s="93"/>
      <c r="J32" s="93"/>
      <c r="K32" s="93"/>
      <c r="L32" s="93"/>
      <c r="M32" s="93"/>
      <c r="N32" s="94"/>
    </row>
    <row r="33" spans="1:26" ht="15.75" x14ac:dyDescent="0.2">
      <c r="A33" s="113"/>
      <c r="B33" s="118" t="s">
        <v>130</v>
      </c>
      <c r="C33" s="1068" t="s">
        <v>292</v>
      </c>
      <c r="D33" s="530"/>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6" t="s">
        <v>131</v>
      </c>
      <c r="C35" s="78"/>
      <c r="D35" s="78"/>
      <c r="E35" s="78"/>
      <c r="F35" s="78"/>
      <c r="G35" s="78"/>
      <c r="H35" s="78"/>
      <c r="I35" s="93"/>
      <c r="J35" s="93"/>
      <c r="K35" s="93"/>
      <c r="L35" s="93"/>
      <c r="M35" s="93"/>
      <c r="N35" s="94"/>
    </row>
    <row r="36" spans="1:26" ht="15.75" x14ac:dyDescent="0.2">
      <c r="A36" s="113"/>
      <c r="B36" s="78"/>
      <c r="C36" s="78"/>
      <c r="D36" s="78"/>
      <c r="E36" s="78"/>
      <c r="F36" s="78"/>
      <c r="G36" s="78"/>
      <c r="H36" s="78"/>
      <c r="I36" s="93"/>
      <c r="J36" s="93"/>
      <c r="K36" s="93"/>
      <c r="L36" s="93"/>
      <c r="M36" s="93"/>
      <c r="N36" s="94"/>
    </row>
    <row r="37" spans="1:26" ht="15.75" x14ac:dyDescent="0.2">
      <c r="A37" s="113"/>
      <c r="B37" s="78"/>
      <c r="C37" s="78"/>
      <c r="D37" s="78"/>
      <c r="E37" s="78"/>
      <c r="F37" s="78"/>
      <c r="G37" s="78"/>
      <c r="H37" s="78"/>
      <c r="I37" s="93"/>
      <c r="J37" s="93"/>
      <c r="K37" s="93"/>
      <c r="L37" s="93"/>
      <c r="M37" s="93"/>
      <c r="N37" s="94"/>
    </row>
    <row r="38" spans="1:26" ht="15.75" x14ac:dyDescent="0.2">
      <c r="A38" s="113"/>
      <c r="B38" s="117" t="s">
        <v>33</v>
      </c>
      <c r="C38" s="117" t="s">
        <v>58</v>
      </c>
      <c r="D38" s="119" t="s">
        <v>51</v>
      </c>
      <c r="E38" s="119" t="s">
        <v>16</v>
      </c>
      <c r="F38" s="78"/>
      <c r="G38" s="78"/>
      <c r="H38" s="78"/>
      <c r="I38" s="93"/>
      <c r="J38" s="93"/>
      <c r="K38" s="93"/>
      <c r="L38" s="93"/>
      <c r="M38" s="93"/>
      <c r="N38" s="94"/>
    </row>
    <row r="39" spans="1:26" ht="30" customHeight="1" x14ac:dyDescent="0.2">
      <c r="A39" s="113"/>
      <c r="B39" s="120" t="s">
        <v>132</v>
      </c>
      <c r="C39" s="1070">
        <v>40</v>
      </c>
      <c r="D39" s="1062">
        <v>0</v>
      </c>
      <c r="E39" s="1122">
        <f>+D39+D40</f>
        <v>60</v>
      </c>
      <c r="F39" s="78"/>
      <c r="G39" s="78"/>
      <c r="H39" s="78"/>
      <c r="I39" s="93"/>
      <c r="J39" s="93"/>
      <c r="K39" s="93"/>
      <c r="L39" s="93"/>
      <c r="M39" s="93"/>
      <c r="N39" s="94"/>
    </row>
    <row r="40" spans="1:26" ht="60" customHeight="1" x14ac:dyDescent="0.2">
      <c r="A40" s="113"/>
      <c r="B40" s="120" t="s">
        <v>133</v>
      </c>
      <c r="C40" s="1070">
        <v>60</v>
      </c>
      <c r="D40" s="1062">
        <v>60</v>
      </c>
      <c r="E40" s="1123"/>
      <c r="F40" s="78"/>
      <c r="G40" s="78"/>
      <c r="H40" s="78"/>
      <c r="I40" s="93"/>
      <c r="J40" s="93"/>
      <c r="K40" s="93"/>
      <c r="L40" s="93"/>
      <c r="M40" s="93"/>
      <c r="N40" s="94"/>
    </row>
    <row r="41" spans="1:26" ht="15.75" x14ac:dyDescent="0.25">
      <c r="A41" s="113"/>
      <c r="C41" s="114"/>
      <c r="D41" s="98"/>
      <c r="E41" s="115"/>
      <c r="F41" s="111"/>
      <c r="G41" s="111"/>
      <c r="H41" s="111"/>
      <c r="I41" s="112"/>
      <c r="J41" s="112"/>
      <c r="K41" s="112"/>
      <c r="L41" s="112"/>
      <c r="M41" s="112"/>
    </row>
    <row r="42" spans="1:26" ht="15.75" customHeight="1" thickBot="1" x14ac:dyDescent="0.3">
      <c r="M42" s="1163" t="s">
        <v>35</v>
      </c>
      <c r="N42" s="1163"/>
    </row>
    <row r="43" spans="1:26" ht="15.75" x14ac:dyDescent="0.25">
      <c r="B43" s="116" t="s">
        <v>30</v>
      </c>
      <c r="M43" s="122"/>
      <c r="N43" s="122"/>
    </row>
    <row r="44" spans="1:26" ht="15.75" thickBot="1" x14ac:dyDescent="0.3">
      <c r="M44" s="122"/>
      <c r="N44" s="122"/>
    </row>
    <row r="45" spans="1:26" s="93" customFormat="1" ht="110.25" x14ac:dyDescent="0.25">
      <c r="B45" s="946" t="s">
        <v>134</v>
      </c>
      <c r="C45" s="946" t="s">
        <v>135</v>
      </c>
      <c r="D45" s="946" t="s">
        <v>136</v>
      </c>
      <c r="E45" s="946" t="s">
        <v>45</v>
      </c>
      <c r="F45" s="946" t="s">
        <v>22</v>
      </c>
      <c r="G45" s="946" t="s">
        <v>89</v>
      </c>
      <c r="H45" s="946" t="s">
        <v>17</v>
      </c>
      <c r="I45" s="946" t="s">
        <v>10</v>
      </c>
      <c r="J45" s="946" t="s">
        <v>31</v>
      </c>
      <c r="K45" s="946" t="s">
        <v>61</v>
      </c>
      <c r="L45" s="946" t="s">
        <v>20</v>
      </c>
      <c r="M45" s="947" t="s">
        <v>26</v>
      </c>
      <c r="N45" s="946" t="s">
        <v>137</v>
      </c>
      <c r="O45" s="946" t="s">
        <v>36</v>
      </c>
      <c r="P45" s="1071" t="s">
        <v>11</v>
      </c>
      <c r="Q45" s="1071" t="s">
        <v>19</v>
      </c>
    </row>
    <row r="46" spans="1:26" s="1055" customFormat="1" ht="45" x14ac:dyDescent="0.25">
      <c r="A46" s="125"/>
      <c r="B46" s="126" t="s">
        <v>421</v>
      </c>
      <c r="C46" s="127" t="s">
        <v>434</v>
      </c>
      <c r="D46" s="126" t="s">
        <v>160</v>
      </c>
      <c r="E46" s="128" t="s">
        <v>435</v>
      </c>
      <c r="F46" s="127" t="s">
        <v>125</v>
      </c>
      <c r="G46" s="129">
        <v>1</v>
      </c>
      <c r="H46" s="130">
        <v>40937</v>
      </c>
      <c r="I46" s="130">
        <v>41274</v>
      </c>
      <c r="J46" s="131" t="s">
        <v>126</v>
      </c>
      <c r="K46" s="253">
        <v>8.9</v>
      </c>
      <c r="L46" s="253">
        <v>0</v>
      </c>
      <c r="M46" s="132">
        <v>2272</v>
      </c>
      <c r="N46" s="132">
        <f>+M46*G46</f>
        <v>2272</v>
      </c>
      <c r="O46" s="133">
        <v>1317381944</v>
      </c>
      <c r="P46" s="254" t="s">
        <v>419</v>
      </c>
      <c r="Q46" s="134"/>
      <c r="R46" s="135"/>
      <c r="S46" s="135"/>
      <c r="T46" s="135"/>
      <c r="U46" s="135"/>
      <c r="V46" s="135"/>
      <c r="W46" s="135"/>
      <c r="X46" s="135"/>
      <c r="Y46" s="135"/>
      <c r="Z46" s="135"/>
    </row>
    <row r="47" spans="1:26" s="1055" customFormat="1" ht="45" x14ac:dyDescent="0.25">
      <c r="A47" s="125"/>
      <c r="B47" s="126" t="s">
        <v>421</v>
      </c>
      <c r="C47" s="127" t="s">
        <v>434</v>
      </c>
      <c r="D47" s="126" t="s">
        <v>160</v>
      </c>
      <c r="E47" s="128" t="s">
        <v>436</v>
      </c>
      <c r="F47" s="127" t="s">
        <v>125</v>
      </c>
      <c r="G47" s="129">
        <v>1</v>
      </c>
      <c r="H47" s="130">
        <v>41300</v>
      </c>
      <c r="I47" s="130">
        <v>41639</v>
      </c>
      <c r="J47" s="131" t="s">
        <v>126</v>
      </c>
      <c r="K47" s="253">
        <v>4.2</v>
      </c>
      <c r="L47" s="253">
        <v>0</v>
      </c>
      <c r="M47" s="132">
        <v>2272</v>
      </c>
      <c r="N47" s="132">
        <f>+M47*G47</f>
        <v>2272</v>
      </c>
      <c r="O47" s="133">
        <v>1356904760</v>
      </c>
      <c r="P47" s="254" t="s">
        <v>437</v>
      </c>
      <c r="Q47" s="134"/>
      <c r="R47" s="135"/>
      <c r="S47" s="135"/>
      <c r="T47" s="135"/>
      <c r="U47" s="135"/>
      <c r="V47" s="135"/>
      <c r="W47" s="135"/>
      <c r="X47" s="135"/>
      <c r="Y47" s="135"/>
      <c r="Z47" s="135"/>
    </row>
    <row r="48" spans="1:26" s="1055" customFormat="1" ht="60" x14ac:dyDescent="0.25">
      <c r="A48" s="125">
        <f t="shared" ref="A48" si="0">+A47+1</f>
        <v>1</v>
      </c>
      <c r="B48" s="126" t="s">
        <v>438</v>
      </c>
      <c r="C48" s="127" t="s">
        <v>439</v>
      </c>
      <c r="D48" s="126" t="s">
        <v>440</v>
      </c>
      <c r="E48" s="128" t="s">
        <v>441</v>
      </c>
      <c r="F48" s="127" t="s">
        <v>125</v>
      </c>
      <c r="G48" s="129">
        <v>0.9</v>
      </c>
      <c r="H48" s="130">
        <v>39948</v>
      </c>
      <c r="I48" s="130">
        <v>40445</v>
      </c>
      <c r="J48" s="131" t="s">
        <v>126</v>
      </c>
      <c r="K48" s="253">
        <v>10.5</v>
      </c>
      <c r="L48" s="253">
        <v>4</v>
      </c>
      <c r="M48" s="132">
        <v>2839</v>
      </c>
      <c r="N48" s="132">
        <f>+M48*G48</f>
        <v>2555.1</v>
      </c>
      <c r="O48" s="133">
        <v>7338052643</v>
      </c>
      <c r="P48" s="254" t="s">
        <v>419</v>
      </c>
      <c r="Q48" s="134"/>
      <c r="R48" s="135"/>
      <c r="S48" s="135"/>
      <c r="T48" s="135"/>
      <c r="U48" s="135"/>
      <c r="V48" s="135"/>
      <c r="W48" s="135"/>
      <c r="X48" s="135"/>
      <c r="Y48" s="135"/>
      <c r="Z48" s="135"/>
    </row>
    <row r="49" spans="1:26" s="1055" customFormat="1" ht="45" x14ac:dyDescent="0.25">
      <c r="A49" s="125"/>
      <c r="B49" s="126" t="s">
        <v>425</v>
      </c>
      <c r="C49" s="127" t="s">
        <v>1983</v>
      </c>
      <c r="D49" s="126" t="s">
        <v>1984</v>
      </c>
      <c r="E49" s="128" t="s">
        <v>1985</v>
      </c>
      <c r="F49" s="127" t="s">
        <v>125</v>
      </c>
      <c r="G49" s="129">
        <v>0.5</v>
      </c>
      <c r="H49" s="130">
        <v>40882</v>
      </c>
      <c r="I49" s="130">
        <v>41003</v>
      </c>
      <c r="J49" s="131" t="s">
        <v>126</v>
      </c>
      <c r="K49" s="253">
        <v>3.9</v>
      </c>
      <c r="L49" s="253">
        <v>0</v>
      </c>
      <c r="M49" s="132">
        <v>1142</v>
      </c>
      <c r="N49" s="132">
        <f>+M49*G49</f>
        <v>571</v>
      </c>
      <c r="O49" s="133">
        <v>8053510000</v>
      </c>
      <c r="P49" s="254" t="s">
        <v>419</v>
      </c>
      <c r="Q49" s="134"/>
      <c r="R49" s="135"/>
      <c r="S49" s="135"/>
      <c r="T49" s="135"/>
      <c r="U49" s="135"/>
      <c r="V49" s="135"/>
      <c r="W49" s="135"/>
      <c r="X49" s="135"/>
      <c r="Y49" s="135"/>
      <c r="Z49" s="135"/>
    </row>
    <row r="50" spans="1:26" s="1055" customFormat="1" ht="15.75" x14ac:dyDescent="0.25">
      <c r="A50" s="125"/>
      <c r="B50" s="136" t="s">
        <v>16</v>
      </c>
      <c r="C50" s="127"/>
      <c r="D50" s="126"/>
      <c r="E50" s="128"/>
      <c r="F50" s="127"/>
      <c r="G50" s="127"/>
      <c r="H50" s="127"/>
      <c r="I50" s="131"/>
      <c r="J50" s="131"/>
      <c r="K50" s="137">
        <f>SUM(K46:K49)</f>
        <v>27.5</v>
      </c>
      <c r="L50" s="137">
        <f>SUM(L46:L49)</f>
        <v>4</v>
      </c>
      <c r="M50" s="138">
        <f>SUM(M46:M49)</f>
        <v>8525</v>
      </c>
      <c r="N50" s="137">
        <f>SUM(N46:N48)</f>
        <v>7099.1</v>
      </c>
      <c r="O50" s="133"/>
      <c r="P50" s="133"/>
      <c r="Q50" s="134"/>
    </row>
    <row r="51" spans="1:26" s="139" customFormat="1" x14ac:dyDescent="0.25">
      <c r="E51" s="140"/>
    </row>
    <row r="52" spans="1:26" s="139" customFormat="1" ht="15.75" x14ac:dyDescent="0.25">
      <c r="B52" s="1153" t="s">
        <v>28</v>
      </c>
      <c r="C52" s="1153" t="s">
        <v>27</v>
      </c>
      <c r="D52" s="1155" t="s">
        <v>34</v>
      </c>
      <c r="E52" s="1155"/>
    </row>
    <row r="53" spans="1:26" s="139" customFormat="1" ht="15.75" x14ac:dyDescent="0.25">
      <c r="B53" s="1154"/>
      <c r="C53" s="1154"/>
      <c r="D53" s="1059" t="s">
        <v>23</v>
      </c>
      <c r="E53" s="141" t="s">
        <v>24</v>
      </c>
    </row>
    <row r="54" spans="1:26" s="139" customFormat="1" ht="15.75" x14ac:dyDescent="0.25">
      <c r="B54" s="142" t="s">
        <v>21</v>
      </c>
      <c r="C54" s="143">
        <f>+K50</f>
        <v>27.5</v>
      </c>
      <c r="D54" s="438" t="s">
        <v>292</v>
      </c>
      <c r="E54" s="438"/>
      <c r="F54" s="145"/>
      <c r="G54" s="145"/>
      <c r="H54" s="145"/>
      <c r="I54" s="145"/>
      <c r="J54" s="145"/>
      <c r="K54" s="145"/>
      <c r="L54" s="145"/>
      <c r="M54" s="145"/>
    </row>
    <row r="55" spans="1:26" s="139" customFormat="1" ht="15.75" x14ac:dyDescent="0.25">
      <c r="B55" s="142" t="s">
        <v>25</v>
      </c>
      <c r="C55" s="143">
        <f>+M50</f>
        <v>8525</v>
      </c>
      <c r="D55" s="438" t="s">
        <v>292</v>
      </c>
      <c r="E55" s="438"/>
    </row>
    <row r="56" spans="1:26" s="139" customFormat="1" x14ac:dyDescent="0.25">
      <c r="B56" s="146"/>
      <c r="C56" s="1156"/>
      <c r="D56" s="1156"/>
      <c r="E56" s="1156"/>
      <c r="F56" s="1156"/>
      <c r="G56" s="1156"/>
      <c r="H56" s="1156"/>
      <c r="I56" s="1156"/>
      <c r="J56" s="1156"/>
      <c r="K56" s="1156"/>
      <c r="L56" s="1156"/>
      <c r="M56" s="1156"/>
      <c r="N56" s="1156"/>
    </row>
    <row r="57" spans="1:26" ht="60" x14ac:dyDescent="0.2">
      <c r="B57" s="149" t="s">
        <v>161</v>
      </c>
      <c r="C57" s="149" t="s">
        <v>162</v>
      </c>
      <c r="D57" s="154" t="s">
        <v>442</v>
      </c>
      <c r="E57" s="150">
        <v>1200</v>
      </c>
      <c r="F57" s="249" t="s">
        <v>474</v>
      </c>
      <c r="G57" s="249" t="s">
        <v>474</v>
      </c>
      <c r="H57" s="249" t="s">
        <v>474</v>
      </c>
      <c r="I57" s="249" t="s">
        <v>125</v>
      </c>
      <c r="J57" s="249" t="s">
        <v>474</v>
      </c>
      <c r="K57" s="249" t="s">
        <v>474</v>
      </c>
      <c r="L57" s="249" t="s">
        <v>474</v>
      </c>
      <c r="M57" s="249" t="s">
        <v>474</v>
      </c>
      <c r="N57" s="249" t="s">
        <v>474</v>
      </c>
      <c r="O57" s="1144"/>
      <c r="P57" s="1145"/>
      <c r="Q57" s="118" t="s">
        <v>125</v>
      </c>
    </row>
    <row r="58" spans="1:26" x14ac:dyDescent="0.2">
      <c r="B58" s="149"/>
      <c r="C58" s="149"/>
      <c r="D58" s="150"/>
      <c r="E58" s="150"/>
      <c r="F58" s="249"/>
      <c r="G58" s="249"/>
      <c r="H58" s="249"/>
      <c r="I58" s="151"/>
      <c r="J58" s="151"/>
      <c r="K58" s="118"/>
      <c r="L58" s="118"/>
      <c r="M58" s="118"/>
      <c r="N58" s="118"/>
      <c r="O58" s="1144"/>
      <c r="P58" s="1145"/>
      <c r="Q58" s="118"/>
    </row>
    <row r="59" spans="1:26" x14ac:dyDescent="0.25">
      <c r="B59" s="118"/>
      <c r="C59" s="118"/>
      <c r="D59" s="118"/>
      <c r="E59" s="118"/>
      <c r="F59" s="118"/>
      <c r="G59" s="118"/>
      <c r="H59" s="118"/>
      <c r="I59" s="118"/>
      <c r="J59" s="118"/>
      <c r="K59" s="118"/>
      <c r="L59" s="118"/>
      <c r="M59" s="118"/>
      <c r="N59" s="118"/>
      <c r="O59" s="1144"/>
      <c r="P59" s="1145"/>
      <c r="Q59" s="118"/>
    </row>
    <row r="60" spans="1:26" x14ac:dyDescent="0.25">
      <c r="B60" s="86" t="s">
        <v>1</v>
      </c>
    </row>
    <row r="61" spans="1:26" x14ac:dyDescent="0.25">
      <c r="B61" s="86" t="s">
        <v>37</v>
      </c>
    </row>
    <row r="62" spans="1:26" x14ac:dyDescent="0.25">
      <c r="B62" s="86" t="s">
        <v>62</v>
      </c>
    </row>
    <row r="64" spans="1:26" ht="15.75" thickBot="1" x14ac:dyDescent="0.3"/>
    <row r="65" spans="2:17" ht="16.5" thickBot="1" x14ac:dyDescent="0.3">
      <c r="B65" s="1138" t="s">
        <v>38</v>
      </c>
      <c r="C65" s="1139"/>
      <c r="D65" s="1139"/>
      <c r="E65" s="1139"/>
      <c r="F65" s="1139"/>
      <c r="G65" s="1139"/>
      <c r="H65" s="1139"/>
      <c r="I65" s="1139"/>
      <c r="J65" s="1139"/>
      <c r="K65" s="1139"/>
      <c r="L65" s="1139"/>
      <c r="M65" s="1139"/>
      <c r="N65" s="1140"/>
    </row>
    <row r="68" spans="2:17" ht="110.25" customHeight="1" x14ac:dyDescent="0.25">
      <c r="B68" s="117" t="s">
        <v>0</v>
      </c>
      <c r="C68" s="117" t="s">
        <v>39</v>
      </c>
      <c r="D68" s="117" t="s">
        <v>40</v>
      </c>
      <c r="E68" s="117" t="s">
        <v>102</v>
      </c>
      <c r="F68" s="117" t="s">
        <v>104</v>
      </c>
      <c r="G68" s="117" t="s">
        <v>105</v>
      </c>
      <c r="H68" s="117" t="s">
        <v>106</v>
      </c>
      <c r="I68" s="117" t="s">
        <v>103</v>
      </c>
      <c r="J68" s="1141" t="s">
        <v>107</v>
      </c>
      <c r="K68" s="1142"/>
      <c r="L68" s="1143"/>
      <c r="M68" s="117" t="s">
        <v>111</v>
      </c>
      <c r="N68" s="117" t="s">
        <v>139</v>
      </c>
      <c r="O68" s="117" t="s">
        <v>140</v>
      </c>
      <c r="P68" s="1141" t="s">
        <v>3</v>
      </c>
      <c r="Q68" s="1143"/>
    </row>
    <row r="69" spans="2:17" ht="60" x14ac:dyDescent="0.2">
      <c r="B69" s="152" t="s">
        <v>43</v>
      </c>
      <c r="C69" s="152">
        <v>4</v>
      </c>
      <c r="D69" s="149"/>
      <c r="E69" s="149"/>
      <c r="F69" s="149"/>
      <c r="G69" s="149"/>
      <c r="H69" s="149"/>
      <c r="I69" s="150"/>
      <c r="J69" s="153" t="s">
        <v>108</v>
      </c>
      <c r="K69" s="154" t="s">
        <v>109</v>
      </c>
      <c r="L69" s="151" t="s">
        <v>110</v>
      </c>
      <c r="M69" s="118"/>
      <c r="N69" s="118"/>
      <c r="O69" s="118"/>
      <c r="P69" s="1128"/>
      <c r="Q69" s="1128"/>
    </row>
    <row r="70" spans="2:17" ht="150" x14ac:dyDescent="0.2">
      <c r="B70" s="152"/>
      <c r="C70" s="152"/>
      <c r="D70" s="341" t="s">
        <v>1703</v>
      </c>
      <c r="E70" s="342">
        <v>42404424</v>
      </c>
      <c r="F70" s="341" t="s">
        <v>1704</v>
      </c>
      <c r="G70" s="341" t="s">
        <v>505</v>
      </c>
      <c r="H70" s="343">
        <v>38891</v>
      </c>
      <c r="I70" s="344" t="s">
        <v>478</v>
      </c>
      <c r="J70" s="341" t="s">
        <v>1600</v>
      </c>
      <c r="K70" s="345" t="s">
        <v>1705</v>
      </c>
      <c r="L70" s="345" t="s">
        <v>1667</v>
      </c>
      <c r="M70" s="346" t="s">
        <v>125</v>
      </c>
      <c r="N70" s="346" t="s">
        <v>125</v>
      </c>
      <c r="O70" s="346" t="s">
        <v>125</v>
      </c>
      <c r="P70" s="1062"/>
      <c r="Q70" s="1062"/>
    </row>
    <row r="71" spans="2:17" ht="150" x14ac:dyDescent="0.2">
      <c r="B71" s="152"/>
      <c r="C71" s="152"/>
      <c r="D71" s="485" t="s">
        <v>1706</v>
      </c>
      <c r="E71" s="489">
        <v>77187037</v>
      </c>
      <c r="F71" s="485" t="s">
        <v>1016</v>
      </c>
      <c r="G71" s="485" t="s">
        <v>624</v>
      </c>
      <c r="H71" s="486">
        <v>36280</v>
      </c>
      <c r="I71" s="487" t="s">
        <v>478</v>
      </c>
      <c r="J71" s="341" t="s">
        <v>1600</v>
      </c>
      <c r="K71" s="345" t="s">
        <v>1705</v>
      </c>
      <c r="L71" s="345" t="s">
        <v>1667</v>
      </c>
      <c r="M71" s="346" t="s">
        <v>125</v>
      </c>
      <c r="N71" s="346" t="s">
        <v>125</v>
      </c>
      <c r="O71" s="346" t="s">
        <v>125</v>
      </c>
      <c r="P71" s="1062"/>
      <c r="Q71" s="1062"/>
    </row>
    <row r="72" spans="2:17" ht="180" x14ac:dyDescent="0.2">
      <c r="B72" s="152"/>
      <c r="C72" s="152"/>
      <c r="D72" s="485" t="s">
        <v>1707</v>
      </c>
      <c r="E72" s="489">
        <v>77177282</v>
      </c>
      <c r="F72" s="485" t="s">
        <v>1016</v>
      </c>
      <c r="G72" s="341" t="s">
        <v>505</v>
      </c>
      <c r="H72" s="486">
        <v>40894</v>
      </c>
      <c r="I72" s="487" t="s">
        <v>478</v>
      </c>
      <c r="J72" s="341" t="s">
        <v>1708</v>
      </c>
      <c r="K72" s="345" t="s">
        <v>1709</v>
      </c>
      <c r="L72" s="345" t="s">
        <v>1710</v>
      </c>
      <c r="M72" s="346" t="s">
        <v>125</v>
      </c>
      <c r="N72" s="346" t="s">
        <v>125</v>
      </c>
      <c r="O72" s="346" t="s">
        <v>125</v>
      </c>
      <c r="P72" s="1062"/>
      <c r="Q72" s="1062"/>
    </row>
    <row r="73" spans="2:17" ht="180" x14ac:dyDescent="0.2">
      <c r="B73" s="152"/>
      <c r="C73" s="152"/>
      <c r="D73" s="485" t="s">
        <v>1711</v>
      </c>
      <c r="E73" s="489">
        <v>1067713088</v>
      </c>
      <c r="F73" s="485" t="s">
        <v>1712</v>
      </c>
      <c r="G73" s="485" t="s">
        <v>624</v>
      </c>
      <c r="H73" s="486">
        <v>41234</v>
      </c>
      <c r="I73" s="487" t="s">
        <v>478</v>
      </c>
      <c r="J73" s="341" t="s">
        <v>1713</v>
      </c>
      <c r="K73" s="345" t="s">
        <v>1714</v>
      </c>
      <c r="L73" s="345" t="s">
        <v>1710</v>
      </c>
      <c r="M73" s="346" t="s">
        <v>125</v>
      </c>
      <c r="N73" s="346" t="s">
        <v>125</v>
      </c>
      <c r="O73" s="346" t="s">
        <v>125</v>
      </c>
      <c r="P73" s="1062"/>
      <c r="Q73" s="1062"/>
    </row>
    <row r="74" spans="2:17" x14ac:dyDescent="0.2">
      <c r="B74" s="152"/>
      <c r="C74" s="152"/>
      <c r="D74" s="149"/>
      <c r="E74" s="149"/>
      <c r="F74" s="149"/>
      <c r="G74" s="149"/>
      <c r="H74" s="149"/>
      <c r="I74" s="150"/>
      <c r="J74" s="153"/>
      <c r="K74" s="154"/>
      <c r="L74" s="151"/>
      <c r="M74" s="118"/>
      <c r="N74" s="118"/>
      <c r="O74" s="118"/>
      <c r="P74" s="1062"/>
      <c r="Q74" s="1062"/>
    </row>
    <row r="75" spans="2:17" ht="150" x14ac:dyDescent="0.2">
      <c r="B75" s="152" t="s">
        <v>44</v>
      </c>
      <c r="C75" s="152"/>
      <c r="D75" s="861" t="s">
        <v>1715</v>
      </c>
      <c r="E75" s="223">
        <v>49773628</v>
      </c>
      <c r="F75" s="223" t="s">
        <v>1626</v>
      </c>
      <c r="G75" s="861" t="s">
        <v>505</v>
      </c>
      <c r="H75" s="224">
        <v>41257</v>
      </c>
      <c r="I75" s="862">
        <v>13564</v>
      </c>
      <c r="J75" s="485" t="s">
        <v>1600</v>
      </c>
      <c r="K75" s="485" t="s">
        <v>1705</v>
      </c>
      <c r="L75" s="485" t="s">
        <v>1667</v>
      </c>
      <c r="M75" s="488" t="s">
        <v>125</v>
      </c>
      <c r="N75" s="488" t="s">
        <v>125</v>
      </c>
      <c r="O75" s="488" t="s">
        <v>125</v>
      </c>
      <c r="P75" s="1062"/>
      <c r="Q75" s="1062"/>
    </row>
    <row r="76" spans="2:17" ht="180.75" x14ac:dyDescent="0.25">
      <c r="B76" s="152"/>
      <c r="C76" s="152"/>
      <c r="D76" s="490" t="s">
        <v>1716</v>
      </c>
      <c r="E76" s="491">
        <v>49739993</v>
      </c>
      <c r="F76" s="490" t="s">
        <v>336</v>
      </c>
      <c r="G76" s="490" t="s">
        <v>1717</v>
      </c>
      <c r="H76" s="492">
        <v>39073</v>
      </c>
      <c r="I76" s="860">
        <v>112858</v>
      </c>
      <c r="J76" s="341" t="s">
        <v>1600</v>
      </c>
      <c r="K76" s="345" t="s">
        <v>1718</v>
      </c>
      <c r="L76" s="345" t="s">
        <v>1602</v>
      </c>
      <c r="M76" s="346" t="s">
        <v>125</v>
      </c>
      <c r="N76" s="346" t="s">
        <v>125</v>
      </c>
      <c r="O76" s="346" t="s">
        <v>125</v>
      </c>
      <c r="P76" s="1062"/>
      <c r="Q76" s="1062"/>
    </row>
    <row r="77" spans="2:17" ht="180" x14ac:dyDescent="0.2">
      <c r="B77" s="152"/>
      <c r="C77" s="152"/>
      <c r="D77" s="152" t="s">
        <v>1719</v>
      </c>
      <c r="E77" s="149">
        <v>1020763756</v>
      </c>
      <c r="F77" s="149" t="s">
        <v>166</v>
      </c>
      <c r="G77" s="152" t="s">
        <v>1720</v>
      </c>
      <c r="H77" s="182">
        <v>41326</v>
      </c>
      <c r="I77" s="150" t="s">
        <v>478</v>
      </c>
      <c r="J77" s="341" t="s">
        <v>1600</v>
      </c>
      <c r="K77" s="345" t="s">
        <v>1721</v>
      </c>
      <c r="L77" s="345" t="s">
        <v>1602</v>
      </c>
      <c r="M77" s="346" t="s">
        <v>125</v>
      </c>
      <c r="N77" s="346" t="s">
        <v>125</v>
      </c>
      <c r="O77" s="346" t="s">
        <v>125</v>
      </c>
      <c r="P77" s="1062"/>
      <c r="Q77" s="1062"/>
    </row>
    <row r="78" spans="2:17" ht="180.75" x14ac:dyDescent="0.25">
      <c r="B78" s="152"/>
      <c r="C78" s="152"/>
      <c r="D78" s="518" t="s">
        <v>1722</v>
      </c>
      <c r="E78" s="522">
        <v>23560599</v>
      </c>
      <c r="F78" s="522" t="s">
        <v>554</v>
      </c>
      <c r="G78" s="518" t="s">
        <v>1723</v>
      </c>
      <c r="H78" s="830">
        <v>40095</v>
      </c>
      <c r="I78" s="521" t="s">
        <v>478</v>
      </c>
      <c r="J78" s="341" t="s">
        <v>1600</v>
      </c>
      <c r="K78" s="345" t="s">
        <v>1724</v>
      </c>
      <c r="L78" s="345" t="s">
        <v>1602</v>
      </c>
      <c r="M78" s="346" t="s">
        <v>125</v>
      </c>
      <c r="N78" s="346" t="s">
        <v>125</v>
      </c>
      <c r="O78" s="346" t="s">
        <v>125</v>
      </c>
      <c r="P78" s="1062"/>
      <c r="Q78" s="1062"/>
    </row>
    <row r="79" spans="2:17" ht="210.75" x14ac:dyDescent="0.25">
      <c r="B79" s="152"/>
      <c r="C79" s="152"/>
      <c r="D79" s="1054" t="s">
        <v>1725</v>
      </c>
      <c r="E79" s="2">
        <v>49777949</v>
      </c>
      <c r="F79" s="2" t="s">
        <v>1626</v>
      </c>
      <c r="G79" s="490" t="s">
        <v>1717</v>
      </c>
      <c r="H79" s="380">
        <v>39256</v>
      </c>
      <c r="I79" s="54" t="s">
        <v>478</v>
      </c>
      <c r="J79" s="341" t="s">
        <v>1726</v>
      </c>
      <c r="K79" s="345" t="s">
        <v>1727</v>
      </c>
      <c r="L79" s="345" t="s">
        <v>1728</v>
      </c>
      <c r="M79" s="346" t="s">
        <v>125</v>
      </c>
      <c r="N79" s="346" t="s">
        <v>125</v>
      </c>
      <c r="O79" s="346" t="s">
        <v>125</v>
      </c>
      <c r="P79" s="1062"/>
      <c r="Q79" s="1062"/>
    </row>
    <row r="80" spans="2:17" ht="375.75" x14ac:dyDescent="0.25">
      <c r="B80" s="152"/>
      <c r="C80" s="152"/>
      <c r="D80" s="1054" t="s">
        <v>1729</v>
      </c>
      <c r="E80" s="2">
        <v>32821446</v>
      </c>
      <c r="F80" s="2" t="s">
        <v>239</v>
      </c>
      <c r="G80" s="490" t="s">
        <v>1730</v>
      </c>
      <c r="H80" s="380">
        <v>34481</v>
      </c>
      <c r="I80" s="54" t="s">
        <v>1731</v>
      </c>
      <c r="J80" s="341" t="s">
        <v>1732</v>
      </c>
      <c r="K80" s="345" t="s">
        <v>1733</v>
      </c>
      <c r="L80" s="345" t="s">
        <v>1734</v>
      </c>
      <c r="M80" s="346" t="s">
        <v>125</v>
      </c>
      <c r="N80" s="346" t="s">
        <v>125</v>
      </c>
      <c r="O80" s="346" t="s">
        <v>125</v>
      </c>
      <c r="P80" s="1062"/>
      <c r="Q80" s="1062"/>
    </row>
    <row r="81" spans="2:17" ht="180.75" x14ac:dyDescent="0.25">
      <c r="B81" s="152"/>
      <c r="C81" s="152"/>
      <c r="D81" s="1054" t="s">
        <v>1735</v>
      </c>
      <c r="E81" s="2">
        <v>1065578914</v>
      </c>
      <c r="F81" s="1054" t="s">
        <v>483</v>
      </c>
      <c r="G81" s="490" t="s">
        <v>1717</v>
      </c>
      <c r="H81" s="380">
        <v>40165</v>
      </c>
      <c r="I81" s="54">
        <v>130671</v>
      </c>
      <c r="J81" s="341" t="s">
        <v>1600</v>
      </c>
      <c r="K81" s="345" t="s">
        <v>1736</v>
      </c>
      <c r="L81" s="345" t="s">
        <v>1602</v>
      </c>
      <c r="M81" s="346" t="s">
        <v>125</v>
      </c>
      <c r="N81" s="346" t="s">
        <v>125</v>
      </c>
      <c r="O81" s="346" t="s">
        <v>125</v>
      </c>
      <c r="P81" s="1062"/>
      <c r="Q81" s="1062"/>
    </row>
    <row r="82" spans="2:17" ht="135" x14ac:dyDescent="0.25">
      <c r="B82" s="152"/>
      <c r="C82" s="152"/>
      <c r="D82" s="1054" t="s">
        <v>1737</v>
      </c>
      <c r="E82" s="2">
        <v>49717291</v>
      </c>
      <c r="F82" s="2" t="s">
        <v>483</v>
      </c>
      <c r="G82" s="1054" t="s">
        <v>531</v>
      </c>
      <c r="H82" s="380">
        <v>39696</v>
      </c>
      <c r="I82" s="4">
        <v>124416</v>
      </c>
      <c r="J82" s="1054" t="s">
        <v>1738</v>
      </c>
      <c r="K82" s="54" t="s">
        <v>1739</v>
      </c>
      <c r="L82" s="54" t="s">
        <v>1740</v>
      </c>
      <c r="M82" s="74" t="s">
        <v>125</v>
      </c>
      <c r="N82" s="74" t="s">
        <v>125</v>
      </c>
      <c r="O82" s="74" t="s">
        <v>481</v>
      </c>
      <c r="P82" s="1062"/>
      <c r="Q82" s="1062"/>
    </row>
    <row r="83" spans="2:17" x14ac:dyDescent="0.2">
      <c r="B83" s="152"/>
      <c r="C83" s="152"/>
      <c r="D83" s="149"/>
      <c r="E83" s="149"/>
      <c r="F83" s="149"/>
      <c r="G83" s="149"/>
      <c r="H83" s="149"/>
      <c r="I83" s="150"/>
      <c r="J83" s="153"/>
      <c r="K83" s="154"/>
      <c r="L83" s="151"/>
      <c r="M83" s="118"/>
      <c r="N83" s="118"/>
      <c r="O83" s="118"/>
      <c r="P83" s="1062"/>
      <c r="Q83" s="1062"/>
    </row>
    <row r="85" spans="2:17" ht="15.75" thickBot="1" x14ac:dyDescent="0.3"/>
    <row r="86" spans="2:17" ht="16.5" thickBot="1" x14ac:dyDescent="0.3">
      <c r="B86" s="1138" t="s">
        <v>46</v>
      </c>
      <c r="C86" s="1139"/>
      <c r="D86" s="1139"/>
      <c r="E86" s="1139"/>
      <c r="F86" s="1139"/>
      <c r="G86" s="1139"/>
      <c r="H86" s="1139"/>
      <c r="I86" s="1139"/>
      <c r="J86" s="1139"/>
      <c r="K86" s="1139"/>
      <c r="L86" s="1139"/>
      <c r="M86" s="1139"/>
      <c r="N86" s="1140"/>
    </row>
    <row r="89" spans="2:17" ht="31.5" x14ac:dyDescent="0.25">
      <c r="B89" s="147" t="s">
        <v>33</v>
      </c>
      <c r="C89" s="147" t="s">
        <v>18</v>
      </c>
      <c r="D89" s="1141" t="s">
        <v>3</v>
      </c>
      <c r="E89" s="1143"/>
    </row>
    <row r="90" spans="2:17" ht="30" x14ac:dyDescent="0.25">
      <c r="B90" s="155" t="s">
        <v>112</v>
      </c>
      <c r="C90" s="1062" t="s">
        <v>125</v>
      </c>
      <c r="D90" s="1128"/>
      <c r="E90" s="1128"/>
    </row>
    <row r="92" spans="2:17" ht="15.75" x14ac:dyDescent="0.25">
      <c r="B92" s="1129" t="s">
        <v>64</v>
      </c>
      <c r="C92" s="1130"/>
      <c r="D92" s="1130"/>
      <c r="E92" s="1130"/>
      <c r="F92" s="1130"/>
      <c r="G92" s="1130"/>
      <c r="H92" s="1130"/>
      <c r="I92" s="1130"/>
      <c r="J92" s="1130"/>
      <c r="K92" s="1130"/>
      <c r="L92" s="1130"/>
      <c r="M92" s="1130"/>
      <c r="N92" s="1130"/>
      <c r="O92" s="1130"/>
      <c r="P92" s="1130"/>
    </row>
    <row r="94" spans="2:17" ht="15.75" thickBot="1" x14ac:dyDescent="0.3"/>
    <row r="95" spans="2:17" ht="16.5" thickBot="1" x14ac:dyDescent="0.3">
      <c r="B95" s="1138" t="s">
        <v>54</v>
      </c>
      <c r="C95" s="1139"/>
      <c r="D95" s="1139"/>
      <c r="E95" s="1139"/>
      <c r="F95" s="1139"/>
      <c r="G95" s="1139"/>
      <c r="H95" s="1139"/>
      <c r="I95" s="1139"/>
      <c r="J95" s="1139"/>
      <c r="K95" s="1139"/>
      <c r="L95" s="1139"/>
      <c r="M95" s="1139"/>
      <c r="N95" s="1140"/>
    </row>
    <row r="97" spans="1:26" ht="15.75" thickBot="1" x14ac:dyDescent="0.3">
      <c r="M97" s="122"/>
      <c r="N97" s="122"/>
    </row>
    <row r="98" spans="1:26" s="93" customFormat="1" ht="110.25" x14ac:dyDescent="0.25">
      <c r="B98" s="946" t="s">
        <v>134</v>
      </c>
      <c r="C98" s="946" t="s">
        <v>135</v>
      </c>
      <c r="D98" s="946" t="s">
        <v>136</v>
      </c>
      <c r="E98" s="946" t="s">
        <v>45</v>
      </c>
      <c r="F98" s="946" t="s">
        <v>22</v>
      </c>
      <c r="G98" s="946" t="s">
        <v>89</v>
      </c>
      <c r="H98" s="946" t="s">
        <v>17</v>
      </c>
      <c r="I98" s="946" t="s">
        <v>10</v>
      </c>
      <c r="J98" s="946" t="s">
        <v>31</v>
      </c>
      <c r="K98" s="946" t="s">
        <v>61</v>
      </c>
      <c r="L98" s="946" t="s">
        <v>20</v>
      </c>
      <c r="M98" s="947" t="s">
        <v>26</v>
      </c>
      <c r="N98" s="946" t="s">
        <v>137</v>
      </c>
      <c r="O98" s="946" t="s">
        <v>36</v>
      </c>
      <c r="P98" s="1071" t="s">
        <v>11</v>
      </c>
      <c r="Q98" s="1071" t="s">
        <v>19</v>
      </c>
    </row>
    <row r="99" spans="1:26" s="1055" customFormat="1" x14ac:dyDescent="0.25">
      <c r="A99" s="125">
        <v>1</v>
      </c>
      <c r="B99" s="126"/>
      <c r="C99" s="127"/>
      <c r="D99" s="126"/>
      <c r="E99" s="128"/>
      <c r="F99" s="127"/>
      <c r="G99" s="129"/>
      <c r="H99" s="130"/>
      <c r="I99" s="131"/>
      <c r="J99" s="131"/>
      <c r="K99" s="131"/>
      <c r="L99" s="131"/>
      <c r="M99" s="132"/>
      <c r="N99" s="132">
        <f>+M99*G99</f>
        <v>0</v>
      </c>
      <c r="O99" s="133"/>
      <c r="P99" s="133"/>
      <c r="Q99" s="134"/>
      <c r="R99" s="135"/>
      <c r="S99" s="135"/>
      <c r="T99" s="135"/>
      <c r="U99" s="135"/>
      <c r="V99" s="135"/>
      <c r="W99" s="135"/>
      <c r="X99" s="135"/>
      <c r="Y99" s="135"/>
      <c r="Z99" s="135"/>
    </row>
    <row r="100" spans="1:26" s="1055" customFormat="1" x14ac:dyDescent="0.25">
      <c r="A100" s="125">
        <f>+A99+1</f>
        <v>2</v>
      </c>
      <c r="B100" s="126"/>
      <c r="C100" s="127"/>
      <c r="D100" s="126"/>
      <c r="E100" s="128"/>
      <c r="F100" s="127"/>
      <c r="G100" s="127"/>
      <c r="H100" s="127"/>
      <c r="I100" s="131"/>
      <c r="J100" s="131"/>
      <c r="K100" s="131"/>
      <c r="L100" s="131"/>
      <c r="M100" s="132"/>
      <c r="N100" s="132"/>
      <c r="O100" s="133"/>
      <c r="P100" s="133"/>
      <c r="Q100" s="134"/>
      <c r="R100" s="135"/>
      <c r="S100" s="135"/>
      <c r="T100" s="135"/>
      <c r="U100" s="135"/>
      <c r="V100" s="135"/>
      <c r="W100" s="135"/>
      <c r="X100" s="135"/>
      <c r="Y100" s="135"/>
      <c r="Z100" s="135"/>
    </row>
    <row r="101" spans="1:26" s="1055" customFormat="1" x14ac:dyDescent="0.25">
      <c r="A101" s="125">
        <f t="shared" ref="A101:A106" si="1">+A100+1</f>
        <v>3</v>
      </c>
      <c r="B101" s="126"/>
      <c r="C101" s="127"/>
      <c r="D101" s="126"/>
      <c r="E101" s="128"/>
      <c r="F101" s="127"/>
      <c r="G101" s="127"/>
      <c r="H101" s="127"/>
      <c r="I101" s="131"/>
      <c r="J101" s="131"/>
      <c r="K101" s="131"/>
      <c r="L101" s="131"/>
      <c r="M101" s="132"/>
      <c r="N101" s="132"/>
      <c r="O101" s="133"/>
      <c r="P101" s="133"/>
      <c r="Q101" s="134"/>
      <c r="R101" s="135"/>
      <c r="S101" s="135"/>
      <c r="T101" s="135"/>
      <c r="U101" s="135"/>
      <c r="V101" s="135"/>
      <c r="W101" s="135"/>
      <c r="X101" s="135"/>
      <c r="Y101" s="135"/>
      <c r="Z101" s="135"/>
    </row>
    <row r="102" spans="1:26" s="1055" customFormat="1" x14ac:dyDescent="0.25">
      <c r="A102" s="125">
        <f t="shared" si="1"/>
        <v>4</v>
      </c>
      <c r="B102" s="126"/>
      <c r="C102" s="127"/>
      <c r="D102" s="126"/>
      <c r="E102" s="128"/>
      <c r="F102" s="127"/>
      <c r="G102" s="127"/>
      <c r="H102" s="127"/>
      <c r="I102" s="131"/>
      <c r="J102" s="131"/>
      <c r="K102" s="131"/>
      <c r="L102" s="131"/>
      <c r="M102" s="132"/>
      <c r="N102" s="132"/>
      <c r="O102" s="133"/>
      <c r="P102" s="133"/>
      <c r="Q102" s="134"/>
      <c r="R102" s="135"/>
      <c r="S102" s="135"/>
      <c r="T102" s="135"/>
      <c r="U102" s="135"/>
      <c r="V102" s="135"/>
      <c r="W102" s="135"/>
      <c r="X102" s="135"/>
      <c r="Y102" s="135"/>
      <c r="Z102" s="135"/>
    </row>
    <row r="103" spans="1:26" s="1055" customFormat="1" x14ac:dyDescent="0.25">
      <c r="A103" s="125">
        <f t="shared" si="1"/>
        <v>5</v>
      </c>
      <c r="B103" s="126"/>
      <c r="C103" s="127"/>
      <c r="D103" s="126"/>
      <c r="E103" s="128"/>
      <c r="F103" s="127"/>
      <c r="G103" s="127"/>
      <c r="H103" s="127"/>
      <c r="I103" s="131"/>
      <c r="J103" s="131"/>
      <c r="K103" s="131"/>
      <c r="L103" s="131"/>
      <c r="M103" s="132"/>
      <c r="N103" s="132"/>
      <c r="O103" s="133"/>
      <c r="P103" s="133"/>
      <c r="Q103" s="134"/>
      <c r="R103" s="135"/>
      <c r="S103" s="135"/>
      <c r="T103" s="135"/>
      <c r="U103" s="135"/>
      <c r="V103" s="135"/>
      <c r="W103" s="135"/>
      <c r="X103" s="135"/>
      <c r="Y103" s="135"/>
      <c r="Z103" s="135"/>
    </row>
    <row r="104" spans="1:26" s="1055" customFormat="1" x14ac:dyDescent="0.25">
      <c r="A104" s="125">
        <f t="shared" si="1"/>
        <v>6</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1055" customFormat="1" x14ac:dyDescent="0.25">
      <c r="A105" s="125">
        <f t="shared" si="1"/>
        <v>7</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1055" customFormat="1" x14ac:dyDescent="0.25">
      <c r="A106" s="125">
        <f t="shared" si="1"/>
        <v>8</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1055" customFormat="1" ht="15.75" x14ac:dyDescent="0.25">
      <c r="A107" s="125"/>
      <c r="B107" s="136" t="s">
        <v>16</v>
      </c>
      <c r="C107" s="127"/>
      <c r="D107" s="126"/>
      <c r="E107" s="128"/>
      <c r="F107" s="127"/>
      <c r="G107" s="127"/>
      <c r="H107" s="127"/>
      <c r="I107" s="131"/>
      <c r="J107" s="131"/>
      <c r="K107" s="137">
        <f>SUM(K99:K106)</f>
        <v>0</v>
      </c>
      <c r="L107" s="137">
        <f>SUM(L99:L106)</f>
        <v>0</v>
      </c>
      <c r="M107" s="138">
        <f>SUM(M99:M106)</f>
        <v>0</v>
      </c>
      <c r="N107" s="137">
        <f>SUM(N99:N106)</f>
        <v>0</v>
      </c>
      <c r="O107" s="133"/>
      <c r="P107" s="133"/>
      <c r="Q107" s="134"/>
    </row>
    <row r="108" spans="1:26" x14ac:dyDescent="0.25">
      <c r="B108" s="139"/>
      <c r="C108" s="139"/>
      <c r="D108" s="139"/>
      <c r="E108" s="140"/>
      <c r="F108" s="139"/>
      <c r="G108" s="139"/>
      <c r="H108" s="139"/>
      <c r="I108" s="139"/>
      <c r="J108" s="139"/>
      <c r="K108" s="139"/>
      <c r="L108" s="139"/>
      <c r="M108" s="139"/>
      <c r="N108" s="139"/>
      <c r="O108" s="139"/>
      <c r="P108" s="139"/>
    </row>
    <row r="109" spans="1:26" ht="15.75" x14ac:dyDescent="0.25">
      <c r="B109" s="142" t="s">
        <v>32</v>
      </c>
      <c r="C109" s="156">
        <f>+K107</f>
        <v>0</v>
      </c>
      <c r="H109" s="145"/>
      <c r="I109" s="145"/>
      <c r="J109" s="145"/>
      <c r="K109" s="145"/>
      <c r="L109" s="145"/>
      <c r="M109" s="145"/>
      <c r="N109" s="139"/>
      <c r="O109" s="139"/>
      <c r="P109" s="139"/>
    </row>
    <row r="111" spans="1:26" ht="15.75" thickBot="1" x14ac:dyDescent="0.3"/>
    <row r="112" spans="1:26" ht="32.25" thickBot="1" x14ac:dyDescent="0.3">
      <c r="B112" s="991" t="s">
        <v>49</v>
      </c>
      <c r="C112" s="992" t="s">
        <v>50</v>
      </c>
      <c r="D112" s="991" t="s">
        <v>51</v>
      </c>
      <c r="E112" s="992" t="s">
        <v>55</v>
      </c>
    </row>
    <row r="113" spans="2:17" x14ac:dyDescent="0.25">
      <c r="B113" s="159" t="s">
        <v>113</v>
      </c>
      <c r="C113" s="993">
        <v>20</v>
      </c>
      <c r="D113" s="993">
        <v>0</v>
      </c>
      <c r="E113" s="1135">
        <f>+D113+D114+D115</f>
        <v>0</v>
      </c>
    </row>
    <row r="114" spans="2:17" x14ac:dyDescent="0.25">
      <c r="B114" s="159" t="s">
        <v>114</v>
      </c>
      <c r="C114" s="438">
        <v>30</v>
      </c>
      <c r="D114" s="1062">
        <v>0</v>
      </c>
      <c r="E114" s="1136"/>
    </row>
    <row r="115" spans="2:17" ht="15.75" thickBot="1" x14ac:dyDescent="0.3">
      <c r="B115" s="159" t="s">
        <v>115</v>
      </c>
      <c r="C115" s="162">
        <v>40</v>
      </c>
      <c r="D115" s="162">
        <v>0</v>
      </c>
      <c r="E115" s="1137"/>
    </row>
    <row r="117" spans="2:17" ht="15.75" thickBot="1" x14ac:dyDescent="0.3"/>
    <row r="118" spans="2:17" ht="16.5" thickBot="1" x14ac:dyDescent="0.3">
      <c r="B118" s="1138" t="s">
        <v>52</v>
      </c>
      <c r="C118" s="1139"/>
      <c r="D118" s="1139"/>
      <c r="E118" s="1139"/>
      <c r="F118" s="1139"/>
      <c r="G118" s="1139"/>
      <c r="H118" s="1139"/>
      <c r="I118" s="1139"/>
      <c r="J118" s="1139"/>
      <c r="K118" s="1139"/>
      <c r="L118" s="1139"/>
      <c r="M118" s="1139"/>
      <c r="N118" s="1140"/>
    </row>
    <row r="120" spans="2:17" ht="110.25" x14ac:dyDescent="0.25">
      <c r="B120" s="117" t="s">
        <v>0</v>
      </c>
      <c r="C120" s="117" t="s">
        <v>39</v>
      </c>
      <c r="D120" s="117" t="s">
        <v>40</v>
      </c>
      <c r="E120" s="117" t="s">
        <v>102</v>
      </c>
      <c r="F120" s="117" t="s">
        <v>104</v>
      </c>
      <c r="G120" s="117" t="s">
        <v>105</v>
      </c>
      <c r="H120" s="117" t="s">
        <v>106</v>
      </c>
      <c r="I120" s="117" t="s">
        <v>103</v>
      </c>
      <c r="J120" s="1141" t="s">
        <v>107</v>
      </c>
      <c r="K120" s="1142"/>
      <c r="L120" s="1143"/>
      <c r="M120" s="117" t="s">
        <v>111</v>
      </c>
      <c r="N120" s="117" t="s">
        <v>139</v>
      </c>
      <c r="O120" s="117" t="s">
        <v>140</v>
      </c>
      <c r="P120" s="1141" t="s">
        <v>3</v>
      </c>
      <c r="Q120" s="1143"/>
    </row>
    <row r="121" spans="2:17" ht="60" x14ac:dyDescent="0.2">
      <c r="B121" s="152" t="s">
        <v>119</v>
      </c>
      <c r="C121" s="152">
        <v>2</v>
      </c>
      <c r="D121" s="149"/>
      <c r="E121" s="149"/>
      <c r="F121" s="149"/>
      <c r="G121" s="149"/>
      <c r="H121" s="149"/>
      <c r="I121" s="150"/>
      <c r="J121" s="153" t="s">
        <v>108</v>
      </c>
      <c r="K121" s="154" t="s">
        <v>109</v>
      </c>
      <c r="L121" s="151" t="s">
        <v>110</v>
      </c>
      <c r="M121" s="118"/>
      <c r="N121" s="118"/>
      <c r="O121" s="118"/>
      <c r="P121" s="1128"/>
      <c r="Q121" s="1128"/>
    </row>
    <row r="122" spans="2:17" s="869" customFormat="1" ht="150" x14ac:dyDescent="0.2">
      <c r="B122" s="861"/>
      <c r="C122" s="861"/>
      <c r="D122" s="861" t="s">
        <v>1741</v>
      </c>
      <c r="E122" s="223">
        <v>49796831</v>
      </c>
      <c r="F122" s="861" t="s">
        <v>860</v>
      </c>
      <c r="G122" s="861" t="s">
        <v>1742</v>
      </c>
      <c r="H122" s="224">
        <v>39402</v>
      </c>
      <c r="I122" s="862" t="s">
        <v>903</v>
      </c>
      <c r="J122" s="485" t="s">
        <v>1642</v>
      </c>
      <c r="K122" s="485" t="s">
        <v>1743</v>
      </c>
      <c r="L122" s="485" t="s">
        <v>1644</v>
      </c>
      <c r="M122" s="488" t="s">
        <v>125</v>
      </c>
      <c r="N122" s="488" t="s">
        <v>125</v>
      </c>
      <c r="O122" s="488" t="s">
        <v>125</v>
      </c>
      <c r="P122" s="1124"/>
      <c r="Q122" s="1125"/>
    </row>
    <row r="123" spans="2:17" s="869" customFormat="1" ht="150" x14ac:dyDescent="0.2">
      <c r="B123" s="861"/>
      <c r="C123" s="861"/>
      <c r="D123" s="861" t="s">
        <v>1744</v>
      </c>
      <c r="E123" s="223">
        <v>49766189</v>
      </c>
      <c r="F123" s="861" t="s">
        <v>489</v>
      </c>
      <c r="G123" s="861" t="s">
        <v>531</v>
      </c>
      <c r="H123" s="224">
        <v>36427</v>
      </c>
      <c r="I123" s="862" t="s">
        <v>903</v>
      </c>
      <c r="J123" s="485" t="s">
        <v>1642</v>
      </c>
      <c r="K123" s="485" t="s">
        <v>1743</v>
      </c>
      <c r="L123" s="485" t="s">
        <v>1644</v>
      </c>
      <c r="M123" s="488" t="s">
        <v>125</v>
      </c>
      <c r="N123" s="488" t="s">
        <v>125</v>
      </c>
      <c r="O123" s="488" t="s">
        <v>125</v>
      </c>
      <c r="P123" s="1124"/>
      <c r="Q123" s="1125"/>
    </row>
    <row r="124" spans="2:17" x14ac:dyDescent="0.2">
      <c r="B124" s="152"/>
      <c r="C124" s="152"/>
      <c r="D124" s="149"/>
      <c r="E124" s="149"/>
      <c r="F124" s="149"/>
      <c r="G124" s="149"/>
      <c r="H124" s="149"/>
      <c r="I124" s="150"/>
      <c r="J124" s="153"/>
      <c r="K124" s="154"/>
      <c r="L124" s="151"/>
      <c r="M124" s="118"/>
      <c r="N124" s="118"/>
      <c r="O124" s="118"/>
      <c r="P124" s="1062"/>
      <c r="Q124" s="1062"/>
    </row>
    <row r="125" spans="2:17" ht="30" x14ac:dyDescent="0.2">
      <c r="B125" s="152" t="s">
        <v>120</v>
      </c>
      <c r="C125" s="152">
        <v>2</v>
      </c>
      <c r="D125" s="149"/>
      <c r="E125" s="149"/>
      <c r="F125" s="149"/>
      <c r="G125" s="149"/>
      <c r="H125" s="149"/>
      <c r="I125" s="150"/>
      <c r="J125" s="153"/>
      <c r="K125" s="154"/>
      <c r="L125" s="151"/>
      <c r="M125" s="118"/>
      <c r="N125" s="118"/>
      <c r="O125" s="118"/>
      <c r="P125" s="1062"/>
      <c r="Q125" s="1062"/>
    </row>
    <row r="126" spans="2:17" ht="90" x14ac:dyDescent="0.2">
      <c r="B126" s="152"/>
      <c r="C126" s="152"/>
      <c r="D126" s="152" t="s">
        <v>1745</v>
      </c>
      <c r="E126" s="149">
        <v>49781332</v>
      </c>
      <c r="F126" s="152" t="s">
        <v>1746</v>
      </c>
      <c r="G126" s="152" t="s">
        <v>505</v>
      </c>
      <c r="H126" s="182">
        <v>40530</v>
      </c>
      <c r="I126" s="150" t="s">
        <v>903</v>
      </c>
      <c r="J126" s="485" t="s">
        <v>1747</v>
      </c>
      <c r="K126" s="485" t="s">
        <v>1748</v>
      </c>
      <c r="L126" s="485" t="s">
        <v>1651</v>
      </c>
      <c r="M126" s="488" t="s">
        <v>125</v>
      </c>
      <c r="N126" s="488" t="s">
        <v>125</v>
      </c>
      <c r="O126" s="488" t="s">
        <v>125</v>
      </c>
      <c r="P126" s="1066"/>
      <c r="Q126" s="1067"/>
    </row>
    <row r="127" spans="2:17" ht="90" x14ac:dyDescent="0.2">
      <c r="B127" s="152"/>
      <c r="C127" s="152"/>
      <c r="D127" s="152" t="s">
        <v>1749</v>
      </c>
      <c r="E127" s="149">
        <v>1124365505</v>
      </c>
      <c r="F127" s="152" t="s">
        <v>1641</v>
      </c>
      <c r="G127" s="152" t="s">
        <v>624</v>
      </c>
      <c r="H127" s="379">
        <v>40381</v>
      </c>
      <c r="I127" s="150" t="s">
        <v>903</v>
      </c>
      <c r="J127" s="152" t="s">
        <v>1750</v>
      </c>
      <c r="K127" s="152" t="s">
        <v>1751</v>
      </c>
      <c r="L127" s="154" t="s">
        <v>1752</v>
      </c>
      <c r="M127" s="118" t="s">
        <v>125</v>
      </c>
      <c r="N127" s="118" t="s">
        <v>125</v>
      </c>
      <c r="O127" s="118" t="s">
        <v>125</v>
      </c>
      <c r="P127" s="1170"/>
      <c r="Q127" s="1171"/>
    </row>
    <row r="128" spans="2:17" x14ac:dyDescent="0.2">
      <c r="B128" s="152"/>
      <c r="C128" s="152"/>
      <c r="D128" s="149"/>
      <c r="E128" s="149"/>
      <c r="F128" s="149"/>
      <c r="G128" s="149"/>
      <c r="H128" s="149"/>
      <c r="I128" s="150"/>
      <c r="J128" s="153"/>
      <c r="K128" s="154"/>
      <c r="L128" s="151"/>
      <c r="M128" s="118"/>
      <c r="N128" s="118"/>
      <c r="O128" s="118"/>
      <c r="P128" s="1062"/>
      <c r="Q128" s="1062"/>
    </row>
    <row r="129" spans="2:17" ht="120" x14ac:dyDescent="0.25">
      <c r="B129" s="152" t="s">
        <v>121</v>
      </c>
      <c r="C129" s="152"/>
      <c r="D129" s="1054" t="s">
        <v>1753</v>
      </c>
      <c r="E129" s="2">
        <v>1062397091</v>
      </c>
      <c r="F129" s="2" t="s">
        <v>328</v>
      </c>
      <c r="G129" s="1054" t="s">
        <v>624</v>
      </c>
      <c r="H129" s="380">
        <v>41628</v>
      </c>
      <c r="I129" s="4" t="s">
        <v>903</v>
      </c>
      <c r="J129" s="1054" t="s">
        <v>904</v>
      </c>
      <c r="K129" s="54" t="s">
        <v>1754</v>
      </c>
      <c r="L129" s="54" t="s">
        <v>1755</v>
      </c>
      <c r="M129" s="74" t="s">
        <v>125</v>
      </c>
      <c r="N129" s="74" t="s">
        <v>125</v>
      </c>
      <c r="O129" s="74" t="s">
        <v>125</v>
      </c>
      <c r="P129" s="1126"/>
      <c r="Q129" s="1127"/>
    </row>
    <row r="130" spans="2:17" x14ac:dyDescent="0.2">
      <c r="B130" s="152"/>
      <c r="C130" s="152"/>
      <c r="D130" s="149"/>
      <c r="E130" s="149"/>
      <c r="F130" s="149"/>
      <c r="G130" s="149"/>
      <c r="H130" s="149"/>
      <c r="I130" s="150"/>
      <c r="J130" s="153"/>
      <c r="K130" s="154"/>
      <c r="L130" s="151"/>
      <c r="M130" s="118"/>
      <c r="N130" s="118"/>
      <c r="O130" s="118"/>
      <c r="P130" s="1062"/>
      <c r="Q130" s="1062"/>
    </row>
    <row r="131" spans="2:17" ht="15.75" thickBot="1" x14ac:dyDescent="0.3"/>
    <row r="132" spans="2:17" ht="31.5" x14ac:dyDescent="0.25">
      <c r="B132" s="119" t="s">
        <v>33</v>
      </c>
      <c r="C132" s="119" t="s">
        <v>49</v>
      </c>
      <c r="D132" s="117" t="s">
        <v>50</v>
      </c>
      <c r="E132" s="119" t="s">
        <v>51</v>
      </c>
      <c r="F132" s="992" t="s">
        <v>56</v>
      </c>
      <c r="G132" s="163"/>
    </row>
    <row r="133" spans="2:17" ht="225" x14ac:dyDescent="0.2">
      <c r="B133" s="1131" t="s">
        <v>53</v>
      </c>
      <c r="C133" s="164" t="s">
        <v>116</v>
      </c>
      <c r="D133" s="1062">
        <v>25</v>
      </c>
      <c r="E133" s="1062">
        <v>25</v>
      </c>
      <c r="F133" s="1132">
        <f>+E133+E134+E135</f>
        <v>60</v>
      </c>
      <c r="G133" s="165"/>
    </row>
    <row r="134" spans="2:17" ht="150" x14ac:dyDescent="0.2">
      <c r="B134" s="1131"/>
      <c r="C134" s="164" t="s">
        <v>117</v>
      </c>
      <c r="D134" s="1070">
        <v>25</v>
      </c>
      <c r="E134" s="1062">
        <v>25</v>
      </c>
      <c r="F134" s="1133"/>
      <c r="G134" s="165"/>
    </row>
    <row r="135" spans="2:17" ht="120" x14ac:dyDescent="0.2">
      <c r="B135" s="1131"/>
      <c r="C135" s="164" t="s">
        <v>118</v>
      </c>
      <c r="D135" s="1062">
        <v>10</v>
      </c>
      <c r="E135" s="1062">
        <v>10</v>
      </c>
      <c r="F135" s="1134"/>
      <c r="G135" s="165"/>
    </row>
    <row r="136" spans="2:17" x14ac:dyDescent="0.2">
      <c r="C136" s="78"/>
    </row>
    <row r="137" spans="2:17" ht="15.75" x14ac:dyDescent="0.25">
      <c r="B137" s="116" t="s">
        <v>57</v>
      </c>
    </row>
    <row r="139" spans="2:17" ht="15.75" x14ac:dyDescent="0.25">
      <c r="B139" s="117" t="s">
        <v>33</v>
      </c>
      <c r="C139" s="117" t="s">
        <v>58</v>
      </c>
      <c r="D139" s="119" t="s">
        <v>51</v>
      </c>
      <c r="E139" s="119" t="s">
        <v>16</v>
      </c>
    </row>
    <row r="140" spans="2:17" ht="30" x14ac:dyDescent="0.25">
      <c r="B140" s="120" t="s">
        <v>132</v>
      </c>
      <c r="C140" s="1070">
        <v>40</v>
      </c>
      <c r="D140" s="1062">
        <f>+E113</f>
        <v>0</v>
      </c>
      <c r="E140" s="1122">
        <f>+D140+D141</f>
        <v>60</v>
      </c>
    </row>
    <row r="141" spans="2:17" ht="60" x14ac:dyDescent="0.25">
      <c r="B141" s="120" t="s">
        <v>133</v>
      </c>
      <c r="C141" s="1070">
        <v>60</v>
      </c>
      <c r="D141" s="1062">
        <f>+F133</f>
        <v>60</v>
      </c>
      <c r="E141" s="1123"/>
    </row>
  </sheetData>
  <mergeCells count="39">
    <mergeCell ref="D52:E52"/>
    <mergeCell ref="C56:N56"/>
    <mergeCell ref="B65:N65"/>
    <mergeCell ref="O57:P57"/>
    <mergeCell ref="O58:P58"/>
    <mergeCell ref="B52:B53"/>
    <mergeCell ref="C52:C53"/>
    <mergeCell ref="O59:P59"/>
    <mergeCell ref="C9:N9"/>
    <mergeCell ref="B2:P2"/>
    <mergeCell ref="B4:P4"/>
    <mergeCell ref="C6:N6"/>
    <mergeCell ref="C7:N7"/>
    <mergeCell ref="C8:N8"/>
    <mergeCell ref="C10:E10"/>
    <mergeCell ref="B14:C21"/>
    <mergeCell ref="B22:C22"/>
    <mergeCell ref="E39:E40"/>
    <mergeCell ref="M42:N42"/>
    <mergeCell ref="P122:Q122"/>
    <mergeCell ref="P123:Q123"/>
    <mergeCell ref="P69:Q69"/>
    <mergeCell ref="J68:L68"/>
    <mergeCell ref="P68:Q68"/>
    <mergeCell ref="B86:N86"/>
    <mergeCell ref="D89:E89"/>
    <mergeCell ref="D90:E90"/>
    <mergeCell ref="B92:P92"/>
    <mergeCell ref="B95:N95"/>
    <mergeCell ref="E113:E115"/>
    <mergeCell ref="B118:N118"/>
    <mergeCell ref="J120:L120"/>
    <mergeCell ref="P120:Q120"/>
    <mergeCell ref="P121:Q121"/>
    <mergeCell ref="E140:E141"/>
    <mergeCell ref="P127:Q127"/>
    <mergeCell ref="P129:Q129"/>
    <mergeCell ref="B133:B135"/>
    <mergeCell ref="F133:F135"/>
  </mergeCells>
  <dataValidations count="2">
    <dataValidation type="decimal" allowBlank="1" showInputMessage="1" showErrorMessage="1" sqref="WVH983057 WLL983057 C65553 IV65553 SR65553 ACN65553 AMJ65553 AWF65553 BGB65553 BPX65553 BZT65553 CJP65553 CTL65553 DDH65553 DND65553 DWZ65553 EGV65553 EQR65553 FAN65553 FKJ65553 FUF65553 GEB65553 GNX65553 GXT65553 HHP65553 HRL65553 IBH65553 ILD65553 IUZ65553 JEV65553 JOR65553 JYN65553 KIJ65553 KSF65553 LCB65553 LLX65553 LVT65553 MFP65553 MPL65553 MZH65553 NJD65553 NSZ65553 OCV65553 OMR65553 OWN65553 PGJ65553 PQF65553 QAB65553 QJX65553 QTT65553 RDP65553 RNL65553 RXH65553 SHD65553 SQZ65553 TAV65553 TKR65553 TUN65553 UEJ65553 UOF65553 UYB65553 VHX65553 VRT65553 WBP65553 WLL65553 WVH65553 C131089 IV131089 SR131089 ACN131089 AMJ131089 AWF131089 BGB131089 BPX131089 BZT131089 CJP131089 CTL131089 DDH131089 DND131089 DWZ131089 EGV131089 EQR131089 FAN131089 FKJ131089 FUF131089 GEB131089 GNX131089 GXT131089 HHP131089 HRL131089 IBH131089 ILD131089 IUZ131089 JEV131089 JOR131089 JYN131089 KIJ131089 KSF131089 LCB131089 LLX131089 LVT131089 MFP131089 MPL131089 MZH131089 NJD131089 NSZ131089 OCV131089 OMR131089 OWN131089 PGJ131089 PQF131089 QAB131089 QJX131089 QTT131089 RDP131089 RNL131089 RXH131089 SHD131089 SQZ131089 TAV131089 TKR131089 TUN131089 UEJ131089 UOF131089 UYB131089 VHX131089 VRT131089 WBP131089 WLL131089 WVH131089 C196625 IV196625 SR196625 ACN196625 AMJ196625 AWF196625 BGB196625 BPX196625 BZT196625 CJP196625 CTL196625 DDH196625 DND196625 DWZ196625 EGV196625 EQR196625 FAN196625 FKJ196625 FUF196625 GEB196625 GNX196625 GXT196625 HHP196625 HRL196625 IBH196625 ILD196625 IUZ196625 JEV196625 JOR196625 JYN196625 KIJ196625 KSF196625 LCB196625 LLX196625 LVT196625 MFP196625 MPL196625 MZH196625 NJD196625 NSZ196625 OCV196625 OMR196625 OWN196625 PGJ196625 PQF196625 QAB196625 QJX196625 QTT196625 RDP196625 RNL196625 RXH196625 SHD196625 SQZ196625 TAV196625 TKR196625 TUN196625 UEJ196625 UOF196625 UYB196625 VHX196625 VRT196625 WBP196625 WLL196625 WVH196625 C262161 IV262161 SR262161 ACN262161 AMJ262161 AWF262161 BGB262161 BPX262161 BZT262161 CJP262161 CTL262161 DDH262161 DND262161 DWZ262161 EGV262161 EQR262161 FAN262161 FKJ262161 FUF262161 GEB262161 GNX262161 GXT262161 HHP262161 HRL262161 IBH262161 ILD262161 IUZ262161 JEV262161 JOR262161 JYN262161 KIJ262161 KSF262161 LCB262161 LLX262161 LVT262161 MFP262161 MPL262161 MZH262161 NJD262161 NSZ262161 OCV262161 OMR262161 OWN262161 PGJ262161 PQF262161 QAB262161 QJX262161 QTT262161 RDP262161 RNL262161 RXH262161 SHD262161 SQZ262161 TAV262161 TKR262161 TUN262161 UEJ262161 UOF262161 UYB262161 VHX262161 VRT262161 WBP262161 WLL262161 WVH262161 C327697 IV327697 SR327697 ACN327697 AMJ327697 AWF327697 BGB327697 BPX327697 BZT327697 CJP327697 CTL327697 DDH327697 DND327697 DWZ327697 EGV327697 EQR327697 FAN327697 FKJ327697 FUF327697 GEB327697 GNX327697 GXT327697 HHP327697 HRL327697 IBH327697 ILD327697 IUZ327697 JEV327697 JOR327697 JYN327697 KIJ327697 KSF327697 LCB327697 LLX327697 LVT327697 MFP327697 MPL327697 MZH327697 NJD327697 NSZ327697 OCV327697 OMR327697 OWN327697 PGJ327697 PQF327697 QAB327697 QJX327697 QTT327697 RDP327697 RNL327697 RXH327697 SHD327697 SQZ327697 TAV327697 TKR327697 TUN327697 UEJ327697 UOF327697 UYB327697 VHX327697 VRT327697 WBP327697 WLL327697 WVH327697 C393233 IV393233 SR393233 ACN393233 AMJ393233 AWF393233 BGB393233 BPX393233 BZT393233 CJP393233 CTL393233 DDH393233 DND393233 DWZ393233 EGV393233 EQR393233 FAN393233 FKJ393233 FUF393233 GEB393233 GNX393233 GXT393233 HHP393233 HRL393233 IBH393233 ILD393233 IUZ393233 JEV393233 JOR393233 JYN393233 KIJ393233 KSF393233 LCB393233 LLX393233 LVT393233 MFP393233 MPL393233 MZH393233 NJD393233 NSZ393233 OCV393233 OMR393233 OWN393233 PGJ393233 PQF393233 QAB393233 QJX393233 QTT393233 RDP393233 RNL393233 RXH393233 SHD393233 SQZ393233 TAV393233 TKR393233 TUN393233 UEJ393233 UOF393233 UYB393233 VHX393233 VRT393233 WBP393233 WLL393233 WVH393233 C458769 IV458769 SR458769 ACN458769 AMJ458769 AWF458769 BGB458769 BPX458769 BZT458769 CJP458769 CTL458769 DDH458769 DND458769 DWZ458769 EGV458769 EQR458769 FAN458769 FKJ458769 FUF458769 GEB458769 GNX458769 GXT458769 HHP458769 HRL458769 IBH458769 ILD458769 IUZ458769 JEV458769 JOR458769 JYN458769 KIJ458769 KSF458769 LCB458769 LLX458769 LVT458769 MFP458769 MPL458769 MZH458769 NJD458769 NSZ458769 OCV458769 OMR458769 OWN458769 PGJ458769 PQF458769 QAB458769 QJX458769 QTT458769 RDP458769 RNL458769 RXH458769 SHD458769 SQZ458769 TAV458769 TKR458769 TUN458769 UEJ458769 UOF458769 UYB458769 VHX458769 VRT458769 WBP458769 WLL458769 WVH458769 C524305 IV524305 SR524305 ACN524305 AMJ524305 AWF524305 BGB524305 BPX524305 BZT524305 CJP524305 CTL524305 DDH524305 DND524305 DWZ524305 EGV524305 EQR524305 FAN524305 FKJ524305 FUF524305 GEB524305 GNX524305 GXT524305 HHP524305 HRL524305 IBH524305 ILD524305 IUZ524305 JEV524305 JOR524305 JYN524305 KIJ524305 KSF524305 LCB524305 LLX524305 LVT524305 MFP524305 MPL524305 MZH524305 NJD524305 NSZ524305 OCV524305 OMR524305 OWN524305 PGJ524305 PQF524305 QAB524305 QJX524305 QTT524305 RDP524305 RNL524305 RXH524305 SHD524305 SQZ524305 TAV524305 TKR524305 TUN524305 UEJ524305 UOF524305 UYB524305 VHX524305 VRT524305 WBP524305 WLL524305 WVH524305 C589841 IV589841 SR589841 ACN589841 AMJ589841 AWF589841 BGB589841 BPX589841 BZT589841 CJP589841 CTL589841 DDH589841 DND589841 DWZ589841 EGV589841 EQR589841 FAN589841 FKJ589841 FUF589841 GEB589841 GNX589841 GXT589841 HHP589841 HRL589841 IBH589841 ILD589841 IUZ589841 JEV589841 JOR589841 JYN589841 KIJ589841 KSF589841 LCB589841 LLX589841 LVT589841 MFP589841 MPL589841 MZH589841 NJD589841 NSZ589841 OCV589841 OMR589841 OWN589841 PGJ589841 PQF589841 QAB589841 QJX589841 QTT589841 RDP589841 RNL589841 RXH589841 SHD589841 SQZ589841 TAV589841 TKR589841 TUN589841 UEJ589841 UOF589841 UYB589841 VHX589841 VRT589841 WBP589841 WLL589841 WVH589841 C655377 IV655377 SR655377 ACN655377 AMJ655377 AWF655377 BGB655377 BPX655377 BZT655377 CJP655377 CTL655377 DDH655377 DND655377 DWZ655377 EGV655377 EQR655377 FAN655377 FKJ655377 FUF655377 GEB655377 GNX655377 GXT655377 HHP655377 HRL655377 IBH655377 ILD655377 IUZ655377 JEV655377 JOR655377 JYN655377 KIJ655377 KSF655377 LCB655377 LLX655377 LVT655377 MFP655377 MPL655377 MZH655377 NJD655377 NSZ655377 OCV655377 OMR655377 OWN655377 PGJ655377 PQF655377 QAB655377 QJX655377 QTT655377 RDP655377 RNL655377 RXH655377 SHD655377 SQZ655377 TAV655377 TKR655377 TUN655377 UEJ655377 UOF655377 UYB655377 VHX655377 VRT655377 WBP655377 WLL655377 WVH655377 C720913 IV720913 SR720913 ACN720913 AMJ720913 AWF720913 BGB720913 BPX720913 BZT720913 CJP720913 CTL720913 DDH720913 DND720913 DWZ720913 EGV720913 EQR720913 FAN720913 FKJ720913 FUF720913 GEB720913 GNX720913 GXT720913 HHP720913 HRL720913 IBH720913 ILD720913 IUZ720913 JEV720913 JOR720913 JYN720913 KIJ720913 KSF720913 LCB720913 LLX720913 LVT720913 MFP720913 MPL720913 MZH720913 NJD720913 NSZ720913 OCV720913 OMR720913 OWN720913 PGJ720913 PQF720913 QAB720913 QJX720913 QTT720913 RDP720913 RNL720913 RXH720913 SHD720913 SQZ720913 TAV720913 TKR720913 TUN720913 UEJ720913 UOF720913 UYB720913 VHX720913 VRT720913 WBP720913 WLL720913 WVH720913 C786449 IV786449 SR786449 ACN786449 AMJ786449 AWF786449 BGB786449 BPX786449 BZT786449 CJP786449 CTL786449 DDH786449 DND786449 DWZ786449 EGV786449 EQR786449 FAN786449 FKJ786449 FUF786449 GEB786449 GNX786449 GXT786449 HHP786449 HRL786449 IBH786449 ILD786449 IUZ786449 JEV786449 JOR786449 JYN786449 KIJ786449 KSF786449 LCB786449 LLX786449 LVT786449 MFP786449 MPL786449 MZH786449 NJD786449 NSZ786449 OCV786449 OMR786449 OWN786449 PGJ786449 PQF786449 QAB786449 QJX786449 QTT786449 RDP786449 RNL786449 RXH786449 SHD786449 SQZ786449 TAV786449 TKR786449 TUN786449 UEJ786449 UOF786449 UYB786449 VHX786449 VRT786449 WBP786449 WLL786449 WVH786449 C851985 IV851985 SR851985 ACN851985 AMJ851985 AWF851985 BGB851985 BPX851985 BZT851985 CJP851985 CTL851985 DDH851985 DND851985 DWZ851985 EGV851985 EQR851985 FAN851985 FKJ851985 FUF851985 GEB851985 GNX851985 GXT851985 HHP851985 HRL851985 IBH851985 ILD851985 IUZ851985 JEV851985 JOR851985 JYN851985 KIJ851985 KSF851985 LCB851985 LLX851985 LVT851985 MFP851985 MPL851985 MZH851985 NJD851985 NSZ851985 OCV851985 OMR851985 OWN851985 PGJ851985 PQF851985 QAB851985 QJX851985 QTT851985 RDP851985 RNL851985 RXH851985 SHD851985 SQZ851985 TAV851985 TKR851985 TUN851985 UEJ851985 UOF851985 UYB851985 VHX851985 VRT851985 WBP851985 WLL851985 WVH851985 C917521 IV917521 SR917521 ACN917521 AMJ917521 AWF917521 BGB917521 BPX917521 BZT917521 CJP917521 CTL917521 DDH917521 DND917521 DWZ917521 EGV917521 EQR917521 FAN917521 FKJ917521 FUF917521 GEB917521 GNX917521 GXT917521 HHP917521 HRL917521 IBH917521 ILD917521 IUZ917521 JEV917521 JOR917521 JYN917521 KIJ917521 KSF917521 LCB917521 LLX917521 LVT917521 MFP917521 MPL917521 MZH917521 NJD917521 NSZ917521 OCV917521 OMR917521 OWN917521 PGJ917521 PQF917521 QAB917521 QJX917521 QTT917521 RDP917521 RNL917521 RXH917521 SHD917521 SQZ917521 TAV917521 TKR917521 TUN917521 UEJ917521 UOF917521 UYB917521 VHX917521 VRT917521 WBP917521 WLL917521 WVH917521 C983057 IV983057 SR983057 ACN983057 AMJ983057 AWF983057 BGB983057 BPX983057 BZT983057 CJP983057 CTL983057 DDH983057 DND983057 DWZ983057 EGV983057 EQR983057 FAN983057 FKJ983057 FUF983057 GEB983057 GNX983057 GXT983057 HHP983057 HRL983057 IBH983057 ILD983057 IUZ983057 JEV983057 JOR983057 JYN983057 KIJ983057 KSF983057 LCB983057 LLX983057 LVT983057 MFP983057 MPL983057 MZH983057 NJD983057 NSZ983057 OCV983057 OMR983057 OWN983057 PGJ983057 PQF983057 QAB983057 QJX983057 QTT983057 RDP983057 RNL983057 RXH983057 SHD983057 SQZ983057 TAV983057 TKR983057 TUN983057 UEJ983057 UOF983057 UYB983057 VHX983057 VRT983057 WBP983057 WVH24:WVH41 WLL24:WLL41 WBP24:WBP41 VRT24:VRT41 VHX24:VHX41 UYB24:UYB41 UOF24:UOF41 UEJ24:UEJ41 TUN24:TUN41 TKR24:TKR41 TAV24:TAV41 SQZ24:SQZ41 SHD24:SHD41 RXH24:RXH41 RNL24:RNL41 RDP24:RDP41 QTT24:QTT41 QJX24:QJX41 QAB24:QAB41 PQF24:PQF41 PGJ24:PGJ41 OWN24:OWN41 OMR24:OMR41 OCV24:OCV41 NSZ24:NSZ41 NJD24:NJD41 MZH24:MZH41 MPL24:MPL41 MFP24:MFP41 LVT24:LVT41 LLX24:LLX41 LCB24:LCB41 KSF24:KSF41 KIJ24:KIJ41 JYN24:JYN41 JOR24:JOR41 JEV24:JEV41 IUZ24:IUZ41 ILD24:ILD41 IBH24:IBH41 HRL24:HRL41 HHP24:HHP41 GXT24:GXT41 GNX24:GNX41 GEB24:GEB41 FUF24:FUF41 FKJ24:FKJ41 FAN24:FAN41 EQR24:EQR41 EGV24:EGV41 DWZ24:DWZ41 DND24:DND41 DDH24:DDH41 CTL24:CTL41 CJP24:CJP41 BZT24:BZT41 BPX24:BPX41 BGB24:BGB41 AWF24:AWF41 AMJ24:AMJ41 ACN24:ACN41 SR24:SR41 IV24:IV41">
      <formula1>0</formula1>
      <formula2>1</formula2>
    </dataValidation>
    <dataValidation type="list" allowBlank="1" showInputMessage="1" showErrorMessage="1" sqref="WVE983057 A65553 IS65553 SO65553 ACK65553 AMG65553 AWC65553 BFY65553 BPU65553 BZQ65553 CJM65553 CTI65553 DDE65553 DNA65553 DWW65553 EGS65553 EQO65553 FAK65553 FKG65553 FUC65553 GDY65553 GNU65553 GXQ65553 HHM65553 HRI65553 IBE65553 ILA65553 IUW65553 JES65553 JOO65553 JYK65553 KIG65553 KSC65553 LBY65553 LLU65553 LVQ65553 MFM65553 MPI65553 MZE65553 NJA65553 NSW65553 OCS65553 OMO65553 OWK65553 PGG65553 PQC65553 PZY65553 QJU65553 QTQ65553 RDM65553 RNI65553 RXE65553 SHA65553 SQW65553 TAS65553 TKO65553 TUK65553 UEG65553 UOC65553 UXY65553 VHU65553 VRQ65553 WBM65553 WLI65553 WVE65553 A131089 IS131089 SO131089 ACK131089 AMG131089 AWC131089 BFY131089 BPU131089 BZQ131089 CJM131089 CTI131089 DDE131089 DNA131089 DWW131089 EGS131089 EQO131089 FAK131089 FKG131089 FUC131089 GDY131089 GNU131089 GXQ131089 HHM131089 HRI131089 IBE131089 ILA131089 IUW131089 JES131089 JOO131089 JYK131089 KIG131089 KSC131089 LBY131089 LLU131089 LVQ131089 MFM131089 MPI131089 MZE131089 NJA131089 NSW131089 OCS131089 OMO131089 OWK131089 PGG131089 PQC131089 PZY131089 QJU131089 QTQ131089 RDM131089 RNI131089 RXE131089 SHA131089 SQW131089 TAS131089 TKO131089 TUK131089 UEG131089 UOC131089 UXY131089 VHU131089 VRQ131089 WBM131089 WLI131089 WVE131089 A196625 IS196625 SO196625 ACK196625 AMG196625 AWC196625 BFY196625 BPU196625 BZQ196625 CJM196625 CTI196625 DDE196625 DNA196625 DWW196625 EGS196625 EQO196625 FAK196625 FKG196625 FUC196625 GDY196625 GNU196625 GXQ196625 HHM196625 HRI196625 IBE196625 ILA196625 IUW196625 JES196625 JOO196625 JYK196625 KIG196625 KSC196625 LBY196625 LLU196625 LVQ196625 MFM196625 MPI196625 MZE196625 NJA196625 NSW196625 OCS196625 OMO196625 OWK196625 PGG196625 PQC196625 PZY196625 QJU196625 QTQ196625 RDM196625 RNI196625 RXE196625 SHA196625 SQW196625 TAS196625 TKO196625 TUK196625 UEG196625 UOC196625 UXY196625 VHU196625 VRQ196625 WBM196625 WLI196625 WVE196625 A262161 IS262161 SO262161 ACK262161 AMG262161 AWC262161 BFY262161 BPU262161 BZQ262161 CJM262161 CTI262161 DDE262161 DNA262161 DWW262161 EGS262161 EQO262161 FAK262161 FKG262161 FUC262161 GDY262161 GNU262161 GXQ262161 HHM262161 HRI262161 IBE262161 ILA262161 IUW262161 JES262161 JOO262161 JYK262161 KIG262161 KSC262161 LBY262161 LLU262161 LVQ262161 MFM262161 MPI262161 MZE262161 NJA262161 NSW262161 OCS262161 OMO262161 OWK262161 PGG262161 PQC262161 PZY262161 QJU262161 QTQ262161 RDM262161 RNI262161 RXE262161 SHA262161 SQW262161 TAS262161 TKO262161 TUK262161 UEG262161 UOC262161 UXY262161 VHU262161 VRQ262161 WBM262161 WLI262161 WVE262161 A327697 IS327697 SO327697 ACK327697 AMG327697 AWC327697 BFY327697 BPU327697 BZQ327697 CJM327697 CTI327697 DDE327697 DNA327697 DWW327697 EGS327697 EQO327697 FAK327697 FKG327697 FUC327697 GDY327697 GNU327697 GXQ327697 HHM327697 HRI327697 IBE327697 ILA327697 IUW327697 JES327697 JOO327697 JYK327697 KIG327697 KSC327697 LBY327697 LLU327697 LVQ327697 MFM327697 MPI327697 MZE327697 NJA327697 NSW327697 OCS327697 OMO327697 OWK327697 PGG327697 PQC327697 PZY327697 QJU327697 QTQ327697 RDM327697 RNI327697 RXE327697 SHA327697 SQW327697 TAS327697 TKO327697 TUK327697 UEG327697 UOC327697 UXY327697 VHU327697 VRQ327697 WBM327697 WLI327697 WVE327697 A393233 IS393233 SO393233 ACK393233 AMG393233 AWC393233 BFY393233 BPU393233 BZQ393233 CJM393233 CTI393233 DDE393233 DNA393233 DWW393233 EGS393233 EQO393233 FAK393233 FKG393233 FUC393233 GDY393233 GNU393233 GXQ393233 HHM393233 HRI393233 IBE393233 ILA393233 IUW393233 JES393233 JOO393233 JYK393233 KIG393233 KSC393233 LBY393233 LLU393233 LVQ393233 MFM393233 MPI393233 MZE393233 NJA393233 NSW393233 OCS393233 OMO393233 OWK393233 PGG393233 PQC393233 PZY393233 QJU393233 QTQ393233 RDM393233 RNI393233 RXE393233 SHA393233 SQW393233 TAS393233 TKO393233 TUK393233 UEG393233 UOC393233 UXY393233 VHU393233 VRQ393233 WBM393233 WLI393233 WVE393233 A458769 IS458769 SO458769 ACK458769 AMG458769 AWC458769 BFY458769 BPU458769 BZQ458769 CJM458769 CTI458769 DDE458769 DNA458769 DWW458769 EGS458769 EQO458769 FAK458769 FKG458769 FUC458769 GDY458769 GNU458769 GXQ458769 HHM458769 HRI458769 IBE458769 ILA458769 IUW458769 JES458769 JOO458769 JYK458769 KIG458769 KSC458769 LBY458769 LLU458769 LVQ458769 MFM458769 MPI458769 MZE458769 NJA458769 NSW458769 OCS458769 OMO458769 OWK458769 PGG458769 PQC458769 PZY458769 QJU458769 QTQ458769 RDM458769 RNI458769 RXE458769 SHA458769 SQW458769 TAS458769 TKO458769 TUK458769 UEG458769 UOC458769 UXY458769 VHU458769 VRQ458769 WBM458769 WLI458769 WVE458769 A524305 IS524305 SO524305 ACK524305 AMG524305 AWC524305 BFY524305 BPU524305 BZQ524305 CJM524305 CTI524305 DDE524305 DNA524305 DWW524305 EGS524305 EQO524305 FAK524305 FKG524305 FUC524305 GDY524305 GNU524305 GXQ524305 HHM524305 HRI524305 IBE524305 ILA524305 IUW524305 JES524305 JOO524305 JYK524305 KIG524305 KSC524305 LBY524305 LLU524305 LVQ524305 MFM524305 MPI524305 MZE524305 NJA524305 NSW524305 OCS524305 OMO524305 OWK524305 PGG524305 PQC524305 PZY524305 QJU524305 QTQ524305 RDM524305 RNI524305 RXE524305 SHA524305 SQW524305 TAS524305 TKO524305 TUK524305 UEG524305 UOC524305 UXY524305 VHU524305 VRQ524305 WBM524305 WLI524305 WVE524305 A589841 IS589841 SO589841 ACK589841 AMG589841 AWC589841 BFY589841 BPU589841 BZQ589841 CJM589841 CTI589841 DDE589841 DNA589841 DWW589841 EGS589841 EQO589841 FAK589841 FKG589841 FUC589841 GDY589841 GNU589841 GXQ589841 HHM589841 HRI589841 IBE589841 ILA589841 IUW589841 JES589841 JOO589841 JYK589841 KIG589841 KSC589841 LBY589841 LLU589841 LVQ589841 MFM589841 MPI589841 MZE589841 NJA589841 NSW589841 OCS589841 OMO589841 OWK589841 PGG589841 PQC589841 PZY589841 QJU589841 QTQ589841 RDM589841 RNI589841 RXE589841 SHA589841 SQW589841 TAS589841 TKO589841 TUK589841 UEG589841 UOC589841 UXY589841 VHU589841 VRQ589841 WBM589841 WLI589841 WVE589841 A655377 IS655377 SO655377 ACK655377 AMG655377 AWC655377 BFY655377 BPU655377 BZQ655377 CJM655377 CTI655377 DDE655377 DNA655377 DWW655377 EGS655377 EQO655377 FAK655377 FKG655377 FUC655377 GDY655377 GNU655377 GXQ655377 HHM655377 HRI655377 IBE655377 ILA655377 IUW655377 JES655377 JOO655377 JYK655377 KIG655377 KSC655377 LBY655377 LLU655377 LVQ655377 MFM655377 MPI655377 MZE655377 NJA655377 NSW655377 OCS655377 OMO655377 OWK655377 PGG655377 PQC655377 PZY655377 QJU655377 QTQ655377 RDM655377 RNI655377 RXE655377 SHA655377 SQW655377 TAS655377 TKO655377 TUK655377 UEG655377 UOC655377 UXY655377 VHU655377 VRQ655377 WBM655377 WLI655377 WVE655377 A720913 IS720913 SO720913 ACK720913 AMG720913 AWC720913 BFY720913 BPU720913 BZQ720913 CJM720913 CTI720913 DDE720913 DNA720913 DWW720913 EGS720913 EQO720913 FAK720913 FKG720913 FUC720913 GDY720913 GNU720913 GXQ720913 HHM720913 HRI720913 IBE720913 ILA720913 IUW720913 JES720913 JOO720913 JYK720913 KIG720913 KSC720913 LBY720913 LLU720913 LVQ720913 MFM720913 MPI720913 MZE720913 NJA720913 NSW720913 OCS720913 OMO720913 OWK720913 PGG720913 PQC720913 PZY720913 QJU720913 QTQ720913 RDM720913 RNI720913 RXE720913 SHA720913 SQW720913 TAS720913 TKO720913 TUK720913 UEG720913 UOC720913 UXY720913 VHU720913 VRQ720913 WBM720913 WLI720913 WVE720913 A786449 IS786449 SO786449 ACK786449 AMG786449 AWC786449 BFY786449 BPU786449 BZQ786449 CJM786449 CTI786449 DDE786449 DNA786449 DWW786449 EGS786449 EQO786449 FAK786449 FKG786449 FUC786449 GDY786449 GNU786449 GXQ786449 HHM786449 HRI786449 IBE786449 ILA786449 IUW786449 JES786449 JOO786449 JYK786449 KIG786449 KSC786449 LBY786449 LLU786449 LVQ786449 MFM786449 MPI786449 MZE786449 NJA786449 NSW786449 OCS786449 OMO786449 OWK786449 PGG786449 PQC786449 PZY786449 QJU786449 QTQ786449 RDM786449 RNI786449 RXE786449 SHA786449 SQW786449 TAS786449 TKO786449 TUK786449 UEG786449 UOC786449 UXY786449 VHU786449 VRQ786449 WBM786449 WLI786449 WVE786449 A851985 IS851985 SO851985 ACK851985 AMG851985 AWC851985 BFY851985 BPU851985 BZQ851985 CJM851985 CTI851985 DDE851985 DNA851985 DWW851985 EGS851985 EQO851985 FAK851985 FKG851985 FUC851985 GDY851985 GNU851985 GXQ851985 HHM851985 HRI851985 IBE851985 ILA851985 IUW851985 JES851985 JOO851985 JYK851985 KIG851985 KSC851985 LBY851985 LLU851985 LVQ851985 MFM851985 MPI851985 MZE851985 NJA851985 NSW851985 OCS851985 OMO851985 OWK851985 PGG851985 PQC851985 PZY851985 QJU851985 QTQ851985 RDM851985 RNI851985 RXE851985 SHA851985 SQW851985 TAS851985 TKO851985 TUK851985 UEG851985 UOC851985 UXY851985 VHU851985 VRQ851985 WBM851985 WLI851985 WVE851985 A917521 IS917521 SO917521 ACK917521 AMG917521 AWC917521 BFY917521 BPU917521 BZQ917521 CJM917521 CTI917521 DDE917521 DNA917521 DWW917521 EGS917521 EQO917521 FAK917521 FKG917521 FUC917521 GDY917521 GNU917521 GXQ917521 HHM917521 HRI917521 IBE917521 ILA917521 IUW917521 JES917521 JOO917521 JYK917521 KIG917521 KSC917521 LBY917521 LLU917521 LVQ917521 MFM917521 MPI917521 MZE917521 NJA917521 NSW917521 OCS917521 OMO917521 OWK917521 PGG917521 PQC917521 PZY917521 QJU917521 QTQ917521 RDM917521 RNI917521 RXE917521 SHA917521 SQW917521 TAS917521 TKO917521 TUK917521 UEG917521 UOC917521 UXY917521 VHU917521 VRQ917521 WBM917521 WLI917521 WVE917521 A983057 IS983057 SO983057 ACK983057 AMG983057 AWC983057 BFY983057 BPU983057 BZQ983057 CJM983057 CTI983057 DDE983057 DNA983057 DWW983057 EGS983057 EQO983057 FAK983057 FKG983057 FUC983057 GDY983057 GNU983057 GXQ983057 HHM983057 HRI983057 IBE983057 ILA983057 IUW983057 JES983057 JOO983057 JYK983057 KIG983057 KSC983057 LBY983057 LLU983057 LVQ983057 MFM983057 MPI983057 MZE983057 NJA983057 NSW983057 OCS983057 OMO983057 OWK983057 PGG983057 PQC983057 PZY983057 QJU983057 QTQ983057 RDM983057 RNI983057 RXE983057 SHA983057 SQW983057 TAS983057 TKO983057 TUK983057 UEG983057 UOC983057 UXY983057 VHU983057 VRQ983057 WBM983057 WLI983057 WVE24:WVE41 WLI24:WLI41 WBM24:WBM41 VRQ24:VRQ41 VHU24:VHU41 UXY24:UXY41 UOC24:UOC41 UEG24:UEG41 TUK24:TUK41 TKO24:TKO41 TAS24:TAS41 SQW24:SQW41 SHA24:SHA41 RXE24:RXE41 RNI24:RNI41 RDM24:RDM41 QTQ24:QTQ41 QJU24:QJU41 PZY24:PZY41 PQC24:PQC41 PGG24:PGG41 OWK24:OWK41 OMO24:OMO41 OCS24:OCS41 NSW24:NSW41 NJA24:NJA41 MZE24:MZE41 MPI24:MPI41 MFM24:MFM41 LVQ24:LVQ41 LLU24:LLU41 LBY24:LBY41 KSC24:KSC41 KIG24:KIG41 JYK24:JYK41 JOO24:JOO41 JES24:JES41 IUW24:IUW41 ILA24:ILA41 IBE24:IBE41 HRI24:HRI41 HHM24:HHM41 GXQ24:GXQ41 GNU24:GNU41 GDY24:GDY41 FUC24:FUC41 FKG24:FKG41 FAK24:FAK41 EQO24:EQO41 EGS24:EGS41 DWW24:DWW41 DNA24:DNA41 DDE24:DDE41 CTI24:CTI41 CJM24:CJM41 BZQ24:BZQ41 BPU24:BPU41 BFY24:BFY41 AWC24:AWC41 AMG24:AMG41 ACK24:ACK41 SO24:SO41 IS24:IS41 A24:A41">
      <formula1>"1,2,3,4,5"</formula1>
    </dataValidation>
  </dataValidations>
  <pageMargins left="0.70866141732283472" right="0" top="0.74803149606299213" bottom="0.74803149606299213" header="0.31496062992125984" footer="0.31496062992125984"/>
  <pageSetup paperSize="5"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3"/>
  <sheetViews>
    <sheetView topLeftCell="A24" zoomScale="53" zoomScaleNormal="53" workbookViewId="0">
      <selection activeCell="G120" sqref="G120"/>
    </sheetView>
  </sheetViews>
  <sheetFormatPr baseColWidth="10" defaultRowHeight="15" x14ac:dyDescent="0.25"/>
  <cols>
    <col min="1" max="1" width="6.7109375" style="86" customWidth="1"/>
    <col min="2" max="2" width="65.42578125" style="86" customWidth="1"/>
    <col min="3" max="3" width="27.140625" style="86" customWidth="1"/>
    <col min="4" max="4" width="20.42578125" style="86" customWidth="1"/>
    <col min="5" max="5" width="19" style="86" customWidth="1"/>
    <col min="6" max="7" width="24.28515625" style="86" customWidth="1"/>
    <col min="8" max="9" width="20.7109375" style="86" customWidth="1"/>
    <col min="10" max="14" width="14.7109375" style="86" customWidth="1"/>
    <col min="15" max="15" width="18.42578125" style="86" customWidth="1"/>
    <col min="16" max="16" width="19.5703125" style="86" bestFit="1"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904</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156</v>
      </c>
      <c r="D10" s="1176"/>
      <c r="E10" s="1166"/>
      <c r="F10" s="468"/>
      <c r="G10" s="468"/>
      <c r="H10" s="468"/>
      <c r="I10" s="468"/>
      <c r="J10" s="468"/>
      <c r="K10" s="468"/>
      <c r="L10" s="468"/>
      <c r="M10" s="468"/>
      <c r="N10" s="469"/>
    </row>
    <row r="11" spans="2:16" ht="16.5" thickBot="1" x14ac:dyDescent="0.3">
      <c r="B11" s="470" t="s">
        <v>9</v>
      </c>
      <c r="C11" s="471">
        <v>41974</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31.5" x14ac:dyDescent="0.25">
      <c r="B13" s="1150" t="s">
        <v>87</v>
      </c>
      <c r="C13" s="1150"/>
      <c r="D13" s="240" t="s">
        <v>12</v>
      </c>
      <c r="E13" s="240" t="s">
        <v>13</v>
      </c>
      <c r="F13" s="240" t="s">
        <v>29</v>
      </c>
      <c r="G13" s="95"/>
      <c r="I13" s="96"/>
      <c r="J13" s="96"/>
      <c r="K13" s="96"/>
      <c r="L13" s="96"/>
      <c r="M13" s="96"/>
      <c r="N13" s="94"/>
    </row>
    <row r="14" spans="2:16" ht="15.75" x14ac:dyDescent="0.25">
      <c r="B14" s="1150"/>
      <c r="C14" s="1150"/>
      <c r="D14" s="240">
        <v>14</v>
      </c>
      <c r="E14" s="524">
        <v>2297109100</v>
      </c>
      <c r="F14" s="167">
        <v>1100</v>
      </c>
      <c r="G14" s="97"/>
      <c r="I14" s="98"/>
      <c r="J14" s="98"/>
      <c r="K14" s="98"/>
      <c r="L14" s="98"/>
      <c r="M14" s="98"/>
      <c r="N14" s="94"/>
    </row>
    <row r="15" spans="2:16" ht="15.75" x14ac:dyDescent="0.25">
      <c r="B15" s="1150"/>
      <c r="C15" s="1150"/>
      <c r="D15" s="240"/>
      <c r="E15" s="168"/>
      <c r="F15" s="167"/>
      <c r="G15" s="97"/>
      <c r="I15" s="98"/>
      <c r="J15" s="98"/>
      <c r="K15" s="98"/>
      <c r="L15" s="98"/>
      <c r="M15" s="98"/>
      <c r="N15" s="94"/>
    </row>
    <row r="16" spans="2:16" ht="15.75" x14ac:dyDescent="0.25">
      <c r="B16" s="1150"/>
      <c r="C16" s="1150"/>
      <c r="D16" s="240"/>
      <c r="E16" s="168"/>
      <c r="F16" s="167"/>
      <c r="G16" s="97"/>
      <c r="I16" s="98"/>
      <c r="J16" s="98"/>
      <c r="K16" s="98"/>
      <c r="L16" s="98"/>
      <c r="M16" s="98"/>
      <c r="N16" s="94"/>
    </row>
    <row r="17" spans="1:14" ht="15.75" x14ac:dyDescent="0.25">
      <c r="B17" s="1150"/>
      <c r="C17" s="1150"/>
      <c r="D17" s="240"/>
      <c r="E17" s="169"/>
      <c r="F17" s="167"/>
      <c r="G17" s="97"/>
      <c r="H17" s="100"/>
      <c r="I17" s="98"/>
      <c r="J17" s="98"/>
      <c r="K17" s="98"/>
      <c r="L17" s="98"/>
      <c r="M17" s="98"/>
      <c r="N17" s="101"/>
    </row>
    <row r="18" spans="1:14" ht="15.75" x14ac:dyDescent="0.25">
      <c r="B18" s="1150"/>
      <c r="C18" s="1150"/>
      <c r="D18" s="240"/>
      <c r="E18" s="169"/>
      <c r="F18" s="167"/>
      <c r="G18" s="97"/>
      <c r="H18" s="100"/>
      <c r="I18" s="102"/>
      <c r="J18" s="102"/>
      <c r="K18" s="102"/>
      <c r="L18" s="102"/>
      <c r="M18" s="102"/>
      <c r="N18" s="101"/>
    </row>
    <row r="19" spans="1:14" ht="15.75" x14ac:dyDescent="0.25">
      <c r="B19" s="1150"/>
      <c r="C19" s="1150"/>
      <c r="D19" s="240"/>
      <c r="E19" s="99"/>
      <c r="F19" s="167"/>
      <c r="G19" s="97"/>
      <c r="H19" s="100"/>
      <c r="I19" s="93"/>
      <c r="J19" s="93"/>
      <c r="K19" s="93"/>
      <c r="L19" s="93"/>
      <c r="M19" s="93"/>
      <c r="N19" s="101"/>
    </row>
    <row r="20" spans="1:14" ht="15.75" x14ac:dyDescent="0.25">
      <c r="B20" s="1150"/>
      <c r="C20" s="1150"/>
      <c r="D20" s="240"/>
      <c r="E20" s="99"/>
      <c r="F20" s="167"/>
      <c r="G20" s="97"/>
      <c r="H20" s="100"/>
      <c r="I20" s="93"/>
      <c r="J20" s="93"/>
      <c r="K20" s="93"/>
      <c r="L20" s="93"/>
      <c r="M20" s="93"/>
      <c r="N20" s="101"/>
    </row>
    <row r="21" spans="1:14" ht="16.5" thickBot="1" x14ac:dyDescent="0.3">
      <c r="B21" s="1151" t="s">
        <v>14</v>
      </c>
      <c r="C21" s="1152"/>
      <c r="D21" s="240"/>
      <c r="E21" s="103">
        <f>SUM(E14:E20)</f>
        <v>2297109100</v>
      </c>
      <c r="F21" s="167">
        <f>SUM(F14:F20)</f>
        <v>1100</v>
      </c>
      <c r="G21" s="97"/>
      <c r="H21" s="100"/>
      <c r="I21" s="93"/>
      <c r="J21" s="93"/>
      <c r="K21" s="93"/>
      <c r="L21" s="93"/>
      <c r="M21" s="93"/>
      <c r="N21" s="101"/>
    </row>
    <row r="22" spans="1:14" ht="45.75" thickBot="1" x14ac:dyDescent="0.3">
      <c r="A22" s="474"/>
      <c r="B22" s="105" t="s">
        <v>15</v>
      </c>
      <c r="C22" s="105" t="s">
        <v>88</v>
      </c>
      <c r="E22" s="96"/>
      <c r="F22" s="96"/>
      <c r="G22" s="96"/>
      <c r="H22" s="96"/>
      <c r="I22" s="106"/>
      <c r="J22" s="106"/>
      <c r="K22" s="106"/>
      <c r="L22" s="106"/>
      <c r="M22" s="106"/>
    </row>
    <row r="23" spans="1:14" ht="16.5" thickBot="1" x14ac:dyDescent="0.3">
      <c r="A23" s="475">
        <v>1</v>
      </c>
      <c r="C23" s="108">
        <f>F21*80/100</f>
        <v>880</v>
      </c>
      <c r="D23" s="109"/>
      <c r="E23" s="110">
        <f>E21</f>
        <v>2297109100</v>
      </c>
      <c r="F23" s="111"/>
      <c r="G23" s="111"/>
      <c r="H23" s="111"/>
      <c r="I23" s="112"/>
      <c r="J23" s="112"/>
      <c r="K23" s="112"/>
      <c r="L23" s="112"/>
      <c r="M23" s="112"/>
    </row>
    <row r="24" spans="1:14" ht="15.75" x14ac:dyDescent="0.25">
      <c r="A24" s="113"/>
      <c r="C24" s="114"/>
      <c r="D24" s="98"/>
      <c r="E24" s="115"/>
      <c r="F24" s="111"/>
      <c r="G24" s="111"/>
      <c r="H24" s="111"/>
      <c r="I24" s="112"/>
      <c r="J24" s="112"/>
      <c r="K24" s="112"/>
      <c r="L24" s="112"/>
      <c r="M24" s="112"/>
    </row>
    <row r="25" spans="1:14" ht="15.75" x14ac:dyDescent="0.2">
      <c r="A25" s="113"/>
      <c r="B25" s="116" t="s">
        <v>124</v>
      </c>
      <c r="C25" s="78"/>
      <c r="D25" s="78"/>
      <c r="E25" s="78"/>
      <c r="F25" s="78"/>
      <c r="G25" s="78"/>
      <c r="H25" s="78"/>
      <c r="I25" s="93"/>
      <c r="J25" s="93"/>
      <c r="K25" s="93"/>
      <c r="L25" s="93"/>
      <c r="M25" s="93"/>
      <c r="N25" s="94"/>
    </row>
    <row r="26" spans="1:14" ht="15.75" x14ac:dyDescent="0.2">
      <c r="A26" s="113"/>
      <c r="B26" s="78"/>
      <c r="C26" s="78"/>
      <c r="D26" s="78"/>
      <c r="E26" s="78"/>
      <c r="F26" s="78"/>
      <c r="G26" s="78"/>
      <c r="H26" s="78"/>
      <c r="I26" s="93"/>
      <c r="J26" s="93"/>
      <c r="K26" s="93"/>
      <c r="L26" s="93"/>
      <c r="M26" s="93"/>
      <c r="N26" s="94"/>
    </row>
    <row r="27" spans="1:14" ht="15.75" x14ac:dyDescent="0.2">
      <c r="A27" s="113"/>
      <c r="B27" s="117" t="s">
        <v>33</v>
      </c>
      <c r="C27" s="117" t="s">
        <v>125</v>
      </c>
      <c r="D27" s="117" t="s">
        <v>126</v>
      </c>
      <c r="E27" s="78"/>
      <c r="F27" s="78"/>
      <c r="G27" s="78"/>
      <c r="H27" s="78"/>
      <c r="I27" s="93"/>
      <c r="J27" s="93"/>
      <c r="K27" s="93"/>
      <c r="L27" s="93"/>
      <c r="M27" s="93"/>
      <c r="N27" s="94"/>
    </row>
    <row r="28" spans="1:14" ht="15.75" x14ac:dyDescent="0.2">
      <c r="A28" s="113"/>
      <c r="B28" s="118" t="s">
        <v>127</v>
      </c>
      <c r="C28" s="234" t="s">
        <v>292</v>
      </c>
      <c r="D28" s="118"/>
      <c r="E28" s="78"/>
      <c r="F28" s="78"/>
      <c r="G28" s="78"/>
      <c r="H28" s="78"/>
      <c r="I28" s="93"/>
      <c r="J28" s="93"/>
      <c r="K28" s="93"/>
      <c r="L28" s="93"/>
      <c r="M28" s="93"/>
      <c r="N28" s="94"/>
    </row>
    <row r="29" spans="1:14" ht="15.75" x14ac:dyDescent="0.2">
      <c r="A29" s="113"/>
      <c r="B29" s="118" t="s">
        <v>128</v>
      </c>
      <c r="C29" s="234" t="s">
        <v>292</v>
      </c>
      <c r="D29" s="118"/>
      <c r="E29" s="78"/>
      <c r="F29" s="78"/>
      <c r="G29" s="78"/>
      <c r="H29" s="78"/>
      <c r="I29" s="93"/>
      <c r="J29" s="93"/>
      <c r="K29" s="93"/>
      <c r="L29" s="93"/>
      <c r="M29" s="93"/>
      <c r="N29" s="94"/>
    </row>
    <row r="30" spans="1:14" ht="15.75" x14ac:dyDescent="0.2">
      <c r="A30" s="113"/>
      <c r="B30" s="118" t="s">
        <v>129</v>
      </c>
      <c r="C30" s="234" t="s">
        <v>292</v>
      </c>
      <c r="D30" s="118"/>
      <c r="E30" s="78"/>
      <c r="F30" s="78"/>
      <c r="G30" s="78"/>
      <c r="H30" s="78"/>
      <c r="I30" s="93"/>
      <c r="J30" s="93"/>
      <c r="K30" s="93"/>
      <c r="L30" s="93"/>
      <c r="M30" s="93"/>
      <c r="N30" s="94"/>
    </row>
    <row r="31" spans="1:14" ht="15.75" x14ac:dyDescent="0.2">
      <c r="A31" s="113"/>
      <c r="B31" s="118" t="s">
        <v>130</v>
      </c>
      <c r="C31" s="234" t="s">
        <v>292</v>
      </c>
      <c r="D31" s="118"/>
      <c r="E31" s="78"/>
      <c r="F31" s="78"/>
      <c r="G31" s="78"/>
      <c r="H31" s="78"/>
      <c r="I31" s="93"/>
      <c r="J31" s="93"/>
      <c r="K31" s="93"/>
      <c r="L31" s="93"/>
      <c r="M31" s="93"/>
      <c r="N31" s="94"/>
    </row>
    <row r="32" spans="1:14" ht="15.75" x14ac:dyDescent="0.2">
      <c r="A32" s="113"/>
      <c r="B32" s="78"/>
      <c r="C32" s="78"/>
      <c r="D32" s="78"/>
      <c r="E32" s="78"/>
      <c r="F32" s="78"/>
      <c r="G32" s="78"/>
      <c r="H32" s="78"/>
      <c r="I32" s="93"/>
      <c r="J32" s="93"/>
      <c r="K32" s="93"/>
      <c r="L32" s="93"/>
      <c r="M32" s="93"/>
      <c r="N32" s="94"/>
    </row>
    <row r="33" spans="1:26" ht="15.75" x14ac:dyDescent="0.2">
      <c r="A33" s="113"/>
      <c r="B33" s="116" t="s">
        <v>131</v>
      </c>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7" t="s">
        <v>33</v>
      </c>
      <c r="C35" s="117" t="s">
        <v>58</v>
      </c>
      <c r="D35" s="119" t="s">
        <v>51</v>
      </c>
      <c r="E35" s="119" t="s">
        <v>16</v>
      </c>
      <c r="F35" s="78"/>
      <c r="G35" s="78"/>
      <c r="H35" s="78"/>
      <c r="I35" s="93"/>
      <c r="J35" s="93"/>
      <c r="K35" s="93"/>
      <c r="L35" s="93"/>
      <c r="M35" s="93"/>
      <c r="N35" s="94"/>
    </row>
    <row r="36" spans="1:26" ht="30" x14ac:dyDescent="0.2">
      <c r="A36" s="113"/>
      <c r="B36" s="120" t="s">
        <v>132</v>
      </c>
      <c r="C36" s="252">
        <v>40</v>
      </c>
      <c r="D36" s="234">
        <v>0</v>
      </c>
      <c r="E36" s="1122">
        <f>+D36+D37</f>
        <v>25</v>
      </c>
      <c r="F36" s="78"/>
      <c r="G36" s="78"/>
      <c r="H36" s="78"/>
      <c r="I36" s="93"/>
      <c r="J36" s="93"/>
      <c r="K36" s="93"/>
      <c r="L36" s="93"/>
      <c r="M36" s="93"/>
      <c r="N36" s="94"/>
    </row>
    <row r="37" spans="1:26" ht="63" customHeight="1" x14ac:dyDescent="0.2">
      <c r="A37" s="113"/>
      <c r="B37" s="120" t="s">
        <v>133</v>
      </c>
      <c r="C37" s="252">
        <v>60</v>
      </c>
      <c r="D37" s="234">
        <v>25</v>
      </c>
      <c r="E37" s="1123"/>
      <c r="F37" s="78"/>
      <c r="G37" s="78"/>
      <c r="H37" s="78"/>
      <c r="I37" s="93"/>
      <c r="J37" s="93"/>
      <c r="K37" s="93"/>
      <c r="L37" s="93"/>
      <c r="M37" s="93"/>
      <c r="N37" s="94"/>
    </row>
    <row r="38" spans="1:26" ht="15.75" x14ac:dyDescent="0.25">
      <c r="A38" s="113"/>
      <c r="C38" s="114"/>
      <c r="D38" s="98"/>
      <c r="E38" s="115"/>
      <c r="F38" s="111"/>
      <c r="G38" s="111"/>
      <c r="H38" s="111"/>
      <c r="I38" s="112"/>
      <c r="J38" s="112"/>
      <c r="K38" s="112"/>
      <c r="L38" s="112"/>
      <c r="M38" s="112"/>
    </row>
    <row r="39" spans="1:26" ht="15.75" customHeight="1" thickBot="1" x14ac:dyDescent="0.3">
      <c r="M39" s="1163" t="s">
        <v>35</v>
      </c>
      <c r="N39" s="1163"/>
    </row>
    <row r="40" spans="1:26" ht="15.75" x14ac:dyDescent="0.25">
      <c r="B40" s="116" t="s">
        <v>30</v>
      </c>
      <c r="M40" s="122"/>
      <c r="N40" s="122"/>
    </row>
    <row r="41" spans="1:26" ht="15.75" thickBot="1" x14ac:dyDescent="0.3">
      <c r="M41" s="122"/>
      <c r="N41" s="122"/>
    </row>
    <row r="42" spans="1:26" s="93" customFormat="1" ht="110.25" x14ac:dyDescent="0.25">
      <c r="B42" s="476" t="s">
        <v>134</v>
      </c>
      <c r="C42" s="476" t="s">
        <v>135</v>
      </c>
      <c r="D42" s="476" t="s">
        <v>136</v>
      </c>
      <c r="E42" s="476" t="s">
        <v>45</v>
      </c>
      <c r="F42" s="476" t="s">
        <v>22</v>
      </c>
      <c r="G42" s="476" t="s">
        <v>89</v>
      </c>
      <c r="H42" s="476" t="s">
        <v>17</v>
      </c>
      <c r="I42" s="476" t="s">
        <v>10</v>
      </c>
      <c r="J42" s="476" t="s">
        <v>31</v>
      </c>
      <c r="K42" s="476" t="s">
        <v>61</v>
      </c>
      <c r="L42" s="476" t="s">
        <v>20</v>
      </c>
      <c r="M42" s="477" t="s">
        <v>26</v>
      </c>
      <c r="N42" s="476" t="s">
        <v>137</v>
      </c>
      <c r="O42" s="476" t="s">
        <v>36</v>
      </c>
      <c r="P42" s="245" t="s">
        <v>11</v>
      </c>
      <c r="Q42" s="245" t="s">
        <v>19</v>
      </c>
    </row>
    <row r="43" spans="1:26" s="242" customFormat="1" ht="60" x14ac:dyDescent="0.25">
      <c r="A43" s="125">
        <v>1</v>
      </c>
      <c r="B43" s="126" t="s">
        <v>928</v>
      </c>
      <c r="C43" s="127" t="s">
        <v>928</v>
      </c>
      <c r="D43" s="126" t="s">
        <v>959</v>
      </c>
      <c r="E43" s="128" t="s">
        <v>441</v>
      </c>
      <c r="F43" s="127" t="s">
        <v>125</v>
      </c>
      <c r="G43" s="129">
        <v>1</v>
      </c>
      <c r="H43" s="130">
        <v>39948</v>
      </c>
      <c r="I43" s="130">
        <v>40445</v>
      </c>
      <c r="J43" s="131" t="s">
        <v>126</v>
      </c>
      <c r="K43" s="253">
        <v>12</v>
      </c>
      <c r="L43" s="253">
        <v>4</v>
      </c>
      <c r="M43" s="132">
        <v>2839</v>
      </c>
      <c r="N43" s="132">
        <f>+M43*G43</f>
        <v>2839</v>
      </c>
      <c r="O43" s="133">
        <v>7338052643</v>
      </c>
      <c r="P43" s="786">
        <v>134</v>
      </c>
      <c r="Q43" s="134"/>
      <c r="R43" s="135"/>
      <c r="S43" s="135"/>
      <c r="T43" s="135"/>
      <c r="U43" s="135"/>
      <c r="V43" s="135"/>
      <c r="W43" s="135"/>
      <c r="X43" s="135"/>
      <c r="Y43" s="135"/>
      <c r="Z43" s="135"/>
    </row>
    <row r="44" spans="1:26" s="242" customFormat="1" ht="30" x14ac:dyDescent="0.25">
      <c r="A44" s="125">
        <f>+A43+1</f>
        <v>2</v>
      </c>
      <c r="B44" s="126" t="s">
        <v>928</v>
      </c>
      <c r="C44" s="127" t="s">
        <v>928</v>
      </c>
      <c r="D44" s="126" t="s">
        <v>960</v>
      </c>
      <c r="E44" s="253" t="s">
        <v>431</v>
      </c>
      <c r="F44" s="127" t="s">
        <v>125</v>
      </c>
      <c r="G44" s="129">
        <v>1</v>
      </c>
      <c r="H44" s="130">
        <v>40497</v>
      </c>
      <c r="I44" s="130">
        <v>40866</v>
      </c>
      <c r="J44" s="131" t="s">
        <v>126</v>
      </c>
      <c r="K44" s="253">
        <v>12.2</v>
      </c>
      <c r="L44" s="253">
        <v>0</v>
      </c>
      <c r="M44" s="132">
        <v>5180</v>
      </c>
      <c r="N44" s="132">
        <f>+M44*G44</f>
        <v>5180</v>
      </c>
      <c r="O44" s="133">
        <v>8981416750</v>
      </c>
      <c r="P44" s="786">
        <v>99</v>
      </c>
      <c r="Q44" s="134"/>
      <c r="R44" s="135"/>
      <c r="S44" s="135"/>
      <c r="T44" s="135"/>
      <c r="U44" s="135"/>
      <c r="V44" s="135"/>
      <c r="W44" s="135"/>
      <c r="X44" s="135"/>
      <c r="Y44" s="135"/>
      <c r="Z44" s="135"/>
    </row>
    <row r="45" spans="1:26" s="242" customFormat="1" ht="15.75" x14ac:dyDescent="0.25">
      <c r="A45" s="125"/>
      <c r="B45" s="136" t="s">
        <v>16</v>
      </c>
      <c r="C45" s="127"/>
      <c r="D45" s="126"/>
      <c r="E45" s="128"/>
      <c r="F45" s="127"/>
      <c r="G45" s="127"/>
      <c r="H45" s="127"/>
      <c r="I45" s="131"/>
      <c r="J45" s="131"/>
      <c r="K45" s="137">
        <f>SUM(K43:K44)</f>
        <v>24.2</v>
      </c>
      <c r="L45" s="137">
        <f>SUM(L43:L44)</f>
        <v>4</v>
      </c>
      <c r="M45" s="138">
        <f>SUM(M43:M44)</f>
        <v>8019</v>
      </c>
      <c r="N45" s="137">
        <f>SUM(N43:N44)</f>
        <v>8019</v>
      </c>
      <c r="O45" s="133"/>
      <c r="P45" s="133"/>
      <c r="Q45" s="134"/>
    </row>
    <row r="46" spans="1:26" s="139" customFormat="1" x14ac:dyDescent="0.25">
      <c r="E46" s="140"/>
    </row>
    <row r="47" spans="1:26" s="139" customFormat="1" ht="15.75" x14ac:dyDescent="0.25">
      <c r="B47" s="1153" t="s">
        <v>28</v>
      </c>
      <c r="C47" s="1153" t="s">
        <v>27</v>
      </c>
      <c r="D47" s="1155" t="s">
        <v>34</v>
      </c>
      <c r="E47" s="1155"/>
    </row>
    <row r="48" spans="1:26" s="139" customFormat="1" ht="15.75" x14ac:dyDescent="0.25">
      <c r="B48" s="1154"/>
      <c r="C48" s="1154"/>
      <c r="D48" s="241" t="s">
        <v>23</v>
      </c>
      <c r="E48" s="141" t="s">
        <v>24</v>
      </c>
    </row>
    <row r="49" spans="2:17" s="139" customFormat="1" ht="15.75" x14ac:dyDescent="0.25">
      <c r="B49" s="142" t="s">
        <v>21</v>
      </c>
      <c r="C49" s="143">
        <f>+K45</f>
        <v>24.2</v>
      </c>
      <c r="D49" s="251" t="s">
        <v>292</v>
      </c>
      <c r="E49" s="144"/>
      <c r="F49" s="145"/>
      <c r="G49" s="145"/>
      <c r="H49" s="145"/>
      <c r="I49" s="145"/>
      <c r="J49" s="145"/>
      <c r="K49" s="145"/>
      <c r="L49" s="145"/>
      <c r="M49" s="145"/>
    </row>
    <row r="50" spans="2:17" s="139" customFormat="1" ht="15.75" x14ac:dyDescent="0.25">
      <c r="B50" s="142" t="s">
        <v>25</v>
      </c>
      <c r="C50" s="143">
        <f>+M45</f>
        <v>8019</v>
      </c>
      <c r="D50" s="251" t="s">
        <v>292</v>
      </c>
      <c r="E50" s="144"/>
    </row>
    <row r="51" spans="2:17" s="139" customFormat="1" x14ac:dyDescent="0.25">
      <c r="B51" s="146"/>
      <c r="C51" s="1156"/>
      <c r="D51" s="1156"/>
      <c r="E51" s="1156"/>
      <c r="F51" s="1156"/>
      <c r="G51" s="1156"/>
      <c r="H51" s="1156"/>
      <c r="I51" s="1156"/>
      <c r="J51" s="1156"/>
      <c r="K51" s="1156"/>
      <c r="L51" s="1156"/>
      <c r="M51" s="1156"/>
      <c r="N51" s="1156"/>
    </row>
    <row r="52" spans="2:17" ht="15.75" thickBot="1" x14ac:dyDescent="0.3"/>
    <row r="53" spans="2:17" ht="16.5" thickBot="1" x14ac:dyDescent="0.3">
      <c r="B53" s="1165" t="s">
        <v>90</v>
      </c>
      <c r="C53" s="1165"/>
      <c r="D53" s="1165"/>
      <c r="E53" s="1165"/>
      <c r="F53" s="1165"/>
      <c r="G53" s="1165"/>
      <c r="H53" s="1165"/>
      <c r="I53" s="1165"/>
      <c r="J53" s="1165"/>
      <c r="K53" s="1165"/>
      <c r="L53" s="1165"/>
      <c r="M53" s="1165"/>
      <c r="N53" s="1165"/>
    </row>
    <row r="56" spans="2:17" ht="189" x14ac:dyDescent="0.25">
      <c r="B56" s="117" t="s">
        <v>138</v>
      </c>
      <c r="C56" s="147" t="s">
        <v>2</v>
      </c>
      <c r="D56" s="147" t="s">
        <v>92</v>
      </c>
      <c r="E56" s="147" t="s">
        <v>91</v>
      </c>
      <c r="F56" s="147" t="s">
        <v>93</v>
      </c>
      <c r="G56" s="147" t="s">
        <v>94</v>
      </c>
      <c r="H56" s="147" t="s">
        <v>95</v>
      </c>
      <c r="I56" s="147" t="s">
        <v>96</v>
      </c>
      <c r="J56" s="147" t="s">
        <v>97</v>
      </c>
      <c r="K56" s="147" t="s">
        <v>98</v>
      </c>
      <c r="L56" s="147" t="s">
        <v>99</v>
      </c>
      <c r="M56" s="148" t="s">
        <v>100</v>
      </c>
      <c r="N56" s="148" t="s">
        <v>101</v>
      </c>
      <c r="O56" s="1141" t="s">
        <v>3</v>
      </c>
      <c r="P56" s="1143"/>
      <c r="Q56" s="147" t="s">
        <v>18</v>
      </c>
    </row>
    <row r="57" spans="2:17" x14ac:dyDescent="0.2">
      <c r="B57" s="149" t="s">
        <v>161</v>
      </c>
      <c r="C57" s="149" t="s">
        <v>162</v>
      </c>
      <c r="D57" s="150" t="s">
        <v>961</v>
      </c>
      <c r="E57" s="150">
        <v>1100</v>
      </c>
      <c r="F57" s="249" t="s">
        <v>474</v>
      </c>
      <c r="G57" s="249" t="s">
        <v>474</v>
      </c>
      <c r="H57" s="249" t="s">
        <v>474</v>
      </c>
      <c r="I57" s="151" t="s">
        <v>125</v>
      </c>
      <c r="J57" s="249" t="s">
        <v>474</v>
      </c>
      <c r="K57" s="249" t="s">
        <v>474</v>
      </c>
      <c r="L57" s="249" t="s">
        <v>474</v>
      </c>
      <c r="M57" s="249" t="s">
        <v>474</v>
      </c>
      <c r="N57" s="249" t="s">
        <v>474</v>
      </c>
      <c r="O57" s="1144"/>
      <c r="P57" s="1145"/>
      <c r="Q57" s="118" t="s">
        <v>125</v>
      </c>
    </row>
    <row r="58" spans="2:17" x14ac:dyDescent="0.2">
      <c r="B58" s="149"/>
      <c r="C58" s="149"/>
      <c r="D58" s="150"/>
      <c r="E58" s="150"/>
      <c r="F58" s="249"/>
      <c r="G58" s="249"/>
      <c r="H58" s="249"/>
      <c r="I58" s="151"/>
      <c r="J58" s="151"/>
      <c r="K58" s="118"/>
      <c r="L58" s="118"/>
      <c r="M58" s="118"/>
      <c r="N58" s="118"/>
      <c r="O58" s="1144"/>
      <c r="P58" s="1145"/>
      <c r="Q58" s="118"/>
    </row>
    <row r="59" spans="2:17" x14ac:dyDescent="0.25">
      <c r="B59" s="86" t="s">
        <v>1</v>
      </c>
    </row>
    <row r="60" spans="2:17" x14ac:dyDescent="0.25">
      <c r="B60" s="86" t="s">
        <v>37</v>
      </c>
    </row>
    <row r="61" spans="2:17" x14ac:dyDescent="0.25">
      <c r="B61" s="86" t="s">
        <v>62</v>
      </c>
    </row>
    <row r="63" spans="2:17" ht="15.75" thickBot="1" x14ac:dyDescent="0.3"/>
    <row r="64" spans="2:17" ht="16.5" thickBot="1" x14ac:dyDescent="0.3">
      <c r="B64" s="1160" t="s">
        <v>38</v>
      </c>
      <c r="C64" s="1161"/>
      <c r="D64" s="1161"/>
      <c r="E64" s="1161"/>
      <c r="F64" s="1161"/>
      <c r="G64" s="1161"/>
      <c r="H64" s="1161"/>
      <c r="I64" s="1161"/>
      <c r="J64" s="1161"/>
      <c r="K64" s="1161"/>
      <c r="L64" s="1161"/>
      <c r="M64" s="1161"/>
      <c r="N64" s="1162"/>
    </row>
    <row r="66" spans="2:17" ht="110.25" x14ac:dyDescent="0.25">
      <c r="B66" s="117" t="s">
        <v>0</v>
      </c>
      <c r="C66" s="117" t="s">
        <v>39</v>
      </c>
      <c r="D66" s="117" t="s">
        <v>40</v>
      </c>
      <c r="E66" s="117" t="s">
        <v>102</v>
      </c>
      <c r="F66" s="117" t="s">
        <v>104</v>
      </c>
      <c r="G66" s="117" t="s">
        <v>105</v>
      </c>
      <c r="H66" s="117" t="s">
        <v>106</v>
      </c>
      <c r="I66" s="117" t="s">
        <v>103</v>
      </c>
      <c r="J66" s="1141" t="s">
        <v>107</v>
      </c>
      <c r="K66" s="1142"/>
      <c r="L66" s="1143"/>
      <c r="M66" s="117" t="s">
        <v>111</v>
      </c>
      <c r="N66" s="117" t="s">
        <v>139</v>
      </c>
      <c r="O66" s="117" t="s">
        <v>140</v>
      </c>
      <c r="P66" s="1141" t="s">
        <v>3</v>
      </c>
      <c r="Q66" s="1143"/>
    </row>
    <row r="67" spans="2:17" ht="60" x14ac:dyDescent="0.2">
      <c r="B67" s="152" t="s">
        <v>43</v>
      </c>
      <c r="C67" s="152">
        <v>4</v>
      </c>
      <c r="D67" s="149"/>
      <c r="E67" s="149"/>
      <c r="F67" s="149"/>
      <c r="G67" s="149"/>
      <c r="H67" s="149"/>
      <c r="I67" s="150"/>
      <c r="J67" s="153" t="s">
        <v>108</v>
      </c>
      <c r="K67" s="154" t="s">
        <v>109</v>
      </c>
      <c r="L67" s="151" t="s">
        <v>110</v>
      </c>
      <c r="M67" s="118"/>
      <c r="N67" s="118"/>
      <c r="O67" s="118"/>
      <c r="P67" s="1128"/>
      <c r="Q67" s="1128"/>
    </row>
    <row r="68" spans="2:17" ht="409.5" x14ac:dyDescent="0.2">
      <c r="B68" s="152"/>
      <c r="C68" s="152"/>
      <c r="D68" s="483" t="s">
        <v>962</v>
      </c>
      <c r="E68" s="484">
        <v>1124007661</v>
      </c>
      <c r="F68" s="485" t="s">
        <v>239</v>
      </c>
      <c r="G68" s="485" t="s">
        <v>546</v>
      </c>
      <c r="H68" s="486">
        <v>41047</v>
      </c>
      <c r="I68" s="487" t="s">
        <v>963</v>
      </c>
      <c r="J68" s="485" t="s">
        <v>964</v>
      </c>
      <c r="K68" s="485" t="s">
        <v>965</v>
      </c>
      <c r="L68" s="485" t="s">
        <v>966</v>
      </c>
      <c r="M68" s="488" t="s">
        <v>125</v>
      </c>
      <c r="N68" s="488" t="s">
        <v>125</v>
      </c>
      <c r="O68" s="488" t="s">
        <v>125</v>
      </c>
      <c r="P68" s="1146"/>
      <c r="Q68" s="1147"/>
    </row>
    <row r="69" spans="2:17" ht="45" customHeight="1" x14ac:dyDescent="0.2">
      <c r="B69" s="152"/>
      <c r="C69" s="152"/>
      <c r="D69" s="485" t="s">
        <v>967</v>
      </c>
      <c r="E69" s="489">
        <v>49763771</v>
      </c>
      <c r="F69" s="485" t="s">
        <v>968</v>
      </c>
      <c r="G69" s="485" t="s">
        <v>969</v>
      </c>
      <c r="H69" s="486">
        <v>36147</v>
      </c>
      <c r="I69" s="487" t="s">
        <v>903</v>
      </c>
      <c r="J69" s="485" t="s">
        <v>904</v>
      </c>
      <c r="K69" s="485" t="s">
        <v>905</v>
      </c>
      <c r="L69" s="485" t="s">
        <v>906</v>
      </c>
      <c r="M69" s="488" t="s">
        <v>125</v>
      </c>
      <c r="N69" s="488" t="s">
        <v>125</v>
      </c>
      <c r="O69" s="488" t="s">
        <v>125</v>
      </c>
      <c r="P69" s="1146"/>
      <c r="Q69" s="1147"/>
    </row>
    <row r="70" spans="2:17" ht="180" x14ac:dyDescent="0.2">
      <c r="B70" s="152"/>
      <c r="C70" s="152"/>
      <c r="D70" s="483" t="s">
        <v>970</v>
      </c>
      <c r="E70" s="484">
        <v>42722005</v>
      </c>
      <c r="F70" s="485" t="s">
        <v>554</v>
      </c>
      <c r="G70" s="485" t="s">
        <v>505</v>
      </c>
      <c r="H70" s="486">
        <v>40165</v>
      </c>
      <c r="I70" s="487" t="s">
        <v>730</v>
      </c>
      <c r="J70" s="485" t="s">
        <v>904</v>
      </c>
      <c r="K70" s="485" t="s">
        <v>971</v>
      </c>
      <c r="L70" s="485" t="s">
        <v>972</v>
      </c>
      <c r="M70" s="488" t="s">
        <v>125</v>
      </c>
      <c r="N70" s="488" t="s">
        <v>125</v>
      </c>
      <c r="O70" s="488" t="s">
        <v>125</v>
      </c>
      <c r="P70" s="1146"/>
      <c r="Q70" s="1147"/>
    </row>
    <row r="71" spans="2:17" ht="195" x14ac:dyDescent="0.2">
      <c r="B71" s="152"/>
      <c r="C71" s="152"/>
      <c r="D71" s="485" t="s">
        <v>973</v>
      </c>
      <c r="E71" s="489">
        <v>49791384</v>
      </c>
      <c r="F71" s="485" t="s">
        <v>166</v>
      </c>
      <c r="G71" s="485" t="s">
        <v>642</v>
      </c>
      <c r="H71" s="486">
        <v>41436</v>
      </c>
      <c r="I71" s="487" t="s">
        <v>730</v>
      </c>
      <c r="J71" s="485" t="s">
        <v>904</v>
      </c>
      <c r="K71" s="485" t="s">
        <v>905</v>
      </c>
      <c r="L71" s="485" t="s">
        <v>906</v>
      </c>
      <c r="M71" s="488" t="s">
        <v>125</v>
      </c>
      <c r="N71" s="488" t="s">
        <v>125</v>
      </c>
      <c r="O71" s="488" t="s">
        <v>125</v>
      </c>
      <c r="P71" s="1146"/>
      <c r="Q71" s="1147"/>
    </row>
    <row r="72" spans="2:17" x14ac:dyDescent="0.2">
      <c r="B72" s="152" t="s">
        <v>44</v>
      </c>
      <c r="C72" s="152">
        <v>8</v>
      </c>
      <c r="D72" s="149"/>
      <c r="E72" s="149"/>
      <c r="F72" s="149"/>
      <c r="G72" s="149"/>
      <c r="H72" s="149"/>
      <c r="I72" s="150"/>
      <c r="J72" s="153"/>
      <c r="K72" s="154"/>
      <c r="L72" s="151"/>
      <c r="M72" s="118"/>
      <c r="N72" s="118"/>
      <c r="O72" s="118"/>
      <c r="P72" s="234"/>
      <c r="Q72" s="234"/>
    </row>
    <row r="73" spans="2:17" ht="150" x14ac:dyDescent="0.25">
      <c r="B73" s="152"/>
      <c r="C73" s="152"/>
      <c r="D73" s="496" t="s">
        <v>974</v>
      </c>
      <c r="E73" s="497">
        <v>26762872</v>
      </c>
      <c r="F73" s="497" t="s">
        <v>166</v>
      </c>
      <c r="G73" s="496" t="s">
        <v>505</v>
      </c>
      <c r="H73" s="498">
        <v>41257</v>
      </c>
      <c r="I73" s="496">
        <v>136676</v>
      </c>
      <c r="J73" s="496" t="s">
        <v>895</v>
      </c>
      <c r="K73" s="485" t="s">
        <v>921</v>
      </c>
      <c r="L73" s="496" t="s">
        <v>922</v>
      </c>
      <c r="M73" s="499" t="s">
        <v>125</v>
      </c>
      <c r="N73" s="500" t="s">
        <v>125</v>
      </c>
      <c r="O73" s="500" t="s">
        <v>125</v>
      </c>
      <c r="P73" s="495"/>
      <c r="Q73" s="501"/>
    </row>
    <row r="74" spans="2:17" ht="150" x14ac:dyDescent="0.25">
      <c r="B74" s="152"/>
      <c r="C74" s="152"/>
      <c r="D74" s="490" t="s">
        <v>975</v>
      </c>
      <c r="E74" s="491">
        <v>1052947632</v>
      </c>
      <c r="F74" s="491" t="s">
        <v>483</v>
      </c>
      <c r="G74" s="490" t="s">
        <v>531</v>
      </c>
      <c r="H74" s="492">
        <v>40627</v>
      </c>
      <c r="I74" s="493">
        <v>125737</v>
      </c>
      <c r="J74" s="496" t="s">
        <v>895</v>
      </c>
      <c r="K74" s="485" t="s">
        <v>921</v>
      </c>
      <c r="L74" s="496" t="s">
        <v>922</v>
      </c>
      <c r="M74" s="499" t="s">
        <v>125</v>
      </c>
      <c r="N74" s="500" t="s">
        <v>125</v>
      </c>
      <c r="O74" s="500" t="s">
        <v>125</v>
      </c>
      <c r="P74" s="421"/>
      <c r="Q74" s="422"/>
    </row>
    <row r="75" spans="2:17" ht="150" x14ac:dyDescent="0.25">
      <c r="B75" s="152"/>
      <c r="C75" s="152"/>
      <c r="D75" s="230" t="s">
        <v>976</v>
      </c>
      <c r="E75" s="2">
        <v>56078107</v>
      </c>
      <c r="F75" s="2" t="s">
        <v>239</v>
      </c>
      <c r="G75" s="230" t="s">
        <v>546</v>
      </c>
      <c r="H75" s="380">
        <v>39442</v>
      </c>
      <c r="I75" s="54" t="s">
        <v>977</v>
      </c>
      <c r="J75" s="496" t="s">
        <v>895</v>
      </c>
      <c r="K75" s="485" t="s">
        <v>921</v>
      </c>
      <c r="L75" s="496" t="s">
        <v>922</v>
      </c>
      <c r="M75" s="499" t="s">
        <v>125</v>
      </c>
      <c r="N75" s="500" t="s">
        <v>125</v>
      </c>
      <c r="O75" s="500" t="s">
        <v>125</v>
      </c>
      <c r="P75" s="421"/>
      <c r="Q75" s="422"/>
    </row>
    <row r="76" spans="2:17" ht="135" x14ac:dyDescent="0.25">
      <c r="B76" s="152"/>
      <c r="C76" s="152"/>
      <c r="D76" s="490" t="s">
        <v>978</v>
      </c>
      <c r="E76" s="491">
        <v>1067809551</v>
      </c>
      <c r="F76" s="491" t="s">
        <v>483</v>
      </c>
      <c r="G76" s="490" t="s">
        <v>301</v>
      </c>
      <c r="H76" s="492">
        <v>40082</v>
      </c>
      <c r="I76" s="494">
        <v>113298</v>
      </c>
      <c r="J76" s="230" t="s">
        <v>979</v>
      </c>
      <c r="K76" s="345" t="s">
        <v>980</v>
      </c>
      <c r="L76" s="54" t="s">
        <v>981</v>
      </c>
      <c r="M76" s="460" t="s">
        <v>125</v>
      </c>
      <c r="N76" s="74" t="s">
        <v>125</v>
      </c>
      <c r="O76" s="74" t="s">
        <v>125</v>
      </c>
      <c r="P76" s="456"/>
      <c r="Q76" s="457"/>
    </row>
    <row r="77" spans="2:17" ht="90.75" x14ac:dyDescent="0.25">
      <c r="B77" s="152"/>
      <c r="C77" s="152"/>
      <c r="D77" s="230" t="s">
        <v>982</v>
      </c>
      <c r="E77" s="2">
        <v>39515664</v>
      </c>
      <c r="F77" s="2" t="s">
        <v>983</v>
      </c>
      <c r="G77" s="230" t="s">
        <v>546</v>
      </c>
      <c r="H77" s="380">
        <v>39442</v>
      </c>
      <c r="I77" s="54" t="s">
        <v>984</v>
      </c>
      <c r="J77" s="230" t="s">
        <v>985</v>
      </c>
      <c r="K77" s="345" t="s">
        <v>986</v>
      </c>
      <c r="L77" s="54" t="s">
        <v>987</v>
      </c>
      <c r="M77" s="460" t="s">
        <v>125</v>
      </c>
      <c r="N77" s="74" t="s">
        <v>125</v>
      </c>
      <c r="O77" s="74" t="s">
        <v>125</v>
      </c>
      <c r="P77" s="421"/>
      <c r="Q77" s="422"/>
    </row>
    <row r="78" spans="2:17" ht="150" x14ac:dyDescent="0.25">
      <c r="B78" s="152"/>
      <c r="C78" s="152"/>
      <c r="D78" s="230" t="s">
        <v>988</v>
      </c>
      <c r="E78" s="2">
        <v>49752526</v>
      </c>
      <c r="F78" s="2" t="s">
        <v>239</v>
      </c>
      <c r="G78" s="230" t="s">
        <v>356</v>
      </c>
      <c r="H78" s="380">
        <v>34687</v>
      </c>
      <c r="I78" s="54" t="s">
        <v>989</v>
      </c>
      <c r="J78" s="496" t="s">
        <v>895</v>
      </c>
      <c r="K78" s="485" t="s">
        <v>921</v>
      </c>
      <c r="L78" s="496" t="s">
        <v>922</v>
      </c>
      <c r="M78" s="499" t="s">
        <v>125</v>
      </c>
      <c r="N78" s="500" t="s">
        <v>125</v>
      </c>
      <c r="O78" s="500" t="s">
        <v>125</v>
      </c>
      <c r="P78" s="421"/>
      <c r="Q78" s="422"/>
    </row>
    <row r="79" spans="2:17" ht="150" x14ac:dyDescent="0.25">
      <c r="B79" s="152"/>
      <c r="C79" s="152"/>
      <c r="D79" s="230" t="s">
        <v>990</v>
      </c>
      <c r="E79" s="2">
        <v>49798333</v>
      </c>
      <c r="F79" s="2" t="s">
        <v>166</v>
      </c>
      <c r="G79" s="230" t="s">
        <v>528</v>
      </c>
      <c r="H79" s="380">
        <v>41447</v>
      </c>
      <c r="I79" s="54" t="s">
        <v>730</v>
      </c>
      <c r="J79" s="496" t="s">
        <v>895</v>
      </c>
      <c r="K79" s="485" t="s">
        <v>921</v>
      </c>
      <c r="L79" s="496" t="s">
        <v>922</v>
      </c>
      <c r="M79" s="499" t="s">
        <v>125</v>
      </c>
      <c r="N79" s="500" t="s">
        <v>125</v>
      </c>
      <c r="O79" s="500" t="s">
        <v>125</v>
      </c>
      <c r="P79" s="495"/>
      <c r="Q79" s="422"/>
    </row>
    <row r="80" spans="2:17" ht="150" x14ac:dyDescent="0.25">
      <c r="B80" s="152"/>
      <c r="C80" s="152"/>
      <c r="D80" s="230" t="s">
        <v>991</v>
      </c>
      <c r="E80" s="2">
        <v>1065604892</v>
      </c>
      <c r="F80" s="2" t="s">
        <v>992</v>
      </c>
      <c r="G80" s="230" t="s">
        <v>209</v>
      </c>
      <c r="H80" s="380">
        <v>41817</v>
      </c>
      <c r="I80" s="54" t="s">
        <v>730</v>
      </c>
      <c r="J80" s="496" t="s">
        <v>895</v>
      </c>
      <c r="K80" s="485" t="s">
        <v>921</v>
      </c>
      <c r="L80" s="496" t="s">
        <v>922</v>
      </c>
      <c r="M80" s="499" t="s">
        <v>125</v>
      </c>
      <c r="N80" s="500" t="s">
        <v>125</v>
      </c>
      <c r="O80" s="500" t="s">
        <v>125</v>
      </c>
      <c r="P80" s="421"/>
      <c r="Q80" s="422"/>
    </row>
    <row r="81" spans="2:17" ht="150" x14ac:dyDescent="0.25">
      <c r="B81" s="118"/>
      <c r="C81" s="152"/>
      <c r="D81" s="496" t="s">
        <v>993</v>
      </c>
      <c r="E81" s="497">
        <v>49735811</v>
      </c>
      <c r="F81" s="497" t="s">
        <v>166</v>
      </c>
      <c r="G81" s="496" t="s">
        <v>505</v>
      </c>
      <c r="H81" s="498">
        <v>41447</v>
      </c>
      <c r="I81" s="496" t="s">
        <v>730</v>
      </c>
      <c r="J81" s="496" t="s">
        <v>895</v>
      </c>
      <c r="K81" s="485" t="s">
        <v>921</v>
      </c>
      <c r="L81" s="496" t="s">
        <v>922</v>
      </c>
      <c r="M81" s="499" t="s">
        <v>125</v>
      </c>
      <c r="N81" s="500" t="s">
        <v>125</v>
      </c>
      <c r="O81" s="500" t="s">
        <v>125</v>
      </c>
      <c r="P81" s="495"/>
      <c r="Q81" s="501"/>
    </row>
    <row r="82" spans="2:17" ht="150" x14ac:dyDescent="0.25">
      <c r="B82" s="118"/>
      <c r="C82" s="118"/>
      <c r="D82" s="230" t="s">
        <v>994</v>
      </c>
      <c r="E82" s="2">
        <v>56078008</v>
      </c>
      <c r="F82" s="2" t="s">
        <v>483</v>
      </c>
      <c r="G82" s="230" t="s">
        <v>528</v>
      </c>
      <c r="H82" s="380">
        <v>40530</v>
      </c>
      <c r="I82" s="4">
        <v>139157</v>
      </c>
      <c r="J82" s="496" t="s">
        <v>895</v>
      </c>
      <c r="K82" s="485" t="s">
        <v>995</v>
      </c>
      <c r="L82" s="496" t="s">
        <v>922</v>
      </c>
      <c r="M82" s="499" t="s">
        <v>125</v>
      </c>
      <c r="N82" s="500" t="s">
        <v>125</v>
      </c>
      <c r="O82" s="500" t="s">
        <v>125</v>
      </c>
      <c r="P82" s="1174"/>
      <c r="Q82" s="1175"/>
    </row>
    <row r="83" spans="2:17" ht="15.75" thickBot="1" x14ac:dyDescent="0.3">
      <c r="D83" s="230"/>
      <c r="E83" s="2"/>
      <c r="F83" s="2"/>
      <c r="G83" s="230"/>
      <c r="H83" s="380"/>
      <c r="I83" s="4"/>
      <c r="J83" s="230"/>
      <c r="K83" s="54"/>
      <c r="L83" s="54"/>
      <c r="M83" s="74"/>
      <c r="N83" s="74"/>
      <c r="O83" s="74"/>
      <c r="P83" s="495"/>
      <c r="Q83" s="422"/>
    </row>
    <row r="84" spans="2:17" ht="16.5" thickBot="1" x14ac:dyDescent="0.3">
      <c r="B84" s="1160" t="s">
        <v>46</v>
      </c>
      <c r="C84" s="1161"/>
      <c r="D84" s="1161"/>
      <c r="E84" s="1161"/>
      <c r="F84" s="1161"/>
      <c r="G84" s="1161"/>
      <c r="H84" s="1161"/>
      <c r="I84" s="1161"/>
      <c r="J84" s="1161"/>
      <c r="K84" s="1161"/>
      <c r="L84" s="1161"/>
      <c r="M84" s="1161"/>
      <c r="N84" s="1162"/>
    </row>
    <row r="87" spans="2:17" ht="31.5" x14ac:dyDescent="0.25">
      <c r="B87" s="147" t="s">
        <v>33</v>
      </c>
      <c r="C87" s="147" t="s">
        <v>18</v>
      </c>
      <c r="D87" s="1141" t="s">
        <v>3</v>
      </c>
      <c r="E87" s="1143"/>
    </row>
    <row r="88" spans="2:17" ht="30" x14ac:dyDescent="0.25">
      <c r="B88" s="155" t="s">
        <v>112</v>
      </c>
      <c r="C88" s="234" t="s">
        <v>23</v>
      </c>
      <c r="D88" s="1128"/>
      <c r="E88" s="1128"/>
    </row>
    <row r="90" spans="2:17" ht="15.75" x14ac:dyDescent="0.25">
      <c r="B90" s="1129" t="s">
        <v>64</v>
      </c>
      <c r="C90" s="1130"/>
      <c r="D90" s="1130"/>
      <c r="E90" s="1130"/>
      <c r="F90" s="1130"/>
      <c r="G90" s="1130"/>
      <c r="H90" s="1130"/>
      <c r="I90" s="1130"/>
      <c r="J90" s="1130"/>
      <c r="K90" s="1130"/>
      <c r="L90" s="1130"/>
      <c r="M90" s="1130"/>
      <c r="N90" s="1130"/>
      <c r="O90" s="1130"/>
      <c r="P90" s="1130"/>
    </row>
    <row r="92" spans="2:17" ht="15.75" thickBot="1" x14ac:dyDescent="0.3"/>
    <row r="93" spans="2:17" ht="16.5" thickBot="1" x14ac:dyDescent="0.3">
      <c r="B93" s="1160" t="s">
        <v>54</v>
      </c>
      <c r="C93" s="1161"/>
      <c r="D93" s="1161"/>
      <c r="E93" s="1161"/>
      <c r="F93" s="1161"/>
      <c r="G93" s="1161"/>
      <c r="H93" s="1161"/>
      <c r="I93" s="1161"/>
      <c r="J93" s="1161"/>
      <c r="K93" s="1161"/>
      <c r="L93" s="1161"/>
      <c r="M93" s="1161"/>
      <c r="N93" s="1162"/>
    </row>
    <row r="95" spans="2:17" ht="15.75" thickBot="1" x14ac:dyDescent="0.3">
      <c r="M95" s="122"/>
      <c r="N95" s="122"/>
    </row>
    <row r="96" spans="2:17" s="93" customFormat="1" ht="110.25" x14ac:dyDescent="0.25">
      <c r="B96" s="476" t="s">
        <v>134</v>
      </c>
      <c r="C96" s="476" t="s">
        <v>135</v>
      </c>
      <c r="D96" s="476" t="s">
        <v>136</v>
      </c>
      <c r="E96" s="476" t="s">
        <v>45</v>
      </c>
      <c r="F96" s="476" t="s">
        <v>22</v>
      </c>
      <c r="G96" s="476" t="s">
        <v>89</v>
      </c>
      <c r="H96" s="476" t="s">
        <v>17</v>
      </c>
      <c r="I96" s="476" t="s">
        <v>10</v>
      </c>
      <c r="J96" s="476" t="s">
        <v>31</v>
      </c>
      <c r="K96" s="476" t="s">
        <v>61</v>
      </c>
      <c r="L96" s="476" t="s">
        <v>20</v>
      </c>
      <c r="M96" s="477" t="s">
        <v>26</v>
      </c>
      <c r="N96" s="476" t="s">
        <v>137</v>
      </c>
      <c r="O96" s="476" t="s">
        <v>36</v>
      </c>
      <c r="P96" s="245" t="s">
        <v>11</v>
      </c>
      <c r="Q96" s="245" t="s">
        <v>19</v>
      </c>
    </row>
    <row r="97" spans="1:26" s="242" customFormat="1" x14ac:dyDescent="0.25">
      <c r="A97" s="125">
        <v>1</v>
      </c>
      <c r="B97" s="126"/>
      <c r="C97" s="127"/>
      <c r="D97" s="126"/>
      <c r="E97" s="128"/>
      <c r="F97" s="127"/>
      <c r="G97" s="129"/>
      <c r="H97" s="130"/>
      <c r="I97" s="131"/>
      <c r="J97" s="131"/>
      <c r="K97" s="131"/>
      <c r="L97" s="131"/>
      <c r="M97" s="132"/>
      <c r="N97" s="132">
        <f>+M97*G97</f>
        <v>0</v>
      </c>
      <c r="O97" s="133"/>
      <c r="P97" s="133"/>
      <c r="Q97" s="134"/>
      <c r="R97" s="135"/>
      <c r="S97" s="135"/>
      <c r="T97" s="135"/>
      <c r="U97" s="135"/>
      <c r="V97" s="135"/>
      <c r="W97" s="135"/>
      <c r="X97" s="135"/>
      <c r="Y97" s="135"/>
      <c r="Z97" s="135"/>
    </row>
    <row r="98" spans="1:26" s="242" customFormat="1" x14ac:dyDescent="0.25">
      <c r="A98" s="125">
        <f>+A97+1</f>
        <v>2</v>
      </c>
      <c r="B98" s="126"/>
      <c r="C98" s="127"/>
      <c r="D98" s="126"/>
      <c r="E98" s="128"/>
      <c r="F98" s="127"/>
      <c r="G98" s="127"/>
      <c r="H98" s="127"/>
      <c r="I98" s="131"/>
      <c r="J98" s="131"/>
      <c r="K98" s="131"/>
      <c r="L98" s="131"/>
      <c r="M98" s="132"/>
      <c r="N98" s="132"/>
      <c r="O98" s="133"/>
      <c r="P98" s="133"/>
      <c r="Q98" s="134"/>
      <c r="R98" s="135"/>
      <c r="S98" s="135"/>
      <c r="T98" s="135"/>
      <c r="U98" s="135"/>
      <c r="V98" s="135"/>
      <c r="W98" s="135"/>
      <c r="X98" s="135"/>
      <c r="Y98" s="135"/>
      <c r="Z98" s="135"/>
    </row>
    <row r="99" spans="1:26" s="242" customFormat="1" x14ac:dyDescent="0.25">
      <c r="A99" s="125">
        <f t="shared" ref="A99:A104" si="0">+A98+1</f>
        <v>3</v>
      </c>
      <c r="B99" s="126"/>
      <c r="C99" s="127"/>
      <c r="D99" s="126"/>
      <c r="E99" s="128"/>
      <c r="F99" s="127"/>
      <c r="G99" s="127"/>
      <c r="H99" s="127"/>
      <c r="I99" s="131"/>
      <c r="J99" s="131"/>
      <c r="K99" s="131"/>
      <c r="L99" s="131"/>
      <c r="M99" s="132"/>
      <c r="N99" s="132"/>
      <c r="O99" s="133"/>
      <c r="P99" s="133"/>
      <c r="Q99" s="134"/>
      <c r="R99" s="135"/>
      <c r="S99" s="135"/>
      <c r="T99" s="135"/>
      <c r="U99" s="135"/>
      <c r="V99" s="135"/>
      <c r="W99" s="135"/>
      <c r="X99" s="135"/>
      <c r="Y99" s="135"/>
      <c r="Z99" s="135"/>
    </row>
    <row r="100" spans="1:26" s="242" customFormat="1" x14ac:dyDescent="0.25">
      <c r="A100" s="125">
        <f t="shared" si="0"/>
        <v>4</v>
      </c>
      <c r="B100" s="126"/>
      <c r="C100" s="127"/>
      <c r="D100" s="126"/>
      <c r="E100" s="128"/>
      <c r="F100" s="127"/>
      <c r="G100" s="127"/>
      <c r="H100" s="127"/>
      <c r="I100" s="131"/>
      <c r="J100" s="131"/>
      <c r="K100" s="131"/>
      <c r="L100" s="131"/>
      <c r="M100" s="132"/>
      <c r="N100" s="132"/>
      <c r="O100" s="133"/>
      <c r="P100" s="133"/>
      <c r="Q100" s="134"/>
      <c r="R100" s="135"/>
      <c r="S100" s="135"/>
      <c r="T100" s="135"/>
      <c r="U100" s="135"/>
      <c r="V100" s="135"/>
      <c r="W100" s="135"/>
      <c r="X100" s="135"/>
      <c r="Y100" s="135"/>
      <c r="Z100" s="135"/>
    </row>
    <row r="101" spans="1:26" s="242" customFormat="1" x14ac:dyDescent="0.25">
      <c r="A101" s="125">
        <f t="shared" si="0"/>
        <v>5</v>
      </c>
      <c r="B101" s="126"/>
      <c r="C101" s="127"/>
      <c r="D101" s="126"/>
      <c r="E101" s="128"/>
      <c r="F101" s="127"/>
      <c r="G101" s="127"/>
      <c r="H101" s="127"/>
      <c r="I101" s="131"/>
      <c r="J101" s="131"/>
      <c r="K101" s="131"/>
      <c r="L101" s="131"/>
      <c r="M101" s="132"/>
      <c r="N101" s="132"/>
      <c r="O101" s="133"/>
      <c r="P101" s="133"/>
      <c r="Q101" s="134"/>
      <c r="R101" s="135"/>
      <c r="S101" s="135"/>
      <c r="T101" s="135"/>
      <c r="U101" s="135"/>
      <c r="V101" s="135"/>
      <c r="W101" s="135"/>
      <c r="X101" s="135"/>
      <c r="Y101" s="135"/>
      <c r="Z101" s="135"/>
    </row>
    <row r="102" spans="1:26" s="242" customFormat="1" x14ac:dyDescent="0.25">
      <c r="A102" s="125">
        <f t="shared" si="0"/>
        <v>6</v>
      </c>
      <c r="B102" s="126"/>
      <c r="C102" s="127"/>
      <c r="D102" s="126"/>
      <c r="E102" s="128"/>
      <c r="F102" s="127"/>
      <c r="G102" s="127"/>
      <c r="H102" s="127"/>
      <c r="I102" s="131"/>
      <c r="J102" s="131"/>
      <c r="K102" s="131"/>
      <c r="L102" s="131"/>
      <c r="M102" s="132"/>
      <c r="N102" s="132"/>
      <c r="O102" s="133"/>
      <c r="P102" s="133"/>
      <c r="Q102" s="134"/>
      <c r="R102" s="135"/>
      <c r="S102" s="135"/>
      <c r="T102" s="135"/>
      <c r="U102" s="135"/>
      <c r="V102" s="135"/>
      <c r="W102" s="135"/>
      <c r="X102" s="135"/>
      <c r="Y102" s="135"/>
      <c r="Z102" s="135"/>
    </row>
    <row r="103" spans="1:26" s="242" customFormat="1" x14ac:dyDescent="0.25">
      <c r="A103" s="125">
        <f t="shared" si="0"/>
        <v>7</v>
      </c>
      <c r="B103" s="126"/>
      <c r="C103" s="127"/>
      <c r="D103" s="126"/>
      <c r="E103" s="128"/>
      <c r="F103" s="127"/>
      <c r="G103" s="127"/>
      <c r="H103" s="127"/>
      <c r="I103" s="131"/>
      <c r="J103" s="131"/>
      <c r="K103" s="131"/>
      <c r="L103" s="131"/>
      <c r="M103" s="132"/>
      <c r="N103" s="132"/>
      <c r="O103" s="133"/>
      <c r="P103" s="133"/>
      <c r="Q103" s="134"/>
      <c r="R103" s="135"/>
      <c r="S103" s="135"/>
      <c r="T103" s="135"/>
      <c r="U103" s="135"/>
      <c r="V103" s="135"/>
      <c r="W103" s="135"/>
      <c r="X103" s="135"/>
      <c r="Y103" s="135"/>
      <c r="Z103" s="135"/>
    </row>
    <row r="104" spans="1:26" s="242" customFormat="1" x14ac:dyDescent="0.25">
      <c r="A104" s="125">
        <f t="shared" si="0"/>
        <v>8</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242" customFormat="1" ht="15.75" x14ac:dyDescent="0.25">
      <c r="A105" s="125"/>
      <c r="B105" s="136" t="s">
        <v>16</v>
      </c>
      <c r="C105" s="127"/>
      <c r="D105" s="126"/>
      <c r="E105" s="128"/>
      <c r="F105" s="127"/>
      <c r="G105" s="127"/>
      <c r="H105" s="127"/>
      <c r="I105" s="131"/>
      <c r="J105" s="131"/>
      <c r="K105" s="137">
        <f>SUM(K97:K104)</f>
        <v>0</v>
      </c>
      <c r="L105" s="137">
        <f>SUM(L97:L104)</f>
        <v>0</v>
      </c>
      <c r="M105" s="138">
        <f>SUM(M97:M104)</f>
        <v>0</v>
      </c>
      <c r="N105" s="137">
        <f>SUM(N97:N104)</f>
        <v>0</v>
      </c>
      <c r="O105" s="133"/>
      <c r="P105" s="133"/>
      <c r="Q105" s="134"/>
    </row>
    <row r="106" spans="1:26" x14ac:dyDescent="0.25">
      <c r="B106" s="139"/>
      <c r="C106" s="139"/>
      <c r="D106" s="139"/>
      <c r="E106" s="140"/>
      <c r="F106" s="139"/>
      <c r="G106" s="139"/>
      <c r="H106" s="139"/>
      <c r="I106" s="139"/>
      <c r="J106" s="139"/>
      <c r="K106" s="139"/>
      <c r="L106" s="139"/>
      <c r="M106" s="139"/>
      <c r="N106" s="139"/>
      <c r="O106" s="139"/>
      <c r="P106" s="139"/>
    </row>
    <row r="107" spans="1:26" ht="15.75" x14ac:dyDescent="0.25">
      <c r="B107" s="142" t="s">
        <v>32</v>
      </c>
      <c r="C107" s="156">
        <f>+K105</f>
        <v>0</v>
      </c>
      <c r="H107" s="145"/>
      <c r="I107" s="145"/>
      <c r="J107" s="145"/>
      <c r="K107" s="145"/>
      <c r="L107" s="145"/>
      <c r="M107" s="145"/>
      <c r="N107" s="139"/>
      <c r="O107" s="139"/>
      <c r="P107" s="139"/>
    </row>
    <row r="109" spans="1:26" ht="15.75" thickBot="1" x14ac:dyDescent="0.3"/>
    <row r="110" spans="1:26" ht="48" thickBot="1" x14ac:dyDescent="0.3">
      <c r="B110" s="478" t="s">
        <v>49</v>
      </c>
      <c r="C110" s="479" t="s">
        <v>50</v>
      </c>
      <c r="D110" s="478" t="s">
        <v>51</v>
      </c>
      <c r="E110" s="479" t="s">
        <v>55</v>
      </c>
    </row>
    <row r="111" spans="1:26" x14ac:dyDescent="0.25">
      <c r="B111" s="159" t="s">
        <v>113</v>
      </c>
      <c r="C111" s="480">
        <v>20</v>
      </c>
      <c r="D111" s="480">
        <v>0</v>
      </c>
      <c r="E111" s="1164">
        <f>+D111+D112+D113</f>
        <v>0</v>
      </c>
    </row>
    <row r="112" spans="1:26" x14ac:dyDescent="0.25">
      <c r="B112" s="159" t="s">
        <v>114</v>
      </c>
      <c r="C112" s="251">
        <v>30</v>
      </c>
      <c r="D112" s="234">
        <v>0</v>
      </c>
      <c r="E112" s="1136"/>
    </row>
    <row r="113" spans="2:17" ht="15.75" thickBot="1" x14ac:dyDescent="0.3">
      <c r="B113" s="159" t="s">
        <v>115</v>
      </c>
      <c r="C113" s="162">
        <v>40</v>
      </c>
      <c r="D113" s="162">
        <v>0</v>
      </c>
      <c r="E113" s="1137"/>
    </row>
    <row r="115" spans="2:17" ht="15.75" thickBot="1" x14ac:dyDescent="0.3"/>
    <row r="116" spans="2:17" ht="16.5" thickBot="1" x14ac:dyDescent="0.3">
      <c r="B116" s="1160" t="s">
        <v>52</v>
      </c>
      <c r="C116" s="1161"/>
      <c r="D116" s="1161"/>
      <c r="E116" s="1161"/>
      <c r="F116" s="1161"/>
      <c r="G116" s="1161"/>
      <c r="H116" s="1161"/>
      <c r="I116" s="1161"/>
      <c r="J116" s="1161"/>
      <c r="K116" s="1161"/>
      <c r="L116" s="1161"/>
      <c r="M116" s="1161"/>
      <c r="N116" s="1162"/>
    </row>
    <row r="118" spans="2:17" ht="110.25" x14ac:dyDescent="0.25">
      <c r="B118" s="117" t="s">
        <v>0</v>
      </c>
      <c r="C118" s="117" t="s">
        <v>39</v>
      </c>
      <c r="D118" s="117" t="s">
        <v>40</v>
      </c>
      <c r="E118" s="117" t="s">
        <v>102</v>
      </c>
      <c r="F118" s="117" t="s">
        <v>104</v>
      </c>
      <c r="G118" s="117" t="s">
        <v>105</v>
      </c>
      <c r="H118" s="117" t="s">
        <v>106</v>
      </c>
      <c r="I118" s="117" t="s">
        <v>103</v>
      </c>
      <c r="J118" s="1141" t="s">
        <v>107</v>
      </c>
      <c r="K118" s="1142"/>
      <c r="L118" s="1143"/>
      <c r="M118" s="117" t="s">
        <v>111</v>
      </c>
      <c r="N118" s="117" t="s">
        <v>139</v>
      </c>
      <c r="O118" s="117" t="s">
        <v>140</v>
      </c>
      <c r="P118" s="1141" t="s">
        <v>3</v>
      </c>
      <c r="Q118" s="1143"/>
    </row>
    <row r="119" spans="2:17" ht="60" x14ac:dyDescent="0.2">
      <c r="B119" s="152" t="s">
        <v>119</v>
      </c>
      <c r="C119" s="152">
        <v>2</v>
      </c>
      <c r="D119" s="149"/>
      <c r="E119" s="149"/>
      <c r="F119" s="149"/>
      <c r="G119" s="149"/>
      <c r="H119" s="149"/>
      <c r="I119" s="150"/>
      <c r="J119" s="153" t="s">
        <v>108</v>
      </c>
      <c r="K119" s="154" t="s">
        <v>109</v>
      </c>
      <c r="L119" s="151" t="s">
        <v>110</v>
      </c>
      <c r="M119" s="118"/>
      <c r="N119" s="118"/>
      <c r="O119" s="118"/>
      <c r="P119" s="1128"/>
      <c r="Q119" s="1128"/>
    </row>
    <row r="120" spans="2:17" s="869" customFormat="1" ht="300" x14ac:dyDescent="0.2">
      <c r="B120" s="861"/>
      <c r="C120" s="861"/>
      <c r="D120" s="861" t="s">
        <v>996</v>
      </c>
      <c r="E120" s="223">
        <v>52869136</v>
      </c>
      <c r="F120" s="861" t="s">
        <v>818</v>
      </c>
      <c r="G120" s="861" t="s">
        <v>997</v>
      </c>
      <c r="H120" s="224">
        <v>39207</v>
      </c>
      <c r="I120" s="862" t="s">
        <v>903</v>
      </c>
      <c r="J120" s="485" t="s">
        <v>904</v>
      </c>
      <c r="K120" s="485" t="s">
        <v>934</v>
      </c>
      <c r="L120" s="485" t="s">
        <v>935</v>
      </c>
      <c r="M120" s="488" t="s">
        <v>125</v>
      </c>
      <c r="N120" s="488" t="s">
        <v>524</v>
      </c>
      <c r="O120" s="488" t="s">
        <v>125</v>
      </c>
      <c r="P120" s="1172" t="s">
        <v>936</v>
      </c>
      <c r="Q120" s="1172"/>
    </row>
    <row r="121" spans="2:17" s="869" customFormat="1" ht="285" x14ac:dyDescent="0.2">
      <c r="B121" s="861"/>
      <c r="C121" s="861"/>
      <c r="D121" s="861" t="s">
        <v>998</v>
      </c>
      <c r="E121" s="875">
        <v>39462434</v>
      </c>
      <c r="F121" s="861" t="s">
        <v>999</v>
      </c>
      <c r="G121" s="876" t="s">
        <v>624</v>
      </c>
      <c r="H121" s="224">
        <v>40998</v>
      </c>
      <c r="I121" s="862">
        <v>220063</v>
      </c>
      <c r="J121" s="485" t="s">
        <v>933</v>
      </c>
      <c r="K121" s="485" t="s">
        <v>934</v>
      </c>
      <c r="L121" s="485" t="s">
        <v>1000</v>
      </c>
      <c r="M121" s="530" t="s">
        <v>125</v>
      </c>
      <c r="N121" s="530" t="s">
        <v>524</v>
      </c>
      <c r="O121" s="530" t="s">
        <v>125</v>
      </c>
      <c r="P121" s="1172" t="s">
        <v>936</v>
      </c>
      <c r="Q121" s="1172"/>
    </row>
    <row r="122" spans="2:17" s="869" customFormat="1" ht="30" x14ac:dyDescent="0.2">
      <c r="B122" s="861" t="s">
        <v>120</v>
      </c>
      <c r="C122" s="861">
        <v>2</v>
      </c>
      <c r="D122" s="223"/>
      <c r="E122" s="223"/>
      <c r="F122" s="223"/>
      <c r="G122" s="223"/>
      <c r="H122" s="223"/>
      <c r="I122" s="862"/>
      <c r="J122" s="862"/>
      <c r="K122" s="861"/>
      <c r="L122" s="223"/>
      <c r="M122" s="530"/>
      <c r="N122" s="530"/>
      <c r="O122" s="530"/>
      <c r="P122" s="418"/>
      <c r="Q122" s="418"/>
    </row>
    <row r="123" spans="2:17" s="869" customFormat="1" ht="105" customHeight="1" x14ac:dyDescent="0.2">
      <c r="B123" s="861"/>
      <c r="C123" s="861"/>
      <c r="D123" s="861" t="s">
        <v>1001</v>
      </c>
      <c r="E123" s="223">
        <v>36709604</v>
      </c>
      <c r="F123" s="861" t="s">
        <v>949</v>
      </c>
      <c r="G123" s="861" t="s">
        <v>531</v>
      </c>
      <c r="H123" s="876">
        <v>35734</v>
      </c>
      <c r="I123" s="862" t="s">
        <v>903</v>
      </c>
      <c r="J123" s="861" t="s">
        <v>904</v>
      </c>
      <c r="K123" s="861" t="s">
        <v>1002</v>
      </c>
      <c r="L123" s="861" t="s">
        <v>1003</v>
      </c>
      <c r="M123" s="530" t="s">
        <v>125</v>
      </c>
      <c r="N123" s="530" t="s">
        <v>125</v>
      </c>
      <c r="O123" s="530" t="s">
        <v>126</v>
      </c>
      <c r="P123" s="1124" t="s">
        <v>1004</v>
      </c>
      <c r="Q123" s="1125"/>
    </row>
    <row r="124" spans="2:17" s="869" customFormat="1" ht="285" x14ac:dyDescent="0.2">
      <c r="B124" s="861"/>
      <c r="C124" s="861"/>
      <c r="D124" s="861" t="s">
        <v>1005</v>
      </c>
      <c r="E124" s="223">
        <v>49777089</v>
      </c>
      <c r="F124" s="861" t="s">
        <v>1006</v>
      </c>
      <c r="G124" s="861" t="s">
        <v>1007</v>
      </c>
      <c r="H124" s="876">
        <v>40263</v>
      </c>
      <c r="I124" s="862" t="s">
        <v>903</v>
      </c>
      <c r="J124" s="861" t="s">
        <v>1008</v>
      </c>
      <c r="K124" s="861" t="s">
        <v>1009</v>
      </c>
      <c r="L124" s="861" t="s">
        <v>1010</v>
      </c>
      <c r="M124" s="530" t="s">
        <v>125</v>
      </c>
      <c r="N124" s="530" t="s">
        <v>125</v>
      </c>
      <c r="O124" s="530" t="s">
        <v>125</v>
      </c>
      <c r="P124" s="1124"/>
      <c r="Q124" s="1125"/>
    </row>
    <row r="125" spans="2:17" s="869" customFormat="1" ht="30" x14ac:dyDescent="0.2">
      <c r="B125" s="861" t="s">
        <v>121</v>
      </c>
      <c r="C125" s="861">
        <v>1</v>
      </c>
      <c r="D125" s="223"/>
      <c r="E125" s="223"/>
      <c r="F125" s="223"/>
      <c r="G125" s="223"/>
      <c r="H125" s="223"/>
      <c r="I125" s="862"/>
      <c r="J125" s="862"/>
      <c r="K125" s="861"/>
      <c r="L125" s="223"/>
      <c r="M125" s="530"/>
      <c r="N125" s="530"/>
      <c r="O125" s="530"/>
    </row>
    <row r="126" spans="2:17" s="869" customFormat="1" ht="165" x14ac:dyDescent="0.25">
      <c r="B126" s="861"/>
      <c r="C126" s="861"/>
      <c r="D126" s="496" t="s">
        <v>1011</v>
      </c>
      <c r="E126" s="497">
        <v>49769981</v>
      </c>
      <c r="F126" s="497" t="s">
        <v>873</v>
      </c>
      <c r="G126" s="496" t="s">
        <v>624</v>
      </c>
      <c r="H126" s="498">
        <v>37071</v>
      </c>
      <c r="I126" s="867" t="s">
        <v>730</v>
      </c>
      <c r="J126" s="496" t="s">
        <v>956</v>
      </c>
      <c r="K126" s="496" t="s">
        <v>957</v>
      </c>
      <c r="L126" s="496" t="s">
        <v>958</v>
      </c>
      <c r="M126" s="500" t="s">
        <v>125</v>
      </c>
      <c r="N126" s="500" t="s">
        <v>125</v>
      </c>
      <c r="O126" s="500" t="s">
        <v>126</v>
      </c>
      <c r="P126" s="1126" t="s">
        <v>1012</v>
      </c>
      <c r="Q126" s="1127"/>
    </row>
    <row r="127" spans="2:17" s="869" customFormat="1" x14ac:dyDescent="0.2">
      <c r="B127" s="530"/>
      <c r="C127" s="530"/>
      <c r="D127" s="223"/>
      <c r="E127" s="223"/>
      <c r="F127" s="223"/>
      <c r="G127" s="223"/>
      <c r="H127" s="223"/>
      <c r="I127" s="862"/>
      <c r="J127" s="862"/>
      <c r="K127" s="223"/>
      <c r="L127" s="223"/>
      <c r="M127" s="530"/>
      <c r="N127" s="530"/>
      <c r="O127" s="530"/>
      <c r="P127" s="1173"/>
      <c r="Q127" s="1173"/>
    </row>
    <row r="128" spans="2:17" s="869" customFormat="1" x14ac:dyDescent="0.25"/>
    <row r="129" spans="2:7" s="869" customFormat="1" x14ac:dyDescent="0.25"/>
    <row r="130" spans="2:7" s="869" customFormat="1" ht="15.75" thickBot="1" x14ac:dyDescent="0.3"/>
    <row r="131" spans="2:7" ht="31.5" x14ac:dyDescent="0.25">
      <c r="B131" s="119" t="s">
        <v>33</v>
      </c>
      <c r="C131" s="119" t="s">
        <v>49</v>
      </c>
      <c r="D131" s="117" t="s">
        <v>50</v>
      </c>
      <c r="E131" s="119" t="s">
        <v>51</v>
      </c>
      <c r="F131" s="479" t="s">
        <v>56</v>
      </c>
      <c r="G131" s="163"/>
    </row>
    <row r="132" spans="2:7" ht="225" x14ac:dyDescent="0.2">
      <c r="B132" s="1131" t="s">
        <v>53</v>
      </c>
      <c r="C132" s="164" t="s">
        <v>116</v>
      </c>
      <c r="D132" s="234">
        <v>25</v>
      </c>
      <c r="E132" s="234">
        <v>0</v>
      </c>
      <c r="F132" s="1132">
        <f>+E132+E133+E134</f>
        <v>0</v>
      </c>
      <c r="G132" s="165"/>
    </row>
    <row r="133" spans="2:7" ht="150" x14ac:dyDescent="0.2">
      <c r="B133" s="1131"/>
      <c r="C133" s="164" t="s">
        <v>117</v>
      </c>
      <c r="D133" s="252">
        <v>25</v>
      </c>
      <c r="E133" s="234">
        <v>0</v>
      </c>
      <c r="F133" s="1133"/>
      <c r="G133" s="165"/>
    </row>
    <row r="134" spans="2:7" ht="120" x14ac:dyDescent="0.2">
      <c r="B134" s="1131"/>
      <c r="C134" s="164" t="s">
        <v>118</v>
      </c>
      <c r="D134" s="234">
        <v>10</v>
      </c>
      <c r="E134" s="234">
        <v>0</v>
      </c>
      <c r="F134" s="1134"/>
      <c r="G134" s="165"/>
    </row>
    <row r="135" spans="2:7" x14ac:dyDescent="0.2">
      <c r="C135" s="78"/>
    </row>
    <row r="138" spans="2:7" ht="15.75" x14ac:dyDescent="0.25">
      <c r="B138" s="116" t="s">
        <v>57</v>
      </c>
    </row>
    <row r="141" spans="2:7" ht="15.75" x14ac:dyDescent="0.25">
      <c r="B141" s="117" t="s">
        <v>33</v>
      </c>
      <c r="C141" s="117" t="s">
        <v>58</v>
      </c>
      <c r="D141" s="119" t="s">
        <v>51</v>
      </c>
      <c r="E141" s="119" t="s">
        <v>16</v>
      </c>
    </row>
    <row r="142" spans="2:7" ht="30" x14ac:dyDescent="0.25">
      <c r="B142" s="120" t="s">
        <v>132</v>
      </c>
      <c r="C142" s="252">
        <v>40</v>
      </c>
      <c r="D142" s="234">
        <f>+E111</f>
        <v>0</v>
      </c>
      <c r="E142" s="1122">
        <f>+D142+D143</f>
        <v>0</v>
      </c>
    </row>
    <row r="143" spans="2:7" ht="60" x14ac:dyDescent="0.25">
      <c r="B143" s="120" t="s">
        <v>133</v>
      </c>
      <c r="C143" s="252">
        <v>60</v>
      </c>
      <c r="D143" s="234">
        <f>+F132</f>
        <v>0</v>
      </c>
      <c r="E143" s="1123"/>
    </row>
  </sheetData>
  <mergeCells count="47">
    <mergeCell ref="C10:E10"/>
    <mergeCell ref="B13:C20"/>
    <mergeCell ref="C9:N9"/>
    <mergeCell ref="B2:P2"/>
    <mergeCell ref="B4:P4"/>
    <mergeCell ref="C6:N6"/>
    <mergeCell ref="C7:N7"/>
    <mergeCell ref="C8:N8"/>
    <mergeCell ref="B21:C21"/>
    <mergeCell ref="E36:E37"/>
    <mergeCell ref="M39:N39"/>
    <mergeCell ref="B93:N93"/>
    <mergeCell ref="B64:N64"/>
    <mergeCell ref="J66:L66"/>
    <mergeCell ref="B90:P90"/>
    <mergeCell ref="O56:P56"/>
    <mergeCell ref="O57:P57"/>
    <mergeCell ref="O58:P58"/>
    <mergeCell ref="B47:B48"/>
    <mergeCell ref="C47:C48"/>
    <mergeCell ref="D47:E47"/>
    <mergeCell ref="C51:N51"/>
    <mergeCell ref="B53:N53"/>
    <mergeCell ref="P66:Q66"/>
    <mergeCell ref="P67:Q67"/>
    <mergeCell ref="P68:Q68"/>
    <mergeCell ref="P69:Q69"/>
    <mergeCell ref="P70:Q70"/>
    <mergeCell ref="P71:Q71"/>
    <mergeCell ref="P82:Q82"/>
    <mergeCell ref="B84:N84"/>
    <mergeCell ref="D87:E87"/>
    <mergeCell ref="D88:E88"/>
    <mergeCell ref="E111:E113"/>
    <mergeCell ref="B116:N116"/>
    <mergeCell ref="J118:L118"/>
    <mergeCell ref="P118:Q118"/>
    <mergeCell ref="P119:Q119"/>
    <mergeCell ref="P127:Q127"/>
    <mergeCell ref="B132:B134"/>
    <mergeCell ref="F132:F134"/>
    <mergeCell ref="E142:E143"/>
    <mergeCell ref="P120:Q120"/>
    <mergeCell ref="P121:Q121"/>
    <mergeCell ref="P123:Q123"/>
    <mergeCell ref="P124:Q124"/>
    <mergeCell ref="P126:Q126"/>
  </mergeCells>
  <dataValidations count="2">
    <dataValidation type="decimal" allowBlank="1" showInputMessage="1" showErrorMessage="1" sqref="WVH983059 WLL983059 C65555 IV65555 SR65555 ACN65555 AMJ65555 AWF65555 BGB65555 BPX65555 BZT65555 CJP65555 CTL65555 DDH65555 DND65555 DWZ65555 EGV65555 EQR65555 FAN65555 FKJ65555 FUF65555 GEB65555 GNX65555 GXT65555 HHP65555 HRL65555 IBH65555 ILD65555 IUZ65555 JEV65555 JOR65555 JYN65555 KIJ65555 KSF65555 LCB65555 LLX65555 LVT65555 MFP65555 MPL65555 MZH65555 NJD65555 NSZ65555 OCV65555 OMR65555 OWN65555 PGJ65555 PQF65555 QAB65555 QJX65555 QTT65555 RDP65555 RNL65555 RXH65555 SHD65555 SQZ65555 TAV65555 TKR65555 TUN65555 UEJ65555 UOF65555 UYB65555 VHX65555 VRT65555 WBP65555 WLL65555 WVH65555 C131091 IV131091 SR131091 ACN131091 AMJ131091 AWF131091 BGB131091 BPX131091 BZT131091 CJP131091 CTL131091 DDH131091 DND131091 DWZ131091 EGV131091 EQR131091 FAN131091 FKJ131091 FUF131091 GEB131091 GNX131091 GXT131091 HHP131091 HRL131091 IBH131091 ILD131091 IUZ131091 JEV131091 JOR131091 JYN131091 KIJ131091 KSF131091 LCB131091 LLX131091 LVT131091 MFP131091 MPL131091 MZH131091 NJD131091 NSZ131091 OCV131091 OMR131091 OWN131091 PGJ131091 PQF131091 QAB131091 QJX131091 QTT131091 RDP131091 RNL131091 RXH131091 SHD131091 SQZ131091 TAV131091 TKR131091 TUN131091 UEJ131091 UOF131091 UYB131091 VHX131091 VRT131091 WBP131091 WLL131091 WVH131091 C196627 IV196627 SR196627 ACN196627 AMJ196627 AWF196627 BGB196627 BPX196627 BZT196627 CJP196627 CTL196627 DDH196627 DND196627 DWZ196627 EGV196627 EQR196627 FAN196627 FKJ196627 FUF196627 GEB196627 GNX196627 GXT196627 HHP196627 HRL196627 IBH196627 ILD196627 IUZ196627 JEV196627 JOR196627 JYN196627 KIJ196627 KSF196627 LCB196627 LLX196627 LVT196627 MFP196627 MPL196627 MZH196627 NJD196627 NSZ196627 OCV196627 OMR196627 OWN196627 PGJ196627 PQF196627 QAB196627 QJX196627 QTT196627 RDP196627 RNL196627 RXH196627 SHD196627 SQZ196627 TAV196627 TKR196627 TUN196627 UEJ196627 UOF196627 UYB196627 VHX196627 VRT196627 WBP196627 WLL196627 WVH196627 C262163 IV262163 SR262163 ACN262163 AMJ262163 AWF262163 BGB262163 BPX262163 BZT262163 CJP262163 CTL262163 DDH262163 DND262163 DWZ262163 EGV262163 EQR262163 FAN262163 FKJ262163 FUF262163 GEB262163 GNX262163 GXT262163 HHP262163 HRL262163 IBH262163 ILD262163 IUZ262163 JEV262163 JOR262163 JYN262163 KIJ262163 KSF262163 LCB262163 LLX262163 LVT262163 MFP262163 MPL262163 MZH262163 NJD262163 NSZ262163 OCV262163 OMR262163 OWN262163 PGJ262163 PQF262163 QAB262163 QJX262163 QTT262163 RDP262163 RNL262163 RXH262163 SHD262163 SQZ262163 TAV262163 TKR262163 TUN262163 UEJ262163 UOF262163 UYB262163 VHX262163 VRT262163 WBP262163 WLL262163 WVH262163 C327699 IV327699 SR327699 ACN327699 AMJ327699 AWF327699 BGB327699 BPX327699 BZT327699 CJP327699 CTL327699 DDH327699 DND327699 DWZ327699 EGV327699 EQR327699 FAN327699 FKJ327699 FUF327699 GEB327699 GNX327699 GXT327699 HHP327699 HRL327699 IBH327699 ILD327699 IUZ327699 JEV327699 JOR327699 JYN327699 KIJ327699 KSF327699 LCB327699 LLX327699 LVT327699 MFP327699 MPL327699 MZH327699 NJD327699 NSZ327699 OCV327699 OMR327699 OWN327699 PGJ327699 PQF327699 QAB327699 QJX327699 QTT327699 RDP327699 RNL327699 RXH327699 SHD327699 SQZ327699 TAV327699 TKR327699 TUN327699 UEJ327699 UOF327699 UYB327699 VHX327699 VRT327699 WBP327699 WLL327699 WVH327699 C393235 IV393235 SR393235 ACN393235 AMJ393235 AWF393235 BGB393235 BPX393235 BZT393235 CJP393235 CTL393235 DDH393235 DND393235 DWZ393235 EGV393235 EQR393235 FAN393235 FKJ393235 FUF393235 GEB393235 GNX393235 GXT393235 HHP393235 HRL393235 IBH393235 ILD393235 IUZ393235 JEV393235 JOR393235 JYN393235 KIJ393235 KSF393235 LCB393235 LLX393235 LVT393235 MFP393235 MPL393235 MZH393235 NJD393235 NSZ393235 OCV393235 OMR393235 OWN393235 PGJ393235 PQF393235 QAB393235 QJX393235 QTT393235 RDP393235 RNL393235 RXH393235 SHD393235 SQZ393235 TAV393235 TKR393235 TUN393235 UEJ393235 UOF393235 UYB393235 VHX393235 VRT393235 WBP393235 WLL393235 WVH393235 C458771 IV458771 SR458771 ACN458771 AMJ458771 AWF458771 BGB458771 BPX458771 BZT458771 CJP458771 CTL458771 DDH458771 DND458771 DWZ458771 EGV458771 EQR458771 FAN458771 FKJ458771 FUF458771 GEB458771 GNX458771 GXT458771 HHP458771 HRL458771 IBH458771 ILD458771 IUZ458771 JEV458771 JOR458771 JYN458771 KIJ458771 KSF458771 LCB458771 LLX458771 LVT458771 MFP458771 MPL458771 MZH458771 NJD458771 NSZ458771 OCV458771 OMR458771 OWN458771 PGJ458771 PQF458771 QAB458771 QJX458771 QTT458771 RDP458771 RNL458771 RXH458771 SHD458771 SQZ458771 TAV458771 TKR458771 TUN458771 UEJ458771 UOF458771 UYB458771 VHX458771 VRT458771 WBP458771 WLL458771 WVH458771 C524307 IV524307 SR524307 ACN524307 AMJ524307 AWF524307 BGB524307 BPX524307 BZT524307 CJP524307 CTL524307 DDH524307 DND524307 DWZ524307 EGV524307 EQR524307 FAN524307 FKJ524307 FUF524307 GEB524307 GNX524307 GXT524307 HHP524307 HRL524307 IBH524307 ILD524307 IUZ524307 JEV524307 JOR524307 JYN524307 KIJ524307 KSF524307 LCB524307 LLX524307 LVT524307 MFP524307 MPL524307 MZH524307 NJD524307 NSZ524307 OCV524307 OMR524307 OWN524307 PGJ524307 PQF524307 QAB524307 QJX524307 QTT524307 RDP524307 RNL524307 RXH524307 SHD524307 SQZ524307 TAV524307 TKR524307 TUN524307 UEJ524307 UOF524307 UYB524307 VHX524307 VRT524307 WBP524307 WLL524307 WVH524307 C589843 IV589843 SR589843 ACN589843 AMJ589843 AWF589843 BGB589843 BPX589843 BZT589843 CJP589843 CTL589843 DDH589843 DND589843 DWZ589843 EGV589843 EQR589843 FAN589843 FKJ589843 FUF589843 GEB589843 GNX589843 GXT589843 HHP589843 HRL589843 IBH589843 ILD589843 IUZ589843 JEV589843 JOR589843 JYN589843 KIJ589843 KSF589843 LCB589843 LLX589843 LVT589843 MFP589843 MPL589843 MZH589843 NJD589843 NSZ589843 OCV589843 OMR589843 OWN589843 PGJ589843 PQF589843 QAB589843 QJX589843 QTT589843 RDP589843 RNL589843 RXH589843 SHD589843 SQZ589843 TAV589843 TKR589843 TUN589843 UEJ589843 UOF589843 UYB589843 VHX589843 VRT589843 WBP589843 WLL589843 WVH589843 C655379 IV655379 SR655379 ACN655379 AMJ655379 AWF655379 BGB655379 BPX655379 BZT655379 CJP655379 CTL655379 DDH655379 DND655379 DWZ655379 EGV655379 EQR655379 FAN655379 FKJ655379 FUF655379 GEB655379 GNX655379 GXT655379 HHP655379 HRL655379 IBH655379 ILD655379 IUZ655379 JEV655379 JOR655379 JYN655379 KIJ655379 KSF655379 LCB655379 LLX655379 LVT655379 MFP655379 MPL655379 MZH655379 NJD655379 NSZ655379 OCV655379 OMR655379 OWN655379 PGJ655379 PQF655379 QAB655379 QJX655379 QTT655379 RDP655379 RNL655379 RXH655379 SHD655379 SQZ655379 TAV655379 TKR655379 TUN655379 UEJ655379 UOF655379 UYB655379 VHX655379 VRT655379 WBP655379 WLL655379 WVH655379 C720915 IV720915 SR720915 ACN720915 AMJ720915 AWF720915 BGB720915 BPX720915 BZT720915 CJP720915 CTL720915 DDH720915 DND720915 DWZ720915 EGV720915 EQR720915 FAN720915 FKJ720915 FUF720915 GEB720915 GNX720915 GXT720915 HHP720915 HRL720915 IBH720915 ILD720915 IUZ720915 JEV720915 JOR720915 JYN720915 KIJ720915 KSF720915 LCB720915 LLX720915 LVT720915 MFP720915 MPL720915 MZH720915 NJD720915 NSZ720915 OCV720915 OMR720915 OWN720915 PGJ720915 PQF720915 QAB720915 QJX720915 QTT720915 RDP720915 RNL720915 RXH720915 SHD720915 SQZ720915 TAV720915 TKR720915 TUN720915 UEJ720915 UOF720915 UYB720915 VHX720915 VRT720915 WBP720915 WLL720915 WVH720915 C786451 IV786451 SR786451 ACN786451 AMJ786451 AWF786451 BGB786451 BPX786451 BZT786451 CJP786451 CTL786451 DDH786451 DND786451 DWZ786451 EGV786451 EQR786451 FAN786451 FKJ786451 FUF786451 GEB786451 GNX786451 GXT786451 HHP786451 HRL786451 IBH786451 ILD786451 IUZ786451 JEV786451 JOR786451 JYN786451 KIJ786451 KSF786451 LCB786451 LLX786451 LVT786451 MFP786451 MPL786451 MZH786451 NJD786451 NSZ786451 OCV786451 OMR786451 OWN786451 PGJ786451 PQF786451 QAB786451 QJX786451 QTT786451 RDP786451 RNL786451 RXH786451 SHD786451 SQZ786451 TAV786451 TKR786451 TUN786451 UEJ786451 UOF786451 UYB786451 VHX786451 VRT786451 WBP786451 WLL786451 WVH786451 C851987 IV851987 SR851987 ACN851987 AMJ851987 AWF851987 BGB851987 BPX851987 BZT851987 CJP851987 CTL851987 DDH851987 DND851987 DWZ851987 EGV851987 EQR851987 FAN851987 FKJ851987 FUF851987 GEB851987 GNX851987 GXT851987 HHP851987 HRL851987 IBH851987 ILD851987 IUZ851987 JEV851987 JOR851987 JYN851987 KIJ851987 KSF851987 LCB851987 LLX851987 LVT851987 MFP851987 MPL851987 MZH851987 NJD851987 NSZ851987 OCV851987 OMR851987 OWN851987 PGJ851987 PQF851987 QAB851987 QJX851987 QTT851987 RDP851987 RNL851987 RXH851987 SHD851987 SQZ851987 TAV851987 TKR851987 TUN851987 UEJ851987 UOF851987 UYB851987 VHX851987 VRT851987 WBP851987 WLL851987 WVH851987 C917523 IV917523 SR917523 ACN917523 AMJ917523 AWF917523 BGB917523 BPX917523 BZT917523 CJP917523 CTL917523 DDH917523 DND917523 DWZ917523 EGV917523 EQR917523 FAN917523 FKJ917523 FUF917523 GEB917523 GNX917523 GXT917523 HHP917523 HRL917523 IBH917523 ILD917523 IUZ917523 JEV917523 JOR917523 JYN917523 KIJ917523 KSF917523 LCB917523 LLX917523 LVT917523 MFP917523 MPL917523 MZH917523 NJD917523 NSZ917523 OCV917523 OMR917523 OWN917523 PGJ917523 PQF917523 QAB917523 QJX917523 QTT917523 RDP917523 RNL917523 RXH917523 SHD917523 SQZ917523 TAV917523 TKR917523 TUN917523 UEJ917523 UOF917523 UYB917523 VHX917523 VRT917523 WBP917523 WLL917523 WVH917523 C983059 IV983059 SR983059 ACN983059 AMJ983059 AWF983059 BGB983059 BPX983059 BZT983059 CJP983059 CTL983059 DDH983059 DND983059 DWZ983059 EGV983059 EQR983059 FAN983059 FKJ983059 FUF983059 GEB983059 GNX983059 GXT983059 HHP983059 HRL983059 IBH983059 ILD983059 IUZ983059 JEV983059 JOR983059 JYN983059 KIJ983059 KSF983059 LCB983059 LLX983059 LVT983059 MFP983059 MPL983059 MZH983059 NJD983059 NSZ983059 OCV983059 OMR983059 OWN983059 PGJ983059 PQF983059 QAB983059 QJX983059 QTT983059 RDP983059 RNL983059 RXH983059 SHD983059 SQZ983059 TAV983059 TKR983059 TUN983059 UEJ983059 UOF983059 UYB983059 VHX983059 VRT983059 WBP983059 WVH23:WVH38 WLL23:WLL38 WBP23:WBP38 VRT23:VRT38 VHX23:VHX38 UYB23:UYB38 UOF23:UOF38 UEJ23:UEJ38 TUN23:TUN38 TKR23:TKR38 TAV23:TAV38 SQZ23:SQZ38 SHD23:SHD38 RXH23:RXH38 RNL23:RNL38 RDP23:RDP38 QTT23:QTT38 QJX23:QJX38 QAB23:QAB38 PQF23:PQF38 PGJ23:PGJ38 OWN23:OWN38 OMR23:OMR38 OCV23:OCV38 NSZ23:NSZ38 NJD23:NJD38 MZH23:MZH38 MPL23:MPL38 MFP23:MFP38 LVT23:LVT38 LLX23:LLX38 LCB23:LCB38 KSF23:KSF38 KIJ23:KIJ38 JYN23:JYN38 JOR23:JOR38 JEV23:JEV38 IUZ23:IUZ38 ILD23:ILD38 IBH23:IBH38 HRL23:HRL38 HHP23:HHP38 GXT23:GXT38 GNX23:GNX38 GEB23:GEB38 FUF23:FUF38 FKJ23:FKJ38 FAN23:FAN38 EQR23:EQR38 EGV23:EGV38 DWZ23:DWZ38 DND23:DND38 DDH23:DDH38 CTL23:CTL38 CJP23:CJP38 BZT23:BZT38 BPX23:BPX38 BGB23:BGB38 AWF23:AWF38 AMJ23:AMJ38 ACN23:ACN38 SR23:SR38 IV23:IV38">
      <formula1>0</formula1>
      <formula2>1</formula2>
    </dataValidation>
    <dataValidation type="list" allowBlank="1" showInputMessage="1" showErrorMessage="1" sqref="WVE983059 A65555 IS65555 SO65555 ACK65555 AMG65555 AWC65555 BFY65555 BPU65555 BZQ65555 CJM65555 CTI65555 DDE65555 DNA65555 DWW65555 EGS65555 EQO65555 FAK65555 FKG65555 FUC65555 GDY65555 GNU65555 GXQ65555 HHM65555 HRI65555 IBE65555 ILA65555 IUW65555 JES65555 JOO65555 JYK65555 KIG65555 KSC65555 LBY65555 LLU65555 LVQ65555 MFM65555 MPI65555 MZE65555 NJA65555 NSW65555 OCS65555 OMO65555 OWK65555 PGG65555 PQC65555 PZY65555 QJU65555 QTQ65555 RDM65555 RNI65555 RXE65555 SHA65555 SQW65555 TAS65555 TKO65555 TUK65555 UEG65555 UOC65555 UXY65555 VHU65555 VRQ65555 WBM65555 WLI65555 WVE65555 A131091 IS131091 SO131091 ACK131091 AMG131091 AWC131091 BFY131091 BPU131091 BZQ131091 CJM131091 CTI131091 DDE131091 DNA131091 DWW131091 EGS131091 EQO131091 FAK131091 FKG131091 FUC131091 GDY131091 GNU131091 GXQ131091 HHM131091 HRI131091 IBE131091 ILA131091 IUW131091 JES131091 JOO131091 JYK131091 KIG131091 KSC131091 LBY131091 LLU131091 LVQ131091 MFM131091 MPI131091 MZE131091 NJA131091 NSW131091 OCS131091 OMO131091 OWK131091 PGG131091 PQC131091 PZY131091 QJU131091 QTQ131091 RDM131091 RNI131091 RXE131091 SHA131091 SQW131091 TAS131091 TKO131091 TUK131091 UEG131091 UOC131091 UXY131091 VHU131091 VRQ131091 WBM131091 WLI131091 WVE131091 A196627 IS196627 SO196627 ACK196627 AMG196627 AWC196627 BFY196627 BPU196627 BZQ196627 CJM196627 CTI196627 DDE196627 DNA196627 DWW196627 EGS196627 EQO196627 FAK196627 FKG196627 FUC196627 GDY196627 GNU196627 GXQ196627 HHM196627 HRI196627 IBE196627 ILA196627 IUW196627 JES196627 JOO196627 JYK196627 KIG196627 KSC196627 LBY196627 LLU196627 LVQ196627 MFM196627 MPI196627 MZE196627 NJA196627 NSW196627 OCS196627 OMO196627 OWK196627 PGG196627 PQC196627 PZY196627 QJU196627 QTQ196627 RDM196627 RNI196627 RXE196627 SHA196627 SQW196627 TAS196627 TKO196627 TUK196627 UEG196627 UOC196627 UXY196627 VHU196627 VRQ196627 WBM196627 WLI196627 WVE196627 A262163 IS262163 SO262163 ACK262163 AMG262163 AWC262163 BFY262163 BPU262163 BZQ262163 CJM262163 CTI262163 DDE262163 DNA262163 DWW262163 EGS262163 EQO262163 FAK262163 FKG262163 FUC262163 GDY262163 GNU262163 GXQ262163 HHM262163 HRI262163 IBE262163 ILA262163 IUW262163 JES262163 JOO262163 JYK262163 KIG262163 KSC262163 LBY262163 LLU262163 LVQ262163 MFM262163 MPI262163 MZE262163 NJA262163 NSW262163 OCS262163 OMO262163 OWK262163 PGG262163 PQC262163 PZY262163 QJU262163 QTQ262163 RDM262163 RNI262163 RXE262163 SHA262163 SQW262163 TAS262163 TKO262163 TUK262163 UEG262163 UOC262163 UXY262163 VHU262163 VRQ262163 WBM262163 WLI262163 WVE262163 A327699 IS327699 SO327699 ACK327699 AMG327699 AWC327699 BFY327699 BPU327699 BZQ327699 CJM327699 CTI327699 DDE327699 DNA327699 DWW327699 EGS327699 EQO327699 FAK327699 FKG327699 FUC327699 GDY327699 GNU327699 GXQ327699 HHM327699 HRI327699 IBE327699 ILA327699 IUW327699 JES327699 JOO327699 JYK327699 KIG327699 KSC327699 LBY327699 LLU327699 LVQ327699 MFM327699 MPI327699 MZE327699 NJA327699 NSW327699 OCS327699 OMO327699 OWK327699 PGG327699 PQC327699 PZY327699 QJU327699 QTQ327699 RDM327699 RNI327699 RXE327699 SHA327699 SQW327699 TAS327699 TKO327699 TUK327699 UEG327699 UOC327699 UXY327699 VHU327699 VRQ327699 WBM327699 WLI327699 WVE327699 A393235 IS393235 SO393235 ACK393235 AMG393235 AWC393235 BFY393235 BPU393235 BZQ393235 CJM393235 CTI393235 DDE393235 DNA393235 DWW393235 EGS393235 EQO393235 FAK393235 FKG393235 FUC393235 GDY393235 GNU393235 GXQ393235 HHM393235 HRI393235 IBE393235 ILA393235 IUW393235 JES393235 JOO393235 JYK393235 KIG393235 KSC393235 LBY393235 LLU393235 LVQ393235 MFM393235 MPI393235 MZE393235 NJA393235 NSW393235 OCS393235 OMO393235 OWK393235 PGG393235 PQC393235 PZY393235 QJU393235 QTQ393235 RDM393235 RNI393235 RXE393235 SHA393235 SQW393235 TAS393235 TKO393235 TUK393235 UEG393235 UOC393235 UXY393235 VHU393235 VRQ393235 WBM393235 WLI393235 WVE393235 A458771 IS458771 SO458771 ACK458771 AMG458771 AWC458771 BFY458771 BPU458771 BZQ458771 CJM458771 CTI458771 DDE458771 DNA458771 DWW458771 EGS458771 EQO458771 FAK458771 FKG458771 FUC458771 GDY458771 GNU458771 GXQ458771 HHM458771 HRI458771 IBE458771 ILA458771 IUW458771 JES458771 JOO458771 JYK458771 KIG458771 KSC458771 LBY458771 LLU458771 LVQ458771 MFM458771 MPI458771 MZE458771 NJA458771 NSW458771 OCS458771 OMO458771 OWK458771 PGG458771 PQC458771 PZY458771 QJU458771 QTQ458771 RDM458771 RNI458771 RXE458771 SHA458771 SQW458771 TAS458771 TKO458771 TUK458771 UEG458771 UOC458771 UXY458771 VHU458771 VRQ458771 WBM458771 WLI458771 WVE458771 A524307 IS524307 SO524307 ACK524307 AMG524307 AWC524307 BFY524307 BPU524307 BZQ524307 CJM524307 CTI524307 DDE524307 DNA524307 DWW524307 EGS524307 EQO524307 FAK524307 FKG524307 FUC524307 GDY524307 GNU524307 GXQ524307 HHM524307 HRI524307 IBE524307 ILA524307 IUW524307 JES524307 JOO524307 JYK524307 KIG524307 KSC524307 LBY524307 LLU524307 LVQ524307 MFM524307 MPI524307 MZE524307 NJA524307 NSW524307 OCS524307 OMO524307 OWK524307 PGG524307 PQC524307 PZY524307 QJU524307 QTQ524307 RDM524307 RNI524307 RXE524307 SHA524307 SQW524307 TAS524307 TKO524307 TUK524307 UEG524307 UOC524307 UXY524307 VHU524307 VRQ524307 WBM524307 WLI524307 WVE524307 A589843 IS589843 SO589843 ACK589843 AMG589843 AWC589843 BFY589843 BPU589843 BZQ589843 CJM589843 CTI589843 DDE589843 DNA589843 DWW589843 EGS589843 EQO589843 FAK589843 FKG589843 FUC589843 GDY589843 GNU589843 GXQ589843 HHM589843 HRI589843 IBE589843 ILA589843 IUW589843 JES589843 JOO589843 JYK589843 KIG589843 KSC589843 LBY589843 LLU589843 LVQ589843 MFM589843 MPI589843 MZE589843 NJA589843 NSW589843 OCS589843 OMO589843 OWK589843 PGG589843 PQC589843 PZY589843 QJU589843 QTQ589843 RDM589843 RNI589843 RXE589843 SHA589843 SQW589843 TAS589843 TKO589843 TUK589843 UEG589843 UOC589843 UXY589843 VHU589843 VRQ589843 WBM589843 WLI589843 WVE589843 A655379 IS655379 SO655379 ACK655379 AMG655379 AWC655379 BFY655379 BPU655379 BZQ655379 CJM655379 CTI655379 DDE655379 DNA655379 DWW655379 EGS655379 EQO655379 FAK655379 FKG655379 FUC655379 GDY655379 GNU655379 GXQ655379 HHM655379 HRI655379 IBE655379 ILA655379 IUW655379 JES655379 JOO655379 JYK655379 KIG655379 KSC655379 LBY655379 LLU655379 LVQ655379 MFM655379 MPI655379 MZE655379 NJA655379 NSW655379 OCS655379 OMO655379 OWK655379 PGG655379 PQC655379 PZY655379 QJU655379 QTQ655379 RDM655379 RNI655379 RXE655379 SHA655379 SQW655379 TAS655379 TKO655379 TUK655379 UEG655379 UOC655379 UXY655379 VHU655379 VRQ655379 WBM655379 WLI655379 WVE655379 A720915 IS720915 SO720915 ACK720915 AMG720915 AWC720915 BFY720915 BPU720915 BZQ720915 CJM720915 CTI720915 DDE720915 DNA720915 DWW720915 EGS720915 EQO720915 FAK720915 FKG720915 FUC720915 GDY720915 GNU720915 GXQ720915 HHM720915 HRI720915 IBE720915 ILA720915 IUW720915 JES720915 JOO720915 JYK720915 KIG720915 KSC720915 LBY720915 LLU720915 LVQ720915 MFM720915 MPI720915 MZE720915 NJA720915 NSW720915 OCS720915 OMO720915 OWK720915 PGG720915 PQC720915 PZY720915 QJU720915 QTQ720915 RDM720915 RNI720915 RXE720915 SHA720915 SQW720915 TAS720915 TKO720915 TUK720915 UEG720915 UOC720915 UXY720915 VHU720915 VRQ720915 WBM720915 WLI720915 WVE720915 A786451 IS786451 SO786451 ACK786451 AMG786451 AWC786451 BFY786451 BPU786451 BZQ786451 CJM786451 CTI786451 DDE786451 DNA786451 DWW786451 EGS786451 EQO786451 FAK786451 FKG786451 FUC786451 GDY786451 GNU786451 GXQ786451 HHM786451 HRI786451 IBE786451 ILA786451 IUW786451 JES786451 JOO786451 JYK786451 KIG786451 KSC786451 LBY786451 LLU786451 LVQ786451 MFM786451 MPI786451 MZE786451 NJA786451 NSW786451 OCS786451 OMO786451 OWK786451 PGG786451 PQC786451 PZY786451 QJU786451 QTQ786451 RDM786451 RNI786451 RXE786451 SHA786451 SQW786451 TAS786451 TKO786451 TUK786451 UEG786451 UOC786451 UXY786451 VHU786451 VRQ786451 WBM786451 WLI786451 WVE786451 A851987 IS851987 SO851987 ACK851987 AMG851987 AWC851987 BFY851987 BPU851987 BZQ851987 CJM851987 CTI851987 DDE851987 DNA851987 DWW851987 EGS851987 EQO851987 FAK851987 FKG851987 FUC851987 GDY851987 GNU851987 GXQ851987 HHM851987 HRI851987 IBE851987 ILA851987 IUW851987 JES851987 JOO851987 JYK851987 KIG851987 KSC851987 LBY851987 LLU851987 LVQ851987 MFM851987 MPI851987 MZE851987 NJA851987 NSW851987 OCS851987 OMO851987 OWK851987 PGG851987 PQC851987 PZY851987 QJU851987 QTQ851987 RDM851987 RNI851987 RXE851987 SHA851987 SQW851987 TAS851987 TKO851987 TUK851987 UEG851987 UOC851987 UXY851987 VHU851987 VRQ851987 WBM851987 WLI851987 WVE851987 A917523 IS917523 SO917523 ACK917523 AMG917523 AWC917523 BFY917523 BPU917523 BZQ917523 CJM917523 CTI917523 DDE917523 DNA917523 DWW917523 EGS917523 EQO917523 FAK917523 FKG917523 FUC917523 GDY917523 GNU917523 GXQ917523 HHM917523 HRI917523 IBE917523 ILA917523 IUW917523 JES917523 JOO917523 JYK917523 KIG917523 KSC917523 LBY917523 LLU917523 LVQ917523 MFM917523 MPI917523 MZE917523 NJA917523 NSW917523 OCS917523 OMO917523 OWK917523 PGG917523 PQC917523 PZY917523 QJU917523 QTQ917523 RDM917523 RNI917523 RXE917523 SHA917523 SQW917523 TAS917523 TKO917523 TUK917523 UEG917523 UOC917523 UXY917523 VHU917523 VRQ917523 WBM917523 WLI917523 WVE917523 A983059 IS983059 SO983059 ACK983059 AMG983059 AWC983059 BFY983059 BPU983059 BZQ983059 CJM983059 CTI983059 DDE983059 DNA983059 DWW983059 EGS983059 EQO983059 FAK983059 FKG983059 FUC983059 GDY983059 GNU983059 GXQ983059 HHM983059 HRI983059 IBE983059 ILA983059 IUW983059 JES983059 JOO983059 JYK983059 KIG983059 KSC983059 LBY983059 LLU983059 LVQ983059 MFM983059 MPI983059 MZE983059 NJA983059 NSW983059 OCS983059 OMO983059 OWK983059 PGG983059 PQC983059 PZY983059 QJU983059 QTQ983059 RDM983059 RNI983059 RXE983059 SHA983059 SQW983059 TAS983059 TKO983059 TUK983059 UEG983059 UOC983059 UXY983059 VHU983059 VRQ983059 WBM983059 WLI983059 WVE23:WVE38 WLI23:WLI38 WBM23:WBM38 VRQ23:VRQ38 VHU23:VHU38 UXY23:UXY38 UOC23:UOC38 UEG23:UEG38 TUK23:TUK38 TKO23:TKO38 TAS23:TAS38 SQW23:SQW38 SHA23:SHA38 RXE23:RXE38 RNI23:RNI38 RDM23:RDM38 QTQ23:QTQ38 QJU23:QJU38 PZY23:PZY38 PQC23:PQC38 PGG23:PGG38 OWK23:OWK38 OMO23:OMO38 OCS23:OCS38 NSW23:NSW38 NJA23:NJA38 MZE23:MZE38 MPI23:MPI38 MFM23:MFM38 LVQ23:LVQ38 LLU23:LLU38 LBY23:LBY38 KSC23:KSC38 KIG23:KIG38 JYK23:JYK38 JOO23:JOO38 JES23:JES38 IUW23:IUW38 ILA23:ILA38 IBE23:IBE38 HRI23:HRI38 HHM23:HHM38 GXQ23:GXQ38 GNU23:GNU38 GDY23:GDY38 FUC23:FUC38 FKG23:FKG38 FAK23:FAK38 EQO23:EQO38 EGS23:EGS38 DWW23:DWW38 DNA23:DNA38 DDE23:DDE38 CTI23:CTI38 CJM23:CJM38 BZQ23:BZQ38 BPU23:BPU38 BFY23:BFY38 AWC23:AWC38 AMG23:AMG38 ACK23:ACK38 SO23:SO38 IS23:IS38 A23:A38">
      <formula1>"1,2,3,4,5"</formula1>
    </dataValidation>
  </dataValidations>
  <printOptions horizontalCentered="1"/>
  <pageMargins left="0.78740157480314965" right="0" top="0.74803149606299213" bottom="0.74803149606299213" header="0.31496062992125984" footer="0.31496062992125984"/>
  <pageSetup paperSize="5"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Z142"/>
  <sheetViews>
    <sheetView topLeftCell="B22" zoomScale="66" zoomScaleNormal="66" workbookViewId="0">
      <selection activeCell="E40" sqref="E40"/>
    </sheetView>
  </sheetViews>
  <sheetFormatPr baseColWidth="10" defaultRowHeight="15" x14ac:dyDescent="0.25"/>
  <cols>
    <col min="1" max="1" width="6.7109375" style="86" customWidth="1"/>
    <col min="2" max="2" width="65.42578125" style="86" customWidth="1"/>
    <col min="3" max="3" width="27.140625" style="86" customWidth="1"/>
    <col min="4" max="4" width="20.42578125" style="86" customWidth="1"/>
    <col min="5" max="5" width="19" style="86" customWidth="1"/>
    <col min="6" max="7" width="24.28515625" style="86" customWidth="1"/>
    <col min="8" max="9" width="20.7109375" style="86" customWidth="1"/>
    <col min="10" max="14" width="14.7109375" style="86" customWidth="1"/>
    <col min="15" max="15" width="16.7109375" style="86" customWidth="1"/>
    <col min="16" max="16" width="8.7109375"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904</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157</v>
      </c>
      <c r="D10" s="1176"/>
      <c r="E10" s="1166"/>
      <c r="F10" s="468"/>
      <c r="G10" s="468"/>
      <c r="H10" s="468"/>
      <c r="I10" s="468"/>
      <c r="J10" s="468"/>
      <c r="K10" s="468"/>
      <c r="L10" s="468"/>
      <c r="M10" s="468"/>
      <c r="N10" s="469"/>
    </row>
    <row r="11" spans="2:16" ht="16.5" thickBot="1" x14ac:dyDescent="0.3">
      <c r="B11" s="470" t="s">
        <v>9</v>
      </c>
      <c r="C11" s="471">
        <v>41974</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31.5" x14ac:dyDescent="0.25">
      <c r="B13" s="1150" t="s">
        <v>87</v>
      </c>
      <c r="C13" s="1150"/>
      <c r="D13" s="240" t="s">
        <v>12</v>
      </c>
      <c r="E13" s="240" t="s">
        <v>13</v>
      </c>
      <c r="F13" s="240" t="s">
        <v>29</v>
      </c>
      <c r="G13" s="95"/>
      <c r="I13" s="96"/>
      <c r="J13" s="96"/>
      <c r="K13" s="96"/>
      <c r="L13" s="96"/>
      <c r="M13" s="96"/>
      <c r="N13" s="94"/>
    </row>
    <row r="14" spans="2:16" ht="15.75" x14ac:dyDescent="0.25">
      <c r="B14" s="1150"/>
      <c r="C14" s="1150"/>
      <c r="D14" s="240">
        <v>15</v>
      </c>
      <c r="E14" s="870">
        <v>2453730175</v>
      </c>
      <c r="F14" s="481">
        <v>1175</v>
      </c>
      <c r="G14" s="97"/>
      <c r="I14" s="98"/>
      <c r="J14" s="98"/>
      <c r="K14" s="98"/>
      <c r="L14" s="98"/>
      <c r="M14" s="98"/>
      <c r="N14" s="94"/>
    </row>
    <row r="15" spans="2:16" ht="15.75" x14ac:dyDescent="0.25">
      <c r="B15" s="1150"/>
      <c r="C15" s="1150"/>
      <c r="D15" s="240"/>
      <c r="E15" s="168"/>
      <c r="F15" s="167"/>
      <c r="G15" s="97"/>
      <c r="I15" s="98"/>
      <c r="J15" s="98"/>
      <c r="K15" s="98"/>
      <c r="L15" s="98"/>
      <c r="M15" s="98"/>
      <c r="N15" s="94"/>
    </row>
    <row r="16" spans="2:16" ht="15.75" x14ac:dyDescent="0.25">
      <c r="B16" s="1150"/>
      <c r="C16" s="1150"/>
      <c r="D16" s="240"/>
      <c r="E16" s="168"/>
      <c r="F16" s="167"/>
      <c r="G16" s="97"/>
      <c r="I16" s="98"/>
      <c r="J16" s="98"/>
      <c r="K16" s="98"/>
      <c r="L16" s="98"/>
      <c r="M16" s="98"/>
      <c r="N16" s="94"/>
    </row>
    <row r="17" spans="1:14" ht="15.75" x14ac:dyDescent="0.25">
      <c r="B17" s="1150"/>
      <c r="C17" s="1150"/>
      <c r="D17" s="240"/>
      <c r="E17" s="169"/>
      <c r="F17" s="167"/>
      <c r="G17" s="97"/>
      <c r="H17" s="100"/>
      <c r="I17" s="98"/>
      <c r="J17" s="98"/>
      <c r="K17" s="98"/>
      <c r="L17" s="98"/>
      <c r="M17" s="98"/>
      <c r="N17" s="101"/>
    </row>
    <row r="18" spans="1:14" ht="15.75" x14ac:dyDescent="0.25">
      <c r="B18" s="1150"/>
      <c r="C18" s="1150"/>
      <c r="D18" s="240"/>
      <c r="E18" s="169"/>
      <c r="F18" s="167"/>
      <c r="G18" s="97"/>
      <c r="H18" s="100"/>
      <c r="I18" s="102"/>
      <c r="J18" s="102"/>
      <c r="K18" s="102"/>
      <c r="L18" s="102"/>
      <c r="M18" s="102"/>
      <c r="N18" s="101"/>
    </row>
    <row r="19" spans="1:14" ht="15.75" x14ac:dyDescent="0.25">
      <c r="B19" s="1150"/>
      <c r="C19" s="1150"/>
      <c r="D19" s="240"/>
      <c r="E19" s="99"/>
      <c r="F19" s="167"/>
      <c r="G19" s="97"/>
      <c r="H19" s="100"/>
      <c r="I19" s="93"/>
      <c r="J19" s="93"/>
      <c r="K19" s="93"/>
      <c r="L19" s="93"/>
      <c r="M19" s="93"/>
      <c r="N19" s="101"/>
    </row>
    <row r="20" spans="1:14" ht="15.75" x14ac:dyDescent="0.25">
      <c r="B20" s="1150"/>
      <c r="C20" s="1150"/>
      <c r="D20" s="240"/>
      <c r="E20" s="99"/>
      <c r="F20" s="167"/>
      <c r="G20" s="97"/>
      <c r="H20" s="100"/>
      <c r="I20" s="93"/>
      <c r="J20" s="93"/>
      <c r="K20" s="93"/>
      <c r="L20" s="93"/>
      <c r="M20" s="93"/>
      <c r="N20" s="101"/>
    </row>
    <row r="21" spans="1:14" ht="16.5" thickBot="1" x14ac:dyDescent="0.3">
      <c r="B21" s="1151" t="s">
        <v>14</v>
      </c>
      <c r="C21" s="1152"/>
      <c r="D21" s="240"/>
      <c r="E21" s="103">
        <f>SUM(E14:E20)</f>
        <v>2453730175</v>
      </c>
      <c r="F21" s="482">
        <f>SUM(F14:F20)</f>
        <v>1175</v>
      </c>
      <c r="G21" s="97"/>
      <c r="H21" s="100"/>
      <c r="I21" s="93"/>
      <c r="J21" s="93"/>
      <c r="K21" s="93"/>
      <c r="L21" s="93"/>
      <c r="M21" s="93"/>
      <c r="N21" s="101"/>
    </row>
    <row r="22" spans="1:14" ht="45.75" thickBot="1" x14ac:dyDescent="0.3">
      <c r="A22" s="474"/>
      <c r="B22" s="105" t="s">
        <v>15</v>
      </c>
      <c r="C22" s="105" t="s">
        <v>88</v>
      </c>
      <c r="E22" s="96"/>
      <c r="F22" s="96"/>
      <c r="G22" s="96"/>
      <c r="H22" s="96"/>
      <c r="I22" s="106"/>
      <c r="J22" s="106"/>
      <c r="K22" s="106"/>
      <c r="L22" s="106"/>
      <c r="M22" s="106"/>
    </row>
    <row r="23" spans="1:14" ht="16.5" thickBot="1" x14ac:dyDescent="0.3">
      <c r="A23" s="475">
        <v>1</v>
      </c>
      <c r="C23" s="108">
        <f>F21*80/100</f>
        <v>940</v>
      </c>
      <c r="D23" s="109"/>
      <c r="E23" s="110">
        <f>E21</f>
        <v>2453730175</v>
      </c>
      <c r="F23" s="111"/>
      <c r="G23" s="111"/>
      <c r="H23" s="111"/>
      <c r="I23" s="112"/>
      <c r="J23" s="112"/>
      <c r="K23" s="112"/>
      <c r="L23" s="112"/>
      <c r="M23" s="112"/>
    </row>
    <row r="24" spans="1:14" ht="15.75" x14ac:dyDescent="0.25">
      <c r="A24" s="113"/>
      <c r="C24" s="114"/>
      <c r="D24" s="98"/>
      <c r="E24" s="115"/>
      <c r="F24" s="111"/>
      <c r="G24" s="111"/>
      <c r="H24" s="111"/>
      <c r="I24" s="112"/>
      <c r="J24" s="112"/>
      <c r="K24" s="112"/>
      <c r="L24" s="112"/>
      <c r="M24" s="112"/>
    </row>
    <row r="25" spans="1:14" ht="15.75" x14ac:dyDescent="0.2">
      <c r="A25" s="113"/>
      <c r="B25" s="116" t="s">
        <v>124</v>
      </c>
      <c r="C25" s="78"/>
      <c r="D25" s="78"/>
      <c r="E25" s="78"/>
      <c r="F25" s="78"/>
      <c r="G25" s="78"/>
      <c r="H25" s="78"/>
      <c r="I25" s="93"/>
      <c r="J25" s="93"/>
      <c r="K25" s="93"/>
      <c r="L25" s="93"/>
      <c r="M25" s="93"/>
      <c r="N25" s="94"/>
    </row>
    <row r="26" spans="1:14" ht="15.75" x14ac:dyDescent="0.2">
      <c r="A26" s="113"/>
      <c r="B26" s="78"/>
      <c r="C26" s="78"/>
      <c r="D26" s="78"/>
      <c r="E26" s="78"/>
      <c r="F26" s="78"/>
      <c r="G26" s="78"/>
      <c r="H26" s="78"/>
      <c r="I26" s="93"/>
      <c r="J26" s="93"/>
      <c r="K26" s="93"/>
      <c r="L26" s="93"/>
      <c r="M26" s="93"/>
      <c r="N26" s="94"/>
    </row>
    <row r="27" spans="1:14" ht="15.75" x14ac:dyDescent="0.2">
      <c r="A27" s="113"/>
      <c r="B27" s="117" t="s">
        <v>33</v>
      </c>
      <c r="C27" s="117" t="s">
        <v>125</v>
      </c>
      <c r="D27" s="117" t="s">
        <v>126</v>
      </c>
      <c r="E27" s="78"/>
      <c r="F27" s="78"/>
      <c r="G27" s="78"/>
      <c r="H27" s="78"/>
      <c r="I27" s="93"/>
      <c r="J27" s="93"/>
      <c r="K27" s="93"/>
      <c r="L27" s="93"/>
      <c r="M27" s="93"/>
      <c r="N27" s="94"/>
    </row>
    <row r="28" spans="1:14" ht="15.75" x14ac:dyDescent="0.2">
      <c r="A28" s="113"/>
      <c r="B28" s="118" t="s">
        <v>127</v>
      </c>
      <c r="C28" s="234" t="s">
        <v>292</v>
      </c>
      <c r="D28" s="234"/>
      <c r="E28" s="78"/>
      <c r="F28" s="78"/>
      <c r="G28" s="78"/>
      <c r="H28" s="78"/>
      <c r="I28" s="93"/>
      <c r="J28" s="93"/>
      <c r="K28" s="93"/>
      <c r="L28" s="93"/>
      <c r="M28" s="93"/>
      <c r="N28" s="94"/>
    </row>
    <row r="29" spans="1:14" ht="15.75" x14ac:dyDescent="0.2">
      <c r="A29" s="113"/>
      <c r="B29" s="118" t="s">
        <v>128</v>
      </c>
      <c r="C29" s="234" t="s">
        <v>292</v>
      </c>
      <c r="D29" s="234"/>
      <c r="E29" s="78"/>
      <c r="F29" s="78"/>
      <c r="G29" s="78"/>
      <c r="H29" s="78"/>
      <c r="I29" s="93"/>
      <c r="J29" s="93"/>
      <c r="K29" s="93"/>
      <c r="L29" s="93"/>
      <c r="M29" s="93"/>
      <c r="N29" s="94"/>
    </row>
    <row r="30" spans="1:14" ht="15.75" x14ac:dyDescent="0.2">
      <c r="A30" s="113"/>
      <c r="B30" s="118" t="s">
        <v>129</v>
      </c>
      <c r="C30" s="234" t="s">
        <v>292</v>
      </c>
      <c r="D30" s="234"/>
      <c r="E30" s="78"/>
      <c r="F30" s="78"/>
      <c r="G30" s="78"/>
      <c r="H30" s="78"/>
      <c r="I30" s="93"/>
      <c r="J30" s="93"/>
      <c r="K30" s="93"/>
      <c r="L30" s="93"/>
      <c r="M30" s="93"/>
      <c r="N30" s="94"/>
    </row>
    <row r="31" spans="1:14" ht="15.75" x14ac:dyDescent="0.2">
      <c r="A31" s="113"/>
      <c r="B31" s="118" t="s">
        <v>130</v>
      </c>
      <c r="C31" s="234" t="s">
        <v>292</v>
      </c>
      <c r="D31" s="234"/>
      <c r="E31" s="78"/>
      <c r="F31" s="78"/>
      <c r="G31" s="78"/>
      <c r="H31" s="78"/>
      <c r="I31" s="93"/>
      <c r="J31" s="93"/>
      <c r="K31" s="93"/>
      <c r="L31" s="93"/>
      <c r="M31" s="93"/>
      <c r="N31" s="94"/>
    </row>
    <row r="32" spans="1:14" ht="15.75" x14ac:dyDescent="0.2">
      <c r="A32" s="113"/>
      <c r="B32" s="78"/>
      <c r="C32" s="78"/>
      <c r="D32" s="78"/>
      <c r="E32" s="78"/>
      <c r="F32" s="78"/>
      <c r="G32" s="78"/>
      <c r="H32" s="78"/>
      <c r="I32" s="93"/>
      <c r="J32" s="93"/>
      <c r="K32" s="93"/>
      <c r="L32" s="93"/>
      <c r="M32" s="93"/>
      <c r="N32" s="94"/>
    </row>
    <row r="33" spans="1:26" ht="15.75" x14ac:dyDescent="0.2">
      <c r="A33" s="113"/>
      <c r="B33" s="116" t="s">
        <v>131</v>
      </c>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7" t="s">
        <v>33</v>
      </c>
      <c r="C35" s="117" t="s">
        <v>58</v>
      </c>
      <c r="D35" s="119" t="s">
        <v>51</v>
      </c>
      <c r="E35" s="119" t="s">
        <v>16</v>
      </c>
      <c r="F35" s="78"/>
      <c r="G35" s="78"/>
      <c r="H35" s="78"/>
      <c r="I35" s="93"/>
      <c r="J35" s="93"/>
      <c r="K35" s="93"/>
      <c r="L35" s="93"/>
      <c r="M35" s="93"/>
      <c r="N35" s="94"/>
    </row>
    <row r="36" spans="1:26" ht="55.5" customHeight="1" x14ac:dyDescent="0.2">
      <c r="A36" s="113"/>
      <c r="B36" s="120" t="s">
        <v>132</v>
      </c>
      <c r="C36" s="252">
        <v>40</v>
      </c>
      <c r="D36" s="234">
        <v>27.5</v>
      </c>
      <c r="E36" s="1122">
        <f>+D36+D37</f>
        <v>37.5</v>
      </c>
      <c r="F36" s="78"/>
      <c r="G36" s="78"/>
      <c r="H36" s="78"/>
      <c r="I36" s="93"/>
      <c r="J36" s="93"/>
      <c r="K36" s="93"/>
      <c r="L36" s="93"/>
      <c r="M36" s="93"/>
      <c r="N36" s="94"/>
    </row>
    <row r="37" spans="1:26" ht="72.75" customHeight="1" x14ac:dyDescent="0.2">
      <c r="A37" s="113"/>
      <c r="B37" s="120" t="s">
        <v>133</v>
      </c>
      <c r="C37" s="252">
        <v>60</v>
      </c>
      <c r="D37" s="234">
        <v>10</v>
      </c>
      <c r="E37" s="1123"/>
      <c r="F37" s="78"/>
      <c r="G37" s="78"/>
      <c r="H37" s="78"/>
      <c r="I37" s="93"/>
      <c r="J37" s="93"/>
      <c r="K37" s="93"/>
      <c r="L37" s="93"/>
      <c r="M37" s="93"/>
      <c r="N37" s="94"/>
    </row>
    <row r="38" spans="1:26" ht="15.75" x14ac:dyDescent="0.25">
      <c r="A38" s="113"/>
      <c r="C38" s="114"/>
      <c r="D38" s="98"/>
      <c r="E38" s="115"/>
      <c r="F38" s="111"/>
      <c r="G38" s="111"/>
      <c r="H38" s="111"/>
      <c r="I38" s="112"/>
      <c r="J38" s="112"/>
      <c r="K38" s="112"/>
      <c r="L38" s="112"/>
      <c r="M38" s="112"/>
    </row>
    <row r="39" spans="1:26" ht="15.75" x14ac:dyDescent="0.25">
      <c r="B39" s="116" t="s">
        <v>30</v>
      </c>
      <c r="M39" s="122"/>
      <c r="N39" s="122"/>
    </row>
    <row r="40" spans="1:26" ht="15.75" thickBot="1" x14ac:dyDescent="0.3">
      <c r="M40" s="122"/>
      <c r="N40" s="122"/>
    </row>
    <row r="41" spans="1:26" s="93" customFormat="1" ht="110.25" x14ac:dyDescent="0.25">
      <c r="B41" s="476" t="s">
        <v>134</v>
      </c>
      <c r="C41" s="476" t="s">
        <v>135</v>
      </c>
      <c r="D41" s="476" t="s">
        <v>136</v>
      </c>
      <c r="E41" s="476" t="s">
        <v>45</v>
      </c>
      <c r="F41" s="476" t="s">
        <v>22</v>
      </c>
      <c r="G41" s="476" t="s">
        <v>89</v>
      </c>
      <c r="H41" s="476" t="s">
        <v>17</v>
      </c>
      <c r="I41" s="476" t="s">
        <v>10</v>
      </c>
      <c r="J41" s="476" t="s">
        <v>31</v>
      </c>
      <c r="K41" s="476" t="s">
        <v>61</v>
      </c>
      <c r="L41" s="476" t="s">
        <v>20</v>
      </c>
      <c r="M41" s="477" t="s">
        <v>26</v>
      </c>
      <c r="N41" s="476" t="s">
        <v>137</v>
      </c>
      <c r="O41" s="476" t="s">
        <v>36</v>
      </c>
      <c r="P41" s="245" t="s">
        <v>11</v>
      </c>
      <c r="Q41" s="245" t="s">
        <v>19</v>
      </c>
    </row>
    <row r="42" spans="1:26" s="242" customFormat="1" ht="75" x14ac:dyDescent="0.25">
      <c r="A42" s="125"/>
      <c r="B42" s="127" t="s">
        <v>879</v>
      </c>
      <c r="C42" s="127" t="s">
        <v>879</v>
      </c>
      <c r="D42" s="126" t="s">
        <v>880</v>
      </c>
      <c r="E42" s="128" t="s">
        <v>418</v>
      </c>
      <c r="F42" s="127" t="s">
        <v>125</v>
      </c>
      <c r="G42" s="129">
        <v>1</v>
      </c>
      <c r="H42" s="130">
        <v>40360</v>
      </c>
      <c r="I42" s="130">
        <v>40904</v>
      </c>
      <c r="J42" s="131" t="s">
        <v>126</v>
      </c>
      <c r="K42" s="255">
        <v>17.899999999999999</v>
      </c>
      <c r="L42" s="132">
        <v>0</v>
      </c>
      <c r="M42" s="171">
        <v>4225</v>
      </c>
      <c r="N42" s="129">
        <v>1</v>
      </c>
      <c r="O42" s="133">
        <v>3471092427</v>
      </c>
      <c r="P42" s="133">
        <v>140</v>
      </c>
      <c r="Q42" s="134"/>
      <c r="R42" s="135"/>
      <c r="S42" s="135"/>
      <c r="T42" s="135"/>
      <c r="U42" s="135"/>
      <c r="V42" s="135"/>
      <c r="W42" s="135"/>
      <c r="X42" s="135"/>
      <c r="Y42" s="135"/>
      <c r="Z42" s="135"/>
    </row>
    <row r="43" spans="1:26" s="242" customFormat="1" ht="30" x14ac:dyDescent="0.25">
      <c r="A43" s="125"/>
      <c r="B43" s="127" t="s">
        <v>879</v>
      </c>
      <c r="C43" s="127" t="s">
        <v>879</v>
      </c>
      <c r="D43" s="126" t="s">
        <v>160</v>
      </c>
      <c r="E43" s="128" t="s">
        <v>881</v>
      </c>
      <c r="F43" s="127" t="s">
        <v>125</v>
      </c>
      <c r="G43" s="129">
        <v>1</v>
      </c>
      <c r="H43" s="130">
        <v>41303</v>
      </c>
      <c r="I43" s="130">
        <v>41639</v>
      </c>
      <c r="J43" s="131" t="s">
        <v>126</v>
      </c>
      <c r="K43" s="253">
        <v>11</v>
      </c>
      <c r="L43" s="255">
        <v>0</v>
      </c>
      <c r="M43" s="171">
        <v>4389</v>
      </c>
      <c r="N43" s="129">
        <v>1</v>
      </c>
      <c r="O43" s="133">
        <v>3471092427</v>
      </c>
      <c r="P43" s="133">
        <v>120</v>
      </c>
      <c r="Q43" s="134"/>
      <c r="R43" s="135"/>
      <c r="S43" s="135"/>
      <c r="T43" s="135"/>
      <c r="U43" s="135"/>
      <c r="V43" s="135"/>
      <c r="W43" s="135"/>
      <c r="X43" s="135"/>
      <c r="Y43" s="135"/>
      <c r="Z43" s="135"/>
    </row>
    <row r="44" spans="1:26" s="242" customFormat="1" ht="30" x14ac:dyDescent="0.25">
      <c r="A44" s="125"/>
      <c r="B44" s="127" t="s">
        <v>879</v>
      </c>
      <c r="C44" s="127" t="s">
        <v>879</v>
      </c>
      <c r="D44" s="126" t="s">
        <v>160</v>
      </c>
      <c r="E44" s="253" t="s">
        <v>882</v>
      </c>
      <c r="F44" s="127" t="s">
        <v>125</v>
      </c>
      <c r="G44" s="127">
        <v>100</v>
      </c>
      <c r="H44" s="130">
        <v>41688</v>
      </c>
      <c r="I44" s="130">
        <v>41922</v>
      </c>
      <c r="J44" s="131" t="s">
        <v>126</v>
      </c>
      <c r="K44" s="253">
        <v>7.4</v>
      </c>
      <c r="L44" s="171">
        <v>1</v>
      </c>
      <c r="M44" s="132">
        <v>4389</v>
      </c>
      <c r="N44" s="132">
        <f>+M44*G44</f>
        <v>438900</v>
      </c>
      <c r="O44" s="133">
        <v>25541188</v>
      </c>
      <c r="P44" s="254">
        <v>102</v>
      </c>
      <c r="Q44" s="134"/>
      <c r="R44" s="135"/>
      <c r="S44" s="135"/>
      <c r="T44" s="135"/>
      <c r="U44" s="135"/>
      <c r="V44" s="135"/>
      <c r="W44" s="135"/>
      <c r="X44" s="135"/>
      <c r="Y44" s="135"/>
      <c r="Z44" s="135"/>
    </row>
    <row r="45" spans="1:26" s="242" customFormat="1" ht="15.75" x14ac:dyDescent="0.25">
      <c r="A45" s="125"/>
      <c r="B45" s="136" t="s">
        <v>16</v>
      </c>
      <c r="C45" s="127"/>
      <c r="D45" s="126"/>
      <c r="E45" s="128"/>
      <c r="F45" s="127"/>
      <c r="G45" s="127"/>
      <c r="H45" s="127"/>
      <c r="I45" s="131"/>
      <c r="J45" s="131"/>
      <c r="K45" s="137">
        <f>SUM(K42:K44)</f>
        <v>36.299999999999997</v>
      </c>
      <c r="L45" s="137">
        <f>SUM(L42:L44)</f>
        <v>1</v>
      </c>
      <c r="M45" s="138">
        <f>SUM(M42:M44)</f>
        <v>13003</v>
      </c>
      <c r="N45" s="137">
        <f>SUM(N42:N44)</f>
        <v>438902</v>
      </c>
      <c r="O45" s="133"/>
      <c r="P45" s="133"/>
      <c r="Q45" s="134"/>
    </row>
    <row r="46" spans="1:26" s="139" customFormat="1" x14ac:dyDescent="0.25">
      <c r="E46" s="140"/>
    </row>
    <row r="47" spans="1:26" s="139" customFormat="1" ht="15.75" x14ac:dyDescent="0.25">
      <c r="B47" s="1153" t="s">
        <v>28</v>
      </c>
      <c r="C47" s="1153" t="s">
        <v>27</v>
      </c>
      <c r="D47" s="1178" t="s">
        <v>34</v>
      </c>
      <c r="E47" s="1179"/>
    </row>
    <row r="48" spans="1:26" s="139" customFormat="1" ht="15.75" x14ac:dyDescent="0.25">
      <c r="B48" s="1154"/>
      <c r="C48" s="1154"/>
      <c r="D48" s="241" t="s">
        <v>23</v>
      </c>
      <c r="E48" s="141" t="s">
        <v>24</v>
      </c>
    </row>
    <row r="49" spans="2:17" s="139" customFormat="1" ht="15.75" x14ac:dyDescent="0.25">
      <c r="B49" s="142" t="s">
        <v>21</v>
      </c>
      <c r="C49" s="143">
        <f>+K45</f>
        <v>36.299999999999997</v>
      </c>
      <c r="D49" s="251" t="s">
        <v>292</v>
      </c>
      <c r="E49" s="144"/>
      <c r="F49" s="145"/>
      <c r="G49" s="145"/>
      <c r="H49" s="145"/>
      <c r="I49" s="145"/>
      <c r="J49" s="145"/>
      <c r="K49" s="145"/>
      <c r="L49" s="145"/>
      <c r="M49" s="145"/>
    </row>
    <row r="50" spans="2:17" s="139" customFormat="1" ht="15.75" x14ac:dyDescent="0.25">
      <c r="B50" s="142" t="s">
        <v>25</v>
      </c>
      <c r="C50" s="143">
        <f>+M45</f>
        <v>13003</v>
      </c>
      <c r="D50" s="251" t="s">
        <v>292</v>
      </c>
      <c r="E50" s="144"/>
    </row>
    <row r="51" spans="2:17" s="139" customFormat="1" x14ac:dyDescent="0.25">
      <c r="B51" s="146"/>
      <c r="C51" s="1156"/>
      <c r="D51" s="1156"/>
      <c r="E51" s="1156"/>
      <c r="F51" s="1156"/>
      <c r="G51" s="1156"/>
      <c r="H51" s="1156"/>
      <c r="I51" s="1156"/>
      <c r="J51" s="1156"/>
      <c r="K51" s="1156"/>
      <c r="L51" s="1156"/>
      <c r="M51" s="1156"/>
      <c r="N51" s="1156"/>
    </row>
    <row r="52" spans="2:17" s="139" customFormat="1" x14ac:dyDescent="0.25">
      <c r="B52" s="146"/>
      <c r="C52" s="242"/>
      <c r="D52" s="242"/>
      <c r="E52" s="242"/>
      <c r="F52" s="242"/>
      <c r="G52" s="242"/>
      <c r="H52" s="242"/>
      <c r="I52" s="242"/>
      <c r="J52" s="242"/>
      <c r="K52" s="242"/>
      <c r="L52" s="242"/>
      <c r="M52" s="242"/>
      <c r="N52" s="242"/>
    </row>
    <row r="53" spans="2:17" s="139" customFormat="1" x14ac:dyDescent="0.25">
      <c r="B53" s="146"/>
      <c r="C53" s="242"/>
      <c r="D53" s="242"/>
      <c r="E53" s="242"/>
      <c r="F53" s="242"/>
      <c r="G53" s="242"/>
      <c r="H53" s="242"/>
      <c r="I53" s="242"/>
      <c r="J53" s="242"/>
      <c r="K53" s="242"/>
      <c r="L53" s="242"/>
      <c r="M53" s="242"/>
      <c r="N53" s="242"/>
    </row>
    <row r="54" spans="2:17" s="139" customFormat="1" x14ac:dyDescent="0.25">
      <c r="B54" s="146"/>
      <c r="C54" s="242"/>
      <c r="D54" s="242"/>
      <c r="E54" s="242"/>
      <c r="F54" s="242"/>
      <c r="G54" s="242"/>
      <c r="H54" s="242"/>
      <c r="I54" s="242"/>
      <c r="J54" s="242"/>
      <c r="K54" s="242"/>
      <c r="L54" s="242"/>
      <c r="M54" s="242"/>
      <c r="N54" s="242"/>
    </row>
    <row r="55" spans="2:17" s="139" customFormat="1" x14ac:dyDescent="0.25">
      <c r="B55" s="146"/>
      <c r="C55" s="242"/>
      <c r="D55" s="242"/>
      <c r="E55" s="242"/>
      <c r="F55" s="242"/>
      <c r="G55" s="242"/>
      <c r="H55" s="242"/>
      <c r="I55" s="242"/>
      <c r="J55" s="242"/>
      <c r="K55" s="242"/>
      <c r="L55" s="242"/>
      <c r="M55" s="242"/>
      <c r="N55" s="242"/>
    </row>
    <row r="56" spans="2:17" s="139" customFormat="1" x14ac:dyDescent="0.25">
      <c r="B56" s="146"/>
      <c r="C56" s="242"/>
      <c r="D56" s="242"/>
      <c r="E56" s="242"/>
      <c r="F56" s="242"/>
      <c r="G56" s="242"/>
      <c r="H56" s="242"/>
      <c r="I56" s="242"/>
      <c r="J56" s="242"/>
      <c r="K56" s="242"/>
      <c r="L56" s="242"/>
      <c r="M56" s="242"/>
      <c r="N56" s="242"/>
    </row>
    <row r="57" spans="2:17" ht="15.75" thickBot="1" x14ac:dyDescent="0.3"/>
    <row r="58" spans="2:17" ht="16.5" thickBot="1" x14ac:dyDescent="0.3">
      <c r="B58" s="1165" t="s">
        <v>90</v>
      </c>
      <c r="C58" s="1165"/>
      <c r="D58" s="1165"/>
      <c r="E58" s="1165"/>
      <c r="F58" s="1165"/>
      <c r="G58" s="1165"/>
      <c r="H58" s="1165"/>
      <c r="I58" s="1165"/>
      <c r="J58" s="1165"/>
      <c r="K58" s="1165"/>
      <c r="L58" s="1165"/>
      <c r="M58" s="1165"/>
      <c r="N58" s="1165"/>
    </row>
    <row r="61" spans="2:17" ht="189" x14ac:dyDescent="0.25">
      <c r="B61" s="117" t="s">
        <v>138</v>
      </c>
      <c r="C61" s="147" t="s">
        <v>2</v>
      </c>
      <c r="D61" s="147" t="s">
        <v>92</v>
      </c>
      <c r="E61" s="147" t="s">
        <v>91</v>
      </c>
      <c r="F61" s="147" t="s">
        <v>93</v>
      </c>
      <c r="G61" s="147" t="s">
        <v>94</v>
      </c>
      <c r="H61" s="147" t="s">
        <v>95</v>
      </c>
      <c r="I61" s="147" t="s">
        <v>96</v>
      </c>
      <c r="J61" s="147" t="s">
        <v>97</v>
      </c>
      <c r="K61" s="147" t="s">
        <v>98</v>
      </c>
      <c r="L61" s="147" t="s">
        <v>99</v>
      </c>
      <c r="M61" s="148" t="s">
        <v>100</v>
      </c>
      <c r="N61" s="148" t="s">
        <v>101</v>
      </c>
      <c r="O61" s="1141" t="s">
        <v>3</v>
      </c>
      <c r="P61" s="1143"/>
      <c r="Q61" s="147" t="s">
        <v>18</v>
      </c>
    </row>
    <row r="62" spans="2:17" x14ac:dyDescent="0.2">
      <c r="B62" s="149" t="s">
        <v>161</v>
      </c>
      <c r="C62" s="149" t="s">
        <v>162</v>
      </c>
      <c r="D62" s="150" t="s">
        <v>883</v>
      </c>
      <c r="E62" s="150">
        <v>1175</v>
      </c>
      <c r="F62" s="249" t="s">
        <v>474</v>
      </c>
      <c r="G62" s="249" t="s">
        <v>474</v>
      </c>
      <c r="H62" s="249" t="s">
        <v>474</v>
      </c>
      <c r="I62" s="151" t="s">
        <v>125</v>
      </c>
      <c r="J62" s="249" t="s">
        <v>474</v>
      </c>
      <c r="K62" s="249" t="s">
        <v>474</v>
      </c>
      <c r="L62" s="249" t="s">
        <v>474</v>
      </c>
      <c r="M62" s="249" t="s">
        <v>474</v>
      </c>
      <c r="N62" s="249" t="s">
        <v>474</v>
      </c>
      <c r="O62" s="1144"/>
      <c r="P62" s="1145"/>
      <c r="Q62" s="118" t="s">
        <v>125</v>
      </c>
    </row>
    <row r="63" spans="2:17" x14ac:dyDescent="0.2">
      <c r="B63" s="149"/>
      <c r="C63" s="149"/>
      <c r="D63" s="150"/>
      <c r="E63" s="150"/>
      <c r="F63" s="249"/>
      <c r="G63" s="249"/>
      <c r="H63" s="249"/>
      <c r="I63" s="151"/>
      <c r="J63" s="151"/>
      <c r="K63" s="118"/>
      <c r="L63" s="118"/>
      <c r="M63" s="118"/>
      <c r="N63" s="118"/>
      <c r="O63" s="1144"/>
      <c r="P63" s="1145"/>
      <c r="Q63" s="118"/>
    </row>
    <row r="64" spans="2:17" x14ac:dyDescent="0.25">
      <c r="B64" s="86" t="s">
        <v>1</v>
      </c>
    </row>
    <row r="65" spans="2:17" x14ac:dyDescent="0.25">
      <c r="B65" s="86" t="s">
        <v>37</v>
      </c>
    </row>
    <row r="66" spans="2:17" x14ac:dyDescent="0.25">
      <c r="B66" s="86" t="s">
        <v>62</v>
      </c>
    </row>
    <row r="68" spans="2:17" ht="15.75" thickBot="1" x14ac:dyDescent="0.3"/>
    <row r="69" spans="2:17" ht="16.5" thickBot="1" x14ac:dyDescent="0.3">
      <c r="B69" s="1160" t="s">
        <v>38</v>
      </c>
      <c r="C69" s="1161"/>
      <c r="D69" s="1161"/>
      <c r="E69" s="1161"/>
      <c r="F69" s="1161"/>
      <c r="G69" s="1161"/>
      <c r="H69" s="1161"/>
      <c r="I69" s="1161"/>
      <c r="J69" s="1161"/>
      <c r="K69" s="1161"/>
      <c r="L69" s="1161"/>
      <c r="M69" s="1161"/>
      <c r="N69" s="1162"/>
    </row>
    <row r="72" spans="2:17" ht="110.25" x14ac:dyDescent="0.25">
      <c r="B72" s="117" t="s">
        <v>0</v>
      </c>
      <c r="C72" s="117" t="s">
        <v>39</v>
      </c>
      <c r="D72" s="117" t="s">
        <v>40</v>
      </c>
      <c r="E72" s="117" t="s">
        <v>102</v>
      </c>
      <c r="F72" s="117" t="s">
        <v>104</v>
      </c>
      <c r="G72" s="117" t="s">
        <v>105</v>
      </c>
      <c r="H72" s="117" t="s">
        <v>106</v>
      </c>
      <c r="I72" s="117" t="s">
        <v>103</v>
      </c>
      <c r="J72" s="1141" t="s">
        <v>107</v>
      </c>
      <c r="K72" s="1142"/>
      <c r="L72" s="1143"/>
      <c r="M72" s="117" t="s">
        <v>111</v>
      </c>
      <c r="N72" s="117" t="s">
        <v>139</v>
      </c>
      <c r="O72" s="117" t="s">
        <v>140</v>
      </c>
      <c r="P72" s="1141" t="s">
        <v>3</v>
      </c>
      <c r="Q72" s="1143"/>
    </row>
    <row r="73" spans="2:17" ht="60" x14ac:dyDescent="0.2">
      <c r="B73" s="152" t="s">
        <v>43</v>
      </c>
      <c r="C73" s="152">
        <v>4</v>
      </c>
      <c r="D73" s="149"/>
      <c r="E73" s="149"/>
      <c r="F73" s="149"/>
      <c r="G73" s="149"/>
      <c r="H73" s="149"/>
      <c r="I73" s="150"/>
      <c r="J73" s="153" t="s">
        <v>108</v>
      </c>
      <c r="K73" s="154" t="s">
        <v>109</v>
      </c>
      <c r="L73" s="151" t="s">
        <v>110</v>
      </c>
      <c r="M73" s="118"/>
      <c r="N73" s="118"/>
      <c r="O73" s="118"/>
      <c r="P73" s="1128"/>
      <c r="Q73" s="1128"/>
    </row>
    <row r="74" spans="2:17" ht="165" x14ac:dyDescent="0.2">
      <c r="B74" s="152"/>
      <c r="C74" s="152"/>
      <c r="D74" s="152" t="s">
        <v>884</v>
      </c>
      <c r="E74" s="149">
        <v>49743633</v>
      </c>
      <c r="F74" s="152" t="s">
        <v>885</v>
      </c>
      <c r="G74" s="152" t="s">
        <v>886</v>
      </c>
      <c r="H74" s="182">
        <v>35090</v>
      </c>
      <c r="I74" s="150" t="s">
        <v>478</v>
      </c>
      <c r="J74" s="152" t="s">
        <v>879</v>
      </c>
      <c r="K74" s="154" t="s">
        <v>887</v>
      </c>
      <c r="L74" s="339" t="s">
        <v>888</v>
      </c>
      <c r="M74" s="118" t="s">
        <v>125</v>
      </c>
      <c r="N74" s="118" t="s">
        <v>125</v>
      </c>
      <c r="O74" s="118" t="s">
        <v>125</v>
      </c>
      <c r="P74" s="1126"/>
      <c r="Q74" s="1127"/>
    </row>
    <row r="75" spans="2:17" ht="225" x14ac:dyDescent="0.2">
      <c r="B75" s="152"/>
      <c r="C75" s="152"/>
      <c r="D75" s="341" t="s">
        <v>889</v>
      </c>
      <c r="E75" s="342">
        <v>52716803</v>
      </c>
      <c r="F75" s="341" t="s">
        <v>166</v>
      </c>
      <c r="G75" s="341" t="s">
        <v>890</v>
      </c>
      <c r="H75" s="343">
        <v>39135</v>
      </c>
      <c r="I75" s="344">
        <v>100476</v>
      </c>
      <c r="J75" s="341" t="s">
        <v>891</v>
      </c>
      <c r="K75" s="345" t="s">
        <v>892</v>
      </c>
      <c r="L75" s="345" t="s">
        <v>893</v>
      </c>
      <c r="M75" s="346" t="s">
        <v>125</v>
      </c>
      <c r="N75" s="346" t="s">
        <v>125</v>
      </c>
      <c r="O75" s="346" t="s">
        <v>125</v>
      </c>
      <c r="P75" s="421"/>
      <c r="Q75" s="422"/>
    </row>
    <row r="76" spans="2:17" ht="180" x14ac:dyDescent="0.2">
      <c r="B76" s="152"/>
      <c r="C76" s="152"/>
      <c r="D76" s="341" t="s">
        <v>894</v>
      </c>
      <c r="E76" s="342">
        <v>1065607380</v>
      </c>
      <c r="F76" s="341" t="s">
        <v>166</v>
      </c>
      <c r="G76" s="341" t="s">
        <v>531</v>
      </c>
      <c r="H76" s="343">
        <v>40774</v>
      </c>
      <c r="I76" s="344">
        <v>125677</v>
      </c>
      <c r="J76" s="341" t="s">
        <v>895</v>
      </c>
      <c r="K76" s="345" t="s">
        <v>896</v>
      </c>
      <c r="L76" s="345" t="s">
        <v>897</v>
      </c>
      <c r="M76" s="346" t="s">
        <v>125</v>
      </c>
      <c r="N76" s="346" t="s">
        <v>125</v>
      </c>
      <c r="O76" s="346" t="s">
        <v>125</v>
      </c>
      <c r="P76" s="421"/>
      <c r="Q76" s="422"/>
    </row>
    <row r="77" spans="2:17" ht="180" x14ac:dyDescent="0.2">
      <c r="B77" s="152"/>
      <c r="C77" s="152"/>
      <c r="D77" s="341" t="s">
        <v>898</v>
      </c>
      <c r="E77" s="342">
        <v>56098906</v>
      </c>
      <c r="F77" s="341" t="s">
        <v>899</v>
      </c>
      <c r="G77" s="341" t="s">
        <v>900</v>
      </c>
      <c r="H77" s="343">
        <v>40407</v>
      </c>
      <c r="I77" s="344">
        <v>195941</v>
      </c>
      <c r="J77" s="341" t="s">
        <v>895</v>
      </c>
      <c r="K77" s="345" t="s">
        <v>896</v>
      </c>
      <c r="L77" s="345" t="s">
        <v>897</v>
      </c>
      <c r="M77" s="346" t="s">
        <v>125</v>
      </c>
      <c r="N77" s="346" t="s">
        <v>125</v>
      </c>
      <c r="O77" s="346" t="s">
        <v>125</v>
      </c>
      <c r="P77" s="421"/>
      <c r="Q77" s="422"/>
    </row>
    <row r="78" spans="2:17" ht="195" x14ac:dyDescent="0.2">
      <c r="B78" s="152"/>
      <c r="C78" s="152"/>
      <c r="D78" s="483" t="s">
        <v>901</v>
      </c>
      <c r="E78" s="484">
        <v>77182721</v>
      </c>
      <c r="F78" s="485" t="s">
        <v>534</v>
      </c>
      <c r="G78" s="485" t="s">
        <v>902</v>
      </c>
      <c r="H78" s="486">
        <v>37032</v>
      </c>
      <c r="I78" s="487" t="s">
        <v>903</v>
      </c>
      <c r="J78" s="485" t="s">
        <v>904</v>
      </c>
      <c r="K78" s="485" t="s">
        <v>905</v>
      </c>
      <c r="L78" s="485" t="s">
        <v>906</v>
      </c>
      <c r="M78" s="488" t="s">
        <v>125</v>
      </c>
      <c r="N78" s="488" t="s">
        <v>125</v>
      </c>
      <c r="O78" s="488" t="s">
        <v>125</v>
      </c>
      <c r="P78" s="1146"/>
      <c r="Q78" s="1147"/>
    </row>
    <row r="79" spans="2:17" ht="195" x14ac:dyDescent="0.2">
      <c r="B79" s="152"/>
      <c r="C79" s="152"/>
      <c r="D79" s="485" t="s">
        <v>907</v>
      </c>
      <c r="E79" s="489">
        <v>49787174</v>
      </c>
      <c r="F79" s="485" t="s">
        <v>908</v>
      </c>
      <c r="G79" s="485" t="s">
        <v>909</v>
      </c>
      <c r="H79" s="486">
        <v>41628</v>
      </c>
      <c r="I79" s="487" t="s">
        <v>903</v>
      </c>
      <c r="J79" s="485" t="s">
        <v>904</v>
      </c>
      <c r="K79" s="485" t="s">
        <v>905</v>
      </c>
      <c r="L79" s="485" t="s">
        <v>906</v>
      </c>
      <c r="M79" s="488" t="s">
        <v>125</v>
      </c>
      <c r="N79" s="488" t="s">
        <v>125</v>
      </c>
      <c r="O79" s="488" t="s">
        <v>125</v>
      </c>
      <c r="P79" s="1146"/>
      <c r="Q79" s="1147"/>
    </row>
    <row r="80" spans="2:17" x14ac:dyDescent="0.2">
      <c r="B80" s="152" t="s">
        <v>44</v>
      </c>
      <c r="C80" s="152">
        <v>8</v>
      </c>
      <c r="D80" s="149"/>
      <c r="E80" s="149"/>
      <c r="F80" s="149"/>
      <c r="G80" s="149"/>
      <c r="H80" s="149"/>
      <c r="I80" s="150"/>
      <c r="J80" s="153"/>
      <c r="K80" s="154"/>
      <c r="L80" s="151"/>
      <c r="M80" s="118"/>
      <c r="N80" s="118"/>
      <c r="O80" s="118"/>
      <c r="P80" s="234"/>
      <c r="Q80" s="234"/>
    </row>
    <row r="81" spans="2:17" ht="210.75" x14ac:dyDescent="0.25">
      <c r="B81" s="152"/>
      <c r="C81" s="152"/>
      <c r="D81" s="230" t="s">
        <v>910</v>
      </c>
      <c r="E81" s="2">
        <v>1065563390</v>
      </c>
      <c r="F81" s="230" t="s">
        <v>166</v>
      </c>
      <c r="G81" s="230" t="s">
        <v>505</v>
      </c>
      <c r="H81" s="380">
        <v>40165</v>
      </c>
      <c r="I81" s="54">
        <v>113925</v>
      </c>
      <c r="J81" s="341" t="s">
        <v>904</v>
      </c>
      <c r="K81" s="345" t="s">
        <v>905</v>
      </c>
      <c r="L81" s="345" t="s">
        <v>911</v>
      </c>
      <c r="M81" s="346" t="s">
        <v>125</v>
      </c>
      <c r="N81" s="346" t="s">
        <v>125</v>
      </c>
      <c r="O81" s="346" t="s">
        <v>125</v>
      </c>
      <c r="P81" s="421"/>
      <c r="Q81" s="422"/>
    </row>
    <row r="82" spans="2:17" ht="210.75" x14ac:dyDescent="0.25">
      <c r="B82" s="152"/>
      <c r="C82" s="152"/>
      <c r="D82" s="490" t="s">
        <v>912</v>
      </c>
      <c r="E82" s="491">
        <v>49773797</v>
      </c>
      <c r="F82" s="491" t="s">
        <v>913</v>
      </c>
      <c r="G82" s="490" t="s">
        <v>914</v>
      </c>
      <c r="H82" s="492">
        <v>35831</v>
      </c>
      <c r="I82" s="493" t="s">
        <v>903</v>
      </c>
      <c r="J82" s="341" t="s">
        <v>904</v>
      </c>
      <c r="K82" s="345" t="s">
        <v>905</v>
      </c>
      <c r="L82" s="345" t="s">
        <v>911</v>
      </c>
      <c r="M82" s="346" t="s">
        <v>125</v>
      </c>
      <c r="N82" s="346" t="s">
        <v>125</v>
      </c>
      <c r="O82" s="346" t="s">
        <v>125</v>
      </c>
      <c r="P82" s="421"/>
      <c r="Q82" s="422"/>
    </row>
    <row r="83" spans="2:17" ht="225" x14ac:dyDescent="0.25">
      <c r="B83" s="152"/>
      <c r="C83" s="152"/>
      <c r="D83" s="230" t="s">
        <v>915</v>
      </c>
      <c r="E83" s="2">
        <v>49721724</v>
      </c>
      <c r="F83" s="2" t="s">
        <v>166</v>
      </c>
      <c r="G83" s="230" t="s">
        <v>505</v>
      </c>
      <c r="H83" s="380">
        <v>39437</v>
      </c>
      <c r="I83" s="54">
        <v>143818</v>
      </c>
      <c r="J83" s="230" t="s">
        <v>916</v>
      </c>
      <c r="K83" s="345" t="s">
        <v>917</v>
      </c>
      <c r="L83" s="54" t="s">
        <v>918</v>
      </c>
      <c r="M83" s="460" t="s">
        <v>125</v>
      </c>
      <c r="N83" s="74" t="s">
        <v>125</v>
      </c>
      <c r="O83" s="74" t="s">
        <v>125</v>
      </c>
      <c r="P83" s="421"/>
      <c r="Q83" s="422"/>
    </row>
    <row r="84" spans="2:17" ht="150" x14ac:dyDescent="0.25">
      <c r="B84" s="152"/>
      <c r="C84" s="152"/>
      <c r="D84" s="490" t="s">
        <v>919</v>
      </c>
      <c r="E84" s="491">
        <v>49779886</v>
      </c>
      <c r="F84" s="491" t="s">
        <v>166</v>
      </c>
      <c r="G84" s="490" t="s">
        <v>505</v>
      </c>
      <c r="H84" s="492">
        <v>39437</v>
      </c>
      <c r="I84" s="494" t="s">
        <v>920</v>
      </c>
      <c r="J84" s="230" t="s">
        <v>895</v>
      </c>
      <c r="K84" s="345" t="s">
        <v>921</v>
      </c>
      <c r="L84" s="54" t="s">
        <v>922</v>
      </c>
      <c r="M84" s="460" t="s">
        <v>125</v>
      </c>
      <c r="N84" s="74" t="s">
        <v>125</v>
      </c>
      <c r="O84" s="74" t="s">
        <v>125</v>
      </c>
      <c r="P84" s="456"/>
      <c r="Q84" s="457"/>
    </row>
    <row r="85" spans="2:17" ht="150" x14ac:dyDescent="0.25">
      <c r="B85" s="152"/>
      <c r="C85" s="152"/>
      <c r="D85" s="230" t="s">
        <v>923</v>
      </c>
      <c r="E85" s="2">
        <v>1065618370</v>
      </c>
      <c r="F85" s="2" t="s">
        <v>166</v>
      </c>
      <c r="G85" s="230" t="s">
        <v>505</v>
      </c>
      <c r="H85" s="380">
        <v>40894</v>
      </c>
      <c r="I85" s="54">
        <v>125670</v>
      </c>
      <c r="J85" s="230" t="s">
        <v>895</v>
      </c>
      <c r="K85" s="345" t="s">
        <v>921</v>
      </c>
      <c r="L85" s="54" t="s">
        <v>922</v>
      </c>
      <c r="M85" s="460" t="s">
        <v>125</v>
      </c>
      <c r="N85" s="74" t="s">
        <v>125</v>
      </c>
      <c r="O85" s="74" t="s">
        <v>125</v>
      </c>
      <c r="P85" s="421"/>
      <c r="Q85" s="422"/>
    </row>
    <row r="86" spans="2:17" ht="150" x14ac:dyDescent="0.25">
      <c r="B86" s="152"/>
      <c r="C86" s="152"/>
      <c r="D86" s="230" t="s">
        <v>924</v>
      </c>
      <c r="E86" s="2">
        <v>42742217</v>
      </c>
      <c r="F86" s="2" t="s">
        <v>166</v>
      </c>
      <c r="G86" s="230" t="s">
        <v>568</v>
      </c>
      <c r="H86" s="380">
        <v>38035</v>
      </c>
      <c r="I86" s="54">
        <v>102464</v>
      </c>
      <c r="J86" s="230" t="s">
        <v>895</v>
      </c>
      <c r="K86" s="345" t="s">
        <v>921</v>
      </c>
      <c r="L86" s="54" t="s">
        <v>922</v>
      </c>
      <c r="M86" s="460" t="s">
        <v>125</v>
      </c>
      <c r="N86" s="74" t="s">
        <v>125</v>
      </c>
      <c r="O86" s="74" t="s">
        <v>125</v>
      </c>
      <c r="P86" s="421"/>
      <c r="Q86" s="422"/>
    </row>
    <row r="87" spans="2:17" ht="150" x14ac:dyDescent="0.25">
      <c r="B87" s="152"/>
      <c r="C87" s="152"/>
      <c r="D87" s="230" t="s">
        <v>925</v>
      </c>
      <c r="E87" s="2">
        <v>1082902920</v>
      </c>
      <c r="F87" s="2" t="s">
        <v>166</v>
      </c>
      <c r="G87" s="230" t="s">
        <v>198</v>
      </c>
      <c r="H87" s="380">
        <v>41544</v>
      </c>
      <c r="I87" s="54" t="s">
        <v>730</v>
      </c>
      <c r="J87" s="230" t="s">
        <v>895</v>
      </c>
      <c r="K87" s="345" t="s">
        <v>921</v>
      </c>
      <c r="L87" s="54" t="s">
        <v>922</v>
      </c>
      <c r="M87" s="460" t="s">
        <v>125</v>
      </c>
      <c r="N87" s="74" t="s">
        <v>125</v>
      </c>
      <c r="O87" s="74" t="s">
        <v>125</v>
      </c>
      <c r="P87" s="495"/>
      <c r="Q87" s="422"/>
    </row>
    <row r="88" spans="2:17" ht="225" x14ac:dyDescent="0.25">
      <c r="B88" s="152"/>
      <c r="C88" s="152"/>
      <c r="D88" s="230" t="s">
        <v>926</v>
      </c>
      <c r="E88" s="2">
        <v>49720418</v>
      </c>
      <c r="F88" s="2" t="s">
        <v>166</v>
      </c>
      <c r="G88" s="230" t="s">
        <v>642</v>
      </c>
      <c r="H88" s="380">
        <v>38848</v>
      </c>
      <c r="I88" s="54">
        <v>101906</v>
      </c>
      <c r="J88" s="230" t="s">
        <v>916</v>
      </c>
      <c r="K88" s="345" t="s">
        <v>917</v>
      </c>
      <c r="L88" s="54" t="s">
        <v>918</v>
      </c>
      <c r="M88" s="460" t="s">
        <v>125</v>
      </c>
      <c r="N88" s="74" t="s">
        <v>125</v>
      </c>
      <c r="O88" s="74" t="s">
        <v>125</v>
      </c>
      <c r="P88" s="421"/>
      <c r="Q88" s="422"/>
    </row>
    <row r="89" spans="2:17" ht="150" x14ac:dyDescent="0.25">
      <c r="B89" s="152"/>
      <c r="C89" s="152"/>
      <c r="D89" s="496" t="s">
        <v>927</v>
      </c>
      <c r="E89" s="497">
        <v>49769725</v>
      </c>
      <c r="F89" s="497" t="s">
        <v>166</v>
      </c>
      <c r="G89" s="496" t="s">
        <v>505</v>
      </c>
      <c r="H89" s="498">
        <v>40530</v>
      </c>
      <c r="I89" s="496">
        <v>120289</v>
      </c>
      <c r="J89" s="496" t="s">
        <v>895</v>
      </c>
      <c r="K89" s="485" t="s">
        <v>921</v>
      </c>
      <c r="L89" s="496" t="s">
        <v>922</v>
      </c>
      <c r="M89" s="499" t="s">
        <v>125</v>
      </c>
      <c r="N89" s="500" t="s">
        <v>125</v>
      </c>
      <c r="O89" s="500" t="s">
        <v>125</v>
      </c>
      <c r="P89" s="495"/>
      <c r="Q89" s="501"/>
    </row>
    <row r="90" spans="2:17" ht="15.75" thickBot="1" x14ac:dyDescent="0.3"/>
    <row r="91" spans="2:17" ht="16.5" thickBot="1" x14ac:dyDescent="0.3">
      <c r="B91" s="1160" t="s">
        <v>46</v>
      </c>
      <c r="C91" s="1161"/>
      <c r="D91" s="1161"/>
      <c r="E91" s="1161"/>
      <c r="F91" s="1161"/>
      <c r="G91" s="1161"/>
      <c r="H91" s="1161"/>
      <c r="I91" s="1161"/>
      <c r="J91" s="1161"/>
      <c r="K91" s="1161"/>
      <c r="L91" s="1161"/>
      <c r="M91" s="1161"/>
      <c r="N91" s="1162"/>
    </row>
    <row r="94" spans="2:17" ht="31.5" x14ac:dyDescent="0.25">
      <c r="B94" s="147" t="s">
        <v>33</v>
      </c>
      <c r="C94" s="147" t="s">
        <v>18</v>
      </c>
      <c r="D94" s="1141" t="s">
        <v>3</v>
      </c>
      <c r="E94" s="1143"/>
    </row>
    <row r="95" spans="2:17" ht="30" x14ac:dyDescent="0.25">
      <c r="B95" s="155" t="s">
        <v>112</v>
      </c>
      <c r="C95" s="234" t="s">
        <v>125</v>
      </c>
      <c r="D95" s="1128"/>
      <c r="E95" s="1128"/>
    </row>
    <row r="97" spans="1:26" ht="15.75" x14ac:dyDescent="0.25">
      <c r="B97" s="1129" t="s">
        <v>64</v>
      </c>
      <c r="C97" s="1130"/>
      <c r="D97" s="1130"/>
      <c r="E97" s="1130"/>
      <c r="F97" s="1130"/>
      <c r="G97" s="1130"/>
      <c r="H97" s="1130"/>
      <c r="I97" s="1130"/>
      <c r="J97" s="1130"/>
      <c r="K97" s="1130"/>
      <c r="L97" s="1130"/>
      <c r="M97" s="1130"/>
      <c r="N97" s="1130"/>
      <c r="O97" s="1130"/>
      <c r="P97" s="1130"/>
    </row>
    <row r="99" spans="1:26" ht="15.75" thickBot="1" x14ac:dyDescent="0.3"/>
    <row r="100" spans="1:26" ht="16.5" thickBot="1" x14ac:dyDescent="0.3">
      <c r="B100" s="1160" t="s">
        <v>54</v>
      </c>
      <c r="C100" s="1161"/>
      <c r="D100" s="1161"/>
      <c r="E100" s="1161"/>
      <c r="F100" s="1161"/>
      <c r="G100" s="1161"/>
      <c r="H100" s="1161"/>
      <c r="I100" s="1161"/>
      <c r="J100" s="1161"/>
      <c r="K100" s="1161"/>
      <c r="L100" s="1161"/>
      <c r="M100" s="1161"/>
      <c r="N100" s="1162"/>
    </row>
    <row r="101" spans="1:26" ht="15.75" thickBot="1" x14ac:dyDescent="0.3"/>
    <row r="102" spans="1:26" s="93" customFormat="1" ht="110.25" x14ac:dyDescent="0.25">
      <c r="B102" s="476" t="s">
        <v>134</v>
      </c>
      <c r="C102" s="476" t="s">
        <v>135</v>
      </c>
      <c r="D102" s="476" t="s">
        <v>136</v>
      </c>
      <c r="E102" s="476" t="s">
        <v>45</v>
      </c>
      <c r="F102" s="476" t="s">
        <v>22</v>
      </c>
      <c r="G102" s="476" t="s">
        <v>89</v>
      </c>
      <c r="H102" s="476" t="s">
        <v>17</v>
      </c>
      <c r="I102" s="476" t="s">
        <v>10</v>
      </c>
      <c r="J102" s="476" t="s">
        <v>31</v>
      </c>
      <c r="K102" s="476" t="s">
        <v>61</v>
      </c>
      <c r="L102" s="476" t="s">
        <v>20</v>
      </c>
      <c r="M102" s="477" t="s">
        <v>26</v>
      </c>
      <c r="N102" s="476" t="s">
        <v>137</v>
      </c>
      <c r="O102" s="476" t="s">
        <v>36</v>
      </c>
      <c r="P102" s="245" t="s">
        <v>11</v>
      </c>
      <c r="Q102" s="245" t="s">
        <v>19</v>
      </c>
    </row>
    <row r="103" spans="1:26" s="242" customFormat="1" x14ac:dyDescent="0.25">
      <c r="A103" s="125">
        <v>1</v>
      </c>
      <c r="B103" s="126" t="s">
        <v>928</v>
      </c>
      <c r="C103" s="127" t="s">
        <v>928</v>
      </c>
      <c r="D103" s="126" t="s">
        <v>160</v>
      </c>
      <c r="E103" s="128" t="s">
        <v>929</v>
      </c>
      <c r="F103" s="127" t="s">
        <v>125</v>
      </c>
      <c r="G103" s="129">
        <v>1</v>
      </c>
      <c r="H103" s="130">
        <v>40911</v>
      </c>
      <c r="I103" s="130">
        <v>41274</v>
      </c>
      <c r="J103" s="131" t="s">
        <v>126</v>
      </c>
      <c r="K103" s="253">
        <v>11</v>
      </c>
      <c r="L103" s="253">
        <v>0</v>
      </c>
      <c r="M103" s="132">
        <v>2065</v>
      </c>
      <c r="N103" s="132">
        <f>+M103*G103</f>
        <v>2065</v>
      </c>
      <c r="O103" s="133">
        <v>1198305176</v>
      </c>
      <c r="P103" s="133">
        <v>74</v>
      </c>
      <c r="Q103" s="134"/>
      <c r="R103" s="135"/>
      <c r="S103" s="135"/>
      <c r="T103" s="135"/>
      <c r="U103" s="135"/>
      <c r="V103" s="135"/>
      <c r="W103" s="135"/>
      <c r="X103" s="135"/>
      <c r="Y103" s="135"/>
      <c r="Z103" s="135"/>
    </row>
    <row r="104" spans="1:26" s="242" customFormat="1" x14ac:dyDescent="0.25">
      <c r="A104" s="125">
        <f>+A103+1</f>
        <v>2</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242" customFormat="1" x14ac:dyDescent="0.25">
      <c r="A105" s="125">
        <f t="shared" ref="A105:A110" si="0">+A104+1</f>
        <v>3</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242" customFormat="1" x14ac:dyDescent="0.25">
      <c r="A106" s="125">
        <f t="shared" si="0"/>
        <v>4</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242" customFormat="1" x14ac:dyDescent="0.25">
      <c r="A107" s="125">
        <f t="shared" si="0"/>
        <v>5</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242" customFormat="1" x14ac:dyDescent="0.25">
      <c r="A108" s="125">
        <f t="shared" si="0"/>
        <v>6</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242" customFormat="1" x14ac:dyDescent="0.25">
      <c r="A109" s="125">
        <f t="shared" si="0"/>
        <v>7</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242" customFormat="1" x14ac:dyDescent="0.25">
      <c r="A110" s="125">
        <f t="shared" si="0"/>
        <v>8</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242" customFormat="1" ht="15.75" x14ac:dyDescent="0.25">
      <c r="A111" s="125"/>
      <c r="B111" s="136" t="s">
        <v>16</v>
      </c>
      <c r="C111" s="127"/>
      <c r="D111" s="126"/>
      <c r="E111" s="128"/>
      <c r="F111" s="127"/>
      <c r="G111" s="127"/>
      <c r="H111" s="127"/>
      <c r="I111" s="131"/>
      <c r="J111" s="131"/>
      <c r="K111" s="137">
        <f>SUM(K103:K110)</f>
        <v>11</v>
      </c>
      <c r="L111" s="137">
        <f>SUM(L103:L110)</f>
        <v>0</v>
      </c>
      <c r="M111" s="138">
        <f>SUM(M103:M110)</f>
        <v>2065</v>
      </c>
      <c r="N111" s="137">
        <f>SUM(N103:N110)</f>
        <v>2065</v>
      </c>
      <c r="O111" s="133"/>
      <c r="P111" s="133"/>
      <c r="Q111" s="134"/>
    </row>
    <row r="112" spans="1:26" x14ac:dyDescent="0.25">
      <c r="B112" s="139"/>
      <c r="C112" s="139"/>
      <c r="D112" s="139"/>
      <c r="E112" s="140"/>
      <c r="F112" s="139"/>
      <c r="G112" s="139"/>
      <c r="H112" s="139"/>
      <c r="I112" s="139"/>
      <c r="J112" s="139"/>
      <c r="K112" s="139"/>
      <c r="L112" s="139"/>
      <c r="M112" s="139"/>
      <c r="N112" s="139"/>
      <c r="O112" s="139"/>
      <c r="P112" s="139"/>
    </row>
    <row r="113" spans="2:17" ht="15.75" x14ac:dyDescent="0.25">
      <c r="B113" s="142" t="s">
        <v>32</v>
      </c>
      <c r="C113" s="156">
        <f>+K111</f>
        <v>11</v>
      </c>
      <c r="H113" s="145"/>
      <c r="I113" s="145"/>
      <c r="J113" s="145"/>
      <c r="K113" s="145"/>
      <c r="L113" s="145"/>
      <c r="M113" s="145"/>
      <c r="N113" s="139"/>
      <c r="O113" s="139"/>
      <c r="P113" s="139"/>
    </row>
    <row r="114" spans="2:17" ht="15.75" thickBot="1" x14ac:dyDescent="0.3"/>
    <row r="115" spans="2:17" ht="48" thickBot="1" x14ac:dyDescent="0.3">
      <c r="B115" s="478" t="s">
        <v>49</v>
      </c>
      <c r="C115" s="479" t="s">
        <v>50</v>
      </c>
      <c r="D115" s="478" t="s">
        <v>51</v>
      </c>
      <c r="E115" s="479" t="s">
        <v>55</v>
      </c>
    </row>
    <row r="116" spans="2:17" x14ac:dyDescent="0.25">
      <c r="B116" s="159" t="s">
        <v>113</v>
      </c>
      <c r="C116" s="480">
        <v>20</v>
      </c>
      <c r="D116" s="480">
        <v>27.5</v>
      </c>
      <c r="E116" s="1164">
        <f>+D116+D117+D118</f>
        <v>27.5</v>
      </c>
    </row>
    <row r="117" spans="2:17" x14ac:dyDescent="0.25">
      <c r="B117" s="159" t="s">
        <v>114</v>
      </c>
      <c r="C117" s="251">
        <v>30</v>
      </c>
      <c r="D117" s="234">
        <v>0</v>
      </c>
      <c r="E117" s="1136"/>
    </row>
    <row r="118" spans="2:17" ht="15.75" thickBot="1" x14ac:dyDescent="0.3">
      <c r="B118" s="159" t="s">
        <v>115</v>
      </c>
      <c r="C118" s="162">
        <v>40</v>
      </c>
      <c r="D118" s="162">
        <v>0</v>
      </c>
      <c r="E118" s="1137"/>
    </row>
    <row r="120" spans="2:17" ht="15.75" thickBot="1" x14ac:dyDescent="0.3"/>
    <row r="121" spans="2:17" ht="16.5" thickBot="1" x14ac:dyDescent="0.3">
      <c r="B121" s="1160" t="s">
        <v>52</v>
      </c>
      <c r="C121" s="1161"/>
      <c r="D121" s="1161"/>
      <c r="E121" s="1161"/>
      <c r="F121" s="1161"/>
      <c r="G121" s="1161"/>
      <c r="H121" s="1161"/>
      <c r="I121" s="1161"/>
      <c r="J121" s="1161"/>
      <c r="K121" s="1161"/>
      <c r="L121" s="1161"/>
      <c r="M121" s="1161"/>
      <c r="N121" s="1162"/>
    </row>
    <row r="123" spans="2:17" ht="110.25" x14ac:dyDescent="0.25">
      <c r="B123" s="117" t="s">
        <v>0</v>
      </c>
      <c r="C123" s="117" t="s">
        <v>39</v>
      </c>
      <c r="D123" s="117" t="s">
        <v>40</v>
      </c>
      <c r="E123" s="117" t="s">
        <v>102</v>
      </c>
      <c r="F123" s="117" t="s">
        <v>104</v>
      </c>
      <c r="G123" s="117" t="s">
        <v>105</v>
      </c>
      <c r="H123" s="117" t="s">
        <v>106</v>
      </c>
      <c r="I123" s="117" t="s">
        <v>103</v>
      </c>
      <c r="J123" s="1141" t="s">
        <v>107</v>
      </c>
      <c r="K123" s="1142"/>
      <c r="L123" s="1143"/>
      <c r="M123" s="117" t="s">
        <v>111</v>
      </c>
      <c r="N123" s="117" t="s">
        <v>139</v>
      </c>
      <c r="O123" s="117" t="s">
        <v>140</v>
      </c>
      <c r="P123" s="1141" t="s">
        <v>3</v>
      </c>
      <c r="Q123" s="1143"/>
    </row>
    <row r="124" spans="2:17" s="869" customFormat="1" ht="60" x14ac:dyDescent="0.2">
      <c r="B124" s="861" t="s">
        <v>119</v>
      </c>
      <c r="C124" s="861">
        <v>2</v>
      </c>
      <c r="D124" s="223"/>
      <c r="E124" s="223"/>
      <c r="F124" s="223"/>
      <c r="G124" s="223"/>
      <c r="H124" s="223"/>
      <c r="I124" s="862"/>
      <c r="J124" s="862" t="s">
        <v>108</v>
      </c>
      <c r="K124" s="861" t="s">
        <v>109</v>
      </c>
      <c r="L124" s="223" t="s">
        <v>110</v>
      </c>
      <c r="M124" s="530"/>
      <c r="N124" s="530"/>
      <c r="O124" s="530"/>
      <c r="P124" s="1173"/>
      <c r="Q124" s="1173"/>
    </row>
    <row r="125" spans="2:17" s="869" customFormat="1" ht="300" x14ac:dyDescent="0.2">
      <c r="B125" s="861"/>
      <c r="C125" s="861"/>
      <c r="D125" s="861" t="s">
        <v>930</v>
      </c>
      <c r="E125" s="223">
        <v>1010192249</v>
      </c>
      <c r="F125" s="861" t="s">
        <v>931</v>
      </c>
      <c r="G125" s="861" t="s">
        <v>932</v>
      </c>
      <c r="H125" s="224">
        <v>41775</v>
      </c>
      <c r="I125" s="862" t="s">
        <v>903</v>
      </c>
      <c r="J125" s="485" t="s">
        <v>933</v>
      </c>
      <c r="K125" s="485" t="s">
        <v>934</v>
      </c>
      <c r="L125" s="485" t="s">
        <v>935</v>
      </c>
      <c r="M125" s="488" t="s">
        <v>125</v>
      </c>
      <c r="N125" s="488" t="s">
        <v>125</v>
      </c>
      <c r="O125" s="488" t="s">
        <v>126</v>
      </c>
      <c r="P125" s="1172" t="s">
        <v>936</v>
      </c>
      <c r="Q125" s="1172"/>
    </row>
    <row r="126" spans="2:17" ht="315" x14ac:dyDescent="0.2">
      <c r="B126" s="861"/>
      <c r="C126" s="861"/>
      <c r="D126" s="861" t="s">
        <v>937</v>
      </c>
      <c r="E126" s="875" t="s">
        <v>938</v>
      </c>
      <c r="F126" s="861" t="s">
        <v>166</v>
      </c>
      <c r="G126" s="876">
        <v>37813</v>
      </c>
      <c r="H126" s="224" t="s">
        <v>478</v>
      </c>
      <c r="I126" s="150" t="s">
        <v>903</v>
      </c>
      <c r="J126" s="485" t="s">
        <v>939</v>
      </c>
      <c r="K126" s="485" t="s">
        <v>940</v>
      </c>
      <c r="L126" s="485" t="s">
        <v>941</v>
      </c>
      <c r="M126" s="118" t="s">
        <v>125</v>
      </c>
      <c r="N126" s="118" t="s">
        <v>125</v>
      </c>
      <c r="O126" s="118" t="s">
        <v>125</v>
      </c>
      <c r="P126" s="1177"/>
      <c r="Q126" s="1177"/>
    </row>
    <row r="127" spans="2:17" ht="405" x14ac:dyDescent="0.2">
      <c r="B127" s="861" t="s">
        <v>120</v>
      </c>
      <c r="C127" s="861">
        <v>2</v>
      </c>
      <c r="D127" s="861" t="s">
        <v>942</v>
      </c>
      <c r="E127" s="223">
        <v>49772376</v>
      </c>
      <c r="F127" s="861" t="s">
        <v>943</v>
      </c>
      <c r="G127" s="861" t="s">
        <v>944</v>
      </c>
      <c r="H127" s="876">
        <v>36392</v>
      </c>
      <c r="I127" s="862" t="s">
        <v>903</v>
      </c>
      <c r="J127" s="861" t="s">
        <v>945</v>
      </c>
      <c r="K127" s="861" t="s">
        <v>946</v>
      </c>
      <c r="L127" s="861" t="s">
        <v>947</v>
      </c>
      <c r="M127" s="118" t="s">
        <v>125</v>
      </c>
      <c r="N127" s="118" t="s">
        <v>125</v>
      </c>
      <c r="O127" s="118" t="s">
        <v>125</v>
      </c>
      <c r="P127" s="238"/>
      <c r="Q127" s="239"/>
    </row>
    <row r="128" spans="2:17" s="869" customFormat="1" ht="60" customHeight="1" x14ac:dyDescent="0.2">
      <c r="B128" s="861"/>
      <c r="C128" s="861"/>
      <c r="D128" s="861" t="s">
        <v>948</v>
      </c>
      <c r="E128" s="223">
        <v>30652987</v>
      </c>
      <c r="F128" s="861" t="s">
        <v>949</v>
      </c>
      <c r="G128" s="861" t="s">
        <v>950</v>
      </c>
      <c r="H128" s="876">
        <v>35531</v>
      </c>
      <c r="I128" s="862" t="s">
        <v>903</v>
      </c>
      <c r="J128" s="861" t="s">
        <v>951</v>
      </c>
      <c r="K128" s="861" t="s">
        <v>952</v>
      </c>
      <c r="L128" s="861" t="s">
        <v>953</v>
      </c>
      <c r="M128" s="530" t="s">
        <v>125</v>
      </c>
      <c r="N128" s="530" t="s">
        <v>524</v>
      </c>
      <c r="O128" s="530" t="s">
        <v>126</v>
      </c>
      <c r="P128" s="1124" t="s">
        <v>954</v>
      </c>
      <c r="Q128" s="1125"/>
    </row>
    <row r="129" spans="2:17" ht="30" x14ac:dyDescent="0.2">
      <c r="B129" s="152" t="s">
        <v>121</v>
      </c>
      <c r="C129" s="152">
        <v>1</v>
      </c>
      <c r="D129" s="149"/>
      <c r="E129" s="149"/>
      <c r="F129" s="149"/>
      <c r="G129" s="149"/>
      <c r="H129" s="149"/>
      <c r="I129" s="150"/>
      <c r="J129" s="153"/>
      <c r="K129" s="154"/>
      <c r="L129" s="151"/>
      <c r="M129" s="118"/>
      <c r="N129" s="118"/>
      <c r="O129" s="118"/>
      <c r="P129" s="234"/>
      <c r="Q129" s="234"/>
    </row>
    <row r="130" spans="2:17" ht="165" x14ac:dyDescent="0.25">
      <c r="B130" s="118"/>
      <c r="C130" s="152"/>
      <c r="D130" s="230" t="s">
        <v>955</v>
      </c>
      <c r="E130" s="2">
        <v>49769981</v>
      </c>
      <c r="F130" s="2" t="s">
        <v>873</v>
      </c>
      <c r="G130" s="230" t="s">
        <v>624</v>
      </c>
      <c r="H130" s="380">
        <v>37071</v>
      </c>
      <c r="I130" s="4" t="s">
        <v>730</v>
      </c>
      <c r="J130" s="230" t="s">
        <v>956</v>
      </c>
      <c r="K130" s="54" t="s">
        <v>957</v>
      </c>
      <c r="L130" s="54" t="s">
        <v>958</v>
      </c>
      <c r="M130" s="74" t="s">
        <v>125</v>
      </c>
      <c r="N130" s="74" t="s">
        <v>125</v>
      </c>
      <c r="O130" s="74" t="s">
        <v>125</v>
      </c>
      <c r="P130" s="1126"/>
      <c r="Q130" s="1127"/>
    </row>
    <row r="131" spans="2:17" x14ac:dyDescent="0.2">
      <c r="B131" s="118"/>
      <c r="C131" s="152"/>
      <c r="D131" s="149"/>
      <c r="E131" s="149"/>
      <c r="F131" s="149"/>
      <c r="G131" s="149"/>
      <c r="H131" s="149"/>
      <c r="I131" s="150"/>
      <c r="J131" s="153"/>
      <c r="K131" s="151"/>
      <c r="L131" s="151"/>
      <c r="M131" s="118"/>
      <c r="N131" s="118"/>
      <c r="O131" s="118"/>
      <c r="P131" s="1128"/>
      <c r="Q131" s="1128"/>
    </row>
    <row r="132" spans="2:17" ht="15.75" thickBot="1" x14ac:dyDescent="0.3"/>
    <row r="133" spans="2:17" ht="31.5" x14ac:dyDescent="0.25">
      <c r="B133" s="119" t="s">
        <v>33</v>
      </c>
      <c r="C133" s="119" t="s">
        <v>49</v>
      </c>
      <c r="D133" s="117" t="s">
        <v>50</v>
      </c>
      <c r="E133" s="119" t="s">
        <v>51</v>
      </c>
      <c r="F133" s="479" t="s">
        <v>56</v>
      </c>
      <c r="G133" s="163"/>
    </row>
    <row r="134" spans="2:17" ht="225" x14ac:dyDescent="0.2">
      <c r="B134" s="1131" t="s">
        <v>53</v>
      </c>
      <c r="C134" s="164" t="s">
        <v>116</v>
      </c>
      <c r="D134" s="234">
        <v>25</v>
      </c>
      <c r="E134" s="234">
        <v>0</v>
      </c>
      <c r="F134" s="1132">
        <f>+E134+E135+E136</f>
        <v>10</v>
      </c>
      <c r="G134" s="165"/>
    </row>
    <row r="135" spans="2:17" ht="150" x14ac:dyDescent="0.2">
      <c r="B135" s="1131"/>
      <c r="C135" s="164" t="s">
        <v>117</v>
      </c>
      <c r="D135" s="252">
        <v>25</v>
      </c>
      <c r="E135" s="234">
        <v>0</v>
      </c>
      <c r="F135" s="1133"/>
      <c r="G135" s="165"/>
    </row>
    <row r="136" spans="2:17" ht="120" x14ac:dyDescent="0.2">
      <c r="B136" s="1131"/>
      <c r="C136" s="164" t="s">
        <v>118</v>
      </c>
      <c r="D136" s="234">
        <v>10</v>
      </c>
      <c r="E136" s="234">
        <v>10</v>
      </c>
      <c r="F136" s="1134"/>
      <c r="G136" s="165"/>
    </row>
    <row r="137" spans="2:17" x14ac:dyDescent="0.2">
      <c r="C137" s="78"/>
    </row>
    <row r="138" spans="2:17" ht="15.75" x14ac:dyDescent="0.25">
      <c r="B138" s="116" t="s">
        <v>57</v>
      </c>
    </row>
    <row r="140" spans="2:17" ht="15.75" x14ac:dyDescent="0.25">
      <c r="B140" s="117" t="s">
        <v>33</v>
      </c>
      <c r="C140" s="117" t="s">
        <v>58</v>
      </c>
      <c r="D140" s="119" t="s">
        <v>51</v>
      </c>
      <c r="E140" s="119" t="s">
        <v>16</v>
      </c>
    </row>
    <row r="141" spans="2:17" ht="30" x14ac:dyDescent="0.25">
      <c r="B141" s="120" t="s">
        <v>132</v>
      </c>
      <c r="C141" s="252">
        <v>40</v>
      </c>
      <c r="D141" s="234">
        <f>+E116</f>
        <v>27.5</v>
      </c>
      <c r="E141" s="1122">
        <f>+D141+D142</f>
        <v>37.5</v>
      </c>
    </row>
    <row r="142" spans="2:17" ht="75" customHeight="1" x14ac:dyDescent="0.25">
      <c r="B142" s="120" t="s">
        <v>133</v>
      </c>
      <c r="C142" s="252">
        <v>60</v>
      </c>
      <c r="D142" s="234">
        <f>+F134</f>
        <v>10</v>
      </c>
      <c r="E142" s="1123"/>
    </row>
  </sheetData>
  <mergeCells count="43">
    <mergeCell ref="C9:N9"/>
    <mergeCell ref="B2:P2"/>
    <mergeCell ref="B4:P4"/>
    <mergeCell ref="C6:N6"/>
    <mergeCell ref="C7:N7"/>
    <mergeCell ref="C8:N8"/>
    <mergeCell ref="C10:E10"/>
    <mergeCell ref="B13:C20"/>
    <mergeCell ref="B21:C21"/>
    <mergeCell ref="E36:E37"/>
    <mergeCell ref="O63:P63"/>
    <mergeCell ref="B47:B48"/>
    <mergeCell ref="C47:C48"/>
    <mergeCell ref="D47:E47"/>
    <mergeCell ref="C51:N51"/>
    <mergeCell ref="B58:N58"/>
    <mergeCell ref="O61:P61"/>
    <mergeCell ref="O62:P62"/>
    <mergeCell ref="J123:L123"/>
    <mergeCell ref="P74:Q74"/>
    <mergeCell ref="B69:N69"/>
    <mergeCell ref="J72:L72"/>
    <mergeCell ref="P72:Q72"/>
    <mergeCell ref="D95:E95"/>
    <mergeCell ref="B97:P97"/>
    <mergeCell ref="B100:N100"/>
    <mergeCell ref="E116:E118"/>
    <mergeCell ref="B121:N121"/>
    <mergeCell ref="P73:Q73"/>
    <mergeCell ref="P78:Q78"/>
    <mergeCell ref="P79:Q79"/>
    <mergeCell ref="B91:N91"/>
    <mergeCell ref="D94:E94"/>
    <mergeCell ref="P123:Q123"/>
    <mergeCell ref="P131:Q131"/>
    <mergeCell ref="B134:B136"/>
    <mergeCell ref="F134:F136"/>
    <mergeCell ref="E141:E142"/>
    <mergeCell ref="P124:Q124"/>
    <mergeCell ref="P125:Q125"/>
    <mergeCell ref="P126:Q126"/>
    <mergeCell ref="P128:Q128"/>
    <mergeCell ref="P130:Q130"/>
  </mergeCells>
  <dataValidations count="2">
    <dataValidation type="list" allowBlank="1" showInputMessage="1" showErrorMessage="1" sqref="WVE983058 A65554 IS65554 SO65554 ACK65554 AMG65554 AWC65554 BFY65554 BPU65554 BZQ65554 CJM65554 CTI65554 DDE65554 DNA65554 DWW65554 EGS65554 EQO65554 FAK65554 FKG65554 FUC65554 GDY65554 GNU65554 GXQ65554 HHM65554 HRI65554 IBE65554 ILA65554 IUW65554 JES65554 JOO65554 JYK65554 KIG65554 KSC65554 LBY65554 LLU65554 LVQ65554 MFM65554 MPI65554 MZE65554 NJA65554 NSW65554 OCS65554 OMO65554 OWK65554 PGG65554 PQC65554 PZY65554 QJU65554 QTQ65554 RDM65554 RNI65554 RXE65554 SHA65554 SQW65554 TAS65554 TKO65554 TUK65554 UEG65554 UOC65554 UXY65554 VHU65554 VRQ65554 WBM65554 WLI65554 WVE65554 A131090 IS131090 SO131090 ACK131090 AMG131090 AWC131090 BFY131090 BPU131090 BZQ131090 CJM131090 CTI131090 DDE131090 DNA131090 DWW131090 EGS131090 EQO131090 FAK131090 FKG131090 FUC131090 GDY131090 GNU131090 GXQ131090 HHM131090 HRI131090 IBE131090 ILA131090 IUW131090 JES131090 JOO131090 JYK131090 KIG131090 KSC131090 LBY131090 LLU131090 LVQ131090 MFM131090 MPI131090 MZE131090 NJA131090 NSW131090 OCS131090 OMO131090 OWK131090 PGG131090 PQC131090 PZY131090 QJU131090 QTQ131090 RDM131090 RNI131090 RXE131090 SHA131090 SQW131090 TAS131090 TKO131090 TUK131090 UEG131090 UOC131090 UXY131090 VHU131090 VRQ131090 WBM131090 WLI131090 WVE131090 A196626 IS196626 SO196626 ACK196626 AMG196626 AWC196626 BFY196626 BPU196626 BZQ196626 CJM196626 CTI196626 DDE196626 DNA196626 DWW196626 EGS196626 EQO196626 FAK196626 FKG196626 FUC196626 GDY196626 GNU196626 GXQ196626 HHM196626 HRI196626 IBE196626 ILA196626 IUW196626 JES196626 JOO196626 JYK196626 KIG196626 KSC196626 LBY196626 LLU196626 LVQ196626 MFM196626 MPI196626 MZE196626 NJA196626 NSW196626 OCS196626 OMO196626 OWK196626 PGG196626 PQC196626 PZY196626 QJU196626 QTQ196626 RDM196626 RNI196626 RXE196626 SHA196626 SQW196626 TAS196626 TKO196626 TUK196626 UEG196626 UOC196626 UXY196626 VHU196626 VRQ196626 WBM196626 WLI196626 WVE196626 A262162 IS262162 SO262162 ACK262162 AMG262162 AWC262162 BFY262162 BPU262162 BZQ262162 CJM262162 CTI262162 DDE262162 DNA262162 DWW262162 EGS262162 EQO262162 FAK262162 FKG262162 FUC262162 GDY262162 GNU262162 GXQ262162 HHM262162 HRI262162 IBE262162 ILA262162 IUW262162 JES262162 JOO262162 JYK262162 KIG262162 KSC262162 LBY262162 LLU262162 LVQ262162 MFM262162 MPI262162 MZE262162 NJA262162 NSW262162 OCS262162 OMO262162 OWK262162 PGG262162 PQC262162 PZY262162 QJU262162 QTQ262162 RDM262162 RNI262162 RXE262162 SHA262162 SQW262162 TAS262162 TKO262162 TUK262162 UEG262162 UOC262162 UXY262162 VHU262162 VRQ262162 WBM262162 WLI262162 WVE262162 A327698 IS327698 SO327698 ACK327698 AMG327698 AWC327698 BFY327698 BPU327698 BZQ327698 CJM327698 CTI327698 DDE327698 DNA327698 DWW327698 EGS327698 EQO327698 FAK327698 FKG327698 FUC327698 GDY327698 GNU327698 GXQ327698 HHM327698 HRI327698 IBE327698 ILA327698 IUW327698 JES327698 JOO327698 JYK327698 KIG327698 KSC327698 LBY327698 LLU327698 LVQ327698 MFM327698 MPI327698 MZE327698 NJA327698 NSW327698 OCS327698 OMO327698 OWK327698 PGG327698 PQC327698 PZY327698 QJU327698 QTQ327698 RDM327698 RNI327698 RXE327698 SHA327698 SQW327698 TAS327698 TKO327698 TUK327698 UEG327698 UOC327698 UXY327698 VHU327698 VRQ327698 WBM327698 WLI327698 WVE327698 A393234 IS393234 SO393234 ACK393234 AMG393234 AWC393234 BFY393234 BPU393234 BZQ393234 CJM393234 CTI393234 DDE393234 DNA393234 DWW393234 EGS393234 EQO393234 FAK393234 FKG393234 FUC393234 GDY393234 GNU393234 GXQ393234 HHM393234 HRI393234 IBE393234 ILA393234 IUW393234 JES393234 JOO393234 JYK393234 KIG393234 KSC393234 LBY393234 LLU393234 LVQ393234 MFM393234 MPI393234 MZE393234 NJA393234 NSW393234 OCS393234 OMO393234 OWK393234 PGG393234 PQC393234 PZY393234 QJU393234 QTQ393234 RDM393234 RNI393234 RXE393234 SHA393234 SQW393234 TAS393234 TKO393234 TUK393234 UEG393234 UOC393234 UXY393234 VHU393234 VRQ393234 WBM393234 WLI393234 WVE393234 A458770 IS458770 SO458770 ACK458770 AMG458770 AWC458770 BFY458770 BPU458770 BZQ458770 CJM458770 CTI458770 DDE458770 DNA458770 DWW458770 EGS458770 EQO458770 FAK458770 FKG458770 FUC458770 GDY458770 GNU458770 GXQ458770 HHM458770 HRI458770 IBE458770 ILA458770 IUW458770 JES458770 JOO458770 JYK458770 KIG458770 KSC458770 LBY458770 LLU458770 LVQ458770 MFM458770 MPI458770 MZE458770 NJA458770 NSW458770 OCS458770 OMO458770 OWK458770 PGG458770 PQC458770 PZY458770 QJU458770 QTQ458770 RDM458770 RNI458770 RXE458770 SHA458770 SQW458770 TAS458770 TKO458770 TUK458770 UEG458770 UOC458770 UXY458770 VHU458770 VRQ458770 WBM458770 WLI458770 WVE458770 A524306 IS524306 SO524306 ACK524306 AMG524306 AWC524306 BFY524306 BPU524306 BZQ524306 CJM524306 CTI524306 DDE524306 DNA524306 DWW524306 EGS524306 EQO524306 FAK524306 FKG524306 FUC524306 GDY524306 GNU524306 GXQ524306 HHM524306 HRI524306 IBE524306 ILA524306 IUW524306 JES524306 JOO524306 JYK524306 KIG524306 KSC524306 LBY524306 LLU524306 LVQ524306 MFM524306 MPI524306 MZE524306 NJA524306 NSW524306 OCS524306 OMO524306 OWK524306 PGG524306 PQC524306 PZY524306 QJU524306 QTQ524306 RDM524306 RNI524306 RXE524306 SHA524306 SQW524306 TAS524306 TKO524306 TUK524306 UEG524306 UOC524306 UXY524306 VHU524306 VRQ524306 WBM524306 WLI524306 WVE524306 A589842 IS589842 SO589842 ACK589842 AMG589842 AWC589842 BFY589842 BPU589842 BZQ589842 CJM589842 CTI589842 DDE589842 DNA589842 DWW589842 EGS589842 EQO589842 FAK589842 FKG589842 FUC589842 GDY589842 GNU589842 GXQ589842 HHM589842 HRI589842 IBE589842 ILA589842 IUW589842 JES589842 JOO589842 JYK589842 KIG589842 KSC589842 LBY589842 LLU589842 LVQ589842 MFM589842 MPI589842 MZE589842 NJA589842 NSW589842 OCS589842 OMO589842 OWK589842 PGG589842 PQC589842 PZY589842 QJU589842 QTQ589842 RDM589842 RNI589842 RXE589842 SHA589842 SQW589842 TAS589842 TKO589842 TUK589842 UEG589842 UOC589842 UXY589842 VHU589842 VRQ589842 WBM589842 WLI589842 WVE589842 A655378 IS655378 SO655378 ACK655378 AMG655378 AWC655378 BFY655378 BPU655378 BZQ655378 CJM655378 CTI655378 DDE655378 DNA655378 DWW655378 EGS655378 EQO655378 FAK655378 FKG655378 FUC655378 GDY655378 GNU655378 GXQ655378 HHM655378 HRI655378 IBE655378 ILA655378 IUW655378 JES655378 JOO655378 JYK655378 KIG655378 KSC655378 LBY655378 LLU655378 LVQ655378 MFM655378 MPI655378 MZE655378 NJA655378 NSW655378 OCS655378 OMO655378 OWK655378 PGG655378 PQC655378 PZY655378 QJU655378 QTQ655378 RDM655378 RNI655378 RXE655378 SHA655378 SQW655378 TAS655378 TKO655378 TUK655378 UEG655378 UOC655378 UXY655378 VHU655378 VRQ655378 WBM655378 WLI655378 WVE655378 A720914 IS720914 SO720914 ACK720914 AMG720914 AWC720914 BFY720914 BPU720914 BZQ720914 CJM720914 CTI720914 DDE720914 DNA720914 DWW720914 EGS720914 EQO720914 FAK720914 FKG720914 FUC720914 GDY720914 GNU720914 GXQ720914 HHM720914 HRI720914 IBE720914 ILA720914 IUW720914 JES720914 JOO720914 JYK720914 KIG720914 KSC720914 LBY720914 LLU720914 LVQ720914 MFM720914 MPI720914 MZE720914 NJA720914 NSW720914 OCS720914 OMO720914 OWK720914 PGG720914 PQC720914 PZY720914 QJU720914 QTQ720914 RDM720914 RNI720914 RXE720914 SHA720914 SQW720914 TAS720914 TKO720914 TUK720914 UEG720914 UOC720914 UXY720914 VHU720914 VRQ720914 WBM720914 WLI720914 WVE720914 A786450 IS786450 SO786450 ACK786450 AMG786450 AWC786450 BFY786450 BPU786450 BZQ786450 CJM786450 CTI786450 DDE786450 DNA786450 DWW786450 EGS786450 EQO786450 FAK786450 FKG786450 FUC786450 GDY786450 GNU786450 GXQ786450 HHM786450 HRI786450 IBE786450 ILA786450 IUW786450 JES786450 JOO786450 JYK786450 KIG786450 KSC786450 LBY786450 LLU786450 LVQ786450 MFM786450 MPI786450 MZE786450 NJA786450 NSW786450 OCS786450 OMO786450 OWK786450 PGG786450 PQC786450 PZY786450 QJU786450 QTQ786450 RDM786450 RNI786450 RXE786450 SHA786450 SQW786450 TAS786450 TKO786450 TUK786450 UEG786450 UOC786450 UXY786450 VHU786450 VRQ786450 WBM786450 WLI786450 WVE786450 A851986 IS851986 SO851986 ACK851986 AMG851986 AWC851986 BFY851986 BPU851986 BZQ851986 CJM851986 CTI851986 DDE851986 DNA851986 DWW851986 EGS851986 EQO851986 FAK851986 FKG851986 FUC851986 GDY851986 GNU851986 GXQ851986 HHM851986 HRI851986 IBE851986 ILA851986 IUW851986 JES851986 JOO851986 JYK851986 KIG851986 KSC851986 LBY851986 LLU851986 LVQ851986 MFM851986 MPI851986 MZE851986 NJA851986 NSW851986 OCS851986 OMO851986 OWK851986 PGG851986 PQC851986 PZY851986 QJU851986 QTQ851986 RDM851986 RNI851986 RXE851986 SHA851986 SQW851986 TAS851986 TKO851986 TUK851986 UEG851986 UOC851986 UXY851986 VHU851986 VRQ851986 WBM851986 WLI851986 WVE851986 A917522 IS917522 SO917522 ACK917522 AMG917522 AWC917522 BFY917522 BPU917522 BZQ917522 CJM917522 CTI917522 DDE917522 DNA917522 DWW917522 EGS917522 EQO917522 FAK917522 FKG917522 FUC917522 GDY917522 GNU917522 GXQ917522 HHM917522 HRI917522 IBE917522 ILA917522 IUW917522 JES917522 JOO917522 JYK917522 KIG917522 KSC917522 LBY917522 LLU917522 LVQ917522 MFM917522 MPI917522 MZE917522 NJA917522 NSW917522 OCS917522 OMO917522 OWK917522 PGG917522 PQC917522 PZY917522 QJU917522 QTQ917522 RDM917522 RNI917522 RXE917522 SHA917522 SQW917522 TAS917522 TKO917522 TUK917522 UEG917522 UOC917522 UXY917522 VHU917522 VRQ917522 WBM917522 WLI917522 WVE917522 A983058 IS983058 SO983058 ACK983058 AMG983058 AWC983058 BFY983058 BPU983058 BZQ983058 CJM983058 CTI983058 DDE983058 DNA983058 DWW983058 EGS983058 EQO983058 FAK983058 FKG983058 FUC983058 GDY983058 GNU983058 GXQ983058 HHM983058 HRI983058 IBE983058 ILA983058 IUW983058 JES983058 JOO983058 JYK983058 KIG983058 KSC983058 LBY983058 LLU983058 LVQ983058 MFM983058 MPI983058 MZE983058 NJA983058 NSW983058 OCS983058 OMO983058 OWK983058 PGG983058 PQC983058 PZY983058 QJU983058 QTQ983058 RDM983058 RNI983058 RXE983058 SHA983058 SQW983058 TAS983058 TKO983058 TUK983058 UEG983058 UOC983058 UXY983058 VHU983058 VRQ983058 WBM983058 WLI983058 WVE23:WVE38 WLI23:WLI38 WBM23:WBM38 VRQ23:VRQ38 VHU23:VHU38 UXY23:UXY38 UOC23:UOC38 UEG23:UEG38 TUK23:TUK38 TKO23:TKO38 TAS23:TAS38 SQW23:SQW38 SHA23:SHA38 RXE23:RXE38 RNI23:RNI38 RDM23:RDM38 QTQ23:QTQ38 QJU23:QJU38 PZY23:PZY38 PQC23:PQC38 PGG23:PGG38 OWK23:OWK38 OMO23:OMO38 OCS23:OCS38 NSW23:NSW38 NJA23:NJA38 MZE23:MZE38 MPI23:MPI38 MFM23:MFM38 LVQ23:LVQ38 LLU23:LLU38 LBY23:LBY38 KSC23:KSC38 KIG23:KIG38 JYK23:JYK38 JOO23:JOO38 JES23:JES38 IUW23:IUW38 ILA23:ILA38 IBE23:IBE38 HRI23:HRI38 HHM23:HHM38 GXQ23:GXQ38 GNU23:GNU38 GDY23:GDY38 FUC23:FUC38 FKG23:FKG38 FAK23:FAK38 EQO23:EQO38 EGS23:EGS38 DWW23:DWW38 DNA23:DNA38 DDE23:DDE38 CTI23:CTI38 CJM23:CJM38 BZQ23:BZQ38 BPU23:BPU38 BFY23:BFY38 AWC23:AWC38 AMG23:AMG38 ACK23:ACK38 SO23:SO38 IS23:IS38 A23:A38">
      <formula1>"1,2,3,4,5"</formula1>
    </dataValidation>
    <dataValidation type="decimal" allowBlank="1" showInputMessage="1" showErrorMessage="1" sqref="WVH983058 WLL983058 C65554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C131090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C196626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C262162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C327698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C393234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C458770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C524306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C589842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C655378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C720914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C786450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C851986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C917522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C983058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VH23:WVH38 WLL23:WLL38 WBP23:WBP38 VRT23:VRT38 VHX23:VHX38 UYB23:UYB38 UOF23:UOF38 UEJ23:UEJ38 TUN23:TUN38 TKR23:TKR38 TAV23:TAV38 SQZ23:SQZ38 SHD23:SHD38 RXH23:RXH38 RNL23:RNL38 RDP23:RDP38 QTT23:QTT38 QJX23:QJX38 QAB23:QAB38 PQF23:PQF38 PGJ23:PGJ38 OWN23:OWN38 OMR23:OMR38 OCV23:OCV38 NSZ23:NSZ38 NJD23:NJD38 MZH23:MZH38 MPL23:MPL38 MFP23:MFP38 LVT23:LVT38 LLX23:LLX38 LCB23:LCB38 KSF23:KSF38 KIJ23:KIJ38 JYN23:JYN38 JOR23:JOR38 JEV23:JEV38 IUZ23:IUZ38 ILD23:ILD38 IBH23:IBH38 HRL23:HRL38 HHP23:HHP38 GXT23:GXT38 GNX23:GNX38 GEB23:GEB38 FUF23:FUF38 FKJ23:FKJ38 FAN23:FAN38 EQR23:EQR38 EGV23:EGV38 DWZ23:DWZ38 DND23:DND38 DDH23:DDH38 CTL23:CTL38 CJP23:CJP38 BZT23:BZT38 BPX23:BPX38 BGB23:BGB38 AWF23:AWF38 AMJ23:AMJ38 ACN23:ACN38 SR23:SR38 IV23:IV38">
      <formula1>0</formula1>
      <formula2>1</formula2>
    </dataValidation>
  </dataValidations>
  <pageMargins left="0.78740157480314965" right="0" top="0.74803149606299213" bottom="0.74803149606299213" header="0.31496062992125984" footer="0.31496062992125984"/>
  <pageSetup paperSize="5"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1"/>
  <sheetViews>
    <sheetView zoomScale="71" zoomScaleNormal="71" workbookViewId="0">
      <selection activeCell="F136" sqref="F136"/>
    </sheetView>
  </sheetViews>
  <sheetFormatPr baseColWidth="10" defaultRowHeight="15" x14ac:dyDescent="0.25"/>
  <cols>
    <col min="1" max="1" width="6.7109375" style="86" customWidth="1"/>
    <col min="2" max="2" width="65.42578125" style="86" customWidth="1"/>
    <col min="3" max="3" width="27.140625" style="86" customWidth="1"/>
    <col min="4" max="4" width="20.42578125" style="86" customWidth="1"/>
    <col min="5" max="5" width="19.5703125" style="86" customWidth="1"/>
    <col min="6" max="7" width="24.28515625" style="86" customWidth="1"/>
    <col min="8" max="9" width="20.7109375" style="86" customWidth="1"/>
    <col min="10" max="10" width="20.28515625" style="86" customWidth="1"/>
    <col min="11" max="11" width="14.7109375" style="86" bestFit="1" customWidth="1"/>
    <col min="12" max="13" width="18.7109375" style="86" customWidth="1"/>
    <col min="14" max="14" width="14.7109375" style="86" customWidth="1"/>
    <col min="15" max="15" width="16.7109375" style="86" customWidth="1"/>
    <col min="16" max="16" width="7.7109375"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467" t="s">
        <v>4</v>
      </c>
      <c r="C6" s="1168" t="s">
        <v>879</v>
      </c>
      <c r="D6" s="1168"/>
      <c r="E6" s="1168"/>
      <c r="F6" s="1168"/>
      <c r="G6" s="1168"/>
      <c r="H6" s="1168"/>
      <c r="I6" s="1168"/>
      <c r="J6" s="1168"/>
      <c r="K6" s="1168"/>
      <c r="L6" s="1168"/>
      <c r="M6" s="1168"/>
      <c r="N6" s="1169"/>
    </row>
    <row r="7" spans="2:16" ht="16.5" thickBot="1" x14ac:dyDescent="0.3">
      <c r="B7" s="467" t="s">
        <v>5</v>
      </c>
      <c r="C7" s="1168"/>
      <c r="D7" s="1168"/>
      <c r="E7" s="1168"/>
      <c r="F7" s="1168"/>
      <c r="G7" s="1168"/>
      <c r="H7" s="1168"/>
      <c r="I7" s="1168"/>
      <c r="J7" s="1168"/>
      <c r="K7" s="1168"/>
      <c r="L7" s="1168"/>
      <c r="M7" s="1168"/>
      <c r="N7" s="1169"/>
    </row>
    <row r="8" spans="2:16" ht="16.5" thickBot="1" x14ac:dyDescent="0.3">
      <c r="B8" s="467" t="s">
        <v>6</v>
      </c>
      <c r="C8" s="1168"/>
      <c r="D8" s="1168"/>
      <c r="E8" s="1168"/>
      <c r="F8" s="1168"/>
      <c r="G8" s="1168"/>
      <c r="H8" s="1168"/>
      <c r="I8" s="1168"/>
      <c r="J8" s="1168"/>
      <c r="K8" s="1168"/>
      <c r="L8" s="1168"/>
      <c r="M8" s="1168"/>
      <c r="N8" s="1169"/>
    </row>
    <row r="9" spans="2:16" ht="16.5" thickBot="1" x14ac:dyDescent="0.3">
      <c r="B9" s="467" t="s">
        <v>7</v>
      </c>
      <c r="C9" s="1168"/>
      <c r="D9" s="1168"/>
      <c r="E9" s="1168"/>
      <c r="F9" s="1168"/>
      <c r="G9" s="1168"/>
      <c r="H9" s="1168"/>
      <c r="I9" s="1168"/>
      <c r="J9" s="1168"/>
      <c r="K9" s="1168"/>
      <c r="L9" s="1168"/>
      <c r="M9" s="1168"/>
      <c r="N9" s="1169"/>
    </row>
    <row r="10" spans="2:16" ht="16.5" thickBot="1" x14ac:dyDescent="0.3">
      <c r="B10" s="467" t="s">
        <v>8</v>
      </c>
      <c r="C10" s="1176" t="s">
        <v>158</v>
      </c>
      <c r="D10" s="1176"/>
      <c r="E10" s="1166"/>
      <c r="F10" s="468"/>
      <c r="G10" s="468"/>
      <c r="H10" s="468"/>
      <c r="I10" s="468"/>
      <c r="J10" s="468"/>
      <c r="K10" s="468"/>
      <c r="L10" s="468"/>
      <c r="M10" s="468"/>
      <c r="N10" s="469"/>
    </row>
    <row r="11" spans="2:16" ht="16.5" thickBot="1" x14ac:dyDescent="0.3">
      <c r="B11" s="470" t="s">
        <v>9</v>
      </c>
      <c r="C11" s="471">
        <v>41974</v>
      </c>
      <c r="D11" s="472"/>
      <c r="E11" s="472"/>
      <c r="F11" s="472"/>
      <c r="G11" s="472"/>
      <c r="H11" s="472"/>
      <c r="I11" s="472"/>
      <c r="J11" s="472"/>
      <c r="K11" s="472"/>
      <c r="L11" s="472"/>
      <c r="M11" s="472"/>
      <c r="N11" s="473"/>
    </row>
    <row r="12" spans="2:16" ht="15.75" x14ac:dyDescent="0.25">
      <c r="B12" s="84"/>
      <c r="C12" s="92"/>
      <c r="D12" s="85"/>
      <c r="E12" s="85"/>
      <c r="F12" s="85"/>
      <c r="G12" s="85"/>
      <c r="H12" s="85"/>
      <c r="I12" s="93"/>
      <c r="J12" s="93"/>
      <c r="K12" s="93"/>
      <c r="L12" s="93"/>
      <c r="M12" s="93"/>
      <c r="N12" s="85"/>
    </row>
    <row r="13" spans="2:16" ht="31.5" x14ac:dyDescent="0.25">
      <c r="B13" s="1150" t="s">
        <v>87</v>
      </c>
      <c r="C13" s="1150"/>
      <c r="D13" s="240" t="s">
        <v>12</v>
      </c>
      <c r="E13" s="240" t="s">
        <v>13</v>
      </c>
      <c r="F13" s="240" t="s">
        <v>29</v>
      </c>
      <c r="G13" s="95"/>
      <c r="I13" s="96"/>
      <c r="J13" s="96"/>
      <c r="K13" s="96"/>
      <c r="L13" s="96"/>
      <c r="M13" s="96"/>
      <c r="N13" s="94"/>
    </row>
    <row r="14" spans="2:16" ht="15.75" x14ac:dyDescent="0.25">
      <c r="B14" s="1150"/>
      <c r="C14" s="1150"/>
      <c r="D14" s="240">
        <v>17</v>
      </c>
      <c r="E14" s="870">
        <v>1647653709</v>
      </c>
      <c r="F14" s="481">
        <v>789</v>
      </c>
      <c r="G14" s="97"/>
      <c r="I14" s="98"/>
      <c r="J14" s="98"/>
      <c r="K14" s="98"/>
      <c r="L14" s="98"/>
      <c r="M14" s="98"/>
      <c r="N14" s="94"/>
    </row>
    <row r="15" spans="2:16" ht="15.75" x14ac:dyDescent="0.25">
      <c r="B15" s="1150"/>
      <c r="C15" s="1150"/>
      <c r="D15" s="240"/>
      <c r="E15" s="168"/>
      <c r="F15" s="167"/>
      <c r="G15" s="97"/>
      <c r="I15" s="98"/>
      <c r="J15" s="98"/>
      <c r="K15" s="98"/>
      <c r="L15" s="98"/>
      <c r="M15" s="98"/>
      <c r="N15" s="94"/>
    </row>
    <row r="16" spans="2:16" ht="15.75" x14ac:dyDescent="0.25">
      <c r="B16" s="1150"/>
      <c r="C16" s="1150"/>
      <c r="D16" s="240"/>
      <c r="E16" s="168"/>
      <c r="F16" s="167"/>
      <c r="G16" s="97"/>
      <c r="I16" s="98"/>
      <c r="J16" s="98"/>
      <c r="K16" s="98"/>
      <c r="L16" s="98"/>
      <c r="M16" s="98"/>
      <c r="N16" s="94"/>
    </row>
    <row r="17" spans="1:14" ht="15.75" x14ac:dyDescent="0.25">
      <c r="B17" s="1150"/>
      <c r="C17" s="1150"/>
      <c r="D17" s="240"/>
      <c r="E17" s="169"/>
      <c r="F17" s="167"/>
      <c r="G17" s="97"/>
      <c r="H17" s="100"/>
      <c r="I17" s="98"/>
      <c r="J17" s="98"/>
      <c r="K17" s="98"/>
      <c r="L17" s="98"/>
      <c r="M17" s="98"/>
      <c r="N17" s="101"/>
    </row>
    <row r="18" spans="1:14" ht="15.75" x14ac:dyDescent="0.25">
      <c r="B18" s="1150"/>
      <c r="C18" s="1150"/>
      <c r="D18" s="240"/>
      <c r="E18" s="169"/>
      <c r="F18" s="167"/>
      <c r="G18" s="97"/>
      <c r="H18" s="100"/>
      <c r="I18" s="102"/>
      <c r="J18" s="102"/>
      <c r="K18" s="102"/>
      <c r="L18" s="102"/>
      <c r="M18" s="102"/>
      <c r="N18" s="101"/>
    </row>
    <row r="19" spans="1:14" ht="15.75" x14ac:dyDescent="0.25">
      <c r="B19" s="1150"/>
      <c r="C19" s="1150"/>
      <c r="D19" s="240"/>
      <c r="E19" s="99"/>
      <c r="F19" s="167"/>
      <c r="G19" s="97"/>
      <c r="H19" s="100"/>
      <c r="I19" s="93"/>
      <c r="J19" s="93"/>
      <c r="K19" s="93"/>
      <c r="L19" s="93"/>
      <c r="M19" s="93"/>
      <c r="N19" s="101"/>
    </row>
    <row r="20" spans="1:14" ht="15.75" x14ac:dyDescent="0.25">
      <c r="B20" s="1150"/>
      <c r="C20" s="1150"/>
      <c r="D20" s="240"/>
      <c r="E20" s="99"/>
      <c r="F20" s="167"/>
      <c r="G20" s="97"/>
      <c r="H20" s="100"/>
      <c r="I20" s="93"/>
      <c r="J20" s="93"/>
      <c r="K20" s="93"/>
      <c r="L20" s="93"/>
      <c r="M20" s="93"/>
      <c r="N20" s="101"/>
    </row>
    <row r="21" spans="1:14" ht="16.5" thickBot="1" x14ac:dyDescent="0.3">
      <c r="B21" s="1151" t="s">
        <v>14</v>
      </c>
      <c r="C21" s="1152"/>
      <c r="D21" s="240"/>
      <c r="E21" s="103">
        <f>SUM(E14:E20)</f>
        <v>1647653709</v>
      </c>
      <c r="F21" s="167">
        <f>SUM(F14:F20)</f>
        <v>789</v>
      </c>
      <c r="G21" s="97"/>
      <c r="H21" s="100"/>
      <c r="I21" s="93"/>
      <c r="J21" s="93"/>
      <c r="K21" s="93"/>
      <c r="L21" s="93"/>
      <c r="M21" s="93"/>
      <c r="N21" s="101"/>
    </row>
    <row r="22" spans="1:14" ht="45.75" thickBot="1" x14ac:dyDescent="0.3">
      <c r="A22" s="474"/>
      <c r="B22" s="105" t="s">
        <v>15</v>
      </c>
      <c r="C22" s="105" t="s">
        <v>88</v>
      </c>
      <c r="E22" s="96"/>
      <c r="F22" s="96"/>
      <c r="G22" s="96"/>
      <c r="H22" s="96"/>
      <c r="I22" s="106"/>
      <c r="J22" s="106"/>
      <c r="K22" s="106"/>
      <c r="L22" s="106"/>
      <c r="M22" s="106"/>
    </row>
    <row r="23" spans="1:14" ht="16.5" thickBot="1" x14ac:dyDescent="0.3">
      <c r="A23" s="475">
        <v>1</v>
      </c>
      <c r="C23" s="108">
        <f>F21*80/100</f>
        <v>631.20000000000005</v>
      </c>
      <c r="D23" s="109"/>
      <c r="E23" s="110">
        <f>E21</f>
        <v>1647653709</v>
      </c>
      <c r="F23" s="111"/>
      <c r="G23" s="111"/>
      <c r="H23" s="111"/>
      <c r="I23" s="112"/>
      <c r="J23" s="112"/>
      <c r="K23" s="112"/>
      <c r="L23" s="112"/>
      <c r="M23" s="112"/>
    </row>
    <row r="24" spans="1:14" ht="15.75" x14ac:dyDescent="0.25">
      <c r="A24" s="113"/>
      <c r="C24" s="114"/>
      <c r="D24" s="98"/>
      <c r="E24" s="115"/>
      <c r="F24" s="111"/>
      <c r="G24" s="111"/>
      <c r="H24" s="111"/>
      <c r="I24" s="112"/>
      <c r="J24" s="112"/>
      <c r="K24" s="112"/>
      <c r="L24" s="112"/>
      <c r="M24" s="112"/>
    </row>
    <row r="25" spans="1:14" ht="15.75" x14ac:dyDescent="0.2">
      <c r="A25" s="113"/>
      <c r="B25" s="116" t="s">
        <v>124</v>
      </c>
      <c r="C25" s="78"/>
      <c r="D25" s="78"/>
      <c r="E25" s="78"/>
      <c r="F25" s="78"/>
      <c r="G25" s="78"/>
      <c r="H25" s="78"/>
      <c r="I25" s="93"/>
      <c r="J25" s="93"/>
      <c r="K25" s="93"/>
      <c r="L25" s="93"/>
      <c r="M25" s="93"/>
      <c r="N25" s="94"/>
    </row>
    <row r="26" spans="1:14" ht="15.75" x14ac:dyDescent="0.2">
      <c r="A26" s="113"/>
      <c r="B26" s="78"/>
      <c r="C26" s="78"/>
      <c r="D26" s="78"/>
      <c r="E26" s="78"/>
      <c r="F26" s="78"/>
      <c r="G26" s="78"/>
      <c r="H26" s="78"/>
      <c r="I26" s="93"/>
      <c r="J26" s="93"/>
      <c r="K26" s="93"/>
      <c r="L26" s="93"/>
      <c r="M26" s="93"/>
      <c r="N26" s="94"/>
    </row>
    <row r="27" spans="1:14" ht="15.75" x14ac:dyDescent="0.2">
      <c r="A27" s="113"/>
      <c r="B27" s="117" t="s">
        <v>33</v>
      </c>
      <c r="C27" s="117" t="s">
        <v>125</v>
      </c>
      <c r="D27" s="117" t="s">
        <v>126</v>
      </c>
      <c r="E27" s="78"/>
      <c r="F27" s="78"/>
      <c r="G27" s="78"/>
      <c r="H27" s="78"/>
      <c r="I27" s="93"/>
      <c r="J27" s="93"/>
      <c r="K27" s="93"/>
      <c r="L27" s="93"/>
      <c r="M27" s="93"/>
      <c r="N27" s="94"/>
    </row>
    <row r="28" spans="1:14" ht="15.75" x14ac:dyDescent="0.2">
      <c r="A28" s="113"/>
      <c r="B28" s="118" t="s">
        <v>127</v>
      </c>
      <c r="C28" s="234"/>
      <c r="D28" s="234" t="s">
        <v>292</v>
      </c>
      <c r="E28" s="78"/>
      <c r="F28" s="78"/>
      <c r="G28" s="78"/>
      <c r="H28" s="78"/>
      <c r="I28" s="93"/>
      <c r="J28" s="93"/>
      <c r="K28" s="93"/>
      <c r="L28" s="93"/>
      <c r="M28" s="93"/>
      <c r="N28" s="94"/>
    </row>
    <row r="29" spans="1:14" ht="15.75" x14ac:dyDescent="0.2">
      <c r="A29" s="113"/>
      <c r="B29" s="118" t="s">
        <v>128</v>
      </c>
      <c r="C29" s="234" t="s">
        <v>292</v>
      </c>
      <c r="D29" s="234"/>
      <c r="E29" s="78"/>
      <c r="F29" s="78"/>
      <c r="G29" s="78"/>
      <c r="H29" s="78"/>
      <c r="I29" s="93"/>
      <c r="J29" s="93"/>
      <c r="K29" s="93"/>
      <c r="L29" s="93"/>
      <c r="M29" s="93"/>
      <c r="N29" s="94"/>
    </row>
    <row r="30" spans="1:14" ht="15.75" x14ac:dyDescent="0.2">
      <c r="A30" s="113"/>
      <c r="B30" s="118" t="s">
        <v>129</v>
      </c>
      <c r="C30" s="234" t="s">
        <v>292</v>
      </c>
      <c r="D30" s="234"/>
      <c r="E30" s="78"/>
      <c r="F30" s="78"/>
      <c r="G30" s="78"/>
      <c r="H30" s="78"/>
      <c r="I30" s="93"/>
      <c r="J30" s="93"/>
      <c r="K30" s="93"/>
      <c r="L30" s="93"/>
      <c r="M30" s="93"/>
      <c r="N30" s="94"/>
    </row>
    <row r="31" spans="1:14" ht="15.75" x14ac:dyDescent="0.2">
      <c r="A31" s="113"/>
      <c r="B31" s="118" t="s">
        <v>130</v>
      </c>
      <c r="C31" s="234"/>
      <c r="D31" s="234" t="s">
        <v>292</v>
      </c>
      <c r="E31" s="78"/>
      <c r="F31" s="78"/>
      <c r="G31" s="78"/>
      <c r="H31" s="78"/>
      <c r="I31" s="93"/>
      <c r="J31" s="93"/>
      <c r="K31" s="93"/>
      <c r="L31" s="93"/>
      <c r="M31" s="93"/>
      <c r="N31" s="94"/>
    </row>
    <row r="32" spans="1:14" ht="15.75" x14ac:dyDescent="0.2">
      <c r="A32" s="113"/>
      <c r="B32" s="78"/>
      <c r="C32" s="78"/>
      <c r="D32" s="78"/>
      <c r="E32" s="78"/>
      <c r="F32" s="78"/>
      <c r="G32" s="78"/>
      <c r="H32" s="78"/>
      <c r="I32" s="93"/>
      <c r="J32" s="93"/>
      <c r="K32" s="93"/>
      <c r="L32" s="93"/>
      <c r="M32" s="93"/>
      <c r="N32" s="94"/>
    </row>
    <row r="33" spans="1:26" ht="15.75" x14ac:dyDescent="0.2">
      <c r="A33" s="113"/>
      <c r="B33" s="116" t="s">
        <v>131</v>
      </c>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7" t="s">
        <v>33</v>
      </c>
      <c r="C35" s="117" t="s">
        <v>58</v>
      </c>
      <c r="D35" s="119" t="s">
        <v>51</v>
      </c>
      <c r="E35" s="119" t="s">
        <v>16</v>
      </c>
      <c r="F35" s="78"/>
      <c r="G35" s="78"/>
      <c r="H35" s="78"/>
      <c r="I35" s="93"/>
      <c r="J35" s="93"/>
      <c r="K35" s="93"/>
      <c r="L35" s="93"/>
      <c r="M35" s="93"/>
      <c r="N35" s="94"/>
    </row>
    <row r="36" spans="1:26" ht="30" x14ac:dyDescent="0.2">
      <c r="A36" s="113"/>
      <c r="B36" s="120" t="s">
        <v>132</v>
      </c>
      <c r="C36" s="252">
        <v>40</v>
      </c>
      <c r="D36" s="234">
        <v>0</v>
      </c>
      <c r="E36" s="1122">
        <v>0</v>
      </c>
      <c r="F36" s="78"/>
      <c r="G36" s="78"/>
      <c r="H36" s="78"/>
      <c r="I36" s="93"/>
      <c r="J36" s="93"/>
      <c r="K36" s="93"/>
      <c r="L36" s="93"/>
      <c r="M36" s="93"/>
      <c r="N36" s="94"/>
    </row>
    <row r="37" spans="1:26" ht="58.5" customHeight="1" x14ac:dyDescent="0.2">
      <c r="A37" s="113"/>
      <c r="B37" s="120" t="s">
        <v>133</v>
      </c>
      <c r="C37" s="252">
        <v>60</v>
      </c>
      <c r="D37" s="234">
        <v>0</v>
      </c>
      <c r="E37" s="1123"/>
      <c r="F37" s="78"/>
      <c r="G37" s="78"/>
      <c r="H37" s="78"/>
      <c r="I37" s="93"/>
      <c r="J37" s="93"/>
      <c r="K37" s="93"/>
      <c r="L37" s="93"/>
      <c r="M37" s="93"/>
      <c r="N37" s="94"/>
    </row>
    <row r="38" spans="1:26" ht="15.75" x14ac:dyDescent="0.25">
      <c r="A38" s="113"/>
      <c r="C38" s="114"/>
      <c r="D38" s="98"/>
      <c r="E38" s="115"/>
      <c r="F38" s="111"/>
      <c r="G38" s="111"/>
      <c r="H38" s="111"/>
      <c r="I38" s="112"/>
      <c r="J38" s="112"/>
      <c r="K38" s="112"/>
      <c r="L38" s="112"/>
      <c r="M38" s="112"/>
    </row>
    <row r="39" spans="1:26" ht="15.75" x14ac:dyDescent="0.25">
      <c r="B39" s="116" t="s">
        <v>30</v>
      </c>
      <c r="M39" s="122"/>
      <c r="N39" s="122"/>
    </row>
    <row r="40" spans="1:26" ht="15.75" thickBot="1" x14ac:dyDescent="0.3">
      <c r="M40" s="122"/>
      <c r="N40" s="122"/>
    </row>
    <row r="41" spans="1:26" s="93" customFormat="1" ht="110.25" x14ac:dyDescent="0.25">
      <c r="B41" s="476" t="s">
        <v>134</v>
      </c>
      <c r="C41" s="476" t="s">
        <v>135</v>
      </c>
      <c r="D41" s="476" t="s">
        <v>136</v>
      </c>
      <c r="E41" s="476" t="s">
        <v>45</v>
      </c>
      <c r="F41" s="476" t="s">
        <v>22</v>
      </c>
      <c r="G41" s="476" t="s">
        <v>89</v>
      </c>
      <c r="H41" s="476" t="s">
        <v>17</v>
      </c>
      <c r="I41" s="476" t="s">
        <v>10</v>
      </c>
      <c r="J41" s="476" t="s">
        <v>31</v>
      </c>
      <c r="K41" s="476" t="s">
        <v>61</v>
      </c>
      <c r="L41" s="476" t="s">
        <v>20</v>
      </c>
      <c r="M41" s="477" t="s">
        <v>26</v>
      </c>
      <c r="N41" s="476" t="s">
        <v>137</v>
      </c>
      <c r="O41" s="476" t="s">
        <v>36</v>
      </c>
      <c r="P41" s="245" t="s">
        <v>11</v>
      </c>
      <c r="Q41" s="245" t="s">
        <v>19</v>
      </c>
    </row>
    <row r="42" spans="1:26" s="242" customFormat="1" x14ac:dyDescent="0.25">
      <c r="A42" s="125">
        <v>1</v>
      </c>
      <c r="B42" s="126" t="s">
        <v>928</v>
      </c>
      <c r="C42" s="127" t="s">
        <v>928</v>
      </c>
      <c r="D42" s="126" t="s">
        <v>160</v>
      </c>
      <c r="E42" s="253">
        <v>104</v>
      </c>
      <c r="F42" s="127" t="s">
        <v>125</v>
      </c>
      <c r="G42" s="129">
        <v>1</v>
      </c>
      <c r="H42" s="130">
        <v>41761</v>
      </c>
      <c r="I42" s="130">
        <v>42004</v>
      </c>
      <c r="J42" s="131" t="s">
        <v>126</v>
      </c>
      <c r="K42" s="253">
        <v>4.9000000000000004</v>
      </c>
      <c r="L42" s="253">
        <v>3</v>
      </c>
      <c r="M42" s="132">
        <v>2989</v>
      </c>
      <c r="N42" s="132">
        <f t="shared" ref="N42:N44" si="0">+M42*G42</f>
        <v>2989</v>
      </c>
      <c r="O42" s="133">
        <v>975800896</v>
      </c>
      <c r="P42" s="254">
        <v>68</v>
      </c>
      <c r="Q42" s="134"/>
      <c r="R42" s="135"/>
      <c r="S42" s="135"/>
      <c r="T42" s="135"/>
      <c r="U42" s="135"/>
      <c r="V42" s="135"/>
      <c r="W42" s="135"/>
      <c r="X42" s="135"/>
      <c r="Y42" s="135"/>
      <c r="Z42" s="135"/>
    </row>
    <row r="43" spans="1:26" s="242" customFormat="1" ht="30" x14ac:dyDescent="0.25">
      <c r="A43" s="125">
        <f>+A42+1</f>
        <v>2</v>
      </c>
      <c r="B43" s="126" t="s">
        <v>928</v>
      </c>
      <c r="C43" s="127" t="s">
        <v>928</v>
      </c>
      <c r="D43" s="126" t="s">
        <v>1013</v>
      </c>
      <c r="E43" s="253">
        <v>199</v>
      </c>
      <c r="F43" s="127" t="s">
        <v>125</v>
      </c>
      <c r="G43" s="129">
        <v>1</v>
      </c>
      <c r="H43" s="130">
        <v>41429</v>
      </c>
      <c r="I43" s="130">
        <v>41881</v>
      </c>
      <c r="J43" s="131" t="s">
        <v>126</v>
      </c>
      <c r="K43" s="253">
        <v>14.9</v>
      </c>
      <c r="L43" s="253">
        <v>0</v>
      </c>
      <c r="M43" s="132">
        <v>10631</v>
      </c>
      <c r="N43" s="132">
        <f t="shared" si="0"/>
        <v>10631</v>
      </c>
      <c r="O43" s="133">
        <v>27045870517</v>
      </c>
      <c r="P43" s="254">
        <v>104</v>
      </c>
      <c r="Q43" s="134"/>
      <c r="R43" s="135"/>
      <c r="S43" s="135"/>
      <c r="T43" s="135"/>
      <c r="U43" s="135"/>
      <c r="V43" s="135"/>
      <c r="W43" s="135"/>
      <c r="X43" s="135"/>
      <c r="Y43" s="135"/>
      <c r="Z43" s="135"/>
    </row>
    <row r="44" spans="1:26" s="242" customFormat="1" x14ac:dyDescent="0.25">
      <c r="A44" s="125">
        <f t="shared" ref="A44" si="1">+A43+1</f>
        <v>3</v>
      </c>
      <c r="B44" s="126" t="s">
        <v>928</v>
      </c>
      <c r="C44" s="127" t="s">
        <v>928</v>
      </c>
      <c r="D44" s="126" t="s">
        <v>160</v>
      </c>
      <c r="E44" s="253">
        <v>173</v>
      </c>
      <c r="F44" s="127" t="s">
        <v>125</v>
      </c>
      <c r="G44" s="127">
        <v>100</v>
      </c>
      <c r="H44" s="130">
        <v>41688</v>
      </c>
      <c r="I44" s="130">
        <v>41922</v>
      </c>
      <c r="J44" s="131" t="s">
        <v>126</v>
      </c>
      <c r="K44" s="253">
        <v>0</v>
      </c>
      <c r="L44" s="171">
        <v>1</v>
      </c>
      <c r="M44" s="132">
        <v>4389</v>
      </c>
      <c r="N44" s="132">
        <f t="shared" si="0"/>
        <v>438900</v>
      </c>
      <c r="O44" s="133">
        <v>25541188</v>
      </c>
      <c r="P44" s="254">
        <v>102</v>
      </c>
      <c r="Q44" s="134"/>
      <c r="R44" s="135"/>
      <c r="S44" s="135"/>
      <c r="T44" s="135"/>
      <c r="U44" s="135"/>
      <c r="V44" s="135"/>
      <c r="W44" s="135"/>
      <c r="X44" s="135"/>
      <c r="Y44" s="135"/>
      <c r="Z44" s="135"/>
    </row>
    <row r="45" spans="1:26" s="242" customFormat="1" ht="15.75" x14ac:dyDescent="0.25">
      <c r="A45" s="125"/>
      <c r="B45" s="136" t="s">
        <v>16</v>
      </c>
      <c r="C45" s="127"/>
      <c r="D45" s="126"/>
      <c r="E45" s="128"/>
      <c r="F45" s="127"/>
      <c r="G45" s="127"/>
      <c r="H45" s="127"/>
      <c r="I45" s="131"/>
      <c r="J45" s="131"/>
      <c r="K45" s="137">
        <f>SUM(K42:K44)</f>
        <v>19.8</v>
      </c>
      <c r="L45" s="137">
        <f>SUM(L42:L44)</f>
        <v>4</v>
      </c>
      <c r="M45" s="138">
        <f>SUM(M42:M44)</f>
        <v>18009</v>
      </c>
      <c r="N45" s="137">
        <f>SUM(N42:N44)</f>
        <v>452520</v>
      </c>
      <c r="O45" s="133"/>
      <c r="P45" s="133"/>
      <c r="Q45" s="134"/>
    </row>
    <row r="46" spans="1:26" s="139" customFormat="1" x14ac:dyDescent="0.25">
      <c r="E46" s="140"/>
    </row>
    <row r="47" spans="1:26" s="139" customFormat="1" ht="15.75" x14ac:dyDescent="0.25">
      <c r="B47" s="1153" t="s">
        <v>28</v>
      </c>
      <c r="C47" s="1153" t="s">
        <v>27</v>
      </c>
      <c r="D47" s="1155" t="s">
        <v>34</v>
      </c>
      <c r="E47" s="1155"/>
    </row>
    <row r="48" spans="1:26" s="139" customFormat="1" ht="15.75" x14ac:dyDescent="0.25">
      <c r="B48" s="1154"/>
      <c r="C48" s="1154"/>
      <c r="D48" s="241" t="s">
        <v>23</v>
      </c>
      <c r="E48" s="141" t="s">
        <v>24</v>
      </c>
    </row>
    <row r="49" spans="2:17" s="139" customFormat="1" ht="15.75" x14ac:dyDescent="0.25">
      <c r="B49" s="142" t="s">
        <v>21</v>
      </c>
      <c r="C49" s="143">
        <f>+K45</f>
        <v>19.8</v>
      </c>
      <c r="D49" s="251"/>
      <c r="E49" s="251" t="s">
        <v>458</v>
      </c>
      <c r="F49" s="145"/>
      <c r="G49" s="145"/>
      <c r="H49" s="145"/>
      <c r="I49" s="145"/>
      <c r="J49" s="145"/>
      <c r="K49" s="145"/>
      <c r="L49" s="145"/>
      <c r="M49" s="145"/>
    </row>
    <row r="50" spans="2:17" s="139" customFormat="1" ht="15.75" x14ac:dyDescent="0.25">
      <c r="B50" s="142" t="s">
        <v>25</v>
      </c>
      <c r="C50" s="143">
        <f>+M45</f>
        <v>18009</v>
      </c>
      <c r="D50" s="251" t="s">
        <v>458</v>
      </c>
      <c r="E50" s="251"/>
    </row>
    <row r="51" spans="2:17" s="139" customFormat="1" ht="15.75" thickBot="1" x14ac:dyDescent="0.3">
      <c r="B51" s="146"/>
      <c r="C51" s="1156"/>
      <c r="D51" s="1156"/>
      <c r="E51" s="1156"/>
      <c r="F51" s="1156"/>
      <c r="G51" s="1156"/>
      <c r="H51" s="1156"/>
      <c r="I51" s="1156"/>
      <c r="J51" s="1156"/>
      <c r="K51" s="1156"/>
      <c r="L51" s="1156"/>
      <c r="M51" s="1156"/>
      <c r="N51" s="1156"/>
    </row>
    <row r="52" spans="2:17" ht="16.5" thickBot="1" x14ac:dyDescent="0.3">
      <c r="B52" s="1165" t="s">
        <v>90</v>
      </c>
      <c r="C52" s="1165"/>
      <c r="D52" s="1165"/>
      <c r="E52" s="1165"/>
      <c r="F52" s="1165"/>
      <c r="G52" s="1165"/>
      <c r="H52" s="1165"/>
      <c r="I52" s="1165"/>
      <c r="J52" s="1165"/>
      <c r="K52" s="1165"/>
      <c r="L52" s="1165"/>
      <c r="M52" s="1165"/>
      <c r="N52" s="1165"/>
    </row>
    <row r="55" spans="2:17" ht="189" x14ac:dyDescent="0.25">
      <c r="B55" s="117" t="s">
        <v>138</v>
      </c>
      <c r="C55" s="147" t="s">
        <v>2</v>
      </c>
      <c r="D55" s="147" t="s">
        <v>92</v>
      </c>
      <c r="E55" s="147" t="s">
        <v>91</v>
      </c>
      <c r="F55" s="147" t="s">
        <v>93</v>
      </c>
      <c r="G55" s="147" t="s">
        <v>94</v>
      </c>
      <c r="H55" s="147" t="s">
        <v>95</v>
      </c>
      <c r="I55" s="147" t="s">
        <v>96</v>
      </c>
      <c r="J55" s="147" t="s">
        <v>97</v>
      </c>
      <c r="K55" s="147" t="s">
        <v>98</v>
      </c>
      <c r="L55" s="147" t="s">
        <v>99</v>
      </c>
      <c r="M55" s="148" t="s">
        <v>100</v>
      </c>
      <c r="N55" s="148" t="s">
        <v>101</v>
      </c>
      <c r="O55" s="1141" t="s">
        <v>3</v>
      </c>
      <c r="P55" s="1143"/>
      <c r="Q55" s="147" t="s">
        <v>18</v>
      </c>
    </row>
    <row r="56" spans="2:17" x14ac:dyDescent="0.2">
      <c r="B56" s="149" t="s">
        <v>161</v>
      </c>
      <c r="C56" s="149" t="s">
        <v>162</v>
      </c>
      <c r="D56" s="150" t="s">
        <v>883</v>
      </c>
      <c r="E56" s="150">
        <v>789</v>
      </c>
      <c r="F56" s="249"/>
      <c r="G56" s="249"/>
      <c r="H56" s="249"/>
      <c r="I56" s="151" t="s">
        <v>125</v>
      </c>
      <c r="J56" s="151" t="s">
        <v>125</v>
      </c>
      <c r="K56" s="118" t="s">
        <v>125</v>
      </c>
      <c r="L56" s="118" t="s">
        <v>125</v>
      </c>
      <c r="M56" s="118" t="s">
        <v>125</v>
      </c>
      <c r="N56" s="118" t="s">
        <v>125</v>
      </c>
      <c r="O56" s="1144"/>
      <c r="P56" s="1145"/>
      <c r="Q56" s="118" t="s">
        <v>125</v>
      </c>
    </row>
    <row r="57" spans="2:17" x14ac:dyDescent="0.2">
      <c r="B57" s="149"/>
      <c r="C57" s="149"/>
      <c r="D57" s="150"/>
      <c r="E57" s="150"/>
      <c r="F57" s="249"/>
      <c r="G57" s="249"/>
      <c r="H57" s="249"/>
      <c r="I57" s="151"/>
      <c r="J57" s="151"/>
      <c r="K57" s="118"/>
      <c r="L57" s="118"/>
      <c r="M57" s="118"/>
      <c r="N57" s="118"/>
      <c r="O57" s="1144"/>
      <c r="P57" s="1145"/>
      <c r="Q57" s="118"/>
    </row>
    <row r="58" spans="2:17" x14ac:dyDescent="0.2">
      <c r="B58" s="149"/>
      <c r="C58" s="149"/>
      <c r="D58" s="150"/>
      <c r="E58" s="150"/>
      <c r="F58" s="249"/>
      <c r="G58" s="249"/>
      <c r="H58" s="249"/>
      <c r="I58" s="151"/>
      <c r="J58" s="151"/>
      <c r="K58" s="118"/>
      <c r="L58" s="118"/>
      <c r="M58" s="118"/>
      <c r="N58" s="118"/>
      <c r="O58" s="1144"/>
      <c r="P58" s="1145"/>
      <c r="Q58" s="118"/>
    </row>
    <row r="59" spans="2:17" x14ac:dyDescent="0.25">
      <c r="B59" s="118"/>
      <c r="C59" s="118"/>
      <c r="D59" s="118"/>
      <c r="E59" s="118"/>
      <c r="F59" s="118"/>
      <c r="G59" s="118"/>
      <c r="H59" s="118"/>
      <c r="I59" s="118"/>
      <c r="J59" s="118"/>
      <c r="K59" s="118"/>
      <c r="L59" s="118"/>
      <c r="M59" s="118"/>
      <c r="N59" s="118"/>
      <c r="O59" s="1144"/>
      <c r="P59" s="1145"/>
      <c r="Q59" s="118"/>
    </row>
    <row r="60" spans="2:17" x14ac:dyDescent="0.25">
      <c r="B60" s="86" t="s">
        <v>1</v>
      </c>
    </row>
    <row r="61" spans="2:17" x14ac:dyDescent="0.25">
      <c r="B61" s="86" t="s">
        <v>37</v>
      </c>
    </row>
    <row r="62" spans="2:17" x14ac:dyDescent="0.25">
      <c r="B62" s="86" t="s">
        <v>62</v>
      </c>
    </row>
    <row r="63" spans="2:17" ht="15.75" thickBot="1" x14ac:dyDescent="0.3"/>
    <row r="64" spans="2:17" ht="16.5" thickBot="1" x14ac:dyDescent="0.3">
      <c r="B64" s="1160" t="s">
        <v>38</v>
      </c>
      <c r="C64" s="1161"/>
      <c r="D64" s="1161"/>
      <c r="E64" s="1161"/>
      <c r="F64" s="1161"/>
      <c r="G64" s="1161"/>
      <c r="H64" s="1161"/>
      <c r="I64" s="1161"/>
      <c r="J64" s="1161"/>
      <c r="K64" s="1161"/>
      <c r="L64" s="1161"/>
      <c r="M64" s="1161"/>
      <c r="N64" s="1162"/>
    </row>
    <row r="66" spans="2:17" ht="78.75" x14ac:dyDescent="0.25">
      <c r="B66" s="117" t="s">
        <v>0</v>
      </c>
      <c r="C66" s="117" t="s">
        <v>39</v>
      </c>
      <c r="D66" s="117" t="s">
        <v>40</v>
      </c>
      <c r="E66" s="117" t="s">
        <v>102</v>
      </c>
      <c r="F66" s="117" t="s">
        <v>104</v>
      </c>
      <c r="G66" s="117" t="s">
        <v>105</v>
      </c>
      <c r="H66" s="117" t="s">
        <v>106</v>
      </c>
      <c r="I66" s="117" t="s">
        <v>103</v>
      </c>
      <c r="J66" s="1141" t="s">
        <v>107</v>
      </c>
      <c r="K66" s="1142"/>
      <c r="L66" s="1143"/>
      <c r="M66" s="117" t="s">
        <v>111</v>
      </c>
      <c r="N66" s="117" t="s">
        <v>139</v>
      </c>
      <c r="O66" s="117" t="s">
        <v>140</v>
      </c>
      <c r="P66" s="1141" t="s">
        <v>3</v>
      </c>
      <c r="Q66" s="1143"/>
    </row>
    <row r="67" spans="2:17" ht="60" x14ac:dyDescent="0.2">
      <c r="B67" s="152" t="s">
        <v>43</v>
      </c>
      <c r="C67" s="152">
        <v>3</v>
      </c>
      <c r="D67" s="149"/>
      <c r="E67" s="149"/>
      <c r="F67" s="149"/>
      <c r="G67" s="149"/>
      <c r="H67" s="149"/>
      <c r="I67" s="150"/>
      <c r="J67" s="153" t="s">
        <v>108</v>
      </c>
      <c r="K67" s="154" t="s">
        <v>109</v>
      </c>
      <c r="L67" s="151" t="s">
        <v>110</v>
      </c>
      <c r="M67" s="118"/>
      <c r="N67" s="118"/>
      <c r="O67" s="118"/>
      <c r="P67" s="1128"/>
      <c r="Q67" s="1128"/>
    </row>
    <row r="68" spans="2:17" ht="180" x14ac:dyDescent="0.2">
      <c r="B68" s="152"/>
      <c r="C68" s="152"/>
      <c r="D68" s="483" t="s">
        <v>1014</v>
      </c>
      <c r="E68" s="484">
        <v>1065569769</v>
      </c>
      <c r="F68" s="485" t="s">
        <v>999</v>
      </c>
      <c r="G68" s="485" t="s">
        <v>624</v>
      </c>
      <c r="H68" s="486">
        <v>40899</v>
      </c>
      <c r="I68" s="487" t="s">
        <v>903</v>
      </c>
      <c r="J68" s="485" t="s">
        <v>904</v>
      </c>
      <c r="K68" s="485" t="s">
        <v>905</v>
      </c>
      <c r="L68" s="485" t="s">
        <v>906</v>
      </c>
      <c r="M68" s="488" t="s">
        <v>125</v>
      </c>
      <c r="N68" s="488" t="s">
        <v>125</v>
      </c>
      <c r="O68" s="488" t="s">
        <v>125</v>
      </c>
      <c r="P68" s="1146"/>
      <c r="Q68" s="1147"/>
    </row>
    <row r="69" spans="2:17" s="869" customFormat="1" ht="45" customHeight="1" x14ac:dyDescent="0.2">
      <c r="B69" s="861"/>
      <c r="C69" s="861"/>
      <c r="D69" s="485" t="s">
        <v>1015</v>
      </c>
      <c r="E69" s="489">
        <v>57447466</v>
      </c>
      <c r="F69" s="485" t="s">
        <v>1016</v>
      </c>
      <c r="G69" s="485" t="s">
        <v>624</v>
      </c>
      <c r="H69" s="486">
        <v>36511</v>
      </c>
      <c r="I69" s="487" t="s">
        <v>903</v>
      </c>
      <c r="J69" s="485" t="s">
        <v>1017</v>
      </c>
      <c r="K69" s="485"/>
      <c r="L69" s="485"/>
      <c r="M69" s="488" t="s">
        <v>125</v>
      </c>
      <c r="N69" s="488" t="s">
        <v>125</v>
      </c>
      <c r="O69" s="488" t="s">
        <v>125</v>
      </c>
      <c r="P69" s="1146" t="s">
        <v>1018</v>
      </c>
      <c r="Q69" s="1147"/>
    </row>
    <row r="70" spans="2:17" ht="165" x14ac:dyDescent="0.2">
      <c r="B70" s="152"/>
      <c r="C70" s="152"/>
      <c r="D70" s="483" t="s">
        <v>1019</v>
      </c>
      <c r="E70" s="484">
        <v>40800531</v>
      </c>
      <c r="F70" s="485" t="s">
        <v>1016</v>
      </c>
      <c r="G70" s="485" t="s">
        <v>546</v>
      </c>
      <c r="H70" s="486" t="s">
        <v>1020</v>
      </c>
      <c r="I70" s="487" t="s">
        <v>903</v>
      </c>
      <c r="J70" s="485" t="s">
        <v>904</v>
      </c>
      <c r="K70" s="485" t="s">
        <v>971</v>
      </c>
      <c r="L70" s="485" t="s">
        <v>972</v>
      </c>
      <c r="M70" s="488" t="s">
        <v>125</v>
      </c>
      <c r="N70" s="488" t="s">
        <v>125</v>
      </c>
      <c r="O70" s="488" t="s">
        <v>125</v>
      </c>
      <c r="P70" s="1146"/>
      <c r="Q70" s="1147"/>
    </row>
    <row r="71" spans="2:17" x14ac:dyDescent="0.2">
      <c r="B71" s="152" t="s">
        <v>44</v>
      </c>
      <c r="C71" s="152">
        <v>6</v>
      </c>
      <c r="D71" s="149"/>
      <c r="E71" s="149"/>
      <c r="F71" s="149"/>
      <c r="G71" s="149"/>
      <c r="H71" s="149"/>
      <c r="I71" s="150"/>
      <c r="J71" s="153"/>
      <c r="K71" s="154"/>
      <c r="L71" s="151"/>
      <c r="M71" s="118"/>
      <c r="N71" s="118"/>
      <c r="O71" s="118"/>
      <c r="P71" s="234"/>
      <c r="Q71" s="234"/>
    </row>
    <row r="72" spans="2:17" ht="135" x14ac:dyDescent="0.25">
      <c r="B72" s="152"/>
      <c r="C72" s="152"/>
      <c r="D72" s="496" t="s">
        <v>1021</v>
      </c>
      <c r="E72" s="497">
        <v>49770687</v>
      </c>
      <c r="F72" s="496" t="s">
        <v>1022</v>
      </c>
      <c r="G72" s="496" t="s">
        <v>1023</v>
      </c>
      <c r="H72" s="498">
        <v>37239</v>
      </c>
      <c r="I72" s="496">
        <v>129590</v>
      </c>
      <c r="J72" s="496" t="s">
        <v>1024</v>
      </c>
      <c r="K72" s="485" t="s">
        <v>1025</v>
      </c>
      <c r="L72" s="496" t="s">
        <v>922</v>
      </c>
      <c r="M72" s="499" t="s">
        <v>125</v>
      </c>
      <c r="N72" s="500" t="s">
        <v>125</v>
      </c>
      <c r="O72" s="500" t="s">
        <v>125</v>
      </c>
      <c r="P72" s="495"/>
      <c r="Q72" s="501"/>
    </row>
    <row r="73" spans="2:17" ht="135" x14ac:dyDescent="0.25">
      <c r="B73" s="152"/>
      <c r="C73" s="152"/>
      <c r="D73" s="490" t="s">
        <v>1026</v>
      </c>
      <c r="E73" s="491">
        <v>49716649</v>
      </c>
      <c r="F73" s="491" t="s">
        <v>483</v>
      </c>
      <c r="G73" s="496" t="s">
        <v>1023</v>
      </c>
      <c r="H73" s="492">
        <v>40165</v>
      </c>
      <c r="I73" s="493">
        <v>119036</v>
      </c>
      <c r="J73" s="496" t="s">
        <v>1024</v>
      </c>
      <c r="K73" s="485" t="s">
        <v>1025</v>
      </c>
      <c r="L73" s="496" t="s">
        <v>922</v>
      </c>
      <c r="M73" s="499" t="s">
        <v>125</v>
      </c>
      <c r="N73" s="500" t="s">
        <v>125</v>
      </c>
      <c r="O73" s="500" t="s">
        <v>125</v>
      </c>
      <c r="P73" s="421"/>
      <c r="Q73" s="422"/>
    </row>
    <row r="74" spans="2:17" ht="135" x14ac:dyDescent="0.25">
      <c r="B74" s="152"/>
      <c r="C74" s="152"/>
      <c r="D74" s="230" t="s">
        <v>1027</v>
      </c>
      <c r="E74" s="2">
        <v>56068143</v>
      </c>
      <c r="F74" s="2" t="s">
        <v>239</v>
      </c>
      <c r="G74" s="230" t="s">
        <v>240</v>
      </c>
      <c r="H74" s="380">
        <v>38555</v>
      </c>
      <c r="I74" s="54" t="s">
        <v>1028</v>
      </c>
      <c r="J74" s="496" t="s">
        <v>895</v>
      </c>
      <c r="K74" s="485" t="s">
        <v>921</v>
      </c>
      <c r="L74" s="496" t="s">
        <v>922</v>
      </c>
      <c r="M74" s="499" t="s">
        <v>125</v>
      </c>
      <c r="N74" s="500" t="s">
        <v>125</v>
      </c>
      <c r="O74" s="500" t="s">
        <v>125</v>
      </c>
      <c r="P74" s="421"/>
      <c r="Q74" s="422"/>
    </row>
    <row r="75" spans="2:17" ht="135" x14ac:dyDescent="0.25">
      <c r="B75" s="152"/>
      <c r="C75" s="152"/>
      <c r="D75" s="490" t="s">
        <v>1029</v>
      </c>
      <c r="E75" s="491">
        <v>1065623403</v>
      </c>
      <c r="F75" s="491" t="s">
        <v>483</v>
      </c>
      <c r="G75" s="490" t="s">
        <v>1030</v>
      </c>
      <c r="H75" s="492">
        <v>41135</v>
      </c>
      <c r="I75" s="494">
        <v>130701</v>
      </c>
      <c r="J75" s="496" t="s">
        <v>895</v>
      </c>
      <c r="K75" s="485" t="s">
        <v>921</v>
      </c>
      <c r="L75" s="496" t="s">
        <v>922</v>
      </c>
      <c r="M75" s="499" t="s">
        <v>125</v>
      </c>
      <c r="N75" s="500" t="s">
        <v>125</v>
      </c>
      <c r="O75" s="500" t="s">
        <v>125</v>
      </c>
      <c r="P75" s="456"/>
      <c r="Q75" s="457"/>
    </row>
    <row r="76" spans="2:17" ht="135" x14ac:dyDescent="0.25">
      <c r="B76" s="152"/>
      <c r="C76" s="152"/>
      <c r="D76" s="230" t="s">
        <v>1031</v>
      </c>
      <c r="E76" s="2">
        <v>49786026</v>
      </c>
      <c r="F76" s="2" t="s">
        <v>483</v>
      </c>
      <c r="G76" s="230" t="s">
        <v>1023</v>
      </c>
      <c r="H76" s="380">
        <v>41257</v>
      </c>
      <c r="I76" s="54" t="s">
        <v>730</v>
      </c>
      <c r="J76" s="496" t="s">
        <v>895</v>
      </c>
      <c r="K76" s="485" t="s">
        <v>921</v>
      </c>
      <c r="L76" s="496" t="s">
        <v>922</v>
      </c>
      <c r="M76" s="499" t="s">
        <v>125</v>
      </c>
      <c r="N76" s="500" t="s">
        <v>125</v>
      </c>
      <c r="O76" s="500" t="s">
        <v>125</v>
      </c>
      <c r="P76" s="456"/>
      <c r="Q76" s="457"/>
    </row>
    <row r="78" spans="2:17" ht="15.75" thickBot="1" x14ac:dyDescent="0.3"/>
    <row r="79" spans="2:17" ht="16.5" thickBot="1" x14ac:dyDescent="0.3">
      <c r="B79" s="1160" t="s">
        <v>46</v>
      </c>
      <c r="C79" s="1161"/>
      <c r="D79" s="1161"/>
      <c r="E79" s="1161"/>
      <c r="F79" s="1161"/>
      <c r="G79" s="1161"/>
      <c r="H79" s="1161"/>
      <c r="I79" s="1161"/>
      <c r="J79" s="1161"/>
      <c r="K79" s="1161"/>
      <c r="L79" s="1161"/>
      <c r="M79" s="1161"/>
      <c r="N79" s="1162"/>
    </row>
    <row r="82" spans="1:26" ht="31.5" x14ac:dyDescent="0.25">
      <c r="B82" s="147" t="s">
        <v>33</v>
      </c>
      <c r="C82" s="147" t="s">
        <v>18</v>
      </c>
      <c r="D82" s="1141" t="s">
        <v>3</v>
      </c>
      <c r="E82" s="1143"/>
    </row>
    <row r="83" spans="1:26" ht="30" x14ac:dyDescent="0.25">
      <c r="B83" s="155" t="s">
        <v>112</v>
      </c>
      <c r="C83" s="234" t="s">
        <v>125</v>
      </c>
      <c r="D83" s="1128"/>
      <c r="E83" s="1128"/>
    </row>
    <row r="85" spans="1:26" ht="15.75" x14ac:dyDescent="0.25">
      <c r="B85" s="1129" t="s">
        <v>64</v>
      </c>
      <c r="C85" s="1130"/>
      <c r="D85" s="1130"/>
      <c r="E85" s="1130"/>
      <c r="F85" s="1130"/>
      <c r="G85" s="1130"/>
      <c r="H85" s="1130"/>
      <c r="I85" s="1130"/>
      <c r="J85" s="1130"/>
      <c r="K85" s="1130"/>
      <c r="L85" s="1130"/>
      <c r="M85" s="1130"/>
      <c r="N85" s="1130"/>
      <c r="O85" s="1130"/>
      <c r="P85" s="1130"/>
    </row>
    <row r="86" spans="1:26" ht="15.75" thickBot="1" x14ac:dyDescent="0.3"/>
    <row r="87" spans="1:26" ht="16.5" thickBot="1" x14ac:dyDescent="0.3">
      <c r="B87" s="1160" t="s">
        <v>54</v>
      </c>
      <c r="C87" s="1161"/>
      <c r="D87" s="1161"/>
      <c r="E87" s="1161"/>
      <c r="F87" s="1161"/>
      <c r="G87" s="1161"/>
      <c r="H87" s="1161"/>
      <c r="I87" s="1161"/>
      <c r="J87" s="1161"/>
      <c r="K87" s="1161"/>
      <c r="L87" s="1161"/>
      <c r="M87" s="1161"/>
      <c r="N87" s="1162"/>
    </row>
    <row r="88" spans="1:26" ht="15.75" thickBot="1" x14ac:dyDescent="0.3"/>
    <row r="89" spans="1:26" s="93" customFormat="1" ht="110.25" x14ac:dyDescent="0.25">
      <c r="B89" s="476" t="s">
        <v>134</v>
      </c>
      <c r="C89" s="476" t="s">
        <v>135</v>
      </c>
      <c r="D89" s="476" t="s">
        <v>136</v>
      </c>
      <c r="E89" s="476" t="s">
        <v>45</v>
      </c>
      <c r="F89" s="476" t="s">
        <v>22</v>
      </c>
      <c r="G89" s="476" t="s">
        <v>89</v>
      </c>
      <c r="H89" s="476" t="s">
        <v>17</v>
      </c>
      <c r="I89" s="476" t="s">
        <v>10</v>
      </c>
      <c r="J89" s="476" t="s">
        <v>31</v>
      </c>
      <c r="K89" s="476" t="s">
        <v>61</v>
      </c>
      <c r="L89" s="476" t="s">
        <v>20</v>
      </c>
      <c r="M89" s="477" t="s">
        <v>26</v>
      </c>
      <c r="N89" s="476" t="s">
        <v>137</v>
      </c>
      <c r="O89" s="476" t="s">
        <v>36</v>
      </c>
      <c r="P89" s="245" t="s">
        <v>11</v>
      </c>
      <c r="Q89" s="245" t="s">
        <v>19</v>
      </c>
    </row>
    <row r="90" spans="1:26" s="242" customFormat="1" x14ac:dyDescent="0.25">
      <c r="A90" s="125">
        <v>1</v>
      </c>
      <c r="B90" s="126"/>
      <c r="C90" s="127"/>
      <c r="D90" s="126"/>
      <c r="E90" s="128"/>
      <c r="F90" s="127"/>
      <c r="G90" s="129"/>
      <c r="H90" s="130"/>
      <c r="I90" s="131"/>
      <c r="J90" s="131"/>
      <c r="K90" s="131"/>
      <c r="L90" s="131"/>
      <c r="M90" s="132"/>
      <c r="N90" s="132">
        <f>+M90*G90</f>
        <v>0</v>
      </c>
      <c r="O90" s="133"/>
      <c r="P90" s="133"/>
      <c r="Q90" s="134"/>
      <c r="R90" s="135"/>
      <c r="S90" s="135"/>
      <c r="T90" s="135"/>
      <c r="U90" s="135"/>
      <c r="V90" s="135"/>
      <c r="W90" s="135"/>
      <c r="X90" s="135"/>
      <c r="Y90" s="135"/>
      <c r="Z90" s="135"/>
    </row>
    <row r="91" spans="1:26" s="242" customFormat="1" x14ac:dyDescent="0.25">
      <c r="A91" s="125">
        <f>+A90+1</f>
        <v>2</v>
      </c>
      <c r="B91" s="126"/>
      <c r="C91" s="127"/>
      <c r="D91" s="126"/>
      <c r="E91" s="128"/>
      <c r="F91" s="127"/>
      <c r="G91" s="127"/>
      <c r="H91" s="127"/>
      <c r="I91" s="131"/>
      <c r="J91" s="131"/>
      <c r="K91" s="131"/>
      <c r="L91" s="131"/>
      <c r="M91" s="132"/>
      <c r="N91" s="132"/>
      <c r="O91" s="133"/>
      <c r="P91" s="133"/>
      <c r="Q91" s="134"/>
      <c r="R91" s="135"/>
      <c r="S91" s="135"/>
      <c r="T91" s="135"/>
      <c r="U91" s="135"/>
      <c r="V91" s="135"/>
      <c r="W91" s="135"/>
      <c r="X91" s="135"/>
      <c r="Y91" s="135"/>
      <c r="Z91" s="135"/>
    </row>
    <row r="92" spans="1:26" s="242" customFormat="1" x14ac:dyDescent="0.25">
      <c r="A92" s="125">
        <f t="shared" ref="A92:A97" si="2">+A91+1</f>
        <v>3</v>
      </c>
      <c r="B92" s="126"/>
      <c r="C92" s="127"/>
      <c r="D92" s="126"/>
      <c r="E92" s="128"/>
      <c r="F92" s="127"/>
      <c r="G92" s="127"/>
      <c r="H92" s="127"/>
      <c r="I92" s="131"/>
      <c r="J92" s="131"/>
      <c r="K92" s="131"/>
      <c r="L92" s="131"/>
      <c r="M92" s="132"/>
      <c r="N92" s="132"/>
      <c r="O92" s="133"/>
      <c r="P92" s="133"/>
      <c r="Q92" s="134"/>
      <c r="R92" s="135"/>
      <c r="S92" s="135"/>
      <c r="T92" s="135"/>
      <c r="U92" s="135"/>
      <c r="V92" s="135"/>
      <c r="W92" s="135"/>
      <c r="X92" s="135"/>
      <c r="Y92" s="135"/>
      <c r="Z92" s="135"/>
    </row>
    <row r="93" spans="1:26" s="242" customFormat="1" x14ac:dyDescent="0.25">
      <c r="A93" s="125">
        <f t="shared" si="2"/>
        <v>4</v>
      </c>
      <c r="B93" s="126"/>
      <c r="C93" s="127"/>
      <c r="D93" s="126"/>
      <c r="E93" s="128"/>
      <c r="F93" s="127"/>
      <c r="G93" s="127"/>
      <c r="H93" s="127"/>
      <c r="I93" s="131"/>
      <c r="J93" s="131"/>
      <c r="K93" s="131"/>
      <c r="L93" s="131"/>
      <c r="M93" s="132"/>
      <c r="N93" s="132"/>
      <c r="O93" s="133"/>
      <c r="P93" s="133"/>
      <c r="Q93" s="134"/>
      <c r="R93" s="135"/>
      <c r="S93" s="135"/>
      <c r="T93" s="135"/>
      <c r="U93" s="135"/>
      <c r="V93" s="135"/>
      <c r="W93" s="135"/>
      <c r="X93" s="135"/>
      <c r="Y93" s="135"/>
      <c r="Z93" s="135"/>
    </row>
    <row r="94" spans="1:26" s="242" customFormat="1" x14ac:dyDescent="0.25">
      <c r="A94" s="125">
        <f t="shared" si="2"/>
        <v>5</v>
      </c>
      <c r="B94" s="126"/>
      <c r="C94" s="127"/>
      <c r="D94" s="126"/>
      <c r="E94" s="128"/>
      <c r="F94" s="127"/>
      <c r="G94" s="127"/>
      <c r="H94" s="127"/>
      <c r="I94" s="131"/>
      <c r="J94" s="131"/>
      <c r="K94" s="131"/>
      <c r="L94" s="131"/>
      <c r="M94" s="132"/>
      <c r="N94" s="132"/>
      <c r="O94" s="133"/>
      <c r="P94" s="133"/>
      <c r="Q94" s="134"/>
      <c r="R94" s="135"/>
      <c r="S94" s="135"/>
      <c r="T94" s="135"/>
      <c r="U94" s="135"/>
      <c r="V94" s="135"/>
      <c r="W94" s="135"/>
      <c r="X94" s="135"/>
      <c r="Y94" s="135"/>
      <c r="Z94" s="135"/>
    </row>
    <row r="95" spans="1:26" s="242" customFormat="1" x14ac:dyDescent="0.25">
      <c r="A95" s="125">
        <f t="shared" si="2"/>
        <v>6</v>
      </c>
      <c r="B95" s="126"/>
      <c r="C95" s="127"/>
      <c r="D95" s="126"/>
      <c r="E95" s="128"/>
      <c r="F95" s="127"/>
      <c r="G95" s="127"/>
      <c r="H95" s="127"/>
      <c r="I95" s="131"/>
      <c r="J95" s="131"/>
      <c r="K95" s="131"/>
      <c r="L95" s="131"/>
      <c r="M95" s="132"/>
      <c r="N95" s="132"/>
      <c r="O95" s="133"/>
      <c r="P95" s="133"/>
      <c r="Q95" s="134"/>
      <c r="R95" s="135"/>
      <c r="S95" s="135"/>
      <c r="T95" s="135"/>
      <c r="U95" s="135"/>
      <c r="V95" s="135"/>
      <c r="W95" s="135"/>
      <c r="X95" s="135"/>
      <c r="Y95" s="135"/>
      <c r="Z95" s="135"/>
    </row>
    <row r="96" spans="1:26" s="242" customFormat="1" x14ac:dyDescent="0.25">
      <c r="A96" s="125">
        <f t="shared" si="2"/>
        <v>7</v>
      </c>
      <c r="B96" s="126"/>
      <c r="C96" s="127"/>
      <c r="D96" s="126"/>
      <c r="E96" s="128"/>
      <c r="F96" s="127"/>
      <c r="G96" s="127"/>
      <c r="H96" s="127"/>
      <c r="I96" s="131"/>
      <c r="J96" s="131"/>
      <c r="K96" s="131"/>
      <c r="L96" s="131"/>
      <c r="M96" s="132"/>
      <c r="N96" s="132"/>
      <c r="O96" s="133"/>
      <c r="P96" s="133"/>
      <c r="Q96" s="134"/>
      <c r="R96" s="135"/>
      <c r="S96" s="135"/>
      <c r="T96" s="135"/>
      <c r="U96" s="135"/>
      <c r="V96" s="135"/>
      <c r="W96" s="135"/>
      <c r="X96" s="135"/>
      <c r="Y96" s="135"/>
      <c r="Z96" s="135"/>
    </row>
    <row r="97" spans="1:26" s="242" customFormat="1" x14ac:dyDescent="0.25">
      <c r="A97" s="125">
        <f t="shared" si="2"/>
        <v>8</v>
      </c>
      <c r="B97" s="126"/>
      <c r="C97" s="127"/>
      <c r="D97" s="126"/>
      <c r="E97" s="128"/>
      <c r="F97" s="127"/>
      <c r="G97" s="127"/>
      <c r="H97" s="127"/>
      <c r="I97" s="131"/>
      <c r="J97" s="131"/>
      <c r="K97" s="131"/>
      <c r="L97" s="131"/>
      <c r="M97" s="132"/>
      <c r="N97" s="132"/>
      <c r="O97" s="133"/>
      <c r="P97" s="133"/>
      <c r="Q97" s="134"/>
      <c r="R97" s="135"/>
      <c r="S97" s="135"/>
      <c r="T97" s="135"/>
      <c r="U97" s="135"/>
      <c r="V97" s="135"/>
      <c r="W97" s="135"/>
      <c r="X97" s="135"/>
      <c r="Y97" s="135"/>
      <c r="Z97" s="135"/>
    </row>
    <row r="98" spans="1:26" s="242" customFormat="1" ht="15.75" x14ac:dyDescent="0.25">
      <c r="A98" s="125"/>
      <c r="B98" s="136" t="s">
        <v>16</v>
      </c>
      <c r="C98" s="127"/>
      <c r="D98" s="126"/>
      <c r="E98" s="128"/>
      <c r="F98" s="127"/>
      <c r="G98" s="127"/>
      <c r="H98" s="127"/>
      <c r="I98" s="131"/>
      <c r="J98" s="131"/>
      <c r="K98" s="137">
        <f>SUM(K90:K97)</f>
        <v>0</v>
      </c>
      <c r="L98" s="137">
        <f>SUM(L90:L97)</f>
        <v>0</v>
      </c>
      <c r="M98" s="138">
        <f>SUM(M90:M97)</f>
        <v>0</v>
      </c>
      <c r="N98" s="137">
        <f>SUM(N90:N97)</f>
        <v>0</v>
      </c>
      <c r="O98" s="133"/>
      <c r="P98" s="133"/>
      <c r="Q98" s="134"/>
    </row>
    <row r="99" spans="1:26" x14ac:dyDescent="0.25">
      <c r="B99" s="139"/>
      <c r="C99" s="139"/>
      <c r="D99" s="139"/>
      <c r="E99" s="140"/>
      <c r="F99" s="139"/>
      <c r="G99" s="139"/>
      <c r="H99" s="139"/>
      <c r="I99" s="139"/>
      <c r="J99" s="139"/>
      <c r="K99" s="139"/>
      <c r="L99" s="139"/>
      <c r="M99" s="139"/>
      <c r="N99" s="139"/>
      <c r="O99" s="139"/>
      <c r="P99" s="139"/>
    </row>
    <row r="100" spans="1:26" ht="15.75" x14ac:dyDescent="0.25">
      <c r="B100" s="142" t="s">
        <v>32</v>
      </c>
      <c r="C100" s="156">
        <f>+K98</f>
        <v>0</v>
      </c>
      <c r="H100" s="145"/>
      <c r="I100" s="145"/>
      <c r="J100" s="145"/>
      <c r="K100" s="145"/>
      <c r="L100" s="145"/>
      <c r="M100" s="145"/>
      <c r="N100" s="139"/>
      <c r="O100" s="139"/>
      <c r="P100" s="139"/>
    </row>
    <row r="102" spans="1:26" ht="15.75" thickBot="1" x14ac:dyDescent="0.3"/>
    <row r="103" spans="1:26" ht="48" thickBot="1" x14ac:dyDescent="0.3">
      <c r="B103" s="478" t="s">
        <v>49</v>
      </c>
      <c r="C103" s="479" t="s">
        <v>50</v>
      </c>
      <c r="D103" s="478" t="s">
        <v>51</v>
      </c>
      <c r="E103" s="479" t="s">
        <v>55</v>
      </c>
    </row>
    <row r="104" spans="1:26" x14ac:dyDescent="0.25">
      <c r="B104" s="159" t="s">
        <v>113</v>
      </c>
      <c r="C104" s="480">
        <v>20</v>
      </c>
      <c r="D104" s="480">
        <v>0</v>
      </c>
      <c r="E104" s="1164">
        <f>+D104+D105+D106</f>
        <v>0</v>
      </c>
    </row>
    <row r="105" spans="1:26" x14ac:dyDescent="0.25">
      <c r="B105" s="159" t="s">
        <v>114</v>
      </c>
      <c r="C105" s="251">
        <v>30</v>
      </c>
      <c r="D105" s="234">
        <v>0</v>
      </c>
      <c r="E105" s="1136"/>
    </row>
    <row r="106" spans="1:26" ht="15.75" thickBot="1" x14ac:dyDescent="0.3">
      <c r="B106" s="159" t="s">
        <v>115</v>
      </c>
      <c r="C106" s="162">
        <v>40</v>
      </c>
      <c r="D106" s="162">
        <v>0</v>
      </c>
      <c r="E106" s="1137"/>
    </row>
    <row r="107" spans="1:26" ht="15.75" thickBot="1" x14ac:dyDescent="0.3"/>
    <row r="108" spans="1:26" ht="16.5" thickBot="1" x14ac:dyDescent="0.3">
      <c r="B108" s="1160" t="s">
        <v>52</v>
      </c>
      <c r="C108" s="1161"/>
      <c r="D108" s="1161"/>
      <c r="E108" s="1161"/>
      <c r="F108" s="1161"/>
      <c r="G108" s="1161"/>
      <c r="H108" s="1161"/>
      <c r="I108" s="1161"/>
      <c r="J108" s="1161"/>
      <c r="K108" s="1161"/>
      <c r="L108" s="1161"/>
      <c r="M108" s="1161"/>
      <c r="N108" s="1162"/>
    </row>
    <row r="110" spans="1:26" ht="78.75" x14ac:dyDescent="0.25">
      <c r="B110" s="117" t="s">
        <v>0</v>
      </c>
      <c r="C110" s="117" t="s">
        <v>39</v>
      </c>
      <c r="D110" s="117" t="s">
        <v>40</v>
      </c>
      <c r="E110" s="117" t="s">
        <v>102</v>
      </c>
      <c r="F110" s="117" t="s">
        <v>104</v>
      </c>
      <c r="G110" s="117" t="s">
        <v>105</v>
      </c>
      <c r="H110" s="117" t="s">
        <v>106</v>
      </c>
      <c r="I110" s="117" t="s">
        <v>103</v>
      </c>
      <c r="J110" s="1141" t="s">
        <v>107</v>
      </c>
      <c r="K110" s="1142"/>
      <c r="L110" s="1143"/>
      <c r="M110" s="117" t="s">
        <v>111</v>
      </c>
      <c r="N110" s="117" t="s">
        <v>139</v>
      </c>
      <c r="O110" s="117" t="s">
        <v>140</v>
      </c>
      <c r="P110" s="1141" t="s">
        <v>3</v>
      </c>
      <c r="Q110" s="1143"/>
    </row>
    <row r="111" spans="1:26" ht="60" x14ac:dyDescent="0.2">
      <c r="B111" s="152"/>
      <c r="C111" s="152">
        <v>1</v>
      </c>
      <c r="D111" s="149"/>
      <c r="E111" s="149"/>
      <c r="F111" s="149"/>
      <c r="G111" s="149"/>
      <c r="H111" s="149"/>
      <c r="I111" s="150"/>
      <c r="J111" s="153" t="s">
        <v>108</v>
      </c>
      <c r="K111" s="154" t="s">
        <v>109</v>
      </c>
      <c r="L111" s="151" t="s">
        <v>110</v>
      </c>
      <c r="M111" s="118"/>
      <c r="N111" s="118"/>
      <c r="O111" s="118"/>
      <c r="P111" s="1128"/>
      <c r="Q111" s="1128"/>
    </row>
    <row r="112" spans="1:26" ht="255" x14ac:dyDescent="0.2">
      <c r="B112" s="152" t="s">
        <v>119</v>
      </c>
      <c r="C112" s="152">
        <v>1</v>
      </c>
      <c r="D112" s="152" t="s">
        <v>1032</v>
      </c>
      <c r="E112" s="149">
        <v>49738419</v>
      </c>
      <c r="F112" s="152" t="s">
        <v>1033</v>
      </c>
      <c r="G112" s="152" t="s">
        <v>1034</v>
      </c>
      <c r="H112" s="182">
        <v>37032</v>
      </c>
      <c r="I112" s="150" t="s">
        <v>903</v>
      </c>
      <c r="J112" s="485" t="s">
        <v>933</v>
      </c>
      <c r="K112" s="485" t="s">
        <v>934</v>
      </c>
      <c r="L112" s="485" t="s">
        <v>935</v>
      </c>
      <c r="M112" s="488" t="s">
        <v>125</v>
      </c>
      <c r="N112" s="488" t="s">
        <v>125</v>
      </c>
      <c r="O112" s="488" t="s">
        <v>125</v>
      </c>
      <c r="P112" s="1170" t="s">
        <v>1035</v>
      </c>
      <c r="Q112" s="1171"/>
    </row>
    <row r="113" spans="2:17" ht="180" x14ac:dyDescent="0.2">
      <c r="B113" s="152" t="s">
        <v>120</v>
      </c>
      <c r="C113" s="152">
        <v>1</v>
      </c>
      <c r="D113" s="152" t="s">
        <v>1036</v>
      </c>
      <c r="E113" s="149">
        <v>36524333</v>
      </c>
      <c r="F113" s="152" t="s">
        <v>1037</v>
      </c>
      <c r="G113" s="152" t="s">
        <v>1038</v>
      </c>
      <c r="H113" s="379">
        <v>25172</v>
      </c>
      <c r="I113" s="150" t="s">
        <v>903</v>
      </c>
      <c r="J113" s="152" t="s">
        <v>1039</v>
      </c>
      <c r="K113" s="152" t="s">
        <v>1040</v>
      </c>
      <c r="L113" s="154" t="s">
        <v>1041</v>
      </c>
      <c r="M113" s="118" t="s">
        <v>125</v>
      </c>
      <c r="N113" s="118" t="s">
        <v>125</v>
      </c>
      <c r="O113" s="118" t="s">
        <v>125</v>
      </c>
      <c r="P113" s="1170"/>
      <c r="Q113" s="1171"/>
    </row>
    <row r="114" spans="2:17" ht="135" x14ac:dyDescent="0.25">
      <c r="B114" s="152" t="s">
        <v>121</v>
      </c>
      <c r="C114" s="152">
        <v>1</v>
      </c>
      <c r="D114" s="230" t="s">
        <v>955</v>
      </c>
      <c r="E114" s="2">
        <v>49769981</v>
      </c>
      <c r="F114" s="2" t="s">
        <v>873</v>
      </c>
      <c r="G114" s="230" t="s">
        <v>624</v>
      </c>
      <c r="H114" s="380">
        <v>37071</v>
      </c>
      <c r="I114" s="4" t="s">
        <v>730</v>
      </c>
      <c r="J114" s="230" t="s">
        <v>956</v>
      </c>
      <c r="K114" s="54" t="s">
        <v>957</v>
      </c>
      <c r="L114" s="54" t="s">
        <v>958</v>
      </c>
      <c r="M114" s="74" t="s">
        <v>126</v>
      </c>
      <c r="N114" s="74" t="s">
        <v>126</v>
      </c>
      <c r="O114" s="74" t="s">
        <v>126</v>
      </c>
      <c r="P114" s="1126" t="s">
        <v>1042</v>
      </c>
      <c r="Q114" s="1127"/>
    </row>
    <row r="115" spans="2:17" x14ac:dyDescent="0.2">
      <c r="B115" s="118"/>
      <c r="C115" s="152"/>
      <c r="D115" s="149"/>
      <c r="E115" s="149"/>
      <c r="F115" s="149"/>
      <c r="G115" s="149"/>
      <c r="H115" s="149"/>
      <c r="I115" s="150"/>
      <c r="J115" s="153"/>
      <c r="K115" s="151"/>
      <c r="L115" s="151"/>
      <c r="M115" s="118"/>
      <c r="N115" s="118"/>
      <c r="O115" s="118"/>
      <c r="P115" s="1128"/>
      <c r="Q115" s="1128"/>
    </row>
    <row r="118" spans="2:17" ht="15.75" thickBot="1" x14ac:dyDescent="0.3"/>
    <row r="119" spans="2:17" ht="31.5" x14ac:dyDescent="0.25">
      <c r="B119" s="119" t="s">
        <v>33</v>
      </c>
      <c r="C119" s="119" t="s">
        <v>49</v>
      </c>
      <c r="D119" s="117" t="s">
        <v>50</v>
      </c>
      <c r="E119" s="119" t="s">
        <v>51</v>
      </c>
      <c r="F119" s="479" t="s">
        <v>56</v>
      </c>
      <c r="G119" s="163"/>
    </row>
    <row r="120" spans="2:17" ht="225" x14ac:dyDescent="0.2">
      <c r="B120" s="1131" t="s">
        <v>53</v>
      </c>
      <c r="C120" s="164" t="s">
        <v>116</v>
      </c>
      <c r="D120" s="234">
        <v>25</v>
      </c>
      <c r="E120" s="234">
        <v>0</v>
      </c>
      <c r="F120" s="1132">
        <f>+E120+E121+E122</f>
        <v>0</v>
      </c>
      <c r="G120" s="165"/>
    </row>
    <row r="121" spans="2:17" ht="150" x14ac:dyDescent="0.2">
      <c r="B121" s="1131"/>
      <c r="C121" s="164" t="s">
        <v>117</v>
      </c>
      <c r="D121" s="252">
        <v>25</v>
      </c>
      <c r="E121" s="234">
        <v>0</v>
      </c>
      <c r="F121" s="1133"/>
      <c r="G121" s="165"/>
    </row>
    <row r="122" spans="2:17" ht="120" x14ac:dyDescent="0.2">
      <c r="B122" s="1131"/>
      <c r="C122" s="164" t="s">
        <v>118</v>
      </c>
      <c r="D122" s="234">
        <v>10</v>
      </c>
      <c r="E122" s="234">
        <v>0</v>
      </c>
      <c r="F122" s="1134"/>
      <c r="G122" s="165"/>
    </row>
    <row r="123" spans="2:17" x14ac:dyDescent="0.2">
      <c r="C123" s="78"/>
    </row>
    <row r="126" spans="2:17" ht="15.75" x14ac:dyDescent="0.25">
      <c r="B126" s="116" t="s">
        <v>57</v>
      </c>
    </row>
    <row r="129" spans="2:5" ht="15.75" x14ac:dyDescent="0.25">
      <c r="B129" s="117" t="s">
        <v>33</v>
      </c>
      <c r="C129" s="117" t="s">
        <v>58</v>
      </c>
      <c r="D129" s="119" t="s">
        <v>51</v>
      </c>
      <c r="E129" s="119" t="s">
        <v>16</v>
      </c>
    </row>
    <row r="130" spans="2:5" ht="30" x14ac:dyDescent="0.25">
      <c r="B130" s="120" t="s">
        <v>132</v>
      </c>
      <c r="C130" s="252">
        <v>40</v>
      </c>
      <c r="D130" s="234">
        <f>+E104</f>
        <v>0</v>
      </c>
      <c r="E130" s="1122">
        <f>+D130+D131</f>
        <v>0</v>
      </c>
    </row>
    <row r="131" spans="2:5" ht="60" x14ac:dyDescent="0.25">
      <c r="B131" s="120" t="s">
        <v>133</v>
      </c>
      <c r="C131" s="252">
        <v>60</v>
      </c>
      <c r="D131" s="234">
        <f>+F120</f>
        <v>0</v>
      </c>
      <c r="E131" s="1123"/>
    </row>
  </sheetData>
  <mergeCells count="44">
    <mergeCell ref="C9:N9"/>
    <mergeCell ref="B2:P2"/>
    <mergeCell ref="B4:P4"/>
    <mergeCell ref="C6:N6"/>
    <mergeCell ref="C7:N7"/>
    <mergeCell ref="C8:N8"/>
    <mergeCell ref="B87:N87"/>
    <mergeCell ref="O58:P58"/>
    <mergeCell ref="C10:E10"/>
    <mergeCell ref="B13:C20"/>
    <mergeCell ref="B21:C21"/>
    <mergeCell ref="E36:E37"/>
    <mergeCell ref="B47:B48"/>
    <mergeCell ref="C47:C48"/>
    <mergeCell ref="D47:E47"/>
    <mergeCell ref="C51:N51"/>
    <mergeCell ref="B52:N52"/>
    <mergeCell ref="O55:P55"/>
    <mergeCell ref="O56:P56"/>
    <mergeCell ref="O57:P57"/>
    <mergeCell ref="B120:B122"/>
    <mergeCell ref="F120:F122"/>
    <mergeCell ref="O59:P59"/>
    <mergeCell ref="B64:N64"/>
    <mergeCell ref="J66:L66"/>
    <mergeCell ref="P66:Q66"/>
    <mergeCell ref="P67:Q67"/>
    <mergeCell ref="P68:Q68"/>
    <mergeCell ref="P69:Q69"/>
    <mergeCell ref="P70:Q70"/>
    <mergeCell ref="E104:E106"/>
    <mergeCell ref="B108:N108"/>
    <mergeCell ref="B79:N79"/>
    <mergeCell ref="D82:E82"/>
    <mergeCell ref="D83:E83"/>
    <mergeCell ref="B85:P85"/>
    <mergeCell ref="P112:Q112"/>
    <mergeCell ref="J110:L110"/>
    <mergeCell ref="P110:Q110"/>
    <mergeCell ref="P111:Q111"/>
    <mergeCell ref="E130:E131"/>
    <mergeCell ref="P113:Q113"/>
    <mergeCell ref="P114:Q114"/>
    <mergeCell ref="P115:Q115"/>
  </mergeCells>
  <dataValidations count="2">
    <dataValidation type="list" allowBlank="1" showInputMessage="1" showErrorMessage="1" sqref="WVE983047 A65543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A131079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A196615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A262151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A327687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A393223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A458759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A524295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A589831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A655367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A720903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A786439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A851975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A917511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A983047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23:WVE38 WLI23:WLI38 WBM23:WBM38 VRQ23:VRQ38 VHU23:VHU38 UXY23:UXY38 UOC23:UOC38 UEG23:UEG38 TUK23:TUK38 TKO23:TKO38 TAS23:TAS38 SQW23:SQW38 SHA23:SHA38 RXE23:RXE38 RNI23:RNI38 RDM23:RDM38 QTQ23:QTQ38 QJU23:QJU38 PZY23:PZY38 PQC23:PQC38 PGG23:PGG38 OWK23:OWK38 OMO23:OMO38 OCS23:OCS38 NSW23:NSW38 NJA23:NJA38 MZE23:MZE38 MPI23:MPI38 MFM23:MFM38 LVQ23:LVQ38 LLU23:LLU38 LBY23:LBY38 KSC23:KSC38 KIG23:KIG38 JYK23:JYK38 JOO23:JOO38 JES23:JES38 IUW23:IUW38 ILA23:ILA38 IBE23:IBE38 HRI23:HRI38 HHM23:HHM38 GXQ23:GXQ38 GNU23:GNU38 GDY23:GDY38 FUC23:FUC38 FKG23:FKG38 FAK23:FAK38 EQO23:EQO38 EGS23:EGS38 DWW23:DWW38 DNA23:DNA38 DDE23:DDE38 CTI23:CTI38 CJM23:CJM38 BZQ23:BZQ38 BPU23:BPU38 BFY23:BFY38 AWC23:AWC38 AMG23:AMG38 ACK23:ACK38 SO23:SO38 IS23:IS38 A23:A38">
      <formula1>"1,2,3,4,5"</formula1>
    </dataValidation>
    <dataValidation type="decimal" allowBlank="1" showInputMessage="1" showErrorMessage="1" sqref="WVH983047 WLL983047 C65543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C131079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C196615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C262151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C327687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C393223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C458759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C524295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C589831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C655367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C720903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C786439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C851975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C917511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C983047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VH23:WVH38 WLL23:WLL38 WBP23:WBP38 VRT23:VRT38 VHX23:VHX38 UYB23:UYB38 UOF23:UOF38 UEJ23:UEJ38 TUN23:TUN38 TKR23:TKR38 TAV23:TAV38 SQZ23:SQZ38 SHD23:SHD38 RXH23:RXH38 RNL23:RNL38 RDP23:RDP38 QTT23:QTT38 QJX23:QJX38 QAB23:QAB38 PQF23:PQF38 PGJ23:PGJ38 OWN23:OWN38 OMR23:OMR38 OCV23:OCV38 NSZ23:NSZ38 NJD23:NJD38 MZH23:MZH38 MPL23:MPL38 MFP23:MFP38 LVT23:LVT38 LLX23:LLX38 LCB23:LCB38 KSF23:KSF38 KIJ23:KIJ38 JYN23:JYN38 JOR23:JOR38 JEV23:JEV38 IUZ23:IUZ38 ILD23:ILD38 IBH23:IBH38 HRL23:HRL38 HHP23:HHP38 GXT23:GXT38 GNX23:GNX38 GEB23:GEB38 FUF23:FUF38 FKJ23:FKJ38 FAN23:FAN38 EQR23:EQR38 EGV23:EGV38 DWZ23:DWZ38 DND23:DND38 DDH23:DDH38 CTL23:CTL38 CJP23:CJP38 BZT23:BZT38 BPX23:BPX38 BGB23:BGB38 AWF23:AWF38 AMJ23:AMJ38 ACN23:ACN38 SR23:SR38 IV23:IV38">
      <formula1>0</formula1>
      <formula2>1</formula2>
    </dataValidation>
  </dataValidations>
  <pageMargins left="0.70866141732283472" right="0" top="0.74803149606299213" bottom="0.74803149606299213" header="0.31496062992125984" footer="0.31496062992125984"/>
  <pageSetup paperSize="5" scale="4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21"/>
  <sheetViews>
    <sheetView topLeftCell="A121" zoomScale="60" zoomScaleNormal="60" workbookViewId="0">
      <selection activeCell="F22" sqref="F22"/>
    </sheetView>
  </sheetViews>
  <sheetFormatPr baseColWidth="10" defaultRowHeight="15" x14ac:dyDescent="0.25"/>
  <cols>
    <col min="1" max="1" width="6.28515625" style="86" customWidth="1"/>
    <col min="2" max="2" width="65.42578125" style="86" customWidth="1"/>
    <col min="3" max="3" width="27.140625" style="86" customWidth="1"/>
    <col min="4" max="4" width="20.5703125" style="86" customWidth="1"/>
    <col min="5" max="5" width="19" style="86" customWidth="1"/>
    <col min="6" max="7" width="24.28515625" style="86" customWidth="1"/>
    <col min="8" max="9" width="20.7109375" style="86" customWidth="1"/>
    <col min="10" max="14" width="14.85546875" style="86" customWidth="1"/>
    <col min="15" max="15" width="17" style="86" customWidth="1"/>
    <col min="16" max="16" width="10.28515625" style="86" customWidth="1"/>
    <col min="17" max="17" width="12.8554687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82" t="s">
        <v>4</v>
      </c>
      <c r="C6" s="1196" t="s">
        <v>1206</v>
      </c>
      <c r="D6" s="1196"/>
      <c r="E6" s="1196"/>
      <c r="F6" s="1196"/>
      <c r="G6" s="1196"/>
      <c r="H6" s="1196"/>
      <c r="I6" s="1196"/>
      <c r="J6" s="1196"/>
      <c r="K6" s="1196"/>
      <c r="L6" s="1196"/>
      <c r="M6" s="1196"/>
      <c r="N6" s="1197"/>
    </row>
    <row r="7" spans="2:16" ht="16.5" thickBot="1" x14ac:dyDescent="0.3">
      <c r="B7" s="82" t="s">
        <v>5</v>
      </c>
      <c r="C7" s="1196"/>
      <c r="D7" s="1196"/>
      <c r="E7" s="1196"/>
      <c r="F7" s="1196"/>
      <c r="G7" s="1196"/>
      <c r="H7" s="1196"/>
      <c r="I7" s="1196"/>
      <c r="J7" s="1196"/>
      <c r="K7" s="1196"/>
      <c r="L7" s="1196"/>
      <c r="M7" s="1196"/>
      <c r="N7" s="1197"/>
    </row>
    <row r="8" spans="2:16" ht="16.5" thickBot="1" x14ac:dyDescent="0.3">
      <c r="B8" s="82" t="s">
        <v>6</v>
      </c>
      <c r="C8" s="1196"/>
      <c r="D8" s="1196"/>
      <c r="E8" s="1196"/>
      <c r="F8" s="1196"/>
      <c r="G8" s="1196"/>
      <c r="H8" s="1196"/>
      <c r="I8" s="1196"/>
      <c r="J8" s="1196"/>
      <c r="K8" s="1196"/>
      <c r="L8" s="1196"/>
      <c r="M8" s="1196"/>
      <c r="N8" s="1197"/>
    </row>
    <row r="9" spans="2:16" ht="16.5" thickBot="1" x14ac:dyDescent="0.3">
      <c r="B9" s="82" t="s">
        <v>7</v>
      </c>
      <c r="C9" s="1196"/>
      <c r="D9" s="1196"/>
      <c r="E9" s="1196"/>
      <c r="F9" s="1196"/>
      <c r="G9" s="1196"/>
      <c r="H9" s="1196"/>
      <c r="I9" s="1196"/>
      <c r="J9" s="1196"/>
      <c r="K9" s="1196"/>
      <c r="L9" s="1196"/>
      <c r="M9" s="1196"/>
      <c r="N9" s="1197"/>
    </row>
    <row r="10" spans="2:16" ht="16.5" thickBot="1" x14ac:dyDescent="0.3">
      <c r="B10" s="82" t="s">
        <v>8</v>
      </c>
      <c r="C10" s="1194" t="s">
        <v>156</v>
      </c>
      <c r="D10" s="1194"/>
      <c r="E10" s="1195"/>
      <c r="F10" s="87"/>
      <c r="G10" s="87"/>
      <c r="H10" s="87"/>
      <c r="I10" s="87"/>
      <c r="J10" s="87"/>
      <c r="K10" s="87"/>
      <c r="L10" s="87"/>
      <c r="M10" s="87"/>
      <c r="N10" s="88"/>
    </row>
    <row r="11" spans="2:16" ht="16.5" thickBot="1" x14ac:dyDescent="0.3">
      <c r="B11" s="83" t="s">
        <v>9</v>
      </c>
      <c r="C11" s="89">
        <v>41973</v>
      </c>
      <c r="D11" s="90"/>
      <c r="E11" s="90"/>
      <c r="F11" s="90"/>
      <c r="G11" s="90"/>
      <c r="H11" s="90"/>
      <c r="I11" s="90"/>
      <c r="J11" s="90"/>
      <c r="K11" s="90"/>
      <c r="L11" s="90"/>
      <c r="M11" s="90"/>
      <c r="N11" s="91"/>
    </row>
    <row r="12" spans="2:16" ht="15.75" x14ac:dyDescent="0.25">
      <c r="B12" s="84"/>
      <c r="C12" s="92"/>
      <c r="D12" s="85"/>
      <c r="E12" s="85"/>
      <c r="F12" s="85"/>
      <c r="G12" s="85"/>
      <c r="H12" s="85"/>
      <c r="I12" s="93"/>
      <c r="J12" s="93"/>
      <c r="K12" s="93"/>
      <c r="L12" s="93"/>
      <c r="M12" s="93"/>
      <c r="N12" s="85"/>
    </row>
    <row r="13" spans="2:16" ht="31.5" x14ac:dyDescent="0.25">
      <c r="B13" s="1150" t="s">
        <v>87</v>
      </c>
      <c r="C13" s="1150"/>
      <c r="D13" s="240" t="s">
        <v>12</v>
      </c>
      <c r="E13" s="240" t="s">
        <v>13</v>
      </c>
      <c r="F13" s="240" t="s">
        <v>29</v>
      </c>
      <c r="G13" s="95"/>
      <c r="I13" s="96"/>
      <c r="J13" s="96"/>
      <c r="K13" s="96"/>
      <c r="L13" s="96"/>
      <c r="M13" s="96"/>
      <c r="N13" s="94"/>
    </row>
    <row r="14" spans="2:16" ht="15.75" x14ac:dyDescent="0.25">
      <c r="B14" s="1150"/>
      <c r="C14" s="1150"/>
      <c r="D14" s="240">
        <v>14</v>
      </c>
      <c r="E14" s="169">
        <v>2297109100</v>
      </c>
      <c r="F14" s="170">
        <v>1100</v>
      </c>
      <c r="G14" s="97"/>
      <c r="I14" s="98"/>
      <c r="J14" s="98"/>
      <c r="K14" s="98"/>
      <c r="L14" s="98"/>
      <c r="M14" s="98"/>
      <c r="N14" s="94"/>
    </row>
    <row r="15" spans="2:16" ht="15.75" x14ac:dyDescent="0.25">
      <c r="B15" s="1150"/>
      <c r="C15" s="1150"/>
      <c r="D15" s="240"/>
      <c r="E15" s="168"/>
      <c r="F15" s="167"/>
      <c r="G15" s="97"/>
      <c r="I15" s="98"/>
      <c r="J15" s="98"/>
      <c r="K15" s="98"/>
      <c r="L15" s="98"/>
      <c r="M15" s="98"/>
      <c r="N15" s="94"/>
    </row>
    <row r="16" spans="2:16" ht="15.75" x14ac:dyDescent="0.25">
      <c r="B16" s="1150"/>
      <c r="C16" s="1150"/>
      <c r="D16" s="240"/>
      <c r="E16" s="168"/>
      <c r="F16" s="167"/>
      <c r="G16" s="97"/>
      <c r="I16" s="98"/>
      <c r="J16" s="98"/>
      <c r="K16" s="98"/>
      <c r="L16" s="98"/>
      <c r="M16" s="98"/>
      <c r="N16" s="94"/>
    </row>
    <row r="17" spans="1:14" ht="15.75" x14ac:dyDescent="0.25">
      <c r="B17" s="1150"/>
      <c r="C17" s="1150"/>
      <c r="D17" s="240"/>
      <c r="E17" s="169"/>
      <c r="F17" s="167"/>
      <c r="G17" s="97"/>
      <c r="H17" s="100"/>
      <c r="I17" s="98"/>
      <c r="J17" s="98"/>
      <c r="K17" s="98"/>
      <c r="L17" s="98"/>
      <c r="M17" s="98"/>
      <c r="N17" s="101"/>
    </row>
    <row r="18" spans="1:14" ht="16.5" thickBot="1" x14ac:dyDescent="0.3">
      <c r="B18" s="1151" t="s">
        <v>14</v>
      </c>
      <c r="C18" s="1152"/>
      <c r="D18" s="240"/>
      <c r="E18" s="103">
        <f>SUM(E14:E17)</f>
        <v>2297109100</v>
      </c>
      <c r="F18" s="167">
        <f>SUM(F14:F17)</f>
        <v>1100</v>
      </c>
      <c r="G18" s="97"/>
      <c r="H18" s="100"/>
      <c r="I18" s="93"/>
      <c r="J18" s="93"/>
      <c r="K18" s="93"/>
      <c r="L18" s="93"/>
      <c r="M18" s="93"/>
      <c r="N18" s="101"/>
    </row>
    <row r="19" spans="1:14" ht="40.5" customHeight="1" thickBot="1" x14ac:dyDescent="0.3">
      <c r="A19" s="104"/>
      <c r="B19" s="105" t="s">
        <v>15</v>
      </c>
      <c r="C19" s="105" t="s">
        <v>88</v>
      </c>
      <c r="E19" s="96"/>
      <c r="F19" s="96"/>
      <c r="G19" s="96"/>
      <c r="H19" s="96"/>
      <c r="I19" s="106"/>
      <c r="J19" s="106"/>
      <c r="K19" s="106"/>
      <c r="L19" s="106"/>
      <c r="M19" s="106"/>
    </row>
    <row r="20" spans="1:14" ht="16.5" thickBot="1" x14ac:dyDescent="0.3">
      <c r="A20" s="107">
        <v>1</v>
      </c>
      <c r="C20" s="108">
        <f>F18*80/100</f>
        <v>880</v>
      </c>
      <c r="D20" s="109"/>
      <c r="E20" s="110">
        <f>E18</f>
        <v>2297109100</v>
      </c>
      <c r="F20" s="111"/>
      <c r="G20" s="111"/>
      <c r="H20" s="111"/>
      <c r="I20" s="112"/>
      <c r="J20" s="112"/>
      <c r="K20" s="112"/>
      <c r="L20" s="112"/>
      <c r="M20" s="112"/>
    </row>
    <row r="21" spans="1:14" ht="15.75" x14ac:dyDescent="0.25">
      <c r="A21" s="113"/>
      <c r="C21" s="114"/>
      <c r="D21" s="98"/>
      <c r="E21" s="115"/>
      <c r="F21" s="111"/>
      <c r="G21" s="111"/>
      <c r="H21" s="111"/>
      <c r="I21" s="112"/>
      <c r="J21" s="112"/>
      <c r="K21" s="112"/>
      <c r="L21" s="112"/>
      <c r="M21" s="112"/>
    </row>
    <row r="22" spans="1:14" ht="15.75" x14ac:dyDescent="0.2">
      <c r="A22" s="113"/>
      <c r="B22" s="116" t="s">
        <v>124</v>
      </c>
      <c r="C22" s="78"/>
      <c r="D22" s="78"/>
      <c r="E22" s="78"/>
      <c r="F22" s="78"/>
      <c r="G22" s="78"/>
      <c r="H22" s="78"/>
      <c r="I22" s="93"/>
      <c r="J22" s="93"/>
      <c r="K22" s="93"/>
      <c r="L22" s="93"/>
      <c r="M22" s="93"/>
      <c r="N22" s="94"/>
    </row>
    <row r="23" spans="1:14" ht="15.75" x14ac:dyDescent="0.2">
      <c r="A23" s="113"/>
      <c r="B23" s="78"/>
      <c r="C23" s="78"/>
      <c r="D23" s="78"/>
      <c r="E23" s="78"/>
      <c r="F23" s="78"/>
      <c r="G23" s="78"/>
      <c r="H23" s="78"/>
      <c r="I23" s="93"/>
      <c r="J23" s="93"/>
      <c r="K23" s="93"/>
      <c r="L23" s="93"/>
      <c r="M23" s="93"/>
      <c r="N23" s="94"/>
    </row>
    <row r="24" spans="1:14" ht="15.75" x14ac:dyDescent="0.2">
      <c r="A24" s="113"/>
      <c r="B24" s="117" t="s">
        <v>33</v>
      </c>
      <c r="C24" s="117" t="s">
        <v>125</v>
      </c>
      <c r="D24" s="117" t="s">
        <v>126</v>
      </c>
      <c r="E24" s="78"/>
      <c r="F24" s="78"/>
      <c r="G24" s="78"/>
      <c r="H24" s="78"/>
      <c r="I24" s="93"/>
      <c r="J24" s="93"/>
      <c r="K24" s="93"/>
      <c r="L24" s="93"/>
      <c r="M24" s="93"/>
      <c r="N24" s="94"/>
    </row>
    <row r="25" spans="1:14" ht="15.75" x14ac:dyDescent="0.2">
      <c r="A25" s="113"/>
      <c r="B25" s="118" t="s">
        <v>127</v>
      </c>
      <c r="C25" s="118"/>
      <c r="D25" s="118" t="s">
        <v>292</v>
      </c>
      <c r="E25" s="78"/>
      <c r="F25" s="78"/>
      <c r="G25" s="78"/>
      <c r="H25" s="78"/>
      <c r="I25" s="93"/>
      <c r="J25" s="93"/>
      <c r="K25" s="93"/>
      <c r="L25" s="93"/>
      <c r="M25" s="93"/>
      <c r="N25" s="94"/>
    </row>
    <row r="26" spans="1:14" ht="15.75" x14ac:dyDescent="0.2">
      <c r="A26" s="113"/>
      <c r="B26" s="118" t="s">
        <v>128</v>
      </c>
      <c r="C26" s="118"/>
      <c r="D26" s="118" t="s">
        <v>292</v>
      </c>
      <c r="E26" s="78"/>
      <c r="F26" s="78"/>
      <c r="G26" s="78"/>
      <c r="H26" s="78"/>
      <c r="I26" s="93"/>
      <c r="J26" s="93"/>
      <c r="K26" s="93"/>
      <c r="L26" s="93"/>
      <c r="M26" s="93"/>
      <c r="N26" s="94"/>
    </row>
    <row r="27" spans="1:14" ht="15.75" x14ac:dyDescent="0.2">
      <c r="A27" s="113"/>
      <c r="B27" s="118" t="s">
        <v>129</v>
      </c>
      <c r="C27" s="118" t="s">
        <v>292</v>
      </c>
      <c r="D27" s="118"/>
      <c r="E27" s="78"/>
      <c r="F27" s="78"/>
      <c r="G27" s="78"/>
      <c r="H27" s="78"/>
      <c r="I27" s="93"/>
      <c r="J27" s="93"/>
      <c r="K27" s="93"/>
      <c r="L27" s="93"/>
      <c r="M27" s="93"/>
      <c r="N27" s="94"/>
    </row>
    <row r="28" spans="1:14" ht="15.75" x14ac:dyDescent="0.2">
      <c r="A28" s="113"/>
      <c r="B28" s="118" t="s">
        <v>130</v>
      </c>
      <c r="C28" s="118"/>
      <c r="D28" s="118" t="s">
        <v>292</v>
      </c>
      <c r="E28" s="78"/>
      <c r="F28" s="78"/>
      <c r="G28" s="78"/>
      <c r="H28" s="78"/>
      <c r="I28" s="93"/>
      <c r="J28" s="93"/>
      <c r="K28" s="93"/>
      <c r="L28" s="93"/>
      <c r="M28" s="93"/>
      <c r="N28" s="94"/>
    </row>
    <row r="29" spans="1:14" ht="15.75" x14ac:dyDescent="0.2">
      <c r="A29" s="113"/>
      <c r="B29" s="78"/>
      <c r="C29" s="78"/>
      <c r="D29" s="78"/>
      <c r="E29" s="78"/>
      <c r="F29" s="78"/>
      <c r="G29" s="78"/>
      <c r="H29" s="78"/>
      <c r="I29" s="93"/>
      <c r="J29" s="93"/>
      <c r="K29" s="93"/>
      <c r="L29" s="93"/>
      <c r="M29" s="93"/>
      <c r="N29" s="94"/>
    </row>
    <row r="30" spans="1:14" ht="15.75" x14ac:dyDescent="0.2">
      <c r="A30" s="113"/>
      <c r="B30" s="116" t="s">
        <v>131</v>
      </c>
      <c r="C30" s="78"/>
      <c r="D30" s="78"/>
      <c r="E30" s="78"/>
      <c r="F30" s="78"/>
      <c r="G30" s="78"/>
      <c r="H30" s="78"/>
      <c r="I30" s="93"/>
      <c r="J30" s="93"/>
      <c r="K30" s="93"/>
      <c r="L30" s="93"/>
      <c r="M30" s="93"/>
      <c r="N30" s="94"/>
    </row>
    <row r="31" spans="1:14" ht="15.75" x14ac:dyDescent="0.2">
      <c r="A31" s="113"/>
      <c r="B31" s="78"/>
      <c r="C31" s="78"/>
      <c r="D31" s="78"/>
      <c r="E31" s="78"/>
      <c r="F31" s="78"/>
      <c r="G31" s="78"/>
      <c r="H31" s="78"/>
      <c r="I31" s="93"/>
      <c r="J31" s="93"/>
      <c r="K31" s="93"/>
      <c r="L31" s="93"/>
      <c r="M31" s="93"/>
      <c r="N31" s="94"/>
    </row>
    <row r="32" spans="1:14" ht="15.75" x14ac:dyDescent="0.2">
      <c r="A32" s="113"/>
      <c r="B32" s="117" t="s">
        <v>33</v>
      </c>
      <c r="C32" s="117" t="s">
        <v>58</v>
      </c>
      <c r="D32" s="119" t="s">
        <v>51</v>
      </c>
      <c r="E32" s="119" t="s">
        <v>16</v>
      </c>
      <c r="F32" s="78"/>
      <c r="G32" s="78"/>
      <c r="H32" s="78"/>
      <c r="I32" s="93"/>
      <c r="J32" s="93"/>
      <c r="K32" s="93"/>
      <c r="L32" s="93"/>
      <c r="M32" s="93"/>
      <c r="N32" s="94"/>
    </row>
    <row r="33" spans="1:26" ht="30" x14ac:dyDescent="0.2">
      <c r="A33" s="113"/>
      <c r="B33" s="120" t="s">
        <v>132</v>
      </c>
      <c r="C33" s="252">
        <v>40</v>
      </c>
      <c r="D33" s="234">
        <v>0</v>
      </c>
      <c r="E33" s="1122">
        <f>+D33+D34</f>
        <v>0</v>
      </c>
      <c r="F33" s="78"/>
      <c r="G33" s="78"/>
      <c r="H33" s="78"/>
      <c r="I33" s="93"/>
      <c r="J33" s="93"/>
      <c r="K33" s="93"/>
      <c r="L33" s="93"/>
      <c r="M33" s="93"/>
      <c r="N33" s="94"/>
    </row>
    <row r="34" spans="1:26" ht="60" x14ac:dyDescent="0.2">
      <c r="A34" s="113"/>
      <c r="B34" s="120" t="s">
        <v>133</v>
      </c>
      <c r="C34" s="252">
        <v>60</v>
      </c>
      <c r="D34" s="234">
        <v>0</v>
      </c>
      <c r="E34" s="1123"/>
      <c r="F34" s="78"/>
      <c r="G34" s="78"/>
      <c r="H34" s="78"/>
      <c r="I34" s="93"/>
      <c r="J34" s="93"/>
      <c r="K34" s="93"/>
      <c r="L34" s="93"/>
      <c r="M34" s="93"/>
      <c r="N34" s="94"/>
    </row>
    <row r="35" spans="1:26" ht="15.75" x14ac:dyDescent="0.25">
      <c r="A35" s="113"/>
      <c r="C35" s="114"/>
      <c r="D35" s="98"/>
      <c r="E35" s="115"/>
      <c r="F35" s="111"/>
      <c r="G35" s="111"/>
      <c r="H35" s="111"/>
      <c r="I35" s="112"/>
      <c r="J35" s="112"/>
      <c r="K35" s="112"/>
      <c r="L35" s="112"/>
      <c r="M35" s="112"/>
    </row>
    <row r="36" spans="1:26" ht="15.75" x14ac:dyDescent="0.25">
      <c r="B36" s="116" t="s">
        <v>30</v>
      </c>
      <c r="M36" s="122"/>
      <c r="N36" s="122"/>
    </row>
    <row r="37" spans="1:26" ht="15.75" thickBot="1" x14ac:dyDescent="0.3">
      <c r="M37" s="122"/>
      <c r="N37" s="122"/>
    </row>
    <row r="38" spans="1:26" s="93" customFormat="1" ht="110.25" x14ac:dyDescent="0.25">
      <c r="B38" s="123" t="s">
        <v>134</v>
      </c>
      <c r="C38" s="123" t="s">
        <v>135</v>
      </c>
      <c r="D38" s="123" t="s">
        <v>136</v>
      </c>
      <c r="E38" s="123" t="s">
        <v>45</v>
      </c>
      <c r="F38" s="123" t="s">
        <v>22</v>
      </c>
      <c r="G38" s="123" t="s">
        <v>89</v>
      </c>
      <c r="H38" s="123" t="s">
        <v>17</v>
      </c>
      <c r="I38" s="123" t="s">
        <v>10</v>
      </c>
      <c r="J38" s="123" t="s">
        <v>31</v>
      </c>
      <c r="K38" s="123" t="s">
        <v>61</v>
      </c>
      <c r="L38" s="123" t="s">
        <v>20</v>
      </c>
      <c r="M38" s="124" t="s">
        <v>26</v>
      </c>
      <c r="N38" s="123" t="s">
        <v>137</v>
      </c>
      <c r="O38" s="123" t="s">
        <v>36</v>
      </c>
      <c r="P38" s="245" t="s">
        <v>11</v>
      </c>
      <c r="Q38" s="245" t="s">
        <v>19</v>
      </c>
    </row>
    <row r="39" spans="1:26" s="242" customFormat="1" ht="180" x14ac:dyDescent="0.25">
      <c r="A39" s="125">
        <v>1</v>
      </c>
      <c r="B39" s="136" t="s">
        <v>1208</v>
      </c>
      <c r="C39" s="136" t="s">
        <v>1208</v>
      </c>
      <c r="D39" s="127" t="s">
        <v>1209</v>
      </c>
      <c r="E39" s="128" t="s">
        <v>1211</v>
      </c>
      <c r="F39" s="127" t="s">
        <v>126</v>
      </c>
      <c r="G39" s="129">
        <v>1</v>
      </c>
      <c r="H39" s="130">
        <v>40179</v>
      </c>
      <c r="I39" s="130">
        <v>40543</v>
      </c>
      <c r="J39" s="131" t="s">
        <v>126</v>
      </c>
      <c r="K39" s="172">
        <v>0</v>
      </c>
      <c r="L39" s="172"/>
      <c r="M39" s="171">
        <v>300</v>
      </c>
      <c r="N39" s="132"/>
      <c r="O39" s="515" t="s">
        <v>1218</v>
      </c>
      <c r="P39" s="133">
        <v>43</v>
      </c>
      <c r="Q39" s="125" t="s">
        <v>1210</v>
      </c>
      <c r="R39" s="135"/>
      <c r="S39" s="135"/>
      <c r="T39" s="135"/>
      <c r="U39" s="135"/>
      <c r="V39" s="135"/>
      <c r="W39" s="135"/>
      <c r="X39" s="135"/>
      <c r="Y39" s="135"/>
      <c r="Z39" s="135"/>
    </row>
    <row r="40" spans="1:26" s="242" customFormat="1" ht="180" x14ac:dyDescent="0.25">
      <c r="A40" s="125">
        <f t="shared" ref="A40:A41" si="0">+A39+1</f>
        <v>2</v>
      </c>
      <c r="B40" s="136" t="s">
        <v>1208</v>
      </c>
      <c r="C40" s="136" t="s">
        <v>1208</v>
      </c>
      <c r="D40" s="127" t="s">
        <v>1209</v>
      </c>
      <c r="E40" s="128" t="s">
        <v>1213</v>
      </c>
      <c r="F40" s="127" t="s">
        <v>126</v>
      </c>
      <c r="G40" s="129">
        <v>1</v>
      </c>
      <c r="H40" s="130">
        <v>40544</v>
      </c>
      <c r="I40" s="130">
        <v>40908</v>
      </c>
      <c r="J40" s="131" t="s">
        <v>126</v>
      </c>
      <c r="K40" s="172">
        <v>0</v>
      </c>
      <c r="L40" s="172"/>
      <c r="M40" s="171">
        <v>300</v>
      </c>
      <c r="N40" s="132"/>
      <c r="O40" s="515" t="s">
        <v>1218</v>
      </c>
      <c r="P40" s="133">
        <v>43</v>
      </c>
      <c r="Q40" s="125" t="s">
        <v>1210</v>
      </c>
      <c r="R40" s="135"/>
      <c r="S40" s="135"/>
      <c r="T40" s="135"/>
      <c r="U40" s="135"/>
      <c r="V40" s="135"/>
      <c r="W40" s="135"/>
      <c r="X40" s="135"/>
      <c r="Y40" s="135"/>
      <c r="Z40" s="135"/>
    </row>
    <row r="41" spans="1:26" s="242" customFormat="1" ht="180" x14ac:dyDescent="0.25">
      <c r="A41" s="125">
        <f t="shared" si="0"/>
        <v>3</v>
      </c>
      <c r="B41" s="136" t="s">
        <v>1208</v>
      </c>
      <c r="C41" s="136" t="s">
        <v>1208</v>
      </c>
      <c r="D41" s="127" t="s">
        <v>1209</v>
      </c>
      <c r="E41" s="128" t="s">
        <v>1214</v>
      </c>
      <c r="F41" s="127" t="s">
        <v>126</v>
      </c>
      <c r="G41" s="129">
        <v>1</v>
      </c>
      <c r="H41" s="130">
        <v>40909</v>
      </c>
      <c r="I41" s="130">
        <v>42004</v>
      </c>
      <c r="J41" s="131" t="s">
        <v>126</v>
      </c>
      <c r="K41" s="172">
        <v>0</v>
      </c>
      <c r="L41" s="172"/>
      <c r="M41" s="171">
        <v>500</v>
      </c>
      <c r="N41" s="132"/>
      <c r="O41" s="515" t="s">
        <v>1218</v>
      </c>
      <c r="P41" s="133">
        <v>43</v>
      </c>
      <c r="Q41" s="125" t="s">
        <v>1210</v>
      </c>
      <c r="R41" s="135"/>
      <c r="S41" s="135"/>
      <c r="T41" s="135"/>
      <c r="U41" s="135"/>
      <c r="V41" s="135"/>
      <c r="W41" s="135"/>
      <c r="X41" s="135"/>
      <c r="Y41" s="135"/>
      <c r="Z41" s="135"/>
    </row>
    <row r="42" spans="1:26" s="242" customFormat="1" ht="15.75" x14ac:dyDescent="0.25">
      <c r="A42" s="125"/>
      <c r="B42" s="136" t="s">
        <v>16</v>
      </c>
      <c r="C42" s="127"/>
      <c r="D42" s="126"/>
      <c r="E42" s="128"/>
      <c r="F42" s="127"/>
      <c r="G42" s="127"/>
      <c r="H42" s="127"/>
      <c r="I42" s="131"/>
      <c r="J42" s="131"/>
      <c r="K42" s="137">
        <f>SUM(K39:K41)</f>
        <v>0</v>
      </c>
      <c r="L42" s="137">
        <f>SUM(L39:L41)</f>
        <v>0</v>
      </c>
      <c r="M42" s="306">
        <f>SUM(M39:M41)</f>
        <v>1100</v>
      </c>
      <c r="N42" s="137">
        <f>SUM(N39:N41)</f>
        <v>0</v>
      </c>
      <c r="O42" s="133"/>
      <c r="P42" s="133"/>
      <c r="Q42" s="134"/>
    </row>
    <row r="43" spans="1:26" s="139" customFormat="1" x14ac:dyDescent="0.25">
      <c r="E43" s="140"/>
    </row>
    <row r="44" spans="1:26" s="139" customFormat="1" ht="15.75" x14ac:dyDescent="0.25">
      <c r="B44" s="1153" t="s">
        <v>28</v>
      </c>
      <c r="C44" s="1153" t="s">
        <v>27</v>
      </c>
      <c r="D44" s="1155" t="s">
        <v>34</v>
      </c>
      <c r="E44" s="1155"/>
    </row>
    <row r="45" spans="1:26" s="139" customFormat="1" ht="15.75" x14ac:dyDescent="0.25">
      <c r="B45" s="1154"/>
      <c r="C45" s="1154"/>
      <c r="D45" s="241" t="s">
        <v>23</v>
      </c>
      <c r="E45" s="141" t="s">
        <v>24</v>
      </c>
    </row>
    <row r="46" spans="1:26" s="139" customFormat="1" ht="15.75" x14ac:dyDescent="0.25">
      <c r="B46" s="142" t="s">
        <v>21</v>
      </c>
      <c r="C46" s="143">
        <f>+K42</f>
        <v>0</v>
      </c>
      <c r="D46" s="251"/>
      <c r="E46" s="144" t="s">
        <v>141</v>
      </c>
      <c r="F46" s="145"/>
      <c r="G46" s="145"/>
      <c r="H46" s="145"/>
      <c r="I46" s="145"/>
      <c r="J46" s="145"/>
      <c r="K46" s="145"/>
      <c r="L46" s="145"/>
      <c r="M46" s="145"/>
    </row>
    <row r="47" spans="1:26" s="139" customFormat="1" ht="15.75" x14ac:dyDescent="0.25">
      <c r="B47" s="142" t="s">
        <v>25</v>
      </c>
      <c r="C47" s="143">
        <f>+M42</f>
        <v>1100</v>
      </c>
      <c r="D47" s="251" t="s">
        <v>125</v>
      </c>
      <c r="E47" s="144"/>
    </row>
    <row r="48" spans="1:26" s="139" customFormat="1" x14ac:dyDescent="0.25">
      <c r="B48" s="146"/>
      <c r="C48" s="1156"/>
      <c r="D48" s="1156"/>
      <c r="E48" s="1156"/>
      <c r="F48" s="1156"/>
      <c r="G48" s="1156"/>
      <c r="H48" s="1156"/>
      <c r="I48" s="1156"/>
      <c r="J48" s="1156"/>
      <c r="K48" s="1156"/>
      <c r="L48" s="1156"/>
      <c r="M48" s="1156"/>
      <c r="N48" s="1156"/>
    </row>
    <row r="49" spans="2:17" s="139" customFormat="1" ht="15.75" thickBot="1" x14ac:dyDescent="0.3">
      <c r="B49" s="146"/>
      <c r="C49" s="242"/>
      <c r="D49" s="242"/>
      <c r="E49" s="242"/>
      <c r="F49" s="242"/>
      <c r="G49" s="242"/>
      <c r="H49" s="242"/>
      <c r="I49" s="242"/>
      <c r="J49" s="242"/>
      <c r="K49" s="242"/>
      <c r="L49" s="242"/>
      <c r="M49" s="242"/>
      <c r="N49" s="242"/>
    </row>
    <row r="50" spans="2:17" ht="16.5" thickBot="1" x14ac:dyDescent="0.3">
      <c r="B50" s="1193" t="s">
        <v>90</v>
      </c>
      <c r="C50" s="1193"/>
      <c r="D50" s="1193"/>
      <c r="E50" s="1193"/>
      <c r="F50" s="1193"/>
      <c r="G50" s="1193"/>
      <c r="H50" s="1193"/>
      <c r="I50" s="1193"/>
      <c r="J50" s="1193"/>
      <c r="K50" s="1193"/>
      <c r="L50" s="1193"/>
      <c r="M50" s="1193"/>
      <c r="N50" s="1193"/>
    </row>
    <row r="52" spans="2:17" ht="189" x14ac:dyDescent="0.25">
      <c r="B52" s="117" t="s">
        <v>138</v>
      </c>
      <c r="C52" s="147" t="s">
        <v>2</v>
      </c>
      <c r="D52" s="147" t="s">
        <v>92</v>
      </c>
      <c r="E52" s="147" t="s">
        <v>91</v>
      </c>
      <c r="F52" s="147" t="s">
        <v>93</v>
      </c>
      <c r="G52" s="147" t="s">
        <v>94</v>
      </c>
      <c r="H52" s="147" t="s">
        <v>95</v>
      </c>
      <c r="I52" s="147" t="s">
        <v>96</v>
      </c>
      <c r="J52" s="147" t="s">
        <v>97</v>
      </c>
      <c r="K52" s="147" t="s">
        <v>98</v>
      </c>
      <c r="L52" s="147" t="s">
        <v>99</v>
      </c>
      <c r="M52" s="148" t="s">
        <v>100</v>
      </c>
      <c r="N52" s="148" t="s">
        <v>101</v>
      </c>
      <c r="O52" s="1141" t="s">
        <v>3</v>
      </c>
      <c r="P52" s="1143"/>
      <c r="Q52" s="147" t="s">
        <v>18</v>
      </c>
    </row>
    <row r="53" spans="2:17" x14ac:dyDescent="0.2">
      <c r="B53" s="136" t="s">
        <v>235</v>
      </c>
      <c r="C53" s="149" t="s">
        <v>235</v>
      </c>
      <c r="D53" s="150" t="s">
        <v>326</v>
      </c>
      <c r="E53" s="150">
        <v>1100</v>
      </c>
      <c r="F53" s="249" t="s">
        <v>237</v>
      </c>
      <c r="G53" s="249" t="s">
        <v>237</v>
      </c>
      <c r="H53" s="249" t="s">
        <v>237</v>
      </c>
      <c r="I53" s="249" t="s">
        <v>125</v>
      </c>
      <c r="J53" s="249" t="s">
        <v>237</v>
      </c>
      <c r="K53" s="249" t="s">
        <v>237</v>
      </c>
      <c r="L53" s="249" t="s">
        <v>237</v>
      </c>
      <c r="M53" s="249" t="s">
        <v>237</v>
      </c>
      <c r="N53" s="118" t="s">
        <v>125</v>
      </c>
      <c r="O53" s="1144"/>
      <c r="P53" s="1145"/>
      <c r="Q53" s="118" t="s">
        <v>125</v>
      </c>
    </row>
    <row r="54" spans="2:17" x14ac:dyDescent="0.2">
      <c r="B54" s="149"/>
      <c r="C54" s="149"/>
      <c r="D54" s="150"/>
      <c r="E54" s="150"/>
      <c r="F54" s="249"/>
      <c r="G54" s="249"/>
      <c r="H54" s="249"/>
      <c r="I54" s="151"/>
      <c r="J54" s="151"/>
      <c r="K54" s="118"/>
      <c r="L54" s="118"/>
      <c r="M54" s="118"/>
      <c r="N54" s="118"/>
      <c r="O54" s="1144"/>
      <c r="P54" s="1145"/>
      <c r="Q54" s="118"/>
    </row>
    <row r="55" spans="2:17" x14ac:dyDescent="0.25">
      <c r="B55" s="86" t="s">
        <v>1</v>
      </c>
    </row>
    <row r="56" spans="2:17" x14ac:dyDescent="0.25">
      <c r="B56" s="86" t="s">
        <v>37</v>
      </c>
    </row>
    <row r="57" spans="2:17" x14ac:dyDescent="0.25">
      <c r="B57" s="86" t="s">
        <v>62</v>
      </c>
    </row>
    <row r="58" spans="2:17" ht="15.75" thickBot="1" x14ac:dyDescent="0.3"/>
    <row r="59" spans="2:17" ht="16.5" thickBot="1" x14ac:dyDescent="0.3">
      <c r="B59" s="1180" t="s">
        <v>38</v>
      </c>
      <c r="C59" s="1181"/>
      <c r="D59" s="1181"/>
      <c r="E59" s="1181"/>
      <c r="F59" s="1181"/>
      <c r="G59" s="1181"/>
      <c r="H59" s="1181"/>
      <c r="I59" s="1181"/>
      <c r="J59" s="1181"/>
      <c r="K59" s="1181"/>
      <c r="L59" s="1181"/>
      <c r="M59" s="1181"/>
      <c r="N59" s="1182"/>
    </row>
    <row r="61" spans="2:17" ht="15.75" x14ac:dyDescent="0.25">
      <c r="B61" s="1191" t="s">
        <v>0</v>
      </c>
      <c r="C61" s="1191" t="s">
        <v>39</v>
      </c>
      <c r="D61" s="1191" t="s">
        <v>40</v>
      </c>
      <c r="E61" s="1191" t="s">
        <v>102</v>
      </c>
      <c r="F61" s="1191" t="s">
        <v>104</v>
      </c>
      <c r="G61" s="1191" t="s">
        <v>105</v>
      </c>
      <c r="H61" s="1191" t="s">
        <v>106</v>
      </c>
      <c r="I61" s="1191" t="s">
        <v>103</v>
      </c>
      <c r="J61" s="1141" t="s">
        <v>107</v>
      </c>
      <c r="K61" s="1142"/>
      <c r="L61" s="1143"/>
      <c r="M61" s="1191" t="s">
        <v>111</v>
      </c>
      <c r="N61" s="1191" t="s">
        <v>139</v>
      </c>
      <c r="O61" s="1191" t="s">
        <v>140</v>
      </c>
      <c r="P61" s="1187" t="s">
        <v>3</v>
      </c>
      <c r="Q61" s="1188"/>
    </row>
    <row r="62" spans="2:17" ht="63" x14ac:dyDescent="0.25">
      <c r="B62" s="1192"/>
      <c r="C62" s="1192"/>
      <c r="D62" s="1192"/>
      <c r="E62" s="1192"/>
      <c r="F62" s="1192"/>
      <c r="G62" s="1192"/>
      <c r="H62" s="1192"/>
      <c r="I62" s="1192"/>
      <c r="J62" s="117" t="s">
        <v>108</v>
      </c>
      <c r="K62" s="117" t="s">
        <v>109</v>
      </c>
      <c r="L62" s="117" t="s">
        <v>110</v>
      </c>
      <c r="M62" s="1192"/>
      <c r="N62" s="1192"/>
      <c r="O62" s="1192"/>
      <c r="P62" s="1189"/>
      <c r="Q62" s="1190"/>
    </row>
    <row r="63" spans="2:17" ht="30" x14ac:dyDescent="0.2">
      <c r="B63" s="155" t="s">
        <v>43</v>
      </c>
      <c r="C63" s="155">
        <v>3.5</v>
      </c>
      <c r="D63" s="149" t="s">
        <v>1259</v>
      </c>
      <c r="E63" s="149">
        <v>1047422874</v>
      </c>
      <c r="F63" s="223" t="s">
        <v>180</v>
      </c>
      <c r="G63" s="223" t="s">
        <v>1260</v>
      </c>
      <c r="H63" s="224">
        <v>41502</v>
      </c>
      <c r="I63" s="150" t="s">
        <v>1261</v>
      </c>
      <c r="J63" s="153" t="s">
        <v>1262</v>
      </c>
      <c r="K63" s="154" t="s">
        <v>1263</v>
      </c>
      <c r="L63" s="151" t="s">
        <v>1264</v>
      </c>
      <c r="M63" s="118" t="s">
        <v>125</v>
      </c>
      <c r="N63" s="118" t="s">
        <v>125</v>
      </c>
      <c r="O63" s="118" t="s">
        <v>126</v>
      </c>
      <c r="P63" s="1128"/>
      <c r="Q63" s="1128"/>
    </row>
    <row r="64" spans="2:17" ht="30" x14ac:dyDescent="0.2">
      <c r="B64" s="155"/>
      <c r="C64" s="155"/>
      <c r="D64" s="225" t="s">
        <v>1265</v>
      </c>
      <c r="E64" s="225">
        <v>18924584</v>
      </c>
      <c r="F64" s="226" t="s">
        <v>1266</v>
      </c>
      <c r="G64" s="226" t="s">
        <v>1267</v>
      </c>
      <c r="H64" s="227">
        <v>35048</v>
      </c>
      <c r="I64" s="228" t="s">
        <v>237</v>
      </c>
      <c r="J64" s="153" t="s">
        <v>160</v>
      </c>
      <c r="K64" s="154" t="s">
        <v>1268</v>
      </c>
      <c r="L64" s="151" t="s">
        <v>1269</v>
      </c>
      <c r="M64" s="118" t="s">
        <v>125</v>
      </c>
      <c r="N64" s="118" t="s">
        <v>126</v>
      </c>
      <c r="O64" s="118" t="s">
        <v>126</v>
      </c>
      <c r="P64" s="238"/>
      <c r="Q64" s="239"/>
    </row>
    <row r="65" spans="2:17" ht="30" x14ac:dyDescent="0.2">
      <c r="B65" s="155"/>
      <c r="C65" s="155"/>
      <c r="D65" s="225" t="s">
        <v>1270</v>
      </c>
      <c r="E65" s="225">
        <v>49788613</v>
      </c>
      <c r="F65" s="226" t="s">
        <v>1271</v>
      </c>
      <c r="G65" s="226" t="s">
        <v>1272</v>
      </c>
      <c r="H65" s="227">
        <v>38163</v>
      </c>
      <c r="I65" s="228" t="s">
        <v>185</v>
      </c>
      <c r="J65" s="153" t="s">
        <v>1273</v>
      </c>
      <c r="K65" s="154" t="s">
        <v>1274</v>
      </c>
      <c r="L65" s="151" t="s">
        <v>1275</v>
      </c>
      <c r="M65" s="118" t="s">
        <v>125</v>
      </c>
      <c r="N65" s="118" t="s">
        <v>125</v>
      </c>
      <c r="O65" s="118" t="s">
        <v>126</v>
      </c>
      <c r="P65" s="238"/>
      <c r="Q65" s="239"/>
    </row>
    <row r="66" spans="2:17" x14ac:dyDescent="0.2">
      <c r="B66" s="155"/>
      <c r="C66" s="155"/>
      <c r="D66" s="225"/>
      <c r="E66" s="225"/>
      <c r="F66" s="226"/>
      <c r="G66" s="226"/>
      <c r="H66" s="227"/>
      <c r="I66" s="228"/>
      <c r="J66" s="153"/>
      <c r="K66" s="154"/>
      <c r="L66" s="151"/>
      <c r="M66" s="118"/>
      <c r="N66" s="118"/>
      <c r="O66" s="118"/>
      <c r="P66" s="234"/>
      <c r="Q66" s="234"/>
    </row>
    <row r="67" spans="2:17" ht="45" x14ac:dyDescent="0.2">
      <c r="B67" s="526" t="s">
        <v>44</v>
      </c>
      <c r="C67" s="526">
        <v>7</v>
      </c>
      <c r="D67" s="252" t="s">
        <v>1276</v>
      </c>
      <c r="E67" s="118">
        <v>1047429950</v>
      </c>
      <c r="F67" s="118" t="s">
        <v>180</v>
      </c>
      <c r="G67" s="194" t="s">
        <v>1260</v>
      </c>
      <c r="H67" s="184" t="s">
        <v>1277</v>
      </c>
      <c r="I67" s="118" t="s">
        <v>237</v>
      </c>
      <c r="J67" s="188" t="s">
        <v>1278</v>
      </c>
      <c r="K67" s="154" t="s">
        <v>1279</v>
      </c>
      <c r="L67" s="188" t="s">
        <v>1280</v>
      </c>
      <c r="M67" s="118" t="s">
        <v>125</v>
      </c>
      <c r="N67" s="118" t="s">
        <v>125</v>
      </c>
      <c r="O67" s="118" t="s">
        <v>126</v>
      </c>
      <c r="P67" s="1128"/>
      <c r="Q67" s="1128"/>
    </row>
    <row r="68" spans="2:17" ht="30" x14ac:dyDescent="0.2">
      <c r="B68" s="155"/>
      <c r="C68" s="155"/>
      <c r="D68" s="377"/>
      <c r="E68" s="118"/>
      <c r="F68" s="118"/>
      <c r="G68" s="118"/>
      <c r="H68" s="184"/>
      <c r="I68" s="249"/>
      <c r="J68" s="188" t="s">
        <v>160</v>
      </c>
      <c r="K68" s="215" t="s">
        <v>1281</v>
      </c>
      <c r="L68" s="188" t="s">
        <v>1280</v>
      </c>
      <c r="M68" s="118" t="s">
        <v>125</v>
      </c>
      <c r="N68" s="118" t="s">
        <v>125</v>
      </c>
      <c r="O68" s="118" t="s">
        <v>126</v>
      </c>
      <c r="P68" s="118"/>
      <c r="Q68" s="118"/>
    </row>
    <row r="69" spans="2:17" ht="60" x14ac:dyDescent="0.2">
      <c r="B69" s="155"/>
      <c r="C69" s="155">
        <v>7</v>
      </c>
      <c r="D69" s="155" t="s">
        <v>1282</v>
      </c>
      <c r="E69" s="118">
        <v>1047435287</v>
      </c>
      <c r="F69" s="118" t="s">
        <v>180</v>
      </c>
      <c r="G69" s="194" t="s">
        <v>1260</v>
      </c>
      <c r="H69" s="184" t="s">
        <v>1283</v>
      </c>
      <c r="I69" s="118" t="s">
        <v>237</v>
      </c>
      <c r="J69" s="188" t="s">
        <v>1284</v>
      </c>
      <c r="K69" s="154" t="s">
        <v>1285</v>
      </c>
      <c r="L69" s="252" t="s">
        <v>180</v>
      </c>
      <c r="M69" s="234" t="s">
        <v>125</v>
      </c>
      <c r="N69" s="234" t="s">
        <v>125</v>
      </c>
      <c r="O69" s="118" t="s">
        <v>126</v>
      </c>
      <c r="P69" s="118"/>
      <c r="Q69" s="118"/>
    </row>
    <row r="70" spans="2:17" ht="60" x14ac:dyDescent="0.2">
      <c r="B70" s="155"/>
      <c r="C70" s="155"/>
      <c r="D70" s="155"/>
      <c r="E70" s="118"/>
      <c r="F70" s="118"/>
      <c r="G70" s="198"/>
      <c r="H70" s="184"/>
      <c r="I70" s="118"/>
      <c r="J70" s="188" t="s">
        <v>1284</v>
      </c>
      <c r="K70" s="154" t="s">
        <v>1286</v>
      </c>
      <c r="L70" s="155" t="s">
        <v>180</v>
      </c>
      <c r="M70" s="234" t="s">
        <v>125</v>
      </c>
      <c r="N70" s="234" t="s">
        <v>125</v>
      </c>
      <c r="O70" s="118" t="s">
        <v>126</v>
      </c>
      <c r="P70" s="118"/>
      <c r="Q70" s="118"/>
    </row>
    <row r="71" spans="2:17" ht="60" x14ac:dyDescent="0.2">
      <c r="B71" s="155"/>
      <c r="C71" s="155">
        <v>7</v>
      </c>
      <c r="D71" s="155" t="s">
        <v>1287</v>
      </c>
      <c r="E71" s="118">
        <v>36623427</v>
      </c>
      <c r="F71" s="118" t="s">
        <v>171</v>
      </c>
      <c r="G71" s="530" t="s">
        <v>1247</v>
      </c>
      <c r="H71" s="184"/>
      <c r="I71" s="118">
        <v>132855</v>
      </c>
      <c r="J71" s="188" t="s">
        <v>1288</v>
      </c>
      <c r="K71" s="154" t="s">
        <v>1289</v>
      </c>
      <c r="L71" s="118" t="s">
        <v>166</v>
      </c>
      <c r="M71" s="234" t="s">
        <v>125</v>
      </c>
      <c r="N71" s="234" t="s">
        <v>125</v>
      </c>
      <c r="O71" s="118" t="s">
        <v>126</v>
      </c>
      <c r="P71" s="118"/>
      <c r="Q71" s="118"/>
    </row>
    <row r="72" spans="2:17" ht="60" x14ac:dyDescent="0.2">
      <c r="B72" s="155"/>
      <c r="C72" s="155">
        <v>7</v>
      </c>
      <c r="D72" s="155" t="s">
        <v>1290</v>
      </c>
      <c r="E72" s="118">
        <v>77036060</v>
      </c>
      <c r="F72" s="118" t="s">
        <v>1291</v>
      </c>
      <c r="G72" s="530" t="s">
        <v>1292</v>
      </c>
      <c r="H72" s="184">
        <v>40894</v>
      </c>
      <c r="I72" s="118"/>
      <c r="J72" s="188" t="s">
        <v>1293</v>
      </c>
      <c r="K72" s="154" t="s">
        <v>1294</v>
      </c>
      <c r="L72" s="118" t="s">
        <v>1295</v>
      </c>
      <c r="M72" s="234" t="s">
        <v>126</v>
      </c>
      <c r="N72" s="234" t="s">
        <v>126</v>
      </c>
      <c r="O72" s="118" t="s">
        <v>126</v>
      </c>
      <c r="P72" s="118"/>
      <c r="Q72" s="118"/>
    </row>
    <row r="73" spans="2:17" ht="45" x14ac:dyDescent="0.2">
      <c r="B73" s="155"/>
      <c r="C73" s="155">
        <v>7</v>
      </c>
      <c r="D73" s="247" t="s">
        <v>1298</v>
      </c>
      <c r="E73" s="235">
        <v>1143355478</v>
      </c>
      <c r="F73" s="235" t="s">
        <v>180</v>
      </c>
      <c r="G73" s="244" t="s">
        <v>1260</v>
      </c>
      <c r="H73" s="246">
        <v>41502</v>
      </c>
      <c r="I73" s="249">
        <v>229601161</v>
      </c>
      <c r="J73" s="188" t="s">
        <v>1296</v>
      </c>
      <c r="K73" s="154" t="s">
        <v>1297</v>
      </c>
      <c r="L73" s="118" t="s">
        <v>207</v>
      </c>
      <c r="M73" s="234" t="s">
        <v>126</v>
      </c>
      <c r="N73" s="234" t="s">
        <v>126</v>
      </c>
      <c r="O73" s="118" t="s">
        <v>126</v>
      </c>
      <c r="P73" s="118"/>
      <c r="Q73" s="118"/>
    </row>
    <row r="74" spans="2:17" ht="30" x14ac:dyDescent="0.2">
      <c r="B74" s="155"/>
      <c r="C74" s="155"/>
      <c r="D74" s="247"/>
      <c r="E74" s="235"/>
      <c r="F74" s="235"/>
      <c r="G74" s="243"/>
      <c r="H74" s="246"/>
      <c r="I74" s="235"/>
      <c r="J74" s="188" t="s">
        <v>1299</v>
      </c>
      <c r="K74" s="154" t="s">
        <v>1300</v>
      </c>
      <c r="L74" s="118" t="s">
        <v>180</v>
      </c>
      <c r="M74" s="234" t="s">
        <v>125</v>
      </c>
      <c r="N74" s="234" t="s">
        <v>125</v>
      </c>
      <c r="O74" s="118" t="s">
        <v>126</v>
      </c>
      <c r="P74" s="118"/>
      <c r="Q74" s="118"/>
    </row>
    <row r="75" spans="2:17" ht="45" x14ac:dyDescent="0.2">
      <c r="B75" s="155"/>
      <c r="C75" s="155">
        <v>7</v>
      </c>
      <c r="D75" s="247" t="s">
        <v>1301</v>
      </c>
      <c r="E75" s="235">
        <v>26167705</v>
      </c>
      <c r="F75" s="235" t="s">
        <v>166</v>
      </c>
      <c r="G75" s="243" t="s">
        <v>256</v>
      </c>
      <c r="H75" s="246">
        <v>41082</v>
      </c>
      <c r="I75" s="235">
        <v>135769</v>
      </c>
      <c r="J75" s="188" t="s">
        <v>1302</v>
      </c>
      <c r="K75" s="154" t="s">
        <v>1303</v>
      </c>
      <c r="L75" s="118" t="s">
        <v>1304</v>
      </c>
      <c r="M75" s="234" t="s">
        <v>125</v>
      </c>
      <c r="N75" s="234" t="s">
        <v>125</v>
      </c>
      <c r="O75" s="118" t="s">
        <v>126</v>
      </c>
      <c r="P75" s="118"/>
      <c r="Q75" s="118"/>
    </row>
    <row r="76" spans="2:17" x14ac:dyDescent="0.2">
      <c r="B76" s="155"/>
      <c r="C76" s="155"/>
      <c r="D76" s="247"/>
      <c r="E76" s="235"/>
      <c r="F76" s="235"/>
      <c r="G76" s="243"/>
      <c r="H76" s="246"/>
      <c r="I76" s="235"/>
      <c r="J76" s="188"/>
      <c r="K76" s="154"/>
      <c r="L76" s="118"/>
      <c r="M76" s="234"/>
      <c r="N76" s="234"/>
      <c r="O76" s="234"/>
      <c r="P76" s="118"/>
      <c r="Q76" s="118"/>
    </row>
    <row r="77" spans="2:17" x14ac:dyDescent="0.2">
      <c r="B77" s="155"/>
      <c r="C77" s="155"/>
      <c r="D77" s="247"/>
      <c r="E77" s="235"/>
      <c r="F77" s="235"/>
      <c r="G77" s="243"/>
      <c r="H77" s="246"/>
      <c r="I77" s="235"/>
      <c r="J77" s="198"/>
      <c r="K77" s="154"/>
      <c r="L77" s="118"/>
      <c r="M77" s="234"/>
      <c r="N77" s="234"/>
      <c r="O77" s="234"/>
      <c r="P77" s="118"/>
      <c r="Q77" s="118"/>
    </row>
    <row r="78" spans="2:17" ht="15.75" thickBot="1" x14ac:dyDescent="0.3">
      <c r="B78" s="118"/>
      <c r="C78" s="118"/>
      <c r="G78" s="199"/>
    </row>
    <row r="79" spans="2:17" ht="16.5" thickBot="1" x14ac:dyDescent="0.3">
      <c r="B79" s="1185" t="s">
        <v>46</v>
      </c>
      <c r="C79" s="1186"/>
      <c r="D79" s="1181"/>
      <c r="E79" s="1181"/>
      <c r="F79" s="1181"/>
      <c r="G79" s="1181"/>
      <c r="H79" s="1181"/>
      <c r="I79" s="1181"/>
      <c r="J79" s="1181"/>
      <c r="K79" s="1181"/>
      <c r="L79" s="1181"/>
      <c r="M79" s="1181"/>
      <c r="N79" s="1182"/>
    </row>
    <row r="81" spans="1:26" ht="31.5" x14ac:dyDescent="0.25">
      <c r="B81" s="147" t="s">
        <v>33</v>
      </c>
      <c r="C81" s="147" t="s">
        <v>18</v>
      </c>
      <c r="D81" s="1141" t="s">
        <v>3</v>
      </c>
      <c r="E81" s="1143"/>
    </row>
    <row r="82" spans="1:26" ht="30" x14ac:dyDescent="0.25">
      <c r="B82" s="155" t="s">
        <v>112</v>
      </c>
      <c r="C82" s="530" t="s">
        <v>125</v>
      </c>
      <c r="D82" s="1128"/>
      <c r="E82" s="1128"/>
    </row>
    <row r="85" spans="1:26" ht="15.75" x14ac:dyDescent="0.25">
      <c r="B85" s="1129" t="s">
        <v>64</v>
      </c>
      <c r="C85" s="1130"/>
      <c r="D85" s="1130"/>
      <c r="E85" s="1130"/>
      <c r="F85" s="1130"/>
      <c r="G85" s="1130"/>
      <c r="H85" s="1130"/>
      <c r="I85" s="1130"/>
      <c r="J85" s="1130"/>
      <c r="K85" s="1130"/>
      <c r="L85" s="1130"/>
      <c r="M85" s="1130"/>
      <c r="N85" s="1130"/>
      <c r="O85" s="1130"/>
      <c r="P85" s="1130"/>
    </row>
    <row r="86" spans="1:26" ht="15.75" thickBot="1" x14ac:dyDescent="0.3"/>
    <row r="87" spans="1:26" ht="16.5" thickBot="1" x14ac:dyDescent="0.3">
      <c r="B87" s="1180" t="s">
        <v>54</v>
      </c>
      <c r="C87" s="1181"/>
      <c r="D87" s="1181"/>
      <c r="E87" s="1181"/>
      <c r="F87" s="1181"/>
      <c r="G87" s="1181"/>
      <c r="H87" s="1181"/>
      <c r="I87" s="1181"/>
      <c r="J87" s="1181"/>
      <c r="K87" s="1181"/>
      <c r="L87" s="1181"/>
      <c r="M87" s="1181"/>
      <c r="N87" s="1182"/>
    </row>
    <row r="88" spans="1:26" ht="15.75" thickBot="1" x14ac:dyDescent="0.3"/>
    <row r="89" spans="1:26" s="93" customFormat="1" ht="110.25" x14ac:dyDescent="0.25">
      <c r="B89" s="123" t="s">
        <v>134</v>
      </c>
      <c r="C89" s="123" t="s">
        <v>135</v>
      </c>
      <c r="D89" s="123" t="s">
        <v>136</v>
      </c>
      <c r="E89" s="123" t="s">
        <v>45</v>
      </c>
      <c r="F89" s="123" t="s">
        <v>22</v>
      </c>
      <c r="G89" s="123" t="s">
        <v>89</v>
      </c>
      <c r="H89" s="123" t="s">
        <v>17</v>
      </c>
      <c r="I89" s="123" t="s">
        <v>10</v>
      </c>
      <c r="J89" s="123" t="s">
        <v>31</v>
      </c>
      <c r="K89" s="123" t="s">
        <v>61</v>
      </c>
      <c r="L89" s="123" t="s">
        <v>20</v>
      </c>
      <c r="M89" s="124" t="s">
        <v>26</v>
      </c>
      <c r="N89" s="123" t="s">
        <v>137</v>
      </c>
      <c r="O89" s="123" t="s">
        <v>36</v>
      </c>
      <c r="P89" s="245" t="s">
        <v>11</v>
      </c>
      <c r="Q89" s="245" t="s">
        <v>19</v>
      </c>
    </row>
    <row r="90" spans="1:26" s="242" customFormat="1" ht="180" x14ac:dyDescent="0.25">
      <c r="A90" s="125">
        <v>1</v>
      </c>
      <c r="B90" s="136" t="s">
        <v>1208</v>
      </c>
      <c r="C90" s="136" t="s">
        <v>1208</v>
      </c>
      <c r="D90" s="127" t="s">
        <v>1215</v>
      </c>
      <c r="E90" s="171" t="s">
        <v>1216</v>
      </c>
      <c r="F90" s="127" t="s">
        <v>126</v>
      </c>
      <c r="G90" s="129"/>
      <c r="H90" s="130">
        <v>41153</v>
      </c>
      <c r="I90" s="131">
        <v>41698</v>
      </c>
      <c r="J90" s="131" t="s">
        <v>126</v>
      </c>
      <c r="K90" s="185">
        <v>0</v>
      </c>
      <c r="L90" s="131"/>
      <c r="M90" s="171">
        <v>65000</v>
      </c>
      <c r="N90" s="132">
        <f>+M90*G90</f>
        <v>0</v>
      </c>
      <c r="O90" s="187">
        <v>2282827000</v>
      </c>
      <c r="P90" s="133">
        <v>49</v>
      </c>
      <c r="Q90" s="125" t="s">
        <v>1210</v>
      </c>
      <c r="R90" s="135"/>
      <c r="S90" s="135"/>
      <c r="T90" s="135"/>
      <c r="U90" s="135"/>
      <c r="V90" s="135"/>
      <c r="W90" s="135"/>
      <c r="X90" s="135"/>
      <c r="Y90" s="135"/>
      <c r="Z90" s="135"/>
    </row>
    <row r="91" spans="1:26" s="242" customFormat="1" ht="180" x14ac:dyDescent="0.25">
      <c r="A91" s="125"/>
      <c r="B91" s="136" t="s">
        <v>1208</v>
      </c>
      <c r="C91" s="136" t="s">
        <v>1208</v>
      </c>
      <c r="D91" s="127" t="s">
        <v>1215</v>
      </c>
      <c r="E91" s="171" t="s">
        <v>1216</v>
      </c>
      <c r="F91" s="127" t="s">
        <v>126</v>
      </c>
      <c r="G91" s="127"/>
      <c r="H91" s="130">
        <v>41699</v>
      </c>
      <c r="I91" s="131">
        <v>42063</v>
      </c>
      <c r="J91" s="131" t="s">
        <v>126</v>
      </c>
      <c r="K91" s="185"/>
      <c r="L91" s="131"/>
      <c r="M91" s="171">
        <v>60000</v>
      </c>
      <c r="N91" s="132">
        <v>0</v>
      </c>
      <c r="O91" s="187">
        <v>3652846400</v>
      </c>
      <c r="P91" s="133">
        <v>50</v>
      </c>
      <c r="Q91" s="125" t="s">
        <v>1210</v>
      </c>
      <c r="R91" s="135"/>
      <c r="S91" s="135"/>
      <c r="T91" s="135"/>
      <c r="U91" s="135"/>
      <c r="V91" s="135"/>
      <c r="W91" s="135"/>
      <c r="X91" s="135"/>
      <c r="Y91" s="135"/>
      <c r="Z91" s="135"/>
    </row>
    <row r="92" spans="1:26" s="242" customFormat="1" ht="15.75" x14ac:dyDescent="0.25">
      <c r="A92" s="125"/>
      <c r="B92" s="136" t="s">
        <v>16</v>
      </c>
      <c r="C92" s="127"/>
      <c r="D92" s="126"/>
      <c r="E92" s="171"/>
      <c r="F92" s="127"/>
      <c r="G92" s="127"/>
      <c r="H92" s="127"/>
      <c r="I92" s="131"/>
      <c r="J92" s="131"/>
      <c r="K92" s="185">
        <f>SUM(K90:K91)</f>
        <v>0</v>
      </c>
      <c r="L92" s="137">
        <f>SUM(L90:L90)</f>
        <v>0</v>
      </c>
      <c r="M92" s="306">
        <f>SUM(M90:M91)</f>
        <v>125000</v>
      </c>
      <c r="N92" s="137">
        <f>SUM(N90:N90)</f>
        <v>0</v>
      </c>
      <c r="O92" s="133"/>
      <c r="P92" s="133"/>
      <c r="Q92" s="134"/>
    </row>
    <row r="93" spans="1:26" x14ac:dyDescent="0.25">
      <c r="B93" s="139"/>
      <c r="C93" s="139"/>
      <c r="D93" s="139"/>
      <c r="E93" s="140"/>
      <c r="F93" s="139"/>
      <c r="G93" s="139"/>
      <c r="H93" s="139"/>
      <c r="I93" s="139"/>
      <c r="J93" s="139"/>
      <c r="K93" s="139"/>
      <c r="L93" s="139"/>
      <c r="M93" s="139"/>
      <c r="N93" s="139"/>
      <c r="O93" s="139"/>
      <c r="P93" s="139"/>
    </row>
    <row r="94" spans="1:26" ht="15.75" thickBot="1" x14ac:dyDescent="0.3">
      <c r="K94" s="514"/>
    </row>
    <row r="95" spans="1:26" ht="48" thickBot="1" x14ac:dyDescent="0.3">
      <c r="B95" s="157" t="s">
        <v>49</v>
      </c>
      <c r="C95" s="158" t="s">
        <v>50</v>
      </c>
      <c r="D95" s="157" t="s">
        <v>51</v>
      </c>
      <c r="E95" s="158" t="s">
        <v>55</v>
      </c>
    </row>
    <row r="96" spans="1:26" x14ac:dyDescent="0.25">
      <c r="B96" s="159" t="s">
        <v>113</v>
      </c>
      <c r="C96" s="160">
        <v>20</v>
      </c>
      <c r="D96" s="234">
        <v>0</v>
      </c>
      <c r="E96" s="1183">
        <f>+D96+D97+D98</f>
        <v>0</v>
      </c>
    </row>
    <row r="97" spans="2:17" x14ac:dyDescent="0.25">
      <c r="B97" s="159" t="s">
        <v>114</v>
      </c>
      <c r="C97" s="251">
        <v>30</v>
      </c>
      <c r="D97" s="234">
        <v>0</v>
      </c>
      <c r="E97" s="1136"/>
    </row>
    <row r="98" spans="2:17" ht="15.75" thickBot="1" x14ac:dyDescent="0.3">
      <c r="B98" s="159" t="s">
        <v>115</v>
      </c>
      <c r="C98" s="162">
        <v>40</v>
      </c>
      <c r="D98" s="162">
        <v>0</v>
      </c>
      <c r="E98" s="1184"/>
    </row>
    <row r="99" spans="2:17" ht="15.75" thickBot="1" x14ac:dyDescent="0.3"/>
    <row r="100" spans="2:17" ht="16.5" thickBot="1" x14ac:dyDescent="0.3">
      <c r="B100" s="1180" t="s">
        <v>52</v>
      </c>
      <c r="C100" s="1181"/>
      <c r="D100" s="1181"/>
      <c r="E100" s="1181"/>
      <c r="F100" s="1181"/>
      <c r="G100" s="1181"/>
      <c r="H100" s="1181"/>
      <c r="I100" s="1181"/>
      <c r="J100" s="1181"/>
      <c r="K100" s="1181"/>
      <c r="L100" s="1181"/>
      <c r="M100" s="1181"/>
      <c r="N100" s="1182"/>
    </row>
    <row r="102" spans="2:17" ht="110.25" x14ac:dyDescent="0.25">
      <c r="B102" s="117" t="s">
        <v>0</v>
      </c>
      <c r="C102" s="117" t="s">
        <v>39</v>
      </c>
      <c r="D102" s="117" t="s">
        <v>40</v>
      </c>
      <c r="E102" s="117" t="s">
        <v>102</v>
      </c>
      <c r="F102" s="117" t="s">
        <v>104</v>
      </c>
      <c r="G102" s="117" t="s">
        <v>105</v>
      </c>
      <c r="H102" s="117" t="s">
        <v>106</v>
      </c>
      <c r="I102" s="117" t="s">
        <v>103</v>
      </c>
      <c r="J102" s="1141" t="s">
        <v>107</v>
      </c>
      <c r="K102" s="1142"/>
      <c r="L102" s="1143"/>
      <c r="M102" s="117" t="s">
        <v>111</v>
      </c>
      <c r="N102" s="117" t="s">
        <v>139</v>
      </c>
      <c r="O102" s="117" t="s">
        <v>140</v>
      </c>
      <c r="P102" s="1141" t="s">
        <v>3</v>
      </c>
      <c r="Q102" s="1143"/>
    </row>
    <row r="103" spans="2:17" ht="60" x14ac:dyDescent="0.2">
      <c r="B103" s="152"/>
      <c r="C103" s="152"/>
      <c r="D103" s="149"/>
      <c r="E103" s="149"/>
      <c r="F103" s="149"/>
      <c r="G103" s="149"/>
      <c r="H103" s="149"/>
      <c r="I103" s="150"/>
      <c r="J103" s="153" t="s">
        <v>108</v>
      </c>
      <c r="K103" s="154" t="s">
        <v>109</v>
      </c>
      <c r="L103" s="151" t="s">
        <v>110</v>
      </c>
      <c r="M103" s="118"/>
      <c r="N103" s="118"/>
      <c r="O103" s="118"/>
      <c r="P103" s="1128"/>
      <c r="Q103" s="1128"/>
    </row>
    <row r="104" spans="2:17" ht="45" x14ac:dyDescent="0.2">
      <c r="B104" s="152" t="s">
        <v>119</v>
      </c>
      <c r="C104" s="152">
        <v>2</v>
      </c>
      <c r="D104" s="149" t="s">
        <v>1305</v>
      </c>
      <c r="E104" s="149">
        <v>1010173624</v>
      </c>
      <c r="F104" s="149" t="s">
        <v>1307</v>
      </c>
      <c r="G104" s="149" t="s">
        <v>1306</v>
      </c>
      <c r="H104" s="182">
        <v>40626</v>
      </c>
      <c r="I104" s="150" t="s">
        <v>185</v>
      </c>
      <c r="J104" s="153" t="s">
        <v>1240</v>
      </c>
      <c r="K104" s="154" t="s">
        <v>1309</v>
      </c>
      <c r="L104" s="151" t="s">
        <v>1310</v>
      </c>
      <c r="M104" s="118" t="s">
        <v>125</v>
      </c>
      <c r="N104" s="118" t="s">
        <v>126</v>
      </c>
      <c r="O104" s="118" t="s">
        <v>125</v>
      </c>
      <c r="P104" s="118"/>
      <c r="Q104" s="234"/>
    </row>
    <row r="105" spans="2:17" ht="45" x14ac:dyDescent="0.2">
      <c r="B105" s="152" t="s">
        <v>119</v>
      </c>
      <c r="C105" s="152"/>
      <c r="D105" s="149" t="s">
        <v>1305</v>
      </c>
      <c r="E105" s="149">
        <v>1010173624</v>
      </c>
      <c r="F105" s="149" t="s">
        <v>1307</v>
      </c>
      <c r="G105" s="149" t="s">
        <v>1306</v>
      </c>
      <c r="H105" s="182">
        <v>40626</v>
      </c>
      <c r="I105" s="150" t="s">
        <v>185</v>
      </c>
      <c r="J105" s="153" t="s">
        <v>1240</v>
      </c>
      <c r="K105" s="154" t="s">
        <v>1308</v>
      </c>
      <c r="L105" s="151" t="s">
        <v>1310</v>
      </c>
      <c r="M105" s="118" t="s">
        <v>125</v>
      </c>
      <c r="N105" s="118" t="s">
        <v>126</v>
      </c>
      <c r="O105" s="118" t="s">
        <v>125</v>
      </c>
      <c r="P105" s="118"/>
      <c r="Q105" s="234"/>
    </row>
    <row r="106" spans="2:17" ht="45" x14ac:dyDescent="0.2">
      <c r="B106" s="152" t="s">
        <v>119</v>
      </c>
      <c r="C106" s="152"/>
      <c r="D106" s="149" t="s">
        <v>1311</v>
      </c>
      <c r="E106" s="149">
        <v>23136781</v>
      </c>
      <c r="F106" s="149" t="s">
        <v>1312</v>
      </c>
      <c r="G106" s="149" t="s">
        <v>1007</v>
      </c>
      <c r="H106" s="182">
        <v>33791</v>
      </c>
      <c r="I106" s="150" t="s">
        <v>185</v>
      </c>
      <c r="J106" s="153"/>
      <c r="K106" s="154"/>
      <c r="L106" s="151"/>
      <c r="M106" s="118" t="s">
        <v>125</v>
      </c>
      <c r="N106" s="118" t="s">
        <v>126</v>
      </c>
      <c r="O106" s="118" t="s">
        <v>125</v>
      </c>
      <c r="P106" s="234"/>
      <c r="Q106" s="234"/>
    </row>
    <row r="107" spans="2:17" ht="30" x14ac:dyDescent="0.2">
      <c r="B107" s="152" t="s">
        <v>120</v>
      </c>
      <c r="C107" s="152"/>
      <c r="D107" s="149" t="s">
        <v>1313</v>
      </c>
      <c r="E107" s="149">
        <v>1013599486</v>
      </c>
      <c r="F107" s="149" t="s">
        <v>1314</v>
      </c>
      <c r="G107" s="149" t="s">
        <v>1315</v>
      </c>
      <c r="H107" s="182">
        <v>37422</v>
      </c>
      <c r="I107" s="150" t="s">
        <v>237</v>
      </c>
      <c r="J107" s="153" t="s">
        <v>1240</v>
      </c>
      <c r="K107" s="154" t="s">
        <v>1316</v>
      </c>
      <c r="L107" s="151" t="s">
        <v>1317</v>
      </c>
      <c r="M107" s="118" t="s">
        <v>125</v>
      </c>
      <c r="N107" s="118" t="s">
        <v>125</v>
      </c>
      <c r="O107" s="118" t="s">
        <v>125</v>
      </c>
      <c r="P107" s="234"/>
      <c r="Q107" s="234"/>
    </row>
    <row r="108" spans="2:17" ht="30" x14ac:dyDescent="0.2">
      <c r="B108" s="152" t="s">
        <v>120</v>
      </c>
      <c r="C108" s="152"/>
      <c r="D108" s="149" t="s">
        <v>1318</v>
      </c>
      <c r="E108" s="149">
        <v>1010164003</v>
      </c>
      <c r="F108" s="149" t="s">
        <v>1314</v>
      </c>
      <c r="G108" s="149" t="s">
        <v>1319</v>
      </c>
      <c r="H108" s="182">
        <v>40016</v>
      </c>
      <c r="I108" s="150" t="s">
        <v>237</v>
      </c>
      <c r="J108" s="153" t="s">
        <v>1240</v>
      </c>
      <c r="K108" s="154" t="s">
        <v>1320</v>
      </c>
      <c r="L108" s="151" t="s">
        <v>1321</v>
      </c>
      <c r="M108" s="118" t="s">
        <v>125</v>
      </c>
      <c r="N108" s="118" t="s">
        <v>125</v>
      </c>
      <c r="O108" s="118" t="s">
        <v>126</v>
      </c>
      <c r="P108" s="234"/>
      <c r="Q108" s="234"/>
    </row>
    <row r="109" spans="2:17" ht="30" x14ac:dyDescent="0.2">
      <c r="B109" s="152" t="s">
        <v>121</v>
      </c>
      <c r="C109" s="152"/>
      <c r="D109" s="149" t="s">
        <v>1322</v>
      </c>
      <c r="E109" s="149">
        <v>49605387</v>
      </c>
      <c r="F109" s="149" t="s">
        <v>1323</v>
      </c>
      <c r="G109" s="149" t="s">
        <v>1272</v>
      </c>
      <c r="H109" s="182" t="s">
        <v>1324</v>
      </c>
      <c r="I109" s="150" t="s">
        <v>237</v>
      </c>
      <c r="J109" s="153" t="s">
        <v>1240</v>
      </c>
      <c r="K109" s="149" t="s">
        <v>1325</v>
      </c>
      <c r="L109" s="151" t="s">
        <v>1326</v>
      </c>
      <c r="M109" s="118" t="s">
        <v>125</v>
      </c>
      <c r="N109" s="118" t="s">
        <v>125</v>
      </c>
      <c r="O109" s="118" t="s">
        <v>125</v>
      </c>
      <c r="P109" s="1128"/>
      <c r="Q109" s="1128"/>
    </row>
    <row r="110" spans="2:17" x14ac:dyDescent="0.2">
      <c r="B110" s="201"/>
      <c r="C110" s="201"/>
      <c r="D110" s="202"/>
      <c r="E110" s="202"/>
      <c r="F110" s="202"/>
      <c r="G110" s="202"/>
      <c r="H110" s="202"/>
      <c r="I110" s="204"/>
      <c r="J110" s="205"/>
      <c r="K110" s="206"/>
      <c r="L110" s="206"/>
      <c r="M110" s="106"/>
      <c r="N110" s="106"/>
      <c r="O110" s="106"/>
      <c r="P110" s="207"/>
      <c r="Q110" s="207"/>
    </row>
    <row r="111" spans="2:17" ht="15.75" thickBot="1" x14ac:dyDescent="0.25">
      <c r="B111" s="201"/>
      <c r="C111" s="201"/>
      <c r="D111" s="202"/>
      <c r="E111" s="202"/>
      <c r="F111" s="202"/>
      <c r="G111" s="202"/>
      <c r="H111" s="202"/>
      <c r="I111" s="204"/>
      <c r="J111" s="205"/>
      <c r="K111" s="206"/>
      <c r="L111" s="206"/>
      <c r="M111" s="106"/>
      <c r="N111" s="106"/>
      <c r="O111" s="106"/>
      <c r="P111" s="207"/>
      <c r="Q111" s="207"/>
    </row>
    <row r="112" spans="2:17" ht="31.5" x14ac:dyDescent="0.25">
      <c r="B112" s="119" t="s">
        <v>33</v>
      </c>
      <c r="C112" s="119" t="s">
        <v>49</v>
      </c>
      <c r="D112" s="117" t="s">
        <v>50</v>
      </c>
      <c r="E112" s="119" t="s">
        <v>51</v>
      </c>
      <c r="F112" s="479" t="s">
        <v>56</v>
      </c>
      <c r="G112" s="163"/>
    </row>
    <row r="113" spans="2:17" ht="225" x14ac:dyDescent="0.2">
      <c r="B113" s="1131" t="s">
        <v>53</v>
      </c>
      <c r="C113" s="164" t="s">
        <v>116</v>
      </c>
      <c r="D113" s="234">
        <v>25</v>
      </c>
      <c r="E113" s="234">
        <v>0</v>
      </c>
      <c r="F113" s="1132">
        <f>+E113+E114+E115</f>
        <v>0</v>
      </c>
      <c r="G113" s="165"/>
    </row>
    <row r="114" spans="2:17" ht="150" x14ac:dyDescent="0.2">
      <c r="B114" s="1131"/>
      <c r="C114" s="164" t="s">
        <v>117</v>
      </c>
      <c r="D114" s="252">
        <v>25</v>
      </c>
      <c r="E114" s="234">
        <v>0</v>
      </c>
      <c r="F114" s="1133"/>
      <c r="G114" s="165"/>
    </row>
    <row r="115" spans="2:17" ht="120" x14ac:dyDescent="0.2">
      <c r="B115" s="1131"/>
      <c r="C115" s="164" t="s">
        <v>118</v>
      </c>
      <c r="D115" s="234">
        <v>10</v>
      </c>
      <c r="E115" s="234">
        <v>0</v>
      </c>
      <c r="F115" s="1134"/>
      <c r="G115" s="165"/>
    </row>
    <row r="116" spans="2:17" x14ac:dyDescent="0.2">
      <c r="B116" s="201"/>
      <c r="C116" s="201"/>
      <c r="D116" s="202"/>
      <c r="E116" s="202"/>
      <c r="F116" s="202"/>
      <c r="G116" s="202"/>
      <c r="H116" s="202"/>
      <c r="I116" s="204"/>
      <c r="J116" s="205"/>
      <c r="K116" s="206"/>
      <c r="L116" s="206"/>
      <c r="M116" s="106"/>
      <c r="N116" s="106"/>
      <c r="O116" s="106"/>
      <c r="P116" s="207"/>
      <c r="Q116" s="207"/>
    </row>
    <row r="118" spans="2:17" ht="15.75" x14ac:dyDescent="0.25">
      <c r="B118" s="116" t="s">
        <v>57</v>
      </c>
    </row>
    <row r="119" spans="2:17" ht="31.5" x14ac:dyDescent="0.25">
      <c r="B119" s="117" t="s">
        <v>33</v>
      </c>
      <c r="C119" s="117" t="s">
        <v>58</v>
      </c>
      <c r="D119" s="117" t="s">
        <v>51</v>
      </c>
      <c r="E119" s="119" t="s">
        <v>16</v>
      </c>
    </row>
    <row r="120" spans="2:17" ht="30" x14ac:dyDescent="0.25">
      <c r="B120" s="120" t="s">
        <v>132</v>
      </c>
      <c r="C120" s="252">
        <v>40</v>
      </c>
      <c r="D120" s="234">
        <f>+E96</f>
        <v>0</v>
      </c>
      <c r="E120" s="1122">
        <f>+D120+D121</f>
        <v>0</v>
      </c>
    </row>
    <row r="121" spans="2:17" ht="60" x14ac:dyDescent="0.25">
      <c r="B121" s="120" t="s">
        <v>133</v>
      </c>
      <c r="C121" s="252">
        <v>60</v>
      </c>
      <c r="D121" s="234">
        <v>0</v>
      </c>
      <c r="E121" s="1123"/>
    </row>
  </sheetData>
  <mergeCells count="48">
    <mergeCell ref="C9:N9"/>
    <mergeCell ref="B2:P2"/>
    <mergeCell ref="B4:P4"/>
    <mergeCell ref="C6:N6"/>
    <mergeCell ref="C7:N7"/>
    <mergeCell ref="C8:N8"/>
    <mergeCell ref="C10:E10"/>
    <mergeCell ref="B13:C17"/>
    <mergeCell ref="B18:C18"/>
    <mergeCell ref="E33:E34"/>
    <mergeCell ref="B44:B45"/>
    <mergeCell ref="C44:C45"/>
    <mergeCell ref="D44:E44"/>
    <mergeCell ref="G61:G62"/>
    <mergeCell ref="C48:N48"/>
    <mergeCell ref="B50:N50"/>
    <mergeCell ref="O52:P52"/>
    <mergeCell ref="O53:P53"/>
    <mergeCell ref="O54:P54"/>
    <mergeCell ref="B59:N59"/>
    <mergeCell ref="B100:N100"/>
    <mergeCell ref="B79:N79"/>
    <mergeCell ref="P67:Q67"/>
    <mergeCell ref="P61:Q62"/>
    <mergeCell ref="P63:Q63"/>
    <mergeCell ref="H61:H62"/>
    <mergeCell ref="I61:I62"/>
    <mergeCell ref="J61:L61"/>
    <mergeCell ref="M61:M62"/>
    <mergeCell ref="N61:N62"/>
    <mergeCell ref="O61:O62"/>
    <mergeCell ref="B61:B62"/>
    <mergeCell ref="C61:C62"/>
    <mergeCell ref="D61:D62"/>
    <mergeCell ref="E61:E62"/>
    <mergeCell ref="F61:F62"/>
    <mergeCell ref="D81:E81"/>
    <mergeCell ref="D82:E82"/>
    <mergeCell ref="B85:P85"/>
    <mergeCell ref="B87:N87"/>
    <mergeCell ref="E96:E98"/>
    <mergeCell ref="E120:E121"/>
    <mergeCell ref="B113:B115"/>
    <mergeCell ref="F113:F115"/>
    <mergeCell ref="J102:L102"/>
    <mergeCell ref="P102:Q102"/>
    <mergeCell ref="P103:Q103"/>
    <mergeCell ref="P109:Q109"/>
  </mergeCells>
  <dataValidations count="2">
    <dataValidation type="decimal" allowBlank="1" showInputMessage="1" showErrorMessage="1" sqref="WVH983037 WLL983037 C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C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C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C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C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C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C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C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C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C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C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C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C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C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C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VH20:WVH35 WLL20:WLL35 WBP20:WBP35 VRT20:VRT35 VHX20:VHX35 UYB20:UYB35 UOF20:UOF35 UEJ20:UEJ35 TUN20:TUN35 TKR20:TKR35 TAV20:TAV35 SQZ20:SQZ35 SHD20:SHD35 RXH20:RXH35 RNL20:RNL35 RDP20:RDP35 QTT20:QTT35 QJX20:QJX35 QAB20:QAB35 PQF20:PQF35 PGJ20:PGJ35 OWN20:OWN35 OMR20:OMR35 OCV20:OCV35 NSZ20:NSZ35 NJD20:NJD35 MZH20:MZH35 MPL20:MPL35 MFP20:MFP35 LVT20:LVT35 LLX20:LLX35 LCB20:LCB35 KSF20:KSF35 KIJ20:KIJ35 JYN20:JYN35 JOR20:JOR35 JEV20:JEV35 IUZ20:IUZ35 ILD20:ILD35 IBH20:IBH35 HRL20:HRL35 HHP20:HHP35 GXT20:GXT35 GNX20:GNX35 GEB20:GEB35 FUF20:FUF35 FKJ20:FKJ35 FAN20:FAN35 EQR20:EQR35 EGV20:EGV35 DWZ20:DWZ35 DND20:DND35 DDH20:DDH35 CTL20:CTL35 CJP20:CJP35 BZT20:BZT35 BPX20:BPX35 BGB20:BGB35 AWF20:AWF35 AMJ20:AMJ35 ACN20:ACN35 SR20:SR35 IV20:IV35">
      <formula1>0</formula1>
      <formula2>1</formula2>
    </dataValidation>
    <dataValidation type="list" allowBlank="1" showInputMessage="1" showErrorMessage="1" sqref="WVE983037 A65533 IS65533 SO65533 ACK65533 AMG65533 AWC65533 BFY65533 BPU65533 BZQ65533 CJM65533 CTI65533 DDE65533 DNA65533 DWW65533 EGS65533 EQO65533 FAK65533 FKG65533 FUC65533 GDY65533 GNU65533 GXQ65533 HHM65533 HRI65533 IBE65533 ILA65533 IUW65533 JES65533 JOO65533 JYK65533 KIG65533 KSC65533 LBY65533 LLU65533 LVQ65533 MFM65533 MPI65533 MZE65533 NJA65533 NSW65533 OCS65533 OMO65533 OWK65533 PGG65533 PQC65533 PZY65533 QJU65533 QTQ65533 RDM65533 RNI65533 RXE65533 SHA65533 SQW65533 TAS65533 TKO65533 TUK65533 UEG65533 UOC65533 UXY65533 VHU65533 VRQ65533 WBM65533 WLI65533 WVE65533 A131069 IS131069 SO131069 ACK131069 AMG131069 AWC131069 BFY131069 BPU131069 BZQ131069 CJM131069 CTI131069 DDE131069 DNA131069 DWW131069 EGS131069 EQO131069 FAK131069 FKG131069 FUC131069 GDY131069 GNU131069 GXQ131069 HHM131069 HRI131069 IBE131069 ILA131069 IUW131069 JES131069 JOO131069 JYK131069 KIG131069 KSC131069 LBY131069 LLU131069 LVQ131069 MFM131069 MPI131069 MZE131069 NJA131069 NSW131069 OCS131069 OMO131069 OWK131069 PGG131069 PQC131069 PZY131069 QJU131069 QTQ131069 RDM131069 RNI131069 RXE131069 SHA131069 SQW131069 TAS131069 TKO131069 TUK131069 UEG131069 UOC131069 UXY131069 VHU131069 VRQ131069 WBM131069 WLI131069 WVE131069 A196605 IS196605 SO196605 ACK196605 AMG196605 AWC196605 BFY196605 BPU196605 BZQ196605 CJM196605 CTI196605 DDE196605 DNA196605 DWW196605 EGS196605 EQO196605 FAK196605 FKG196605 FUC196605 GDY196605 GNU196605 GXQ196605 HHM196605 HRI196605 IBE196605 ILA196605 IUW196605 JES196605 JOO196605 JYK196605 KIG196605 KSC196605 LBY196605 LLU196605 LVQ196605 MFM196605 MPI196605 MZE196605 NJA196605 NSW196605 OCS196605 OMO196605 OWK196605 PGG196605 PQC196605 PZY196605 QJU196605 QTQ196605 RDM196605 RNI196605 RXE196605 SHA196605 SQW196605 TAS196605 TKO196605 TUK196605 UEG196605 UOC196605 UXY196605 VHU196605 VRQ196605 WBM196605 WLI196605 WVE196605 A262141 IS262141 SO262141 ACK262141 AMG262141 AWC262141 BFY262141 BPU262141 BZQ262141 CJM262141 CTI262141 DDE262141 DNA262141 DWW262141 EGS262141 EQO262141 FAK262141 FKG262141 FUC262141 GDY262141 GNU262141 GXQ262141 HHM262141 HRI262141 IBE262141 ILA262141 IUW262141 JES262141 JOO262141 JYK262141 KIG262141 KSC262141 LBY262141 LLU262141 LVQ262141 MFM262141 MPI262141 MZE262141 NJA262141 NSW262141 OCS262141 OMO262141 OWK262141 PGG262141 PQC262141 PZY262141 QJU262141 QTQ262141 RDM262141 RNI262141 RXE262141 SHA262141 SQW262141 TAS262141 TKO262141 TUK262141 UEG262141 UOC262141 UXY262141 VHU262141 VRQ262141 WBM262141 WLI262141 WVE262141 A327677 IS327677 SO327677 ACK327677 AMG327677 AWC327677 BFY327677 BPU327677 BZQ327677 CJM327677 CTI327677 DDE327677 DNA327677 DWW327677 EGS327677 EQO327677 FAK327677 FKG327677 FUC327677 GDY327677 GNU327677 GXQ327677 HHM327677 HRI327677 IBE327677 ILA327677 IUW327677 JES327677 JOO327677 JYK327677 KIG327677 KSC327677 LBY327677 LLU327677 LVQ327677 MFM327677 MPI327677 MZE327677 NJA327677 NSW327677 OCS327677 OMO327677 OWK327677 PGG327677 PQC327677 PZY327677 QJU327677 QTQ327677 RDM327677 RNI327677 RXE327677 SHA327677 SQW327677 TAS327677 TKO327677 TUK327677 UEG327677 UOC327677 UXY327677 VHU327677 VRQ327677 WBM327677 WLI327677 WVE327677 A393213 IS393213 SO393213 ACK393213 AMG393213 AWC393213 BFY393213 BPU393213 BZQ393213 CJM393213 CTI393213 DDE393213 DNA393213 DWW393213 EGS393213 EQO393213 FAK393213 FKG393213 FUC393213 GDY393213 GNU393213 GXQ393213 HHM393213 HRI393213 IBE393213 ILA393213 IUW393213 JES393213 JOO393213 JYK393213 KIG393213 KSC393213 LBY393213 LLU393213 LVQ393213 MFM393213 MPI393213 MZE393213 NJA393213 NSW393213 OCS393213 OMO393213 OWK393213 PGG393213 PQC393213 PZY393213 QJU393213 QTQ393213 RDM393213 RNI393213 RXE393213 SHA393213 SQW393213 TAS393213 TKO393213 TUK393213 UEG393213 UOC393213 UXY393213 VHU393213 VRQ393213 WBM393213 WLI393213 WVE393213 A458749 IS458749 SO458749 ACK458749 AMG458749 AWC458749 BFY458749 BPU458749 BZQ458749 CJM458749 CTI458749 DDE458749 DNA458749 DWW458749 EGS458749 EQO458749 FAK458749 FKG458749 FUC458749 GDY458749 GNU458749 GXQ458749 HHM458749 HRI458749 IBE458749 ILA458749 IUW458749 JES458749 JOO458749 JYK458749 KIG458749 KSC458749 LBY458749 LLU458749 LVQ458749 MFM458749 MPI458749 MZE458749 NJA458749 NSW458749 OCS458749 OMO458749 OWK458749 PGG458749 PQC458749 PZY458749 QJU458749 QTQ458749 RDM458749 RNI458749 RXE458749 SHA458749 SQW458749 TAS458749 TKO458749 TUK458749 UEG458749 UOC458749 UXY458749 VHU458749 VRQ458749 WBM458749 WLI458749 WVE458749 A524285 IS524285 SO524285 ACK524285 AMG524285 AWC524285 BFY524285 BPU524285 BZQ524285 CJM524285 CTI524285 DDE524285 DNA524285 DWW524285 EGS524285 EQO524285 FAK524285 FKG524285 FUC524285 GDY524285 GNU524285 GXQ524285 HHM524285 HRI524285 IBE524285 ILA524285 IUW524285 JES524285 JOO524285 JYK524285 KIG524285 KSC524285 LBY524285 LLU524285 LVQ524285 MFM524285 MPI524285 MZE524285 NJA524285 NSW524285 OCS524285 OMO524285 OWK524285 PGG524285 PQC524285 PZY524285 QJU524285 QTQ524285 RDM524285 RNI524285 RXE524285 SHA524285 SQW524285 TAS524285 TKO524285 TUK524285 UEG524285 UOC524285 UXY524285 VHU524285 VRQ524285 WBM524285 WLI524285 WVE524285 A589821 IS589821 SO589821 ACK589821 AMG589821 AWC589821 BFY589821 BPU589821 BZQ589821 CJM589821 CTI589821 DDE589821 DNA589821 DWW589821 EGS589821 EQO589821 FAK589821 FKG589821 FUC589821 GDY589821 GNU589821 GXQ589821 HHM589821 HRI589821 IBE589821 ILA589821 IUW589821 JES589821 JOO589821 JYK589821 KIG589821 KSC589821 LBY589821 LLU589821 LVQ589821 MFM589821 MPI589821 MZE589821 NJA589821 NSW589821 OCS589821 OMO589821 OWK589821 PGG589821 PQC589821 PZY589821 QJU589821 QTQ589821 RDM589821 RNI589821 RXE589821 SHA589821 SQW589821 TAS589821 TKO589821 TUK589821 UEG589821 UOC589821 UXY589821 VHU589821 VRQ589821 WBM589821 WLI589821 WVE589821 A655357 IS655357 SO655357 ACK655357 AMG655357 AWC655357 BFY655357 BPU655357 BZQ655357 CJM655357 CTI655357 DDE655357 DNA655357 DWW655357 EGS655357 EQO655357 FAK655357 FKG655357 FUC655357 GDY655357 GNU655357 GXQ655357 HHM655357 HRI655357 IBE655357 ILA655357 IUW655357 JES655357 JOO655357 JYK655357 KIG655357 KSC655357 LBY655357 LLU655357 LVQ655357 MFM655357 MPI655357 MZE655357 NJA655357 NSW655357 OCS655357 OMO655357 OWK655357 PGG655357 PQC655357 PZY655357 QJU655357 QTQ655357 RDM655357 RNI655357 RXE655357 SHA655357 SQW655357 TAS655357 TKO655357 TUK655357 UEG655357 UOC655357 UXY655357 VHU655357 VRQ655357 WBM655357 WLI655357 WVE655357 A720893 IS720893 SO720893 ACK720893 AMG720893 AWC720893 BFY720893 BPU720893 BZQ720893 CJM720893 CTI720893 DDE720893 DNA720893 DWW720893 EGS720893 EQO720893 FAK720893 FKG720893 FUC720893 GDY720893 GNU720893 GXQ720893 HHM720893 HRI720893 IBE720893 ILA720893 IUW720893 JES720893 JOO720893 JYK720893 KIG720893 KSC720893 LBY720893 LLU720893 LVQ720893 MFM720893 MPI720893 MZE720893 NJA720893 NSW720893 OCS720893 OMO720893 OWK720893 PGG720893 PQC720893 PZY720893 QJU720893 QTQ720893 RDM720893 RNI720893 RXE720893 SHA720893 SQW720893 TAS720893 TKO720893 TUK720893 UEG720893 UOC720893 UXY720893 VHU720893 VRQ720893 WBM720893 WLI720893 WVE720893 A786429 IS786429 SO786429 ACK786429 AMG786429 AWC786429 BFY786429 BPU786429 BZQ786429 CJM786429 CTI786429 DDE786429 DNA786429 DWW786429 EGS786429 EQO786429 FAK786429 FKG786429 FUC786429 GDY786429 GNU786429 GXQ786429 HHM786429 HRI786429 IBE786429 ILA786429 IUW786429 JES786429 JOO786429 JYK786429 KIG786429 KSC786429 LBY786429 LLU786429 LVQ786429 MFM786429 MPI786429 MZE786429 NJA786429 NSW786429 OCS786429 OMO786429 OWK786429 PGG786429 PQC786429 PZY786429 QJU786429 QTQ786429 RDM786429 RNI786429 RXE786429 SHA786429 SQW786429 TAS786429 TKO786429 TUK786429 UEG786429 UOC786429 UXY786429 VHU786429 VRQ786429 WBM786429 WLI786429 WVE786429 A851965 IS851965 SO851965 ACK851965 AMG851965 AWC851965 BFY851965 BPU851965 BZQ851965 CJM851965 CTI851965 DDE851965 DNA851965 DWW851965 EGS851965 EQO851965 FAK851965 FKG851965 FUC851965 GDY851965 GNU851965 GXQ851965 HHM851965 HRI851965 IBE851965 ILA851965 IUW851965 JES851965 JOO851965 JYK851965 KIG851965 KSC851965 LBY851965 LLU851965 LVQ851965 MFM851965 MPI851965 MZE851965 NJA851965 NSW851965 OCS851965 OMO851965 OWK851965 PGG851965 PQC851965 PZY851965 QJU851965 QTQ851965 RDM851965 RNI851965 RXE851965 SHA851965 SQW851965 TAS851965 TKO851965 TUK851965 UEG851965 UOC851965 UXY851965 VHU851965 VRQ851965 WBM851965 WLI851965 WVE851965 A917501 IS917501 SO917501 ACK917501 AMG917501 AWC917501 BFY917501 BPU917501 BZQ917501 CJM917501 CTI917501 DDE917501 DNA917501 DWW917501 EGS917501 EQO917501 FAK917501 FKG917501 FUC917501 GDY917501 GNU917501 GXQ917501 HHM917501 HRI917501 IBE917501 ILA917501 IUW917501 JES917501 JOO917501 JYK917501 KIG917501 KSC917501 LBY917501 LLU917501 LVQ917501 MFM917501 MPI917501 MZE917501 NJA917501 NSW917501 OCS917501 OMO917501 OWK917501 PGG917501 PQC917501 PZY917501 QJU917501 QTQ917501 RDM917501 RNI917501 RXE917501 SHA917501 SQW917501 TAS917501 TKO917501 TUK917501 UEG917501 UOC917501 UXY917501 VHU917501 VRQ917501 WBM917501 WLI917501 WVE917501 A983037 IS983037 SO983037 ACK983037 AMG983037 AWC983037 BFY983037 BPU983037 BZQ983037 CJM983037 CTI983037 DDE983037 DNA983037 DWW983037 EGS983037 EQO983037 FAK983037 FKG983037 FUC983037 GDY983037 GNU983037 GXQ983037 HHM983037 HRI983037 IBE983037 ILA983037 IUW983037 JES983037 JOO983037 JYK983037 KIG983037 KSC983037 LBY983037 LLU983037 LVQ983037 MFM983037 MPI983037 MZE983037 NJA983037 NSW983037 OCS983037 OMO983037 OWK983037 PGG983037 PQC983037 PZY983037 QJU983037 QTQ983037 RDM983037 RNI983037 RXE983037 SHA983037 SQW983037 TAS983037 TKO983037 TUK983037 UEG983037 UOC983037 UXY983037 VHU983037 VRQ983037 WBM983037 WLI983037 WVE20:WVE35 WLI20:WLI35 WBM20:WBM35 VRQ20:VRQ35 VHU20:VHU35 UXY20:UXY35 UOC20:UOC35 UEG20:UEG35 TUK20:TUK35 TKO20:TKO35 TAS20:TAS35 SQW20:SQW35 SHA20:SHA35 RXE20:RXE35 RNI20:RNI35 RDM20:RDM35 QTQ20:QTQ35 QJU20:QJU35 PZY20:PZY35 PQC20:PQC35 PGG20:PGG35 OWK20:OWK35 OMO20:OMO35 OCS20:OCS35 NSW20:NSW35 NJA20:NJA35 MZE20:MZE35 MPI20:MPI35 MFM20:MFM35 LVQ20:LVQ35 LLU20:LLU35 LBY20:LBY35 KSC20:KSC35 KIG20:KIG35 JYK20:JYK35 JOO20:JOO35 JES20:JES35 IUW20:IUW35 ILA20:ILA35 IBE20:IBE35 HRI20:HRI35 HHM20:HHM35 GXQ20:GXQ35 GNU20:GNU35 GDY20:GDY35 FUC20:FUC35 FKG20:FKG35 FAK20:FAK35 EQO20:EQO35 EGS20:EGS35 DWW20:DWW35 DNA20:DNA35 DDE20:DDE35 CTI20:CTI35 CJM20:CJM35 BZQ20:BZQ35 BPU20:BPU35 BFY20:BFY35 AWC20:AWC35 AMG20:AMG35 ACK20:ACK35 SO20:SO35 IS20:IS35 A20:A35">
      <formula1>"1,2,3,4,5"</formula1>
    </dataValidation>
  </dataValidations>
  <printOptions horizontalCentered="1" verticalCentered="1"/>
  <pageMargins left="0.70866141732283472" right="0" top="0.74803149606299213" bottom="0.74803149606299213" header="0.31496062992125984" footer="0.31496062992125984"/>
  <pageSetup paperSize="5" scale="4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20"/>
  <sheetViews>
    <sheetView topLeftCell="F67" zoomScale="60" zoomScaleNormal="60" workbookViewId="0">
      <selection activeCell="N82" sqref="N82"/>
    </sheetView>
  </sheetViews>
  <sheetFormatPr baseColWidth="10" defaultRowHeight="15" x14ac:dyDescent="0.25"/>
  <cols>
    <col min="1" max="1" width="6.28515625" style="86" customWidth="1"/>
    <col min="2" max="2" width="65.42578125" style="86" customWidth="1"/>
    <col min="3" max="3" width="27.140625" style="86" customWidth="1"/>
    <col min="4" max="4" width="20.5703125" style="86" customWidth="1"/>
    <col min="5" max="5" width="19" style="86" customWidth="1"/>
    <col min="6" max="7" width="24.28515625" style="86" customWidth="1"/>
    <col min="8" max="9" width="20.7109375" style="86" customWidth="1"/>
    <col min="10" max="14" width="14.85546875" style="86" customWidth="1"/>
    <col min="15" max="15" width="17" style="86" customWidth="1"/>
    <col min="16" max="16" width="10.28515625" style="86" customWidth="1"/>
    <col min="17" max="17" width="12.8554687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129" t="s">
        <v>63</v>
      </c>
      <c r="C2" s="1130"/>
      <c r="D2" s="1130"/>
      <c r="E2" s="1130"/>
      <c r="F2" s="1130"/>
      <c r="G2" s="1130"/>
      <c r="H2" s="1130"/>
      <c r="I2" s="1130"/>
      <c r="J2" s="1130"/>
      <c r="K2" s="1130"/>
      <c r="L2" s="1130"/>
      <c r="M2" s="1130"/>
      <c r="N2" s="1130"/>
      <c r="O2" s="1130"/>
      <c r="P2" s="1130"/>
    </row>
    <row r="4" spans="2:16" ht="15.75" x14ac:dyDescent="0.25">
      <c r="B4" s="1129" t="s">
        <v>48</v>
      </c>
      <c r="C4" s="1130"/>
      <c r="D4" s="1130"/>
      <c r="E4" s="1130"/>
      <c r="F4" s="1130"/>
      <c r="G4" s="1130"/>
      <c r="H4" s="1130"/>
      <c r="I4" s="1130"/>
      <c r="J4" s="1130"/>
      <c r="K4" s="1130"/>
      <c r="L4" s="1130"/>
      <c r="M4" s="1130"/>
      <c r="N4" s="1130"/>
      <c r="O4" s="1130"/>
      <c r="P4" s="1130"/>
    </row>
    <row r="5" spans="2:16" ht="15.75" thickBot="1" x14ac:dyDescent="0.3"/>
    <row r="6" spans="2:16" ht="16.5" thickBot="1" x14ac:dyDescent="0.3">
      <c r="B6" s="82" t="s">
        <v>4</v>
      </c>
      <c r="C6" s="1196" t="s">
        <v>1206</v>
      </c>
      <c r="D6" s="1196"/>
      <c r="E6" s="1196"/>
      <c r="F6" s="1196"/>
      <c r="G6" s="1196"/>
      <c r="H6" s="1196"/>
      <c r="I6" s="1196"/>
      <c r="J6" s="1196"/>
      <c r="K6" s="1196"/>
      <c r="L6" s="1196"/>
      <c r="M6" s="1196"/>
      <c r="N6" s="1197"/>
    </row>
    <row r="7" spans="2:16" ht="16.5" thickBot="1" x14ac:dyDescent="0.3">
      <c r="B7" s="82" t="s">
        <v>5</v>
      </c>
      <c r="C7" s="1196"/>
      <c r="D7" s="1196"/>
      <c r="E7" s="1196"/>
      <c r="F7" s="1196"/>
      <c r="G7" s="1196"/>
      <c r="H7" s="1196"/>
      <c r="I7" s="1196"/>
      <c r="J7" s="1196"/>
      <c r="K7" s="1196"/>
      <c r="L7" s="1196"/>
      <c r="M7" s="1196"/>
      <c r="N7" s="1197"/>
    </row>
    <row r="8" spans="2:16" ht="16.5" thickBot="1" x14ac:dyDescent="0.3">
      <c r="B8" s="82" t="s">
        <v>6</v>
      </c>
      <c r="C8" s="1196"/>
      <c r="D8" s="1196"/>
      <c r="E8" s="1196"/>
      <c r="F8" s="1196"/>
      <c r="G8" s="1196"/>
      <c r="H8" s="1196"/>
      <c r="I8" s="1196"/>
      <c r="J8" s="1196"/>
      <c r="K8" s="1196"/>
      <c r="L8" s="1196"/>
      <c r="M8" s="1196"/>
      <c r="N8" s="1197"/>
    </row>
    <row r="9" spans="2:16" ht="16.5" thickBot="1" x14ac:dyDescent="0.3">
      <c r="B9" s="82" t="s">
        <v>7</v>
      </c>
      <c r="C9" s="1196"/>
      <c r="D9" s="1196"/>
      <c r="E9" s="1196"/>
      <c r="F9" s="1196"/>
      <c r="G9" s="1196"/>
      <c r="H9" s="1196"/>
      <c r="I9" s="1196"/>
      <c r="J9" s="1196"/>
      <c r="K9" s="1196"/>
      <c r="L9" s="1196"/>
      <c r="M9" s="1196"/>
      <c r="N9" s="1197"/>
    </row>
    <row r="10" spans="2:16" ht="16.5" thickBot="1" x14ac:dyDescent="0.3">
      <c r="B10" s="82" t="s">
        <v>8</v>
      </c>
      <c r="C10" s="1194" t="s">
        <v>153</v>
      </c>
      <c r="D10" s="1194"/>
      <c r="E10" s="1195"/>
      <c r="F10" s="87"/>
      <c r="G10" s="87"/>
      <c r="H10" s="87"/>
      <c r="I10" s="87"/>
      <c r="J10" s="87"/>
      <c r="K10" s="87"/>
      <c r="L10" s="87"/>
      <c r="M10" s="87"/>
      <c r="N10" s="88"/>
    </row>
    <row r="11" spans="2:16" ht="16.5" thickBot="1" x14ac:dyDescent="0.3">
      <c r="B11" s="83" t="s">
        <v>9</v>
      </c>
      <c r="C11" s="89">
        <v>41973</v>
      </c>
      <c r="D11" s="90"/>
      <c r="E11" s="90"/>
      <c r="F11" s="90"/>
      <c r="G11" s="90"/>
      <c r="H11" s="90"/>
      <c r="I11" s="90"/>
      <c r="J11" s="90"/>
      <c r="K11" s="90"/>
      <c r="L11" s="90"/>
      <c r="M11" s="90"/>
      <c r="N11" s="91"/>
    </row>
    <row r="12" spans="2:16" ht="15.75" x14ac:dyDescent="0.25">
      <c r="B12" s="84"/>
      <c r="C12" s="92"/>
      <c r="D12" s="85"/>
      <c r="E12" s="85"/>
      <c r="F12" s="85"/>
      <c r="G12" s="85"/>
      <c r="H12" s="85"/>
      <c r="I12" s="93"/>
      <c r="J12" s="93"/>
      <c r="K12" s="93"/>
      <c r="L12" s="93"/>
      <c r="M12" s="93"/>
      <c r="N12" s="85"/>
    </row>
    <row r="13" spans="2:16" ht="31.5" x14ac:dyDescent="0.25">
      <c r="B13" s="1150" t="s">
        <v>87</v>
      </c>
      <c r="C13" s="1150"/>
      <c r="D13" s="240" t="s">
        <v>12</v>
      </c>
      <c r="E13" s="240" t="s">
        <v>13</v>
      </c>
      <c r="F13" s="240" t="s">
        <v>29</v>
      </c>
      <c r="G13" s="95"/>
      <c r="I13" s="96"/>
      <c r="J13" s="96"/>
      <c r="K13" s="96"/>
      <c r="L13" s="96"/>
      <c r="M13" s="96"/>
      <c r="N13" s="94"/>
    </row>
    <row r="14" spans="2:16" ht="15.75" x14ac:dyDescent="0.25">
      <c r="B14" s="1150"/>
      <c r="C14" s="1150"/>
      <c r="D14" s="240">
        <v>9</v>
      </c>
      <c r="E14" s="169">
        <v>2169723959</v>
      </c>
      <c r="F14" s="170">
        <v>1039</v>
      </c>
      <c r="G14" s="97"/>
      <c r="I14" s="98"/>
      <c r="J14" s="98"/>
      <c r="K14" s="98"/>
      <c r="L14" s="98"/>
      <c r="M14" s="98"/>
      <c r="N14" s="94"/>
    </row>
    <row r="15" spans="2:16" ht="15.75" x14ac:dyDescent="0.25">
      <c r="B15" s="1150"/>
      <c r="C15" s="1150"/>
      <c r="D15" s="240"/>
      <c r="E15" s="168"/>
      <c r="F15" s="167"/>
      <c r="G15" s="97"/>
      <c r="I15" s="98"/>
      <c r="J15" s="98"/>
      <c r="K15" s="98"/>
      <c r="L15" s="98"/>
      <c r="M15" s="98"/>
      <c r="N15" s="94"/>
    </row>
    <row r="16" spans="2:16" ht="15.75" x14ac:dyDescent="0.25">
      <c r="B16" s="1150"/>
      <c r="C16" s="1150"/>
      <c r="D16" s="240"/>
      <c r="E16" s="168"/>
      <c r="F16" s="167"/>
      <c r="G16" s="97"/>
      <c r="I16" s="98"/>
      <c r="J16" s="98"/>
      <c r="K16" s="98"/>
      <c r="L16" s="98"/>
      <c r="M16" s="98"/>
      <c r="N16" s="94"/>
    </row>
    <row r="17" spans="1:14" ht="15.75" x14ac:dyDescent="0.25">
      <c r="B17" s="1150"/>
      <c r="C17" s="1150"/>
      <c r="D17" s="240"/>
      <c r="E17" s="169"/>
      <c r="F17" s="167"/>
      <c r="G17" s="97"/>
      <c r="H17" s="100"/>
      <c r="I17" s="98"/>
      <c r="J17" s="98"/>
      <c r="K17" s="98"/>
      <c r="L17" s="98"/>
      <c r="M17" s="98"/>
      <c r="N17" s="101"/>
    </row>
    <row r="18" spans="1:14" ht="16.5" thickBot="1" x14ac:dyDescent="0.3">
      <c r="B18" s="1151" t="s">
        <v>14</v>
      </c>
      <c r="C18" s="1152"/>
      <c r="D18" s="240"/>
      <c r="E18" s="103">
        <f>SUM(E14:E17)</f>
        <v>2169723959</v>
      </c>
      <c r="F18" s="167">
        <f>SUM(F14:F17)</f>
        <v>1039</v>
      </c>
      <c r="G18" s="97"/>
      <c r="H18" s="100"/>
      <c r="I18" s="93"/>
      <c r="J18" s="93"/>
      <c r="K18" s="93"/>
      <c r="L18" s="93"/>
      <c r="M18" s="93"/>
      <c r="N18" s="101"/>
    </row>
    <row r="19" spans="1:14" ht="40.5" customHeight="1" thickBot="1" x14ac:dyDescent="0.3">
      <c r="A19" s="104"/>
      <c r="B19" s="105" t="s">
        <v>15</v>
      </c>
      <c r="C19" s="105" t="s">
        <v>88</v>
      </c>
      <c r="E19" s="96"/>
      <c r="F19" s="96"/>
      <c r="G19" s="96"/>
      <c r="H19" s="96"/>
      <c r="I19" s="106"/>
      <c r="J19" s="106"/>
      <c r="K19" s="106"/>
      <c r="L19" s="106"/>
      <c r="M19" s="106"/>
    </row>
    <row r="20" spans="1:14" ht="16.5" thickBot="1" x14ac:dyDescent="0.3">
      <c r="A20" s="107">
        <v>1</v>
      </c>
      <c r="C20" s="108">
        <f>F18*80/100</f>
        <v>831.2</v>
      </c>
      <c r="D20" s="109"/>
      <c r="E20" s="110">
        <f>E18</f>
        <v>2169723959</v>
      </c>
      <c r="F20" s="111"/>
      <c r="G20" s="111"/>
      <c r="H20" s="111"/>
      <c r="I20" s="112"/>
      <c r="J20" s="112"/>
      <c r="K20" s="112"/>
      <c r="L20" s="112"/>
      <c r="M20" s="112"/>
    </row>
    <row r="21" spans="1:14" ht="15.75" x14ac:dyDescent="0.25">
      <c r="A21" s="113"/>
      <c r="C21" s="114"/>
      <c r="D21" s="98"/>
      <c r="E21" s="115"/>
      <c r="F21" s="111"/>
      <c r="G21" s="111"/>
      <c r="H21" s="111"/>
      <c r="I21" s="112"/>
      <c r="J21" s="112"/>
      <c r="K21" s="112"/>
      <c r="L21" s="112"/>
      <c r="M21" s="112"/>
    </row>
    <row r="22" spans="1:14" ht="15.75" x14ac:dyDescent="0.2">
      <c r="A22" s="113"/>
      <c r="B22" s="116" t="s">
        <v>124</v>
      </c>
      <c r="C22" s="78"/>
      <c r="D22" s="78"/>
      <c r="E22" s="78"/>
      <c r="F22" s="78"/>
      <c r="G22" s="78"/>
      <c r="H22" s="78"/>
      <c r="I22" s="93"/>
      <c r="J22" s="93"/>
      <c r="K22" s="93"/>
      <c r="L22" s="93"/>
      <c r="M22" s="93"/>
      <c r="N22" s="94"/>
    </row>
    <row r="23" spans="1:14" ht="15.75" x14ac:dyDescent="0.2">
      <c r="A23" s="113"/>
      <c r="B23" s="78"/>
      <c r="C23" s="78"/>
      <c r="D23" s="78"/>
      <c r="E23" s="78"/>
      <c r="F23" s="78"/>
      <c r="G23" s="78"/>
      <c r="H23" s="78"/>
      <c r="I23" s="93"/>
      <c r="J23" s="93"/>
      <c r="K23" s="93"/>
      <c r="L23" s="93"/>
      <c r="M23" s="93"/>
      <c r="N23" s="94"/>
    </row>
    <row r="24" spans="1:14" ht="15.75" x14ac:dyDescent="0.2">
      <c r="A24" s="113"/>
      <c r="B24" s="117" t="s">
        <v>33</v>
      </c>
      <c r="C24" s="117" t="s">
        <v>125</v>
      </c>
      <c r="D24" s="117" t="s">
        <v>126</v>
      </c>
      <c r="E24" s="78"/>
      <c r="F24" s="78"/>
      <c r="G24" s="78"/>
      <c r="H24" s="78"/>
      <c r="I24" s="93"/>
      <c r="J24" s="93"/>
      <c r="K24" s="93"/>
      <c r="L24" s="93"/>
      <c r="M24" s="93"/>
      <c r="N24" s="94"/>
    </row>
    <row r="25" spans="1:14" ht="15.75" x14ac:dyDescent="0.2">
      <c r="A25" s="113"/>
      <c r="B25" s="118" t="s">
        <v>127</v>
      </c>
      <c r="C25" s="118"/>
      <c r="D25" s="118" t="s">
        <v>292</v>
      </c>
      <c r="E25" s="78"/>
      <c r="F25" s="78"/>
      <c r="G25" s="78"/>
      <c r="H25" s="78"/>
      <c r="I25" s="93"/>
      <c r="J25" s="93"/>
      <c r="K25" s="93"/>
      <c r="L25" s="93"/>
      <c r="M25" s="93"/>
      <c r="N25" s="94"/>
    </row>
    <row r="26" spans="1:14" ht="15.75" x14ac:dyDescent="0.2">
      <c r="A26" s="113"/>
      <c r="B26" s="118" t="s">
        <v>128</v>
      </c>
      <c r="C26" s="118" t="s">
        <v>292</v>
      </c>
      <c r="D26" s="118"/>
      <c r="E26" s="78"/>
      <c r="F26" s="78"/>
      <c r="G26" s="78"/>
      <c r="H26" s="78"/>
      <c r="I26" s="93"/>
      <c r="J26" s="93"/>
      <c r="K26" s="93"/>
      <c r="L26" s="93"/>
      <c r="M26" s="93"/>
      <c r="N26" s="94"/>
    </row>
    <row r="27" spans="1:14" ht="15.75" x14ac:dyDescent="0.2">
      <c r="A27" s="113"/>
      <c r="B27" s="118" t="s">
        <v>129</v>
      </c>
      <c r="C27" s="118" t="s">
        <v>292</v>
      </c>
      <c r="D27" s="118"/>
      <c r="E27" s="78"/>
      <c r="F27" s="78"/>
      <c r="G27" s="78"/>
      <c r="H27" s="78"/>
      <c r="I27" s="93"/>
      <c r="J27" s="93"/>
      <c r="K27" s="93"/>
      <c r="L27" s="93"/>
      <c r="M27" s="93"/>
      <c r="N27" s="94"/>
    </row>
    <row r="28" spans="1:14" ht="15.75" x14ac:dyDescent="0.2">
      <c r="A28" s="113"/>
      <c r="B28" s="118" t="s">
        <v>130</v>
      </c>
      <c r="C28" s="118"/>
      <c r="D28" s="118" t="s">
        <v>292</v>
      </c>
      <c r="E28" s="78"/>
      <c r="F28" s="78"/>
      <c r="G28" s="78"/>
      <c r="H28" s="78"/>
      <c r="I28" s="93"/>
      <c r="J28" s="93"/>
      <c r="K28" s="93"/>
      <c r="L28" s="93"/>
      <c r="M28" s="93"/>
      <c r="N28" s="94"/>
    </row>
    <row r="29" spans="1:14" ht="15.75" x14ac:dyDescent="0.2">
      <c r="A29" s="113"/>
      <c r="B29" s="78"/>
      <c r="C29" s="78"/>
      <c r="D29" s="78"/>
      <c r="E29" s="78"/>
      <c r="F29" s="78"/>
      <c r="G29" s="78"/>
      <c r="H29" s="78"/>
      <c r="I29" s="93"/>
      <c r="J29" s="93"/>
      <c r="K29" s="93"/>
      <c r="L29" s="93"/>
      <c r="M29" s="93"/>
      <c r="N29" s="94"/>
    </row>
    <row r="30" spans="1:14" ht="15.75" x14ac:dyDescent="0.2">
      <c r="A30" s="113"/>
      <c r="B30" s="116" t="s">
        <v>131</v>
      </c>
      <c r="C30" s="78"/>
      <c r="D30" s="78"/>
      <c r="E30" s="78"/>
      <c r="F30" s="78"/>
      <c r="G30" s="78"/>
      <c r="H30" s="78"/>
      <c r="I30" s="93"/>
      <c r="J30" s="93"/>
      <c r="K30" s="93"/>
      <c r="L30" s="93"/>
      <c r="M30" s="93"/>
      <c r="N30" s="94"/>
    </row>
    <row r="31" spans="1:14" ht="15.75" x14ac:dyDescent="0.2">
      <c r="A31" s="113"/>
      <c r="B31" s="78"/>
      <c r="C31" s="78"/>
      <c r="D31" s="78"/>
      <c r="E31" s="78"/>
      <c r="F31" s="78"/>
      <c r="G31" s="78"/>
      <c r="H31" s="78"/>
      <c r="I31" s="93"/>
      <c r="J31" s="93"/>
      <c r="K31" s="93"/>
      <c r="L31" s="93"/>
      <c r="M31" s="93"/>
      <c r="N31" s="94"/>
    </row>
    <row r="32" spans="1:14" ht="15.75" x14ac:dyDescent="0.2">
      <c r="A32" s="113"/>
      <c r="B32" s="117" t="s">
        <v>33</v>
      </c>
      <c r="C32" s="117" t="s">
        <v>58</v>
      </c>
      <c r="D32" s="119" t="s">
        <v>51</v>
      </c>
      <c r="E32" s="119" t="s">
        <v>16</v>
      </c>
      <c r="F32" s="78"/>
      <c r="G32" s="78"/>
      <c r="H32" s="78"/>
      <c r="I32" s="93"/>
      <c r="J32" s="93"/>
      <c r="K32" s="93"/>
      <c r="L32" s="93"/>
      <c r="M32" s="93"/>
      <c r="N32" s="94"/>
    </row>
    <row r="33" spans="1:26" ht="30" x14ac:dyDescent="0.2">
      <c r="A33" s="113"/>
      <c r="B33" s="120" t="s">
        <v>132</v>
      </c>
      <c r="C33" s="252">
        <v>40</v>
      </c>
      <c r="D33" s="234">
        <v>0</v>
      </c>
      <c r="E33" s="1122">
        <f>+D33+D34</f>
        <v>0</v>
      </c>
      <c r="F33" s="78"/>
      <c r="G33" s="78"/>
      <c r="H33" s="78"/>
      <c r="I33" s="93"/>
      <c r="J33" s="93"/>
      <c r="K33" s="93"/>
      <c r="L33" s="93"/>
      <c r="M33" s="93"/>
      <c r="N33" s="94"/>
    </row>
    <row r="34" spans="1:26" ht="60" x14ac:dyDescent="0.2">
      <c r="A34" s="113"/>
      <c r="B34" s="120" t="s">
        <v>133</v>
      </c>
      <c r="C34" s="252">
        <v>60</v>
      </c>
      <c r="D34" s="234">
        <v>0</v>
      </c>
      <c r="E34" s="1123"/>
      <c r="F34" s="78"/>
      <c r="G34" s="78"/>
      <c r="H34" s="78"/>
      <c r="I34" s="93"/>
      <c r="J34" s="93"/>
      <c r="K34" s="93"/>
      <c r="L34" s="93"/>
      <c r="M34" s="93"/>
      <c r="N34" s="94"/>
    </row>
    <row r="35" spans="1:26" ht="15.75" x14ac:dyDescent="0.25">
      <c r="A35" s="113"/>
      <c r="C35" s="114"/>
      <c r="D35" s="98"/>
      <c r="E35" s="115"/>
      <c r="F35" s="111"/>
      <c r="G35" s="111"/>
      <c r="H35" s="111"/>
      <c r="I35" s="112"/>
      <c r="J35" s="112"/>
      <c r="K35" s="112"/>
      <c r="L35" s="112"/>
      <c r="M35" s="112"/>
    </row>
    <row r="36" spans="1:26" ht="15.75" x14ac:dyDescent="0.25">
      <c r="B36" s="116" t="s">
        <v>30</v>
      </c>
      <c r="M36" s="122"/>
      <c r="N36" s="122"/>
    </row>
    <row r="37" spans="1:26" ht="15.75" thickBot="1" x14ac:dyDescent="0.3">
      <c r="M37" s="122"/>
      <c r="N37" s="122"/>
    </row>
    <row r="38" spans="1:26" s="93" customFormat="1" ht="110.25" x14ac:dyDescent="0.25">
      <c r="B38" s="123" t="s">
        <v>134</v>
      </c>
      <c r="C38" s="123" t="s">
        <v>135</v>
      </c>
      <c r="D38" s="123" t="s">
        <v>136</v>
      </c>
      <c r="E38" s="123" t="s">
        <v>45</v>
      </c>
      <c r="F38" s="123" t="s">
        <v>22</v>
      </c>
      <c r="G38" s="123" t="s">
        <v>89</v>
      </c>
      <c r="H38" s="123" t="s">
        <v>17</v>
      </c>
      <c r="I38" s="123" t="s">
        <v>10</v>
      </c>
      <c r="J38" s="123" t="s">
        <v>31</v>
      </c>
      <c r="K38" s="123" t="s">
        <v>61</v>
      </c>
      <c r="L38" s="123" t="s">
        <v>20</v>
      </c>
      <c r="M38" s="124" t="s">
        <v>26</v>
      </c>
      <c r="N38" s="123" t="s">
        <v>137</v>
      </c>
      <c r="O38" s="123" t="s">
        <v>36</v>
      </c>
      <c r="P38" s="245" t="s">
        <v>11</v>
      </c>
      <c r="Q38" s="245" t="s">
        <v>19</v>
      </c>
    </row>
    <row r="39" spans="1:26" s="242" customFormat="1" ht="49.5" customHeight="1" x14ac:dyDescent="0.25">
      <c r="A39" s="125">
        <v>1</v>
      </c>
      <c r="B39" s="136" t="s">
        <v>1208</v>
      </c>
      <c r="C39" s="136" t="s">
        <v>1208</v>
      </c>
      <c r="D39" s="127" t="s">
        <v>1209</v>
      </c>
      <c r="E39" s="128" t="s">
        <v>1212</v>
      </c>
      <c r="F39" s="127" t="s">
        <v>126</v>
      </c>
      <c r="G39" s="129">
        <v>1</v>
      </c>
      <c r="H39" s="130">
        <v>40909</v>
      </c>
      <c r="I39" s="130">
        <v>42004</v>
      </c>
      <c r="J39" s="131" t="s">
        <v>126</v>
      </c>
      <c r="K39" s="525">
        <v>0</v>
      </c>
      <c r="L39" s="172"/>
      <c r="M39" s="171">
        <v>959</v>
      </c>
      <c r="N39" s="132"/>
      <c r="O39" s="515" t="s">
        <v>1217</v>
      </c>
      <c r="P39" s="133">
        <v>41</v>
      </c>
      <c r="Q39" s="125" t="s">
        <v>1210</v>
      </c>
      <c r="R39" s="135"/>
      <c r="S39" s="135"/>
      <c r="T39" s="135"/>
      <c r="U39" s="135"/>
      <c r="V39" s="135"/>
      <c r="W39" s="135"/>
      <c r="X39" s="135"/>
      <c r="Y39" s="135"/>
      <c r="Z39" s="135"/>
    </row>
    <row r="40" spans="1:26" s="242" customFormat="1" ht="15.75" x14ac:dyDescent="0.25">
      <c r="A40" s="125"/>
      <c r="B40" s="136" t="s">
        <v>16</v>
      </c>
      <c r="C40" s="127"/>
      <c r="D40" s="126"/>
      <c r="E40" s="128"/>
      <c r="F40" s="127"/>
      <c r="G40" s="127"/>
      <c r="H40" s="127"/>
      <c r="I40" s="131"/>
      <c r="J40" s="131"/>
      <c r="K40" s="137">
        <f>SUM(K39:K39)</f>
        <v>0</v>
      </c>
      <c r="L40" s="137">
        <f>SUM(L39:L39)</f>
        <v>0</v>
      </c>
      <c r="M40" s="306">
        <f>SUM(M39:M39)</f>
        <v>959</v>
      </c>
      <c r="N40" s="137">
        <f>SUM(N39:N39)</f>
        <v>0</v>
      </c>
      <c r="O40" s="133"/>
      <c r="P40" s="133"/>
      <c r="Q40" s="134"/>
    </row>
    <row r="41" spans="1:26" s="139" customFormat="1" x14ac:dyDescent="0.25">
      <c r="E41" s="140"/>
    </row>
    <row r="42" spans="1:26" s="139" customFormat="1" ht="15.75" x14ac:dyDescent="0.25">
      <c r="B42" s="1153" t="s">
        <v>28</v>
      </c>
      <c r="C42" s="1153" t="s">
        <v>27</v>
      </c>
      <c r="D42" s="1155" t="s">
        <v>34</v>
      </c>
      <c r="E42" s="1155"/>
    </row>
    <row r="43" spans="1:26" s="139" customFormat="1" ht="15.75" x14ac:dyDescent="0.25">
      <c r="B43" s="1154"/>
      <c r="C43" s="1154"/>
      <c r="D43" s="241" t="s">
        <v>23</v>
      </c>
      <c r="E43" s="141" t="s">
        <v>24</v>
      </c>
    </row>
    <row r="44" spans="1:26" s="139" customFormat="1" ht="15.75" x14ac:dyDescent="0.25">
      <c r="B44" s="142" t="s">
        <v>21</v>
      </c>
      <c r="C44" s="143">
        <f>+K40</f>
        <v>0</v>
      </c>
      <c r="D44" s="251"/>
      <c r="E44" s="144" t="s">
        <v>141</v>
      </c>
      <c r="F44" s="145"/>
      <c r="G44" s="145"/>
      <c r="H44" s="145"/>
      <c r="I44" s="145"/>
      <c r="J44" s="145"/>
      <c r="K44" s="145"/>
      <c r="L44" s="145"/>
      <c r="M44" s="145"/>
    </row>
    <row r="45" spans="1:26" s="139" customFormat="1" ht="15.75" x14ac:dyDescent="0.25">
      <c r="B45" s="142" t="s">
        <v>25</v>
      </c>
      <c r="C45" s="143">
        <f>+M40</f>
        <v>959</v>
      </c>
      <c r="D45" s="251" t="s">
        <v>125</v>
      </c>
      <c r="E45" s="144"/>
    </row>
    <row r="46" spans="1:26" s="139" customFormat="1" x14ac:dyDescent="0.25">
      <c r="B46" s="146"/>
      <c r="C46" s="1156"/>
      <c r="D46" s="1156"/>
      <c r="E46" s="1156"/>
      <c r="F46" s="1156"/>
      <c r="G46" s="1156"/>
      <c r="H46" s="1156"/>
      <c r="I46" s="1156"/>
      <c r="J46" s="1156"/>
      <c r="K46" s="1156"/>
      <c r="L46" s="1156"/>
      <c r="M46" s="1156"/>
      <c r="N46" s="1156"/>
    </row>
    <row r="47" spans="1:26" s="139" customFormat="1" ht="15.75" thickBot="1" x14ac:dyDescent="0.3">
      <c r="B47" s="146"/>
      <c r="C47" s="242"/>
      <c r="D47" s="242"/>
      <c r="E47" s="242"/>
      <c r="F47" s="242"/>
      <c r="G47" s="242"/>
      <c r="H47" s="242"/>
      <c r="I47" s="242"/>
      <c r="J47" s="242"/>
      <c r="K47" s="242"/>
      <c r="L47" s="242"/>
      <c r="M47" s="242"/>
      <c r="N47" s="242"/>
    </row>
    <row r="48" spans="1:26" ht="16.5" thickBot="1" x14ac:dyDescent="0.3">
      <c r="B48" s="1193" t="s">
        <v>90</v>
      </c>
      <c r="C48" s="1193"/>
      <c r="D48" s="1193"/>
      <c r="E48" s="1193"/>
      <c r="F48" s="1193"/>
      <c r="G48" s="1193"/>
      <c r="H48" s="1193"/>
      <c r="I48" s="1193"/>
      <c r="J48" s="1193"/>
      <c r="K48" s="1193"/>
      <c r="L48" s="1193"/>
      <c r="M48" s="1193"/>
      <c r="N48" s="1193"/>
    </row>
    <row r="50" spans="2:17" ht="189" x14ac:dyDescent="0.25">
      <c r="B50" s="117" t="s">
        <v>138</v>
      </c>
      <c r="C50" s="147" t="s">
        <v>2</v>
      </c>
      <c r="D50" s="147" t="s">
        <v>92</v>
      </c>
      <c r="E50" s="147" t="s">
        <v>91</v>
      </c>
      <c r="F50" s="147" t="s">
        <v>93</v>
      </c>
      <c r="G50" s="147" t="s">
        <v>94</v>
      </c>
      <c r="H50" s="147" t="s">
        <v>95</v>
      </c>
      <c r="I50" s="147" t="s">
        <v>96</v>
      </c>
      <c r="J50" s="147" t="s">
        <v>97</v>
      </c>
      <c r="K50" s="147" t="s">
        <v>98</v>
      </c>
      <c r="L50" s="147" t="s">
        <v>99</v>
      </c>
      <c r="M50" s="148" t="s">
        <v>100</v>
      </c>
      <c r="N50" s="148" t="s">
        <v>101</v>
      </c>
      <c r="O50" s="1141" t="s">
        <v>3</v>
      </c>
      <c r="P50" s="1143"/>
      <c r="Q50" s="147" t="s">
        <v>18</v>
      </c>
    </row>
    <row r="51" spans="2:17" x14ac:dyDescent="0.2">
      <c r="B51" s="136" t="s">
        <v>235</v>
      </c>
      <c r="C51" s="149" t="s">
        <v>235</v>
      </c>
      <c r="D51" s="150" t="s">
        <v>236</v>
      </c>
      <c r="E51" s="150">
        <v>1039</v>
      </c>
      <c r="F51" s="249" t="s">
        <v>237</v>
      </c>
      <c r="G51" s="249" t="s">
        <v>237</v>
      </c>
      <c r="H51" s="249" t="s">
        <v>237</v>
      </c>
      <c r="I51" s="249" t="s">
        <v>125</v>
      </c>
      <c r="J51" s="249" t="s">
        <v>237</v>
      </c>
      <c r="K51" s="249" t="s">
        <v>237</v>
      </c>
      <c r="L51" s="249" t="s">
        <v>237</v>
      </c>
      <c r="M51" s="249" t="s">
        <v>237</v>
      </c>
      <c r="N51" s="118" t="s">
        <v>125</v>
      </c>
      <c r="O51" s="1144"/>
      <c r="P51" s="1145"/>
      <c r="Q51" s="118" t="s">
        <v>125</v>
      </c>
    </row>
    <row r="52" spans="2:17" x14ac:dyDescent="0.2">
      <c r="B52" s="149"/>
      <c r="C52" s="149"/>
      <c r="D52" s="150"/>
      <c r="E52" s="150"/>
      <c r="F52" s="249"/>
      <c r="G52" s="249"/>
      <c r="H52" s="249"/>
      <c r="I52" s="151"/>
      <c r="J52" s="151"/>
      <c r="K52" s="118"/>
      <c r="L52" s="118"/>
      <c r="M52" s="118"/>
      <c r="N52" s="118"/>
      <c r="O52" s="1144"/>
      <c r="P52" s="1145"/>
      <c r="Q52" s="118"/>
    </row>
    <row r="53" spans="2:17" x14ac:dyDescent="0.25">
      <c r="B53" s="86" t="s">
        <v>1</v>
      </c>
    </row>
    <row r="54" spans="2:17" x14ac:dyDescent="0.25">
      <c r="B54" s="86" t="s">
        <v>37</v>
      </c>
    </row>
    <row r="55" spans="2:17" x14ac:dyDescent="0.25">
      <c r="B55" s="86" t="s">
        <v>62</v>
      </c>
    </row>
    <row r="57" spans="2:17" ht="15.75" thickBot="1" x14ac:dyDescent="0.3"/>
    <row r="58" spans="2:17" ht="16.5" thickBot="1" x14ac:dyDescent="0.3">
      <c r="B58" s="1180" t="s">
        <v>38</v>
      </c>
      <c r="C58" s="1181"/>
      <c r="D58" s="1181"/>
      <c r="E58" s="1181"/>
      <c r="F58" s="1181"/>
      <c r="G58" s="1181"/>
      <c r="H58" s="1181"/>
      <c r="I58" s="1181"/>
      <c r="J58" s="1181"/>
      <c r="K58" s="1181"/>
      <c r="L58" s="1181"/>
      <c r="M58" s="1181"/>
      <c r="N58" s="1182"/>
    </row>
    <row r="60" spans="2:17" ht="15.75" x14ac:dyDescent="0.25">
      <c r="B60" s="1191" t="s">
        <v>0</v>
      </c>
      <c r="C60" s="1191" t="s">
        <v>39</v>
      </c>
      <c r="D60" s="1191" t="s">
        <v>40</v>
      </c>
      <c r="E60" s="1191" t="s">
        <v>102</v>
      </c>
      <c r="F60" s="1191" t="s">
        <v>104</v>
      </c>
      <c r="G60" s="1191" t="s">
        <v>105</v>
      </c>
      <c r="H60" s="1191" t="s">
        <v>106</v>
      </c>
      <c r="I60" s="1191" t="s">
        <v>103</v>
      </c>
      <c r="J60" s="1141" t="s">
        <v>107</v>
      </c>
      <c r="K60" s="1142"/>
      <c r="L60" s="1143"/>
      <c r="M60" s="1191" t="s">
        <v>111</v>
      </c>
      <c r="N60" s="1191" t="s">
        <v>139</v>
      </c>
      <c r="O60" s="1191" t="s">
        <v>140</v>
      </c>
      <c r="P60" s="1187" t="s">
        <v>3</v>
      </c>
      <c r="Q60" s="1188"/>
    </row>
    <row r="61" spans="2:17" ht="63" x14ac:dyDescent="0.25">
      <c r="B61" s="1192"/>
      <c r="C61" s="1192"/>
      <c r="D61" s="1192"/>
      <c r="E61" s="1192"/>
      <c r="F61" s="1192"/>
      <c r="G61" s="1192"/>
      <c r="H61" s="1192"/>
      <c r="I61" s="1192"/>
      <c r="J61" s="117" t="s">
        <v>108</v>
      </c>
      <c r="K61" s="117" t="s">
        <v>109</v>
      </c>
      <c r="L61" s="117" t="s">
        <v>110</v>
      </c>
      <c r="M61" s="1192"/>
      <c r="N61" s="1192"/>
      <c r="O61" s="1192"/>
      <c r="P61" s="1189"/>
      <c r="Q61" s="1190"/>
    </row>
    <row r="62" spans="2:17" ht="30" x14ac:dyDescent="0.2">
      <c r="B62" s="526" t="s">
        <v>43</v>
      </c>
      <c r="C62" s="526">
        <v>3.5</v>
      </c>
      <c r="D62" s="149" t="s">
        <v>1219</v>
      </c>
      <c r="E62" s="149">
        <v>18956880</v>
      </c>
      <c r="F62" s="223" t="s">
        <v>1220</v>
      </c>
      <c r="G62" s="223" t="s">
        <v>167</v>
      </c>
      <c r="H62" s="224">
        <v>39899</v>
      </c>
      <c r="I62" s="150" t="s">
        <v>185</v>
      </c>
      <c r="J62" s="153" t="s">
        <v>1226</v>
      </c>
      <c r="K62" s="215" t="s">
        <v>1225</v>
      </c>
      <c r="L62" s="151" t="s">
        <v>1221</v>
      </c>
      <c r="M62" s="118" t="s">
        <v>125</v>
      </c>
      <c r="N62" s="118" t="s">
        <v>125</v>
      </c>
      <c r="O62" s="118" t="s">
        <v>126</v>
      </c>
      <c r="P62" s="1128"/>
      <c r="Q62" s="1128"/>
    </row>
    <row r="63" spans="2:17" ht="30" x14ac:dyDescent="0.2">
      <c r="B63" s="526" t="s">
        <v>43</v>
      </c>
      <c r="C63" s="526">
        <v>3.5</v>
      </c>
      <c r="D63" s="225" t="s">
        <v>1222</v>
      </c>
      <c r="E63" s="225">
        <v>22698735</v>
      </c>
      <c r="F63" s="226" t="s">
        <v>1223</v>
      </c>
      <c r="G63" s="226" t="s">
        <v>167</v>
      </c>
      <c r="H63" s="227" t="s">
        <v>1224</v>
      </c>
      <c r="I63" s="228" t="s">
        <v>237</v>
      </c>
      <c r="J63" s="153" t="s">
        <v>1226</v>
      </c>
      <c r="K63" s="154" t="s">
        <v>1227</v>
      </c>
      <c r="L63" s="151" t="s">
        <v>1228</v>
      </c>
      <c r="M63" s="118" t="s">
        <v>125</v>
      </c>
      <c r="N63" s="118" t="s">
        <v>125</v>
      </c>
      <c r="O63" s="118" t="s">
        <v>126</v>
      </c>
      <c r="P63" s="238"/>
      <c r="Q63" s="239"/>
    </row>
    <row r="64" spans="2:17" ht="30" x14ac:dyDescent="0.2">
      <c r="B64" s="526" t="s">
        <v>43</v>
      </c>
      <c r="C64" s="526">
        <v>3.5</v>
      </c>
      <c r="D64" s="225" t="s">
        <v>1229</v>
      </c>
      <c r="E64" s="225">
        <v>40943873</v>
      </c>
      <c r="F64" s="226" t="s">
        <v>180</v>
      </c>
      <c r="G64" s="226" t="s">
        <v>403</v>
      </c>
      <c r="H64" s="227">
        <v>40522</v>
      </c>
      <c r="I64" s="228" t="s">
        <v>237</v>
      </c>
      <c r="J64" s="153" t="s">
        <v>1230</v>
      </c>
      <c r="K64" s="215" t="s">
        <v>1231</v>
      </c>
      <c r="L64" s="151" t="s">
        <v>180</v>
      </c>
      <c r="M64" s="118" t="s">
        <v>125</v>
      </c>
      <c r="N64" s="118" t="s">
        <v>125</v>
      </c>
      <c r="O64" s="118" t="s">
        <v>126</v>
      </c>
      <c r="P64" s="238"/>
      <c r="Q64" s="239"/>
    </row>
    <row r="65" spans="2:17" s="536" customFormat="1" ht="30" x14ac:dyDescent="0.2">
      <c r="B65" s="531" t="s">
        <v>44</v>
      </c>
      <c r="C65" s="531">
        <v>7</v>
      </c>
      <c r="D65" s="532" t="s">
        <v>1232</v>
      </c>
      <c r="E65" s="190">
        <v>106772743</v>
      </c>
      <c r="F65" s="190" t="s">
        <v>1151</v>
      </c>
      <c r="G65" s="532" t="s">
        <v>1007</v>
      </c>
      <c r="H65" s="533">
        <v>40263</v>
      </c>
      <c r="I65" s="190" t="s">
        <v>237</v>
      </c>
      <c r="J65" s="534"/>
      <c r="K65" s="535"/>
      <c r="L65" s="534" t="s">
        <v>207</v>
      </c>
      <c r="M65" s="190" t="s">
        <v>125</v>
      </c>
      <c r="N65" s="190" t="s">
        <v>125</v>
      </c>
      <c r="O65" s="118" t="s">
        <v>126</v>
      </c>
      <c r="P65" s="1198" t="s">
        <v>1233</v>
      </c>
      <c r="Q65" s="1199"/>
    </row>
    <row r="66" spans="2:17" ht="120" x14ac:dyDescent="0.2">
      <c r="B66" s="526" t="s">
        <v>44</v>
      </c>
      <c r="C66" s="526">
        <v>7</v>
      </c>
      <c r="D66" s="155" t="s">
        <v>1234</v>
      </c>
      <c r="E66" s="118">
        <v>49689743</v>
      </c>
      <c r="F66" s="118" t="s">
        <v>180</v>
      </c>
      <c r="G66" s="198" t="s">
        <v>583</v>
      </c>
      <c r="H66" s="184" t="s">
        <v>1235</v>
      </c>
      <c r="I66" s="118" t="s">
        <v>237</v>
      </c>
      <c r="J66" s="188" t="s">
        <v>1236</v>
      </c>
      <c r="K66" s="154" t="s">
        <v>1237</v>
      </c>
      <c r="L66" s="118" t="s">
        <v>207</v>
      </c>
      <c r="M66" s="234" t="s">
        <v>125</v>
      </c>
      <c r="N66" s="234" t="s">
        <v>125</v>
      </c>
      <c r="O66" s="118" t="s">
        <v>126</v>
      </c>
      <c r="P66" s="118"/>
      <c r="Q66" s="118"/>
    </row>
    <row r="67" spans="2:17" ht="45" x14ac:dyDescent="0.2">
      <c r="B67" s="526" t="s">
        <v>44</v>
      </c>
      <c r="C67" s="526">
        <v>7</v>
      </c>
      <c r="D67" s="155" t="s">
        <v>1238</v>
      </c>
      <c r="E67" s="118">
        <v>39460702</v>
      </c>
      <c r="F67" s="118" t="s">
        <v>180</v>
      </c>
      <c r="G67" s="198" t="s">
        <v>583</v>
      </c>
      <c r="H67" s="184">
        <v>39420</v>
      </c>
      <c r="I67" s="118" t="s">
        <v>1239</v>
      </c>
      <c r="J67" s="188" t="s">
        <v>1240</v>
      </c>
      <c r="K67" s="154" t="s">
        <v>1241</v>
      </c>
      <c r="L67" s="118" t="s">
        <v>180</v>
      </c>
      <c r="M67" s="234" t="s">
        <v>125</v>
      </c>
      <c r="N67" s="234" t="s">
        <v>125</v>
      </c>
      <c r="O67" s="118" t="s">
        <v>126</v>
      </c>
      <c r="P67" s="118"/>
      <c r="Q67" s="118"/>
    </row>
    <row r="68" spans="2:17" ht="45" x14ac:dyDescent="0.2">
      <c r="B68" s="526" t="s">
        <v>44</v>
      </c>
      <c r="C68" s="526">
        <v>7</v>
      </c>
      <c r="D68" s="155" t="s">
        <v>1242</v>
      </c>
      <c r="E68" s="118">
        <v>1064109190</v>
      </c>
      <c r="F68" s="118" t="s">
        <v>1243</v>
      </c>
      <c r="G68" s="530" t="s">
        <v>642</v>
      </c>
      <c r="H68" s="184">
        <v>41201</v>
      </c>
      <c r="I68" s="118" t="s">
        <v>237</v>
      </c>
      <c r="J68" s="188" t="s">
        <v>1244</v>
      </c>
      <c r="K68" s="215" t="s">
        <v>1245</v>
      </c>
      <c r="L68" s="118" t="s">
        <v>1243</v>
      </c>
      <c r="M68" s="234" t="s">
        <v>125</v>
      </c>
      <c r="N68" s="234" t="s">
        <v>125</v>
      </c>
      <c r="O68" s="118" t="s">
        <v>126</v>
      </c>
      <c r="P68" s="118"/>
      <c r="Q68" s="118"/>
    </row>
    <row r="69" spans="2:17" ht="45" x14ac:dyDescent="0.2">
      <c r="B69" s="526" t="s">
        <v>44</v>
      </c>
      <c r="C69" s="526">
        <v>7</v>
      </c>
      <c r="D69" s="155" t="s">
        <v>1246</v>
      </c>
      <c r="E69" s="118">
        <v>32833564</v>
      </c>
      <c r="F69" s="118" t="s">
        <v>1243</v>
      </c>
      <c r="G69" s="530" t="s">
        <v>1247</v>
      </c>
      <c r="H69" s="184">
        <v>41288</v>
      </c>
      <c r="I69" s="118" t="s">
        <v>237</v>
      </c>
      <c r="J69" s="188" t="s">
        <v>1248</v>
      </c>
      <c r="K69" s="154" t="s">
        <v>1249</v>
      </c>
      <c r="L69" s="118" t="s">
        <v>1243</v>
      </c>
      <c r="M69" s="234" t="s">
        <v>125</v>
      </c>
      <c r="N69" s="234" t="s">
        <v>125</v>
      </c>
      <c r="O69" s="118" t="s">
        <v>126</v>
      </c>
      <c r="P69" s="118"/>
      <c r="Q69" s="118"/>
    </row>
    <row r="70" spans="2:17" ht="45" x14ac:dyDescent="0.2">
      <c r="B70" s="526" t="s">
        <v>44</v>
      </c>
      <c r="C70" s="526">
        <v>7</v>
      </c>
      <c r="D70" s="252" t="s">
        <v>1250</v>
      </c>
      <c r="E70" s="234">
        <v>40943265</v>
      </c>
      <c r="F70" s="234" t="s">
        <v>180</v>
      </c>
      <c r="G70" s="418" t="s">
        <v>403</v>
      </c>
      <c r="H70" s="250">
        <v>39640</v>
      </c>
      <c r="I70" s="249" t="s">
        <v>237</v>
      </c>
      <c r="J70" s="188" t="s">
        <v>1251</v>
      </c>
      <c r="K70" s="154" t="s">
        <v>1252</v>
      </c>
      <c r="L70" s="118" t="s">
        <v>180</v>
      </c>
      <c r="M70" s="234" t="s">
        <v>125</v>
      </c>
      <c r="N70" s="234" t="s">
        <v>125</v>
      </c>
      <c r="O70" s="118" t="s">
        <v>126</v>
      </c>
      <c r="P70" s="118"/>
      <c r="Q70" s="118"/>
    </row>
    <row r="71" spans="2:17" ht="45" x14ac:dyDescent="0.2">
      <c r="B71" s="526" t="s">
        <v>44</v>
      </c>
      <c r="C71" s="526">
        <v>7</v>
      </c>
      <c r="D71" s="252" t="s">
        <v>1250</v>
      </c>
      <c r="E71" s="234">
        <v>40943265</v>
      </c>
      <c r="F71" s="234" t="s">
        <v>180</v>
      </c>
      <c r="G71" s="418" t="s">
        <v>403</v>
      </c>
      <c r="H71" s="250">
        <v>39640</v>
      </c>
      <c r="I71" s="249" t="s">
        <v>237</v>
      </c>
      <c r="J71" s="188" t="s">
        <v>1253</v>
      </c>
      <c r="K71" s="154" t="s">
        <v>1254</v>
      </c>
      <c r="L71" s="118" t="s">
        <v>180</v>
      </c>
      <c r="M71" s="234" t="s">
        <v>125</v>
      </c>
      <c r="N71" s="234" t="s">
        <v>125</v>
      </c>
      <c r="O71" s="118" t="s">
        <v>126</v>
      </c>
      <c r="P71" s="118"/>
      <c r="Q71" s="118"/>
    </row>
    <row r="72" spans="2:17" ht="75" x14ac:dyDescent="0.2">
      <c r="B72" s="526" t="s">
        <v>44</v>
      </c>
      <c r="C72" s="526">
        <v>7</v>
      </c>
      <c r="D72" s="252" t="s">
        <v>1255</v>
      </c>
      <c r="E72" s="234">
        <v>49719567</v>
      </c>
      <c r="F72" s="234" t="s">
        <v>1256</v>
      </c>
      <c r="G72" s="418" t="s">
        <v>1257</v>
      </c>
      <c r="H72" s="250" t="s">
        <v>237</v>
      </c>
      <c r="I72" s="249" t="s">
        <v>237</v>
      </c>
      <c r="J72" s="188" t="s">
        <v>1207</v>
      </c>
      <c r="K72" s="154" t="s">
        <v>1258</v>
      </c>
      <c r="L72" s="118" t="s">
        <v>207</v>
      </c>
      <c r="M72" s="234" t="s">
        <v>125</v>
      </c>
      <c r="N72" s="234" t="s">
        <v>125</v>
      </c>
      <c r="O72" s="118" t="s">
        <v>126</v>
      </c>
      <c r="P72" s="118"/>
      <c r="Q72" s="118"/>
    </row>
    <row r="73" spans="2:17" ht="15.75" thickBot="1" x14ac:dyDescent="0.3">
      <c r="G73" s="199"/>
    </row>
    <row r="74" spans="2:17" ht="16.5" thickBot="1" x14ac:dyDescent="0.3">
      <c r="B74" s="1180" t="s">
        <v>46</v>
      </c>
      <c r="C74" s="1181"/>
      <c r="D74" s="1181"/>
      <c r="E74" s="1181"/>
      <c r="F74" s="1181"/>
      <c r="G74" s="1181"/>
      <c r="H74" s="1181"/>
      <c r="I74" s="1181"/>
      <c r="J74" s="1181"/>
      <c r="K74" s="1181"/>
      <c r="L74" s="1181"/>
      <c r="M74" s="1181"/>
      <c r="N74" s="1182"/>
    </row>
    <row r="76" spans="2:17" ht="31.5" x14ac:dyDescent="0.25">
      <c r="B76" s="147" t="s">
        <v>33</v>
      </c>
      <c r="C76" s="147" t="s">
        <v>18</v>
      </c>
      <c r="D76" s="1141" t="s">
        <v>3</v>
      </c>
      <c r="E76" s="1143"/>
    </row>
    <row r="77" spans="2:17" ht="30" x14ac:dyDescent="0.25">
      <c r="B77" s="155" t="s">
        <v>112</v>
      </c>
      <c r="C77" s="190" t="s">
        <v>125</v>
      </c>
      <c r="D77" s="1128"/>
      <c r="E77" s="1128"/>
    </row>
    <row r="79" spans="2:17" ht="16.5" thickBot="1" x14ac:dyDescent="0.3">
      <c r="B79" s="1129" t="s">
        <v>64</v>
      </c>
      <c r="C79" s="1130"/>
      <c r="D79" s="1130"/>
      <c r="E79" s="1130"/>
      <c r="F79" s="1130"/>
      <c r="G79" s="1130"/>
      <c r="H79" s="1130"/>
      <c r="I79" s="1130"/>
      <c r="J79" s="1130"/>
      <c r="K79" s="1130"/>
      <c r="L79" s="1130"/>
      <c r="M79" s="1130"/>
      <c r="N79" s="1130"/>
      <c r="O79" s="1130"/>
      <c r="P79" s="1130"/>
    </row>
    <row r="80" spans="2:17" ht="16.5" thickBot="1" x14ac:dyDescent="0.3">
      <c r="B80" s="1180" t="s">
        <v>54</v>
      </c>
      <c r="C80" s="1181"/>
      <c r="D80" s="1181"/>
      <c r="E80" s="1181"/>
      <c r="F80" s="1181"/>
      <c r="G80" s="1181"/>
      <c r="H80" s="1181"/>
      <c r="I80" s="1181"/>
      <c r="J80" s="1181"/>
      <c r="K80" s="1181"/>
      <c r="L80" s="1181"/>
      <c r="M80" s="1181"/>
      <c r="N80" s="1182"/>
    </row>
    <row r="81" spans="1:26" ht="15.75" thickBot="1" x14ac:dyDescent="0.3"/>
    <row r="82" spans="1:26" s="93" customFormat="1" ht="110.25" x14ac:dyDescent="0.25">
      <c r="B82" s="123" t="s">
        <v>134</v>
      </c>
      <c r="C82" s="123" t="s">
        <v>135</v>
      </c>
      <c r="D82" s="123" t="s">
        <v>136</v>
      </c>
      <c r="E82" s="123" t="s">
        <v>45</v>
      </c>
      <c r="F82" s="123" t="s">
        <v>22</v>
      </c>
      <c r="G82" s="123" t="s">
        <v>89</v>
      </c>
      <c r="H82" s="123" t="s">
        <v>17</v>
      </c>
      <c r="I82" s="123" t="s">
        <v>10</v>
      </c>
      <c r="J82" s="123" t="s">
        <v>31</v>
      </c>
      <c r="K82" s="123" t="s">
        <v>61</v>
      </c>
      <c r="L82" s="123" t="s">
        <v>20</v>
      </c>
      <c r="M82" s="124" t="s">
        <v>26</v>
      </c>
      <c r="N82" s="123" t="s">
        <v>137</v>
      </c>
      <c r="O82" s="123" t="s">
        <v>36</v>
      </c>
      <c r="P82" s="245" t="s">
        <v>11</v>
      </c>
      <c r="Q82" s="245" t="s">
        <v>19</v>
      </c>
    </row>
    <row r="83" spans="1:26" s="242" customFormat="1" ht="180" x14ac:dyDescent="0.25">
      <c r="A83" s="125">
        <v>1</v>
      </c>
      <c r="B83" s="136" t="s">
        <v>1208</v>
      </c>
      <c r="C83" s="136" t="s">
        <v>1208</v>
      </c>
      <c r="D83" s="127" t="s">
        <v>1215</v>
      </c>
      <c r="E83" s="171" t="s">
        <v>1216</v>
      </c>
      <c r="F83" s="127" t="s">
        <v>126</v>
      </c>
      <c r="G83" s="129"/>
      <c r="H83" s="130">
        <v>41153</v>
      </c>
      <c r="I83" s="131">
        <v>41698</v>
      </c>
      <c r="J83" s="131" t="s">
        <v>126</v>
      </c>
      <c r="K83" s="185">
        <v>0</v>
      </c>
      <c r="L83" s="131"/>
      <c r="M83" s="171">
        <v>65000</v>
      </c>
      <c r="N83" s="132">
        <f>+M83*G83</f>
        <v>0</v>
      </c>
      <c r="O83" s="187">
        <v>2282827000</v>
      </c>
      <c r="P83" s="133">
        <v>49</v>
      </c>
      <c r="Q83" s="125" t="s">
        <v>1210</v>
      </c>
      <c r="R83" s="135"/>
      <c r="S83" s="135"/>
      <c r="T83" s="135"/>
      <c r="U83" s="135"/>
      <c r="V83" s="135"/>
      <c r="W83" s="135"/>
      <c r="X83" s="135"/>
      <c r="Y83" s="135"/>
      <c r="Z83" s="135"/>
    </row>
    <row r="84" spans="1:26" s="242" customFormat="1" ht="180" x14ac:dyDescent="0.25">
      <c r="A84" s="125"/>
      <c r="B84" s="136" t="s">
        <v>1208</v>
      </c>
      <c r="C84" s="136" t="s">
        <v>1208</v>
      </c>
      <c r="D84" s="127" t="s">
        <v>1215</v>
      </c>
      <c r="E84" s="171" t="s">
        <v>1216</v>
      </c>
      <c r="F84" s="127" t="s">
        <v>126</v>
      </c>
      <c r="G84" s="127"/>
      <c r="H84" s="130">
        <v>41699</v>
      </c>
      <c r="I84" s="131">
        <v>42063</v>
      </c>
      <c r="J84" s="131" t="s">
        <v>126</v>
      </c>
      <c r="K84" s="185"/>
      <c r="L84" s="131"/>
      <c r="M84" s="171">
        <v>60000</v>
      </c>
      <c r="N84" s="132">
        <v>0</v>
      </c>
      <c r="O84" s="187">
        <v>3652846400</v>
      </c>
      <c r="P84" s="133">
        <v>50</v>
      </c>
      <c r="Q84" s="125" t="s">
        <v>1210</v>
      </c>
      <c r="R84" s="135"/>
      <c r="S84" s="135"/>
      <c r="T84" s="135"/>
      <c r="U84" s="135"/>
      <c r="V84" s="135"/>
      <c r="W84" s="135"/>
      <c r="X84" s="135"/>
      <c r="Y84" s="135"/>
      <c r="Z84" s="135"/>
    </row>
    <row r="85" spans="1:26" s="242" customFormat="1" ht="15.75" x14ac:dyDescent="0.25">
      <c r="A85" s="125"/>
      <c r="B85" s="136" t="s">
        <v>16</v>
      </c>
      <c r="C85" s="127"/>
      <c r="D85" s="126"/>
      <c r="E85" s="171"/>
      <c r="F85" s="127"/>
      <c r="G85" s="127"/>
      <c r="H85" s="127"/>
      <c r="I85" s="131"/>
      <c r="J85" s="131"/>
      <c r="K85" s="185">
        <f>SUM(K83:K84)</f>
        <v>0</v>
      </c>
      <c r="L85" s="137">
        <f>SUM(L83:L83)</f>
        <v>0</v>
      </c>
      <c r="M85" s="306">
        <f>SUM(M83:M84)</f>
        <v>125000</v>
      </c>
      <c r="N85" s="137">
        <f>SUM(N83:N83)</f>
        <v>0</v>
      </c>
      <c r="O85" s="133"/>
      <c r="P85" s="133"/>
      <c r="Q85" s="134"/>
    </row>
    <row r="86" spans="1:26" x14ac:dyDescent="0.25">
      <c r="B86" s="139"/>
      <c r="C86" s="139"/>
      <c r="D86" s="139"/>
      <c r="E86" s="140"/>
      <c r="F86" s="139"/>
      <c r="G86" s="139"/>
      <c r="H86" s="139"/>
      <c r="I86" s="139"/>
      <c r="J86" s="139"/>
      <c r="K86" s="139"/>
      <c r="L86" s="139"/>
      <c r="M86" s="139"/>
      <c r="N86" s="139"/>
      <c r="O86" s="139"/>
      <c r="P86" s="139"/>
    </row>
    <row r="87" spans="1:26" ht="15.75" thickBot="1" x14ac:dyDescent="0.3">
      <c r="K87" s="514"/>
    </row>
    <row r="88" spans="1:26" ht="48" thickBot="1" x14ac:dyDescent="0.3">
      <c r="B88" s="157" t="s">
        <v>49</v>
      </c>
      <c r="C88" s="158" t="s">
        <v>50</v>
      </c>
      <c r="D88" s="157" t="s">
        <v>51</v>
      </c>
      <c r="E88" s="158" t="s">
        <v>55</v>
      </c>
    </row>
    <row r="89" spans="1:26" x14ac:dyDescent="0.25">
      <c r="B89" s="159" t="s">
        <v>113</v>
      </c>
      <c r="C89" s="160">
        <v>20</v>
      </c>
      <c r="D89" s="234">
        <v>0</v>
      </c>
      <c r="E89" s="1183">
        <f>+D89+D90+D91</f>
        <v>0</v>
      </c>
    </row>
    <row r="90" spans="1:26" x14ac:dyDescent="0.25">
      <c r="B90" s="159" t="s">
        <v>114</v>
      </c>
      <c r="C90" s="251">
        <v>30</v>
      </c>
      <c r="D90" s="234">
        <v>0</v>
      </c>
      <c r="E90" s="1136"/>
    </row>
    <row r="91" spans="1:26" ht="15.75" thickBot="1" x14ac:dyDescent="0.3">
      <c r="B91" s="159" t="s">
        <v>115</v>
      </c>
      <c r="C91" s="162">
        <v>40</v>
      </c>
      <c r="D91" s="162">
        <v>0</v>
      </c>
      <c r="E91" s="1184"/>
    </row>
    <row r="92" spans="1:26" ht="15.75" thickBot="1" x14ac:dyDescent="0.3"/>
    <row r="93" spans="1:26" ht="16.5" thickBot="1" x14ac:dyDescent="0.3">
      <c r="B93" s="1180" t="s">
        <v>52</v>
      </c>
      <c r="C93" s="1181"/>
      <c r="D93" s="1181"/>
      <c r="E93" s="1181"/>
      <c r="F93" s="1181"/>
      <c r="G93" s="1181"/>
      <c r="H93" s="1181"/>
      <c r="I93" s="1181"/>
      <c r="J93" s="1181"/>
      <c r="K93" s="1181"/>
      <c r="L93" s="1181"/>
      <c r="M93" s="1181"/>
      <c r="N93" s="1182"/>
    </row>
    <row r="95" spans="1:26" ht="110.25" x14ac:dyDescent="0.25">
      <c r="B95" s="117" t="s">
        <v>0</v>
      </c>
      <c r="C95" s="117" t="s">
        <v>39</v>
      </c>
      <c r="D95" s="117" t="s">
        <v>40</v>
      </c>
      <c r="E95" s="117" t="s">
        <v>102</v>
      </c>
      <c r="F95" s="117" t="s">
        <v>104</v>
      </c>
      <c r="G95" s="117" t="s">
        <v>105</v>
      </c>
      <c r="H95" s="117" t="s">
        <v>106</v>
      </c>
      <c r="I95" s="117" t="s">
        <v>103</v>
      </c>
      <c r="J95" s="1141" t="s">
        <v>107</v>
      </c>
      <c r="K95" s="1142"/>
      <c r="L95" s="1143"/>
      <c r="M95" s="117" t="s">
        <v>111</v>
      </c>
      <c r="N95" s="117" t="s">
        <v>139</v>
      </c>
      <c r="O95" s="117" t="s">
        <v>140</v>
      </c>
      <c r="P95" s="1141" t="s">
        <v>3</v>
      </c>
      <c r="Q95" s="1143"/>
    </row>
    <row r="96" spans="1:26" ht="60" x14ac:dyDescent="0.2">
      <c r="B96" s="152"/>
      <c r="C96" s="152"/>
      <c r="D96" s="149"/>
      <c r="E96" s="149"/>
      <c r="F96" s="149"/>
      <c r="G96" s="149"/>
      <c r="H96" s="149"/>
      <c r="I96" s="150"/>
      <c r="J96" s="153" t="s">
        <v>108</v>
      </c>
      <c r="K96" s="154" t="s">
        <v>109</v>
      </c>
      <c r="L96" s="151" t="s">
        <v>110</v>
      </c>
      <c r="M96" s="118"/>
      <c r="N96" s="118"/>
      <c r="O96" s="118"/>
      <c r="P96" s="1128"/>
      <c r="Q96" s="1128"/>
    </row>
    <row r="97" spans="2:17" ht="45" x14ac:dyDescent="0.2">
      <c r="B97" s="152" t="s">
        <v>119</v>
      </c>
      <c r="C97" s="152"/>
      <c r="D97" s="149"/>
      <c r="E97" s="149"/>
      <c r="F97" s="149"/>
      <c r="G97" s="149"/>
      <c r="H97" s="182"/>
      <c r="I97" s="150"/>
      <c r="J97" s="153"/>
      <c r="K97" s="154"/>
      <c r="L97" s="151"/>
      <c r="M97" s="118"/>
      <c r="N97" s="118"/>
      <c r="O97" s="118"/>
      <c r="P97" s="118" t="s">
        <v>1327</v>
      </c>
      <c r="Q97" s="234"/>
    </row>
    <row r="98" spans="2:17" ht="45" x14ac:dyDescent="0.2">
      <c r="B98" s="152" t="s">
        <v>119</v>
      </c>
      <c r="C98" s="152"/>
      <c r="D98" s="149"/>
      <c r="E98" s="149"/>
      <c r="F98" s="149"/>
      <c r="G98" s="149"/>
      <c r="H98" s="182"/>
      <c r="I98" s="150"/>
      <c r="J98" s="153"/>
      <c r="K98" s="154"/>
      <c r="L98" s="151"/>
      <c r="M98" s="118"/>
      <c r="N98" s="118"/>
      <c r="O98" s="118"/>
      <c r="P98" s="118" t="s">
        <v>1327</v>
      </c>
      <c r="Q98" s="234"/>
    </row>
    <row r="99" spans="2:17" ht="30" x14ac:dyDescent="0.2">
      <c r="B99" s="152" t="s">
        <v>120</v>
      </c>
      <c r="C99" s="152"/>
      <c r="D99" s="149"/>
      <c r="E99" s="149"/>
      <c r="F99" s="149"/>
      <c r="G99" s="149"/>
      <c r="H99" s="182"/>
      <c r="I99" s="150"/>
      <c r="J99" s="153"/>
      <c r="K99" s="154"/>
      <c r="L99" s="151"/>
      <c r="M99" s="118"/>
      <c r="N99" s="118"/>
      <c r="O99" s="118"/>
      <c r="P99" s="118" t="s">
        <v>1327</v>
      </c>
      <c r="Q99" s="234"/>
    </row>
    <row r="100" spans="2:17" ht="30" x14ac:dyDescent="0.2">
      <c r="B100" s="152" t="s">
        <v>121</v>
      </c>
      <c r="C100" s="152"/>
      <c r="D100" s="149"/>
      <c r="E100" s="149"/>
      <c r="F100" s="149"/>
      <c r="G100" s="149"/>
      <c r="H100" s="182"/>
      <c r="I100" s="150"/>
      <c r="J100" s="153"/>
      <c r="K100" s="149"/>
      <c r="L100" s="151"/>
      <c r="M100" s="118"/>
      <c r="N100" s="118"/>
      <c r="O100" s="118"/>
      <c r="P100" s="1128"/>
      <c r="Q100" s="1128"/>
    </row>
    <row r="101" spans="2:17" x14ac:dyDescent="0.2">
      <c r="B101" s="201"/>
      <c r="C101" s="201"/>
      <c r="D101" s="202"/>
      <c r="E101" s="202"/>
      <c r="F101" s="202"/>
      <c r="G101" s="202"/>
      <c r="H101" s="202"/>
      <c r="I101" s="204"/>
      <c r="J101" s="205"/>
      <c r="K101" s="206"/>
      <c r="L101" s="206"/>
      <c r="M101" s="106"/>
      <c r="N101" s="106"/>
      <c r="O101" s="106"/>
      <c r="P101" s="207"/>
      <c r="Q101" s="207"/>
    </row>
    <row r="102" spans="2:17" x14ac:dyDescent="0.2">
      <c r="B102" s="201"/>
      <c r="C102" s="201"/>
      <c r="D102" s="202"/>
      <c r="E102" s="202"/>
      <c r="F102" s="202"/>
      <c r="G102" s="202"/>
      <c r="H102" s="202"/>
      <c r="I102" s="204"/>
      <c r="J102" s="205"/>
      <c r="K102" s="206"/>
      <c r="L102" s="206"/>
      <c r="M102" s="106"/>
      <c r="N102" s="106"/>
      <c r="O102" s="106"/>
      <c r="P102" s="207"/>
      <c r="Q102" s="207"/>
    </row>
    <row r="103" spans="2:17" x14ac:dyDescent="0.2">
      <c r="B103" s="201"/>
      <c r="C103" s="201"/>
      <c r="D103" s="202"/>
      <c r="E103" s="202"/>
      <c r="F103" s="202"/>
      <c r="G103" s="202"/>
      <c r="H103" s="202"/>
      <c r="I103" s="204"/>
      <c r="J103" s="205"/>
      <c r="K103" s="206"/>
      <c r="L103" s="206"/>
      <c r="M103" s="106"/>
      <c r="N103" s="106"/>
      <c r="O103" s="106"/>
      <c r="P103" s="207"/>
      <c r="Q103" s="207"/>
    </row>
    <row r="104" spans="2:17" x14ac:dyDescent="0.2">
      <c r="B104" s="201"/>
      <c r="C104" s="201"/>
      <c r="D104" s="202"/>
      <c r="E104" s="202"/>
      <c r="F104" s="202"/>
      <c r="G104" s="202"/>
      <c r="H104" s="202"/>
      <c r="I104" s="204"/>
      <c r="J104" s="205"/>
      <c r="K104" s="206"/>
      <c r="L104" s="206"/>
      <c r="M104" s="106"/>
      <c r="N104" s="106"/>
      <c r="O104" s="106"/>
      <c r="P104" s="207"/>
      <c r="Q104" s="207"/>
    </row>
    <row r="105" spans="2:17" x14ac:dyDescent="0.2">
      <c r="B105" s="201"/>
      <c r="C105" s="201"/>
      <c r="D105" s="202"/>
      <c r="E105" s="202"/>
      <c r="F105" s="202"/>
      <c r="G105" s="202"/>
      <c r="H105" s="202"/>
      <c r="I105" s="204"/>
      <c r="J105" s="205"/>
      <c r="K105" s="206"/>
      <c r="L105" s="206"/>
      <c r="M105" s="106"/>
      <c r="N105" s="106"/>
      <c r="O105" s="106"/>
      <c r="P105" s="207"/>
      <c r="Q105" s="207"/>
    </row>
    <row r="109" spans="2:17" ht="15.75" thickBot="1" x14ac:dyDescent="0.3"/>
    <row r="110" spans="2:17" ht="31.5" x14ac:dyDescent="0.25">
      <c r="B110" s="119" t="s">
        <v>33</v>
      </c>
      <c r="C110" s="119" t="s">
        <v>49</v>
      </c>
      <c r="D110" s="117" t="s">
        <v>50</v>
      </c>
      <c r="E110" s="119" t="s">
        <v>51</v>
      </c>
      <c r="F110" s="158" t="s">
        <v>56</v>
      </c>
      <c r="G110" s="163"/>
    </row>
    <row r="111" spans="2:17" ht="225" x14ac:dyDescent="0.2">
      <c r="B111" s="1131" t="s">
        <v>53</v>
      </c>
      <c r="C111" s="164" t="s">
        <v>116</v>
      </c>
      <c r="D111" s="234">
        <v>25</v>
      </c>
      <c r="E111" s="234">
        <v>0</v>
      </c>
      <c r="F111" s="1132">
        <f>+E111+E112+E113</f>
        <v>0</v>
      </c>
      <c r="G111" s="165"/>
    </row>
    <row r="112" spans="2:17" ht="150" x14ac:dyDescent="0.2">
      <c r="B112" s="1131"/>
      <c r="C112" s="164" t="s">
        <v>117</v>
      </c>
      <c r="D112" s="252">
        <v>25</v>
      </c>
      <c r="E112" s="234">
        <v>0</v>
      </c>
      <c r="F112" s="1133"/>
      <c r="G112" s="165"/>
    </row>
    <row r="113" spans="2:7" ht="120" x14ac:dyDescent="0.2">
      <c r="B113" s="1131"/>
      <c r="C113" s="164" t="s">
        <v>118</v>
      </c>
      <c r="D113" s="234">
        <v>10</v>
      </c>
      <c r="E113" s="234">
        <v>0</v>
      </c>
      <c r="F113" s="1134"/>
      <c r="G113" s="165"/>
    </row>
    <row r="114" spans="2:7" x14ac:dyDescent="0.2">
      <c r="C114" s="78"/>
    </row>
    <row r="115" spans="2:7" ht="15.75" x14ac:dyDescent="0.25">
      <c r="B115" s="116" t="s">
        <v>57</v>
      </c>
    </row>
    <row r="118" spans="2:7" ht="31.5" x14ac:dyDescent="0.25">
      <c r="B118" s="117" t="s">
        <v>33</v>
      </c>
      <c r="C118" s="117" t="s">
        <v>58</v>
      </c>
      <c r="D118" s="117" t="s">
        <v>51</v>
      </c>
      <c r="E118" s="119" t="s">
        <v>16</v>
      </c>
    </row>
    <row r="119" spans="2:7" ht="30" x14ac:dyDescent="0.25">
      <c r="B119" s="120" t="s">
        <v>132</v>
      </c>
      <c r="C119" s="252">
        <v>40</v>
      </c>
      <c r="D119" s="234">
        <f>+E89</f>
        <v>0</v>
      </c>
      <c r="E119" s="1122">
        <f>+D119+D120</f>
        <v>0</v>
      </c>
    </row>
    <row r="120" spans="2:7" ht="60" x14ac:dyDescent="0.25">
      <c r="B120" s="120" t="s">
        <v>133</v>
      </c>
      <c r="C120" s="252">
        <v>60</v>
      </c>
      <c r="D120" s="234">
        <f>+F111</f>
        <v>0</v>
      </c>
      <c r="E120" s="1123"/>
    </row>
  </sheetData>
  <mergeCells count="48">
    <mergeCell ref="C9:N9"/>
    <mergeCell ref="B2:P2"/>
    <mergeCell ref="B4:P4"/>
    <mergeCell ref="C6:N6"/>
    <mergeCell ref="C7:N7"/>
    <mergeCell ref="C8:N8"/>
    <mergeCell ref="B58:N58"/>
    <mergeCell ref="C10:E10"/>
    <mergeCell ref="B13:C17"/>
    <mergeCell ref="B18:C18"/>
    <mergeCell ref="E33:E34"/>
    <mergeCell ref="B42:B43"/>
    <mergeCell ref="C42:C43"/>
    <mergeCell ref="D42:E42"/>
    <mergeCell ref="C46:N46"/>
    <mergeCell ref="B48:N48"/>
    <mergeCell ref="O50:P50"/>
    <mergeCell ref="O51:P51"/>
    <mergeCell ref="O52:P52"/>
    <mergeCell ref="B74:N74"/>
    <mergeCell ref="P65:Q65"/>
    <mergeCell ref="P60:Q61"/>
    <mergeCell ref="P62:Q62"/>
    <mergeCell ref="H60:H61"/>
    <mergeCell ref="I60:I61"/>
    <mergeCell ref="J60:L60"/>
    <mergeCell ref="M60:M61"/>
    <mergeCell ref="N60:N61"/>
    <mergeCell ref="O60:O61"/>
    <mergeCell ref="B60:B61"/>
    <mergeCell ref="C60:C61"/>
    <mergeCell ref="D60:D61"/>
    <mergeCell ref="E60:E61"/>
    <mergeCell ref="F60:F61"/>
    <mergeCell ref="G60:G61"/>
    <mergeCell ref="B111:B113"/>
    <mergeCell ref="F111:F113"/>
    <mergeCell ref="D76:E76"/>
    <mergeCell ref="D77:E77"/>
    <mergeCell ref="B79:P79"/>
    <mergeCell ref="B80:N80"/>
    <mergeCell ref="E89:E91"/>
    <mergeCell ref="B93:N93"/>
    <mergeCell ref="E119:E120"/>
    <mergeCell ref="J95:L95"/>
    <mergeCell ref="P95:Q95"/>
    <mergeCell ref="P96:Q96"/>
    <mergeCell ref="P100:Q100"/>
  </mergeCells>
  <dataValidations count="2">
    <dataValidation type="list" allowBlank="1" showInputMessage="1" showErrorMessage="1" sqref="WVE983036 A65532 IS65532 SO65532 ACK65532 AMG65532 AWC65532 BFY65532 BPU65532 BZQ65532 CJM65532 CTI65532 DDE65532 DNA65532 DWW65532 EGS65532 EQO65532 FAK65532 FKG65532 FUC65532 GDY65532 GNU65532 GXQ65532 HHM65532 HRI65532 IBE65532 ILA65532 IUW65532 JES65532 JOO65532 JYK65532 KIG65532 KSC65532 LBY65532 LLU65532 LVQ65532 MFM65532 MPI65532 MZE65532 NJA65532 NSW65532 OCS65532 OMO65532 OWK65532 PGG65532 PQC65532 PZY65532 QJU65532 QTQ65532 RDM65532 RNI65532 RXE65532 SHA65532 SQW65532 TAS65532 TKO65532 TUK65532 UEG65532 UOC65532 UXY65532 VHU65532 VRQ65532 WBM65532 WLI65532 WVE65532 A131068 IS131068 SO131068 ACK131068 AMG131068 AWC131068 BFY131068 BPU131068 BZQ131068 CJM131068 CTI131068 DDE131068 DNA131068 DWW131068 EGS131068 EQO131068 FAK131068 FKG131068 FUC131068 GDY131068 GNU131068 GXQ131068 HHM131068 HRI131068 IBE131068 ILA131068 IUW131068 JES131068 JOO131068 JYK131068 KIG131068 KSC131068 LBY131068 LLU131068 LVQ131068 MFM131068 MPI131068 MZE131068 NJA131068 NSW131068 OCS131068 OMO131068 OWK131068 PGG131068 PQC131068 PZY131068 QJU131068 QTQ131068 RDM131068 RNI131068 RXE131068 SHA131068 SQW131068 TAS131068 TKO131068 TUK131068 UEG131068 UOC131068 UXY131068 VHU131068 VRQ131068 WBM131068 WLI131068 WVE131068 A196604 IS196604 SO196604 ACK196604 AMG196604 AWC196604 BFY196604 BPU196604 BZQ196604 CJM196604 CTI196604 DDE196604 DNA196604 DWW196604 EGS196604 EQO196604 FAK196604 FKG196604 FUC196604 GDY196604 GNU196604 GXQ196604 HHM196604 HRI196604 IBE196604 ILA196604 IUW196604 JES196604 JOO196604 JYK196604 KIG196604 KSC196604 LBY196604 LLU196604 LVQ196604 MFM196604 MPI196604 MZE196604 NJA196604 NSW196604 OCS196604 OMO196604 OWK196604 PGG196604 PQC196604 PZY196604 QJU196604 QTQ196604 RDM196604 RNI196604 RXE196604 SHA196604 SQW196604 TAS196604 TKO196604 TUK196604 UEG196604 UOC196604 UXY196604 VHU196604 VRQ196604 WBM196604 WLI196604 WVE196604 A262140 IS262140 SO262140 ACK262140 AMG262140 AWC262140 BFY262140 BPU262140 BZQ262140 CJM262140 CTI262140 DDE262140 DNA262140 DWW262140 EGS262140 EQO262140 FAK262140 FKG262140 FUC262140 GDY262140 GNU262140 GXQ262140 HHM262140 HRI262140 IBE262140 ILA262140 IUW262140 JES262140 JOO262140 JYK262140 KIG262140 KSC262140 LBY262140 LLU262140 LVQ262140 MFM262140 MPI262140 MZE262140 NJA262140 NSW262140 OCS262140 OMO262140 OWK262140 PGG262140 PQC262140 PZY262140 QJU262140 QTQ262140 RDM262140 RNI262140 RXE262140 SHA262140 SQW262140 TAS262140 TKO262140 TUK262140 UEG262140 UOC262140 UXY262140 VHU262140 VRQ262140 WBM262140 WLI262140 WVE262140 A327676 IS327676 SO327676 ACK327676 AMG327676 AWC327676 BFY327676 BPU327676 BZQ327676 CJM327676 CTI327676 DDE327676 DNA327676 DWW327676 EGS327676 EQO327676 FAK327676 FKG327676 FUC327676 GDY327676 GNU327676 GXQ327676 HHM327676 HRI327676 IBE327676 ILA327676 IUW327676 JES327676 JOO327676 JYK327676 KIG327676 KSC327676 LBY327676 LLU327676 LVQ327676 MFM327676 MPI327676 MZE327676 NJA327676 NSW327676 OCS327676 OMO327676 OWK327676 PGG327676 PQC327676 PZY327676 QJU327676 QTQ327676 RDM327676 RNI327676 RXE327676 SHA327676 SQW327676 TAS327676 TKO327676 TUK327676 UEG327676 UOC327676 UXY327676 VHU327676 VRQ327676 WBM327676 WLI327676 WVE327676 A393212 IS393212 SO393212 ACK393212 AMG393212 AWC393212 BFY393212 BPU393212 BZQ393212 CJM393212 CTI393212 DDE393212 DNA393212 DWW393212 EGS393212 EQO393212 FAK393212 FKG393212 FUC393212 GDY393212 GNU393212 GXQ393212 HHM393212 HRI393212 IBE393212 ILA393212 IUW393212 JES393212 JOO393212 JYK393212 KIG393212 KSC393212 LBY393212 LLU393212 LVQ393212 MFM393212 MPI393212 MZE393212 NJA393212 NSW393212 OCS393212 OMO393212 OWK393212 PGG393212 PQC393212 PZY393212 QJU393212 QTQ393212 RDM393212 RNI393212 RXE393212 SHA393212 SQW393212 TAS393212 TKO393212 TUK393212 UEG393212 UOC393212 UXY393212 VHU393212 VRQ393212 WBM393212 WLI393212 WVE393212 A458748 IS458748 SO458748 ACK458748 AMG458748 AWC458748 BFY458748 BPU458748 BZQ458748 CJM458748 CTI458748 DDE458748 DNA458748 DWW458748 EGS458748 EQO458748 FAK458748 FKG458748 FUC458748 GDY458748 GNU458748 GXQ458748 HHM458748 HRI458748 IBE458748 ILA458748 IUW458748 JES458748 JOO458748 JYK458748 KIG458748 KSC458748 LBY458748 LLU458748 LVQ458748 MFM458748 MPI458748 MZE458748 NJA458748 NSW458748 OCS458748 OMO458748 OWK458748 PGG458748 PQC458748 PZY458748 QJU458748 QTQ458748 RDM458748 RNI458748 RXE458748 SHA458748 SQW458748 TAS458748 TKO458748 TUK458748 UEG458748 UOC458748 UXY458748 VHU458748 VRQ458748 WBM458748 WLI458748 WVE458748 A524284 IS524284 SO524284 ACK524284 AMG524284 AWC524284 BFY524284 BPU524284 BZQ524284 CJM524284 CTI524284 DDE524284 DNA524284 DWW524284 EGS524284 EQO524284 FAK524284 FKG524284 FUC524284 GDY524284 GNU524284 GXQ524284 HHM524284 HRI524284 IBE524284 ILA524284 IUW524284 JES524284 JOO524284 JYK524284 KIG524284 KSC524284 LBY524284 LLU524284 LVQ524284 MFM524284 MPI524284 MZE524284 NJA524284 NSW524284 OCS524284 OMO524284 OWK524284 PGG524284 PQC524284 PZY524284 QJU524284 QTQ524284 RDM524284 RNI524284 RXE524284 SHA524284 SQW524284 TAS524284 TKO524284 TUK524284 UEG524284 UOC524284 UXY524284 VHU524284 VRQ524284 WBM524284 WLI524284 WVE524284 A589820 IS589820 SO589820 ACK589820 AMG589820 AWC589820 BFY589820 BPU589820 BZQ589820 CJM589820 CTI589820 DDE589820 DNA589820 DWW589820 EGS589820 EQO589820 FAK589820 FKG589820 FUC589820 GDY589820 GNU589820 GXQ589820 HHM589820 HRI589820 IBE589820 ILA589820 IUW589820 JES589820 JOO589820 JYK589820 KIG589820 KSC589820 LBY589820 LLU589820 LVQ589820 MFM589820 MPI589820 MZE589820 NJA589820 NSW589820 OCS589820 OMO589820 OWK589820 PGG589820 PQC589820 PZY589820 QJU589820 QTQ589820 RDM589820 RNI589820 RXE589820 SHA589820 SQW589820 TAS589820 TKO589820 TUK589820 UEG589820 UOC589820 UXY589820 VHU589820 VRQ589820 WBM589820 WLI589820 WVE589820 A655356 IS655356 SO655356 ACK655356 AMG655356 AWC655356 BFY655356 BPU655356 BZQ655356 CJM655356 CTI655356 DDE655356 DNA655356 DWW655356 EGS655356 EQO655356 FAK655356 FKG655356 FUC655356 GDY655356 GNU655356 GXQ655356 HHM655356 HRI655356 IBE655356 ILA655356 IUW655356 JES655356 JOO655356 JYK655356 KIG655356 KSC655356 LBY655356 LLU655356 LVQ655356 MFM655356 MPI655356 MZE655356 NJA655356 NSW655356 OCS655356 OMO655356 OWK655356 PGG655356 PQC655356 PZY655356 QJU655356 QTQ655356 RDM655356 RNI655356 RXE655356 SHA655356 SQW655356 TAS655356 TKO655356 TUK655356 UEG655356 UOC655356 UXY655356 VHU655356 VRQ655356 WBM655356 WLI655356 WVE655356 A720892 IS720892 SO720892 ACK720892 AMG720892 AWC720892 BFY720892 BPU720892 BZQ720892 CJM720892 CTI720892 DDE720892 DNA720892 DWW720892 EGS720892 EQO720892 FAK720892 FKG720892 FUC720892 GDY720892 GNU720892 GXQ720892 HHM720892 HRI720892 IBE720892 ILA720892 IUW720892 JES720892 JOO720892 JYK720892 KIG720892 KSC720892 LBY720892 LLU720892 LVQ720892 MFM720892 MPI720892 MZE720892 NJA720892 NSW720892 OCS720892 OMO720892 OWK720892 PGG720892 PQC720892 PZY720892 QJU720892 QTQ720892 RDM720892 RNI720892 RXE720892 SHA720892 SQW720892 TAS720892 TKO720892 TUK720892 UEG720892 UOC720892 UXY720892 VHU720892 VRQ720892 WBM720892 WLI720892 WVE720892 A786428 IS786428 SO786428 ACK786428 AMG786428 AWC786428 BFY786428 BPU786428 BZQ786428 CJM786428 CTI786428 DDE786428 DNA786428 DWW786428 EGS786428 EQO786428 FAK786428 FKG786428 FUC786428 GDY786428 GNU786428 GXQ786428 HHM786428 HRI786428 IBE786428 ILA786428 IUW786428 JES786428 JOO786428 JYK786428 KIG786428 KSC786428 LBY786428 LLU786428 LVQ786428 MFM786428 MPI786428 MZE786428 NJA786428 NSW786428 OCS786428 OMO786428 OWK786428 PGG786428 PQC786428 PZY786428 QJU786428 QTQ786428 RDM786428 RNI786428 RXE786428 SHA786428 SQW786428 TAS786428 TKO786428 TUK786428 UEG786428 UOC786428 UXY786428 VHU786428 VRQ786428 WBM786428 WLI786428 WVE786428 A851964 IS851964 SO851964 ACK851964 AMG851964 AWC851964 BFY851964 BPU851964 BZQ851964 CJM851964 CTI851964 DDE851964 DNA851964 DWW851964 EGS851964 EQO851964 FAK851964 FKG851964 FUC851964 GDY851964 GNU851964 GXQ851964 HHM851964 HRI851964 IBE851964 ILA851964 IUW851964 JES851964 JOO851964 JYK851964 KIG851964 KSC851964 LBY851964 LLU851964 LVQ851964 MFM851964 MPI851964 MZE851964 NJA851964 NSW851964 OCS851964 OMO851964 OWK851964 PGG851964 PQC851964 PZY851964 QJU851964 QTQ851964 RDM851964 RNI851964 RXE851964 SHA851964 SQW851964 TAS851964 TKO851964 TUK851964 UEG851964 UOC851964 UXY851964 VHU851964 VRQ851964 WBM851964 WLI851964 WVE851964 A917500 IS917500 SO917500 ACK917500 AMG917500 AWC917500 BFY917500 BPU917500 BZQ917500 CJM917500 CTI917500 DDE917500 DNA917500 DWW917500 EGS917500 EQO917500 FAK917500 FKG917500 FUC917500 GDY917500 GNU917500 GXQ917500 HHM917500 HRI917500 IBE917500 ILA917500 IUW917500 JES917500 JOO917500 JYK917500 KIG917500 KSC917500 LBY917500 LLU917500 LVQ917500 MFM917500 MPI917500 MZE917500 NJA917500 NSW917500 OCS917500 OMO917500 OWK917500 PGG917500 PQC917500 PZY917500 QJU917500 QTQ917500 RDM917500 RNI917500 RXE917500 SHA917500 SQW917500 TAS917500 TKO917500 TUK917500 UEG917500 UOC917500 UXY917500 VHU917500 VRQ917500 WBM917500 WLI917500 WVE917500 A983036 IS983036 SO983036 ACK983036 AMG983036 AWC983036 BFY983036 BPU983036 BZQ983036 CJM983036 CTI983036 DDE983036 DNA983036 DWW983036 EGS983036 EQO983036 FAK983036 FKG983036 FUC983036 GDY983036 GNU983036 GXQ983036 HHM983036 HRI983036 IBE983036 ILA983036 IUW983036 JES983036 JOO983036 JYK983036 KIG983036 KSC983036 LBY983036 LLU983036 LVQ983036 MFM983036 MPI983036 MZE983036 NJA983036 NSW983036 OCS983036 OMO983036 OWK983036 PGG983036 PQC983036 PZY983036 QJU983036 QTQ983036 RDM983036 RNI983036 RXE983036 SHA983036 SQW983036 TAS983036 TKO983036 TUK983036 UEG983036 UOC983036 UXY983036 VHU983036 VRQ983036 WBM983036 WLI983036 WVE20:WVE35 WLI20:WLI35 WBM20:WBM35 VRQ20:VRQ35 VHU20:VHU35 UXY20:UXY35 UOC20:UOC35 UEG20:UEG35 TUK20:TUK35 TKO20:TKO35 TAS20:TAS35 SQW20:SQW35 SHA20:SHA35 RXE20:RXE35 RNI20:RNI35 RDM20:RDM35 QTQ20:QTQ35 QJU20:QJU35 PZY20:PZY35 PQC20:PQC35 PGG20:PGG35 OWK20:OWK35 OMO20:OMO35 OCS20:OCS35 NSW20:NSW35 NJA20:NJA35 MZE20:MZE35 MPI20:MPI35 MFM20:MFM35 LVQ20:LVQ35 LLU20:LLU35 LBY20:LBY35 KSC20:KSC35 KIG20:KIG35 JYK20:JYK35 JOO20:JOO35 JES20:JES35 IUW20:IUW35 ILA20:ILA35 IBE20:IBE35 HRI20:HRI35 HHM20:HHM35 GXQ20:GXQ35 GNU20:GNU35 GDY20:GDY35 FUC20:FUC35 FKG20:FKG35 FAK20:FAK35 EQO20:EQO35 EGS20:EGS35 DWW20:DWW35 DNA20:DNA35 DDE20:DDE35 CTI20:CTI35 CJM20:CJM35 BZQ20:BZQ35 BPU20:BPU35 BFY20:BFY35 AWC20:AWC35 AMG20:AMG35 ACK20:ACK35 SO20:SO35 IS20:IS35 A20:A35">
      <formula1>"1,2,3,4,5"</formula1>
    </dataValidation>
    <dataValidation type="decimal" allowBlank="1" showInputMessage="1" showErrorMessage="1" sqref="WVH983036 WLL983036 C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C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C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C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C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C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C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C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C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C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C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C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C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C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C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VH20:WVH35 WLL20:WLL35 WBP20:WBP35 VRT20:VRT35 VHX20:VHX35 UYB20:UYB35 UOF20:UOF35 UEJ20:UEJ35 TUN20:TUN35 TKR20:TKR35 TAV20:TAV35 SQZ20:SQZ35 SHD20:SHD35 RXH20:RXH35 RNL20:RNL35 RDP20:RDP35 QTT20:QTT35 QJX20:QJX35 QAB20:QAB35 PQF20:PQF35 PGJ20:PGJ35 OWN20:OWN35 OMR20:OMR35 OCV20:OCV35 NSZ20:NSZ35 NJD20:NJD35 MZH20:MZH35 MPL20:MPL35 MFP20:MFP35 LVT20:LVT35 LLX20:LLX35 LCB20:LCB35 KSF20:KSF35 KIJ20:KIJ35 JYN20:JYN35 JOR20:JOR35 JEV20:JEV35 IUZ20:IUZ35 ILD20:ILD35 IBH20:IBH35 HRL20:HRL35 HHP20:HHP35 GXT20:GXT35 GNX20:GNX35 GEB20:GEB35 FUF20:FUF35 FKJ20:FKJ35 FAN20:FAN35 EQR20:EQR35 EGV20:EGV35 DWZ20:DWZ35 DND20:DND35 DDH20:DDH35 CTL20:CTL35 CJP20:CJP35 BZT20:BZT35 BPX20:BPX35 BGB20:BGB35 AWF20:AWF35 AMJ20:AMJ35 ACN20:ACN35 SR20:SR35 IV20:IV35">
      <formula1>0</formula1>
      <formula2>1</formula2>
    </dataValidation>
  </dataValidations>
  <printOptions horizontalCentered="1" verticalCentered="1"/>
  <pageMargins left="0.70866141732283472" right="0" top="0.74803149606299213" bottom="0.74803149606299213" header="0.31496062992125984" footer="0.31496062992125984"/>
  <pageSetup paperSize="5"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JURIDICA</vt:lpstr>
      <vt:lpstr> UT CESAR 1 INF SGRA 5</vt:lpstr>
      <vt:lpstr> UT Cesar 1 INF SGRA 10</vt:lpstr>
      <vt:lpstr> Cesar  1 INF SGRA 13</vt:lpstr>
      <vt:lpstr> CORAZON PAIS 14</vt:lpstr>
      <vt:lpstr> CORAZON PAIS 15</vt:lpstr>
      <vt:lpstr> CORAZON PAIS 17</vt:lpstr>
      <vt:lpstr> COS FUT. 14</vt:lpstr>
      <vt:lpstr> COS FUT. 9</vt:lpstr>
      <vt:lpstr> MENORES DE FUTUROS 9</vt:lpstr>
      <vt:lpstr> FUND ERA ECOLOGICA</vt:lpstr>
      <vt:lpstr> APSEFACOM 9</vt:lpstr>
      <vt:lpstr>APSEFACOM 10</vt:lpstr>
      <vt:lpstr> FUNAS 1</vt:lpstr>
      <vt:lpstr> FUNAS 2</vt:lpstr>
      <vt:lpstr> FUNAS 13</vt:lpstr>
      <vt:lpstr> DON BOSCO 8</vt:lpstr>
      <vt:lpstr> DON BOSCO 9</vt:lpstr>
      <vt:lpstr> DON BOSCO 7</vt:lpstr>
      <vt:lpstr> DON BOSCO 12</vt:lpstr>
      <vt:lpstr> DON BOSCO 11</vt:lpstr>
      <vt:lpstr> CODIMUMAG 12</vt:lpstr>
      <vt:lpstr> NUTRI LA 1 INFANCIA 5</vt:lpstr>
      <vt:lpstr> NUTRI. LA 1 INFANCIA 2</vt:lpstr>
      <vt:lpstr>CNUTRI. LA 1 INFANCIA 1</vt:lpstr>
      <vt:lpstr> CONT PAIS</vt:lpstr>
      <vt:lpstr> MANOS UNIDAD POR 1 PAIS</vt:lpstr>
      <vt:lpstr> FUNPROVIDA 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Liliana Lopez Torres</dc:creator>
  <cp:lastModifiedBy>Alberto.Esmeral</cp:lastModifiedBy>
  <cp:lastPrinted>2014-12-11T00:31:55Z</cp:lastPrinted>
  <dcterms:created xsi:type="dcterms:W3CDTF">2014-10-22T15:49:24Z</dcterms:created>
  <dcterms:modified xsi:type="dcterms:W3CDTF">2014-12-11T00:46:03Z</dcterms:modified>
</cp:coreProperties>
</file>