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orgina.Nelson\Documents\CONVO JHON\EVALUACION DEFINITIVA\PROPUESTA 3 FUND CENTURY\"/>
    </mc:Choice>
  </mc:AlternateContent>
  <bookViews>
    <workbookView xWindow="120" yWindow="135" windowWidth="15480" windowHeight="6660" tabRatio="598" activeTab="3"/>
  </bookViews>
  <sheets>
    <sheet name="JURIDICA" sheetId="9" r:id="rId1"/>
    <sheet name="FINANCIERA" sheetId="10" r:id="rId2"/>
    <sheet name="TECNICA GRUPO 1" sheetId="8" r:id="rId3"/>
    <sheet name="TECNICA GRUPO 2" sheetId="11" r:id="rId4"/>
  </sheets>
  <calcPr calcId="152511"/>
</workbook>
</file>

<file path=xl/calcChain.xml><?xml version="1.0" encoding="utf-8"?>
<calcChain xmlns="http://schemas.openxmlformats.org/spreadsheetml/2006/main">
  <c r="F138" i="8" l="1"/>
  <c r="D149" i="8" s="1"/>
  <c r="E123" i="8"/>
  <c r="D148" i="8" s="1"/>
  <c r="M117" i="8"/>
  <c r="L117" i="8"/>
  <c r="K117" i="8"/>
  <c r="C119" i="8" s="1"/>
  <c r="A111" i="8"/>
  <c r="A112" i="8" s="1"/>
  <c r="A113" i="8" s="1"/>
  <c r="A114" i="8" s="1"/>
  <c r="A115" i="8" s="1"/>
  <c r="A116" i="8" s="1"/>
  <c r="A110" i="8"/>
  <c r="N109" i="8"/>
  <c r="N117" i="8" s="1"/>
  <c r="M57" i="8"/>
  <c r="C62" i="8" s="1"/>
  <c r="L57" i="8"/>
  <c r="K57" i="8"/>
  <c r="C61" i="8" s="1"/>
  <c r="A50" i="8"/>
  <c r="A51" i="8" s="1"/>
  <c r="A52" i="8" s="1"/>
  <c r="A53" i="8" s="1"/>
  <c r="A54" i="8" s="1"/>
  <c r="A55" i="8" s="1"/>
  <c r="A56" i="8" s="1"/>
  <c r="N49" i="8"/>
  <c r="N57" i="8" s="1"/>
  <c r="E40" i="8"/>
  <c r="E24" i="8"/>
  <c r="C24" i="8"/>
  <c r="E148" i="8" l="1"/>
  <c r="D148" i="11"/>
  <c r="F138" i="11"/>
  <c r="D149" i="11" s="1"/>
  <c r="E123" i="11"/>
  <c r="N117" i="11"/>
  <c r="M117" i="11"/>
  <c r="L117" i="11"/>
  <c r="K117" i="11"/>
  <c r="C119" i="11" s="1"/>
  <c r="A111" i="11"/>
  <c r="A112" i="11" s="1"/>
  <c r="A113" i="11" s="1"/>
  <c r="A114" i="11" s="1"/>
  <c r="A115" i="11" s="1"/>
  <c r="A116" i="11" s="1"/>
  <c r="A110" i="11"/>
  <c r="N109" i="11"/>
  <c r="C62" i="11"/>
  <c r="M57" i="11"/>
  <c r="L57" i="11"/>
  <c r="K57" i="11"/>
  <c r="C61" i="11" s="1"/>
  <c r="A50" i="11"/>
  <c r="A51" i="11" s="1"/>
  <c r="A52" i="11" s="1"/>
  <c r="A53" i="11" s="1"/>
  <c r="A54" i="11" s="1"/>
  <c r="A55" i="11" s="1"/>
  <c r="A56" i="11" s="1"/>
  <c r="N49" i="11"/>
  <c r="N57" i="11" s="1"/>
  <c r="E40" i="11"/>
  <c r="E24" i="11"/>
  <c r="C24" i="11"/>
  <c r="E148" i="11" l="1"/>
  <c r="C14" i="10" l="1"/>
  <c r="C15" i="10" s="1"/>
</calcChain>
</file>

<file path=xl/sharedStrings.xml><?xml version="1.0" encoding="utf-8"?>
<sst xmlns="http://schemas.openxmlformats.org/spreadsheetml/2006/main" count="642" uniqueCount="272">
  <si>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</si>
  <si>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</si>
  <si>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</si>
  <si>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</si>
  <si>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</si>
  <si>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</si>
  <si>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</si>
  <si>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</si>
  <si>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</si>
  <si>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</si>
  <si>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</si>
  <si>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</si>
  <si>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</si>
  <si>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</si>
  <si>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</si>
  <si>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</si>
  <si>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</si>
  <si>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</si>
  <si>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</si>
  <si>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</si>
  <si>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</si>
  <si>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</si>
  <si>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</si>
  <si>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</si>
  <si>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</si>
  <si>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</si>
  <si>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</si>
  <si>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</si>
  <si>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</si>
  <si>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</si>
  <si>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</si>
  <si>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</si>
  <si>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</si>
  <si>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</si>
  <si>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</si>
  <si>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</si>
  <si>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</si>
  <si>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</si>
  <si>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</si>
  <si>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</si>
  <si>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</si>
  <si>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</si>
  <si>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</si>
  <si>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</si>
  <si>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</si>
  <si>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</si>
  <si>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</si>
  <si>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</si>
  <si>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</si>
  <si>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</si>
  <si>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</si>
  <si>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</si>
  <si>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</si>
  <si>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</si>
  <si>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</si>
  <si>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</si>
  <si>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</si>
  <si>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</si>
  <si>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</si>
  <si>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</si>
  <si>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</si>
  <si>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</si>
  <si>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</si>
  <si>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</si>
  <si>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</si>
  <si>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</si>
  <si>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</si>
  <si>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</si>
  <si>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</si>
  <si>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</si>
  <si>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</si>
  <si>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</si>
  <si>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</si>
  <si>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</si>
  <si>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</si>
  <si>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</si>
  <si>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</si>
  <si>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</si>
  <si>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</si>
  <si>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</si>
  <si>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</si>
  <si>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</si>
  <si>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</si>
  <si>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</si>
  <si>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</si>
  <si>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</si>
  <si>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</si>
  <si>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</si>
  <si>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</si>
  <si>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</si>
  <si>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</si>
  <si>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</si>
  <si>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</si>
  <si>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</si>
  <si>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</si>
  <si>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</si>
  <si>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</si>
  <si>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</si>
  <si>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</si>
  <si>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</si>
  <si>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</si>
  <si>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</si>
  <si>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</si>
  <si>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</si>
  <si>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</si>
  <si>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</si>
  <si>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</si>
  <si>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</si>
  <si>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</si>
  <si>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</si>
  <si>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</si>
  <si>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</si>
  <si>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</si>
  <si>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</si>
  <si>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</si>
  <si>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</si>
  <si>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</si>
  <si>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</si>
  <si>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</si>
  <si>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</si>
  <si>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</si>
  <si>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</si>
  <si>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</si>
  <si>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</si>
  <si>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</si>
  <si>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</si>
  <si>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</si>
  <si>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</si>
  <si>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</si>
  <si>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</si>
  <si>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</si>
  <si>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</si>
  <si>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</si>
  <si>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</si>
  <si>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</si>
  <si>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</si>
  <si>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</si>
  <si>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</si>
  <si>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</si>
  <si>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</si>
  <si>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</si>
  <si>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</si>
  <si>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</si>
  <si>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</si>
  <si>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</si>
  <si>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</si>
  <si>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</si>
  <si>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</si>
  <si>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</si>
  <si>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</si>
  <si>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</si>
  <si>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</si>
  <si>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</si>
  <si>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EL PROPONENTE CUMPLE __X____ NO CUMPLE _______</t>
  </si>
  <si>
    <t xml:space="preserve">No DEL GRUPO AL QUE SE PRESENTA: </t>
  </si>
  <si>
    <t>N°1</t>
  </si>
  <si>
    <t>N°2</t>
  </si>
  <si>
    <t>PROPONENTE: Fundación Fund Century</t>
  </si>
  <si>
    <t>NUMERO DE NIT 900113906-8</t>
  </si>
  <si>
    <t>FUNDACION MISION AYUDA MIA</t>
  </si>
  <si>
    <t>CAJA DE COMPENSACION FAMILIAR DE SAN ANDRES Y PROVIDENCIA CAJASAI</t>
  </si>
  <si>
    <t>FUNDACION FUND CENTURY</t>
  </si>
  <si>
    <t>X</t>
  </si>
  <si>
    <t>NA</t>
  </si>
  <si>
    <t>SE HIZO ENTREGA PERSONAL POR PARTE DE LA REPRESENTANTE LEGAL</t>
  </si>
  <si>
    <t>PROPONENTE No. 3. FUNDACION FUND CENTURY</t>
  </si>
  <si>
    <t>DEL 2 AL 4</t>
  </si>
  <si>
    <t>DEL 17 AL 26</t>
  </si>
  <si>
    <t>DEL 38 AL 49</t>
  </si>
  <si>
    <t>DEL 5 AL 7</t>
  </si>
  <si>
    <t>DEL 50 AL 55</t>
  </si>
  <si>
    <t>DEL 12 AL 13</t>
  </si>
  <si>
    <t>DEL 10 AL 11</t>
  </si>
  <si>
    <t>DEL 30 AL 32</t>
  </si>
  <si>
    <t>DEL 35 AL 37</t>
  </si>
  <si>
    <t>CONVOCATORIA PÚBLICA DE APORTE No 001 DE 2014</t>
  </si>
  <si>
    <t xml:space="preserve">                                                       FUNDACION FUND CENTURY</t>
  </si>
  <si>
    <t>GOBERNACION DEL DEPARTAMENTO</t>
  </si>
  <si>
    <t>Convenio de Apoyo No. 66 de 2012</t>
  </si>
  <si>
    <t>Aunar esfuerzos entre el departamento y FUND CENTURY para la trabajar mancomunadamente en la realizacion de actividades de organizaciòn tècnicos, logísticos e integrales para la implementación de acciones de promoción social dirigida a las familias beneficiarias de los proyectos de "Promoción y fortalecimiento social dirigidos a los beneficiarios de familias en accion y  fortalecimiento integral a los adultos mayores de san andres.</t>
  </si>
  <si>
    <t>10/02/201</t>
  </si>
  <si>
    <t>$ 294.450.000</t>
  </si>
  <si>
    <t>58-63</t>
  </si>
  <si>
    <t>En las obligaciones del convenio no se observan actividades dirigidas a tención a la primera infancia y/o familias, ni la cantidad de cupos atendidos; Se Solicita aclaración respecto a la ponderacion de las actividades realcionadas con las familias y beneficiarios atendidos y relacionar experiencia por Grupo ofertado.</t>
  </si>
  <si>
    <t>Contrato 047 de 2013</t>
  </si>
  <si>
    <t>Prestar servicio para la organizacion y realización de actividades de fortalecimiento dirigidas a la atención integral a los adultos mayores de San Andrés Isla.</t>
  </si>
  <si>
    <t>ND</t>
  </si>
  <si>
    <t>$ 10.620.000</t>
  </si>
  <si>
    <t>64-65</t>
  </si>
  <si>
    <t>Contrato 073 de 2013</t>
  </si>
  <si>
    <t>$ 46.440.000</t>
  </si>
  <si>
    <t>66-68</t>
  </si>
  <si>
    <t>Contrato 022 de 2013</t>
  </si>
  <si>
    <t>Servicio de operación logìstica para la realización de la asamblea de beneficiarios dirigidos a la población vulnerable del programa MAS FAMILIAS EN ACCION .</t>
  </si>
  <si>
    <t>$ 37.800.000</t>
  </si>
  <si>
    <t>71-73</t>
  </si>
  <si>
    <t>FUDACION NACIONAL AQUILEO PARRA</t>
  </si>
  <si>
    <t>Contrato Interinstitucional 004 de 2014</t>
  </si>
  <si>
    <t>Prestar servicio de asesoría y capacitación para desarrollar y mejorar bajo todos los aspectos la protección  y la educación de la Primera Infancia a través de seminarios y capacitación con énfasis en el sentido de la educación inicial, el arte en la educación inicial y el seguimiento al desarrollo integral en los niños mas vulnerables y mas desfavorecidos en la educación inicial a la población infantil dirigido a las instituciones donde el contratante desarrolla programas de educación inicial, en el horario y dias que por escrito expida el contratante.</t>
  </si>
  <si>
    <t>$ 45.000.000</t>
  </si>
  <si>
    <t>74-76</t>
  </si>
  <si>
    <t>BUZOS COMERCIALES INGENIERIA LTDA</t>
  </si>
  <si>
    <t>Contrato 019 de 2014</t>
  </si>
  <si>
    <t>Prestación de servicios educativos.</t>
  </si>
  <si>
    <t>$ 39.000.240</t>
  </si>
  <si>
    <t>77-79</t>
  </si>
  <si>
    <t>SE ENCUENTRA DENTRO DE UN KM DE DISTANCIA DE LA UBICACIÓN ACTUAL DE LOS BENEFICIARIOS SI/NO</t>
  </si>
  <si>
    <t>CENTRO DE DESARROLLO INTANTIL</t>
  </si>
  <si>
    <t>CDI CON ARRIENDO</t>
  </si>
  <si>
    <t>Barrio Los Almendros M5 C14</t>
  </si>
  <si>
    <t>DESARROLLO FAMILIAR</t>
  </si>
  <si>
    <t>FAMILIAR</t>
  </si>
  <si>
    <t>COORDINADOR MODALIDAD INSTITUCIONAL</t>
  </si>
  <si>
    <t>1 / 165</t>
  </si>
  <si>
    <t>JOSEPH RICHARD JESSIE MARTINEZ</t>
  </si>
  <si>
    <t>Sociologo</t>
  </si>
  <si>
    <t>CORPORACION UNIFICADA NACIONAL DE EDUCACIÓN SUPERIOR</t>
  </si>
  <si>
    <t>1/ 165</t>
  </si>
  <si>
    <t>ALEXA HOOKER ARZUZA</t>
  </si>
  <si>
    <t>Psicologa</t>
  </si>
  <si>
    <t>FUNDACION UNIVERSITARIA KONRAD LORENZ</t>
  </si>
  <si>
    <t>PROFESIONAL DE APOYO PSICOSOCIALMODALIDAD FAMILIAR</t>
  </si>
  <si>
    <t>2/500</t>
  </si>
  <si>
    <t>MEREDITH MC.GOWAN GORDON</t>
  </si>
  <si>
    <t>TRABAJADOR SOCIAL</t>
  </si>
  <si>
    <t>UNIVERSIDAD EDUCATIVA MAYOR DEL DESARROLLO SOCIAL SIMON BOLIVAR</t>
  </si>
  <si>
    <t>No adjunta documentación soporte de  Experiencia.</t>
  </si>
  <si>
    <t>LICETH ENAMORADO ZUÑIGA</t>
  </si>
  <si>
    <t>UNIVERSIDAD SANBUENAVENTURA</t>
  </si>
  <si>
    <t>Gobernación Departamental</t>
  </si>
  <si>
    <t>17/04/2006 - 29/06/2006 y 05/02/2007 - 24/04/2007</t>
  </si>
  <si>
    <t>Apoyo a los programas sociales, familias en acción, centro de atención integral al adulto mayor.</t>
  </si>
  <si>
    <t>Ajustar propuesta técnica de acuerso a las preguntas orientadoras del pliego de condiciones de la convocatoria pública de aporte No. 001 de 2014.</t>
  </si>
  <si>
    <t>ROBERTO FRANCIS SIMPSON</t>
  </si>
  <si>
    <t>ECONOMISTA</t>
  </si>
  <si>
    <t>FUNDACION UNIVERSITARIA CENTRAL</t>
  </si>
  <si>
    <t>Fundación FUND Centrury</t>
  </si>
  <si>
    <t>2006-Actual</t>
  </si>
  <si>
    <t>Gerente</t>
  </si>
  <si>
    <t>No adjunta soportes documenales de formación y experiencia</t>
  </si>
  <si>
    <t>Solicitar aclaración respecto a la ponderacion de las actividades realcionadas con las familias.  En las obligaciones del convenio no se observan actividades dirigidas a Atención a la primera infancia y/o familias.</t>
  </si>
  <si>
    <t>Solicitar aclaración respecto a la ponderacion de las actividades realcionadas con las familias.  En las obligaciones del convenio no se observan actividades dirigidas a tenciòn a la primera infancia y/o familias, ni la cantidad de cupos atendidos.</t>
  </si>
  <si>
    <t>Punta Rocosa-Valle</t>
  </si>
  <si>
    <t>COORDINADOR INSTITUCIONAL</t>
  </si>
  <si>
    <t>1 / 200</t>
  </si>
  <si>
    <t>FRANCIE ELNA BOWIE STEPHENS</t>
  </si>
  <si>
    <t>Técnico Profesional en Educación Especial</t>
  </si>
  <si>
    <t>CORPORACION INSTITUTO DE ARTES Y CIENCIAS</t>
  </si>
  <si>
    <t>No adjunta documentación soporte de formación y Experiencia.</t>
  </si>
  <si>
    <t>Ajustar la propuesta de acuerdo a las preguntas orientadoras del pliego de condiciones de la convocatoria pública de aporte 001 de 2014.</t>
  </si>
  <si>
    <t>LA FUNDACIÓN UNIVERSIDAD CENTRAL</t>
  </si>
  <si>
    <t>Fundación Fund Century</t>
  </si>
  <si>
    <t>2006- Actual</t>
  </si>
  <si>
    <t>No se adjunta tarjeta profesional , ni certificaciones de experiencia.</t>
  </si>
  <si>
    <t>El objeto del contrato  no cumplae con las características requeridad.  No se observan actividades dirigidas a tención a la primera infancia y/o familias.</t>
  </si>
  <si>
    <t>En las obligaciones del convenio no se observa la cantidad de cupos atendidos; Se Solicita aclaración respecto a la ponderacion de las actividades realcionadas con las familias y beneficiarios atendidos y relacionar experiencia por Grupo ofertado.</t>
  </si>
  <si>
    <t>Diagonal a la Clínica Villarreal</t>
  </si>
  <si>
    <t>Presenta carta de intención de arrendamiento de inmueble, sin embargo no cumple con criterio de distancia mínima de la ubicación actual de los beneficiarios.</t>
  </si>
  <si>
    <t>COORDINADOR MODALIDAD  FAMILIAR</t>
  </si>
  <si>
    <t>Presenta carta de intención modificada para la modalidad de desarrollo familiar (SABSANADO). No adjunta soportes documenales de experiencia</t>
  </si>
  <si>
    <t>No cumple con perfil de formación</t>
  </si>
  <si>
    <t>EDILMA ESTHER JAY STEPHENS</t>
  </si>
  <si>
    <t>Licenciada en Educación Matemáticas</t>
  </si>
  <si>
    <t>UNIVERSIDAD DEL CAUCA</t>
  </si>
  <si>
    <t>SENA</t>
  </si>
  <si>
    <t>07/1998 - 04/2001</t>
  </si>
  <si>
    <t>Coordinadora de Recursos Humanos</t>
  </si>
  <si>
    <t>No cumple con requisitos de experiencia.</t>
  </si>
  <si>
    <t>PROFESIONAL DE APOYO PSICOSOCIA MODALIDAD INSTITUCIONAL</t>
  </si>
  <si>
    <t>Presenta carta de intención modificada para la modalidad de CDI. (SABSANADO).  No adjunta soportes documenales de experiencia</t>
  </si>
  <si>
    <t>Presenta carta de intención modificada para la modalidad de desarrollo familiar (SABSANADO)</t>
  </si>
  <si>
    <r>
      <t>En San Andres , a los nueve (9) dias del mes de noviembre de 2014, en las instalaciones del Instituto Colombiano de Bienestar Familiar –ICBF- de la Regional San Andres</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Sirdaris Cueto Herrera Estudio Financiero</t>
    </r>
    <r>
      <rPr>
        <b/>
        <sz val="11"/>
        <color theme="1"/>
        <rFont val="Arial Narrow"/>
        <family val="2"/>
      </rPr>
      <t>:</t>
    </r>
    <r>
      <rPr>
        <sz val="11"/>
        <color theme="1"/>
        <rFont val="Arial Narrow"/>
        <family val="2"/>
      </rPr>
      <t xml:space="preserve"> Edgar Cubillos Perez y Estudio Jurídico</t>
    </r>
    <r>
      <rPr>
        <b/>
        <sz val="11"/>
        <color theme="1"/>
        <rFont val="Arial Narrow"/>
        <family val="2"/>
      </rPr>
      <t>:</t>
    </r>
    <r>
      <rPr>
        <sz val="11"/>
        <color theme="1"/>
        <rFont val="Arial Narrow"/>
        <family val="2"/>
      </rPr>
      <t xml:space="preserve"> Georgina Nelson Fyne, con el fin de estudiar y evaluar las propuestas presentadas con ocasión de la Convocatoria Pública de aporte No.001 de 2014, cuyo objeto consiste en</t>
    </r>
    <r>
      <rPr>
        <b/>
        <sz val="11"/>
        <color theme="1"/>
        <rFont val="Arial Narrow"/>
        <family val="2"/>
      </rPr>
      <t>: "Atender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</si>
</sst>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s>
  <fonts count="35"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b/>
      <sz val="12"/>
      <color rgb="FF000000"/>
      <name val="Arial"/>
      <family val="2"/>
    </font>
    <font>
      <sz val="12"/>
      <color rgb="FF000000"/>
      <name val="Arial"/>
      <family val="2"/>
    </font>
    <font>
      <sz val="12"/>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40">
    <xf numFmtId="0" fontId="0" fillId="0" borderId="0" xfId="0"/>
    <xf numFmtId="0" fontId="0" fillId="0" borderId="1" xfId="0" applyBorder="1"/>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4" fillId="0" borderId="0" xfId="0" applyFont="1" applyAlignment="1">
      <alignment horizontal="justify" vertical="center"/>
    </xf>
    <xf numFmtId="0" fontId="25" fillId="4"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5" borderId="5"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5" fillId="0" borderId="0" xfId="0" applyFont="1" applyBorder="1" applyAlignment="1">
      <alignment horizontal="center" vertical="center"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6" borderId="27" xfId="0" applyFont="1" applyFill="1" applyBorder="1" applyAlignment="1">
      <alignment vertical="center"/>
    </xf>
    <xf numFmtId="0" fontId="27" fillId="6" borderId="28" xfId="0" applyFont="1" applyFill="1" applyBorder="1" applyAlignment="1">
      <alignment horizontal="center" vertical="center" wrapText="1"/>
    </xf>
    <xf numFmtId="0" fontId="28" fillId="0" borderId="29" xfId="0" applyFont="1" applyBorder="1" applyAlignment="1">
      <alignment vertical="center" wrapText="1"/>
    </xf>
    <xf numFmtId="0" fontId="28" fillId="0" borderId="28" xfId="0" applyFont="1" applyBorder="1" applyAlignment="1">
      <alignment vertical="center"/>
    </xf>
    <xf numFmtId="0" fontId="27" fillId="6" borderId="29" xfId="0" applyFont="1" applyFill="1" applyBorder="1" applyAlignment="1">
      <alignment vertical="center"/>
    </xf>
    <xf numFmtId="0" fontId="28" fillId="6" borderId="28" xfId="0" applyFont="1" applyFill="1" applyBorder="1" applyAlignment="1">
      <alignment vertical="center"/>
    </xf>
    <xf numFmtId="0" fontId="28" fillId="6" borderId="0" xfId="0" applyFont="1" applyFill="1" applyAlignment="1">
      <alignment vertical="center"/>
    </xf>
    <xf numFmtId="0" fontId="28" fillId="6" borderId="29" xfId="0" applyFont="1" applyFill="1" applyBorder="1" applyAlignment="1">
      <alignment vertical="center"/>
    </xf>
    <xf numFmtId="0" fontId="27" fillId="6" borderId="0" xfId="0" applyFont="1" applyFill="1" applyAlignment="1">
      <alignment horizontal="center" vertical="center"/>
    </xf>
    <xf numFmtId="0" fontId="27" fillId="6" borderId="29" xfId="0" applyFont="1" applyFill="1" applyBorder="1" applyAlignment="1">
      <alignment horizontal="center" vertical="center"/>
    </xf>
    <xf numFmtId="0" fontId="28" fillId="6" borderId="25" xfId="0" applyFont="1" applyFill="1" applyBorder="1" applyAlignment="1">
      <alignment vertical="center"/>
    </xf>
    <xf numFmtId="0" fontId="28" fillId="6" borderId="27" xfId="0" applyFont="1" applyFill="1" applyBorder="1" applyAlignment="1">
      <alignment vertical="center"/>
    </xf>
    <xf numFmtId="0" fontId="28" fillId="6" borderId="33" xfId="0" applyFont="1" applyFill="1" applyBorder="1" applyAlignment="1">
      <alignment vertical="center"/>
    </xf>
    <xf numFmtId="0" fontId="28" fillId="6" borderId="36" xfId="0" applyFont="1" applyFill="1" applyBorder="1" applyAlignment="1">
      <alignment vertical="center"/>
    </xf>
    <xf numFmtId="0" fontId="27" fillId="6" borderId="28" xfId="0" applyFont="1" applyFill="1" applyBorder="1" applyAlignment="1">
      <alignment vertical="center"/>
    </xf>
    <xf numFmtId="0" fontId="27" fillId="6" borderId="36" xfId="0" applyFont="1" applyFill="1" applyBorder="1" applyAlignment="1">
      <alignment horizontal="center" vertical="center"/>
    </xf>
    <xf numFmtId="0" fontId="27" fillId="6" borderId="0" xfId="0" applyFont="1" applyFill="1" applyAlignment="1">
      <alignment horizontal="right" vertical="center"/>
    </xf>
    <xf numFmtId="0" fontId="27" fillId="6" borderId="0" xfId="0" applyFont="1" applyFill="1" applyAlignment="1">
      <alignment vertical="center"/>
    </xf>
    <xf numFmtId="0" fontId="28" fillId="0" borderId="29" xfId="0" applyFont="1" applyBorder="1" applyAlignment="1">
      <alignment vertical="center"/>
    </xf>
    <xf numFmtId="0" fontId="28" fillId="6" borderId="35" xfId="0" applyFont="1" applyFill="1" applyBorder="1" applyAlignment="1">
      <alignment vertical="center" wrapText="1"/>
    </xf>
    <xf numFmtId="0" fontId="29" fillId="0" borderId="0" xfId="0" applyFont="1"/>
    <xf numFmtId="0" fontId="32"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3" fillId="6" borderId="33" xfId="0" applyFont="1" applyFill="1" applyBorder="1" applyAlignment="1">
      <alignment vertical="center"/>
    </xf>
    <xf numFmtId="0" fontId="33" fillId="6" borderId="33" xfId="0" applyFont="1" applyFill="1" applyBorder="1" applyAlignment="1">
      <alignment horizontal="center" vertical="center"/>
    </xf>
    <xf numFmtId="0" fontId="33" fillId="6" borderId="33" xfId="0" applyFont="1" applyFill="1" applyBorder="1" applyAlignment="1">
      <alignment vertical="center" wrapText="1"/>
    </xf>
    <xf numFmtId="43" fontId="28" fillId="7" borderId="26" xfId="1" applyFont="1" applyFill="1" applyBorder="1" applyAlignment="1">
      <alignment vertical="center"/>
    </xf>
    <xf numFmtId="43" fontId="28" fillId="7" borderId="0" xfId="1" applyFont="1" applyFill="1" applyAlignment="1">
      <alignment vertical="center"/>
    </xf>
    <xf numFmtId="0" fontId="27" fillId="6" borderId="30" xfId="0" applyFont="1" applyFill="1" applyBorder="1" applyAlignment="1">
      <alignment horizontal="justify" vertical="distributed"/>
    </xf>
    <xf numFmtId="2" fontId="28" fillId="7" borderId="0" xfId="1" applyNumberFormat="1" applyFont="1" applyFill="1" applyAlignment="1">
      <alignment vertical="center"/>
    </xf>
    <xf numFmtId="10" fontId="28" fillId="7" borderId="0" xfId="1" applyNumberFormat="1" applyFont="1" applyFill="1" applyAlignment="1">
      <alignment vertical="center"/>
    </xf>
    <xf numFmtId="0" fontId="23" fillId="0" borderId="0" xfId="0" applyFont="1" applyAlignment="1">
      <alignment horizontal="center" vertical="center"/>
    </xf>
    <xf numFmtId="0" fontId="0" fillId="0" borderId="1" xfId="0" applyBorder="1" applyAlignment="1">
      <alignment wrapText="1"/>
    </xf>
    <xf numFmtId="0" fontId="25"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7" fillId="6" borderId="33" xfId="0" applyFont="1" applyFill="1" applyBorder="1" applyAlignment="1">
      <alignment vertical="center"/>
    </xf>
    <xf numFmtId="3" fontId="0" fillId="3" borderId="1" xfId="0" applyNumberFormat="1" applyFill="1" applyBorder="1" applyAlignment="1">
      <alignment horizontal="right" vertical="center"/>
    </xf>
    <xf numFmtId="3" fontId="0" fillId="3" borderId="1" xfId="0" applyNumberFormat="1" applyFill="1" applyBorder="1" applyAlignment="1">
      <alignment horizontal="right" vertical="center" wrapText="1"/>
    </xf>
    <xf numFmtId="3" fontId="11" fillId="0" borderId="1" xfId="0" applyNumberFormat="1" applyFont="1" applyFill="1" applyBorder="1" applyAlignment="1">
      <alignment horizontal="right" vertical="center" wrapText="1"/>
    </xf>
    <xf numFmtId="166" fontId="0" fillId="0" borderId="1" xfId="0" applyNumberFormat="1" applyFill="1" applyBorder="1" applyAlignment="1" applyProtection="1">
      <alignment vertical="center"/>
      <protection locked="0"/>
    </xf>
    <xf numFmtId="3" fontId="13"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3" fontId="0" fillId="0" borderId="1" xfId="0" applyNumberFormat="1" applyBorder="1" applyAlignment="1"/>
    <xf numFmtId="14" fontId="0" fillId="0" borderId="1" xfId="0" applyNumberFormat="1" applyBorder="1" applyAlignment="1">
      <alignment wrapText="1"/>
    </xf>
    <xf numFmtId="14" fontId="0" fillId="0" borderId="1" xfId="0" applyNumberFormat="1" applyBorder="1" applyAlignment="1"/>
    <xf numFmtId="0" fontId="0" fillId="0" borderId="4" xfId="0" applyBorder="1" applyAlignment="1">
      <alignment wrapText="1"/>
    </xf>
    <xf numFmtId="14" fontId="0" fillId="0" borderId="1" xfId="0" applyNumberFormat="1" applyFill="1" applyBorder="1" applyAlignment="1">
      <alignment wrapText="1"/>
    </xf>
    <xf numFmtId="3" fontId="0" fillId="0" borderId="1" xfId="0" applyNumberFormat="1" applyFill="1" applyBorder="1" applyAlignment="1"/>
    <xf numFmtId="14" fontId="0" fillId="0" borderId="1" xfId="0" applyNumberFormat="1" applyBorder="1" applyAlignment="1">
      <alignment horizontal="right"/>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horizontal="center" vertical="center" wrapText="1"/>
    </xf>
    <xf numFmtId="0" fontId="31" fillId="9" borderId="0" xfId="0" applyFont="1" applyFill="1" applyAlignment="1">
      <alignment horizont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4" borderId="1" xfId="0" applyFont="1" applyFill="1" applyBorder="1" applyAlignment="1">
      <alignment horizontal="center" vertical="center" wrapText="1"/>
    </xf>
    <xf numFmtId="0" fontId="0" fillId="0" borderId="1" xfId="0" applyBorder="1" applyAlignment="1">
      <alignment wrapText="1"/>
    </xf>
    <xf numFmtId="0" fontId="30" fillId="0" borderId="0" xfId="0" applyFont="1" applyAlignment="1">
      <alignment horizontal="center" vertical="center"/>
    </xf>
    <xf numFmtId="0" fontId="25" fillId="5" borderId="1" xfId="0" applyFont="1" applyFill="1" applyBorder="1" applyAlignment="1">
      <alignment horizontal="center" vertical="center" wrapText="1"/>
    </xf>
    <xf numFmtId="0" fontId="26" fillId="6" borderId="19" xfId="0" applyFont="1" applyFill="1" applyBorder="1" applyAlignment="1">
      <alignment horizontal="left" vertical="justify" wrapText="1"/>
    </xf>
    <xf numFmtId="0" fontId="26" fillId="6" borderId="20" xfId="0" applyFont="1" applyFill="1" applyBorder="1" applyAlignment="1">
      <alignment horizontal="left" vertical="justify" wrapText="1"/>
    </xf>
    <xf numFmtId="0" fontId="26" fillId="6" borderId="21" xfId="0" applyFont="1" applyFill="1" applyBorder="1" applyAlignment="1">
      <alignment horizontal="left" vertical="justify" wrapText="1"/>
    </xf>
    <xf numFmtId="0" fontId="0" fillId="0" borderId="1" xfId="0" applyBorder="1" applyAlignment="1">
      <alignment horizontal="center"/>
    </xf>
    <xf numFmtId="0" fontId="26" fillId="6" borderId="22" xfId="0" applyFont="1" applyFill="1" applyBorder="1" applyAlignment="1">
      <alignment horizontal="left" vertical="justify" wrapText="1"/>
    </xf>
    <xf numFmtId="0" fontId="26" fillId="6" borderId="23" xfId="0" applyFont="1" applyFill="1" applyBorder="1" applyAlignment="1">
      <alignment horizontal="left" vertical="justify" wrapText="1"/>
    </xf>
    <xf numFmtId="0" fontId="26" fillId="6" borderId="24" xfId="0" applyFont="1" applyFill="1" applyBorder="1" applyAlignment="1">
      <alignment horizontal="left"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6" borderId="22" xfId="0" applyFont="1" applyFill="1" applyBorder="1" applyAlignment="1">
      <alignment horizontal="center" vertical="justify" wrapText="1"/>
    </xf>
    <xf numFmtId="0" fontId="26" fillId="6" borderId="23" xfId="0" applyFont="1" applyFill="1" applyBorder="1" applyAlignment="1">
      <alignment horizontal="center" vertical="justify" wrapText="1"/>
    </xf>
    <xf numFmtId="0" fontId="26" fillId="6" borderId="24" xfId="0" applyFont="1" applyFill="1" applyBorder="1" applyAlignment="1">
      <alignment horizontal="center" vertical="justify" wrapText="1"/>
    </xf>
    <xf numFmtId="0" fontId="27" fillId="6" borderId="25" xfId="0" applyFont="1" applyFill="1" applyBorder="1" applyAlignment="1">
      <alignment horizontal="center" vertical="center" wrapText="1"/>
    </xf>
    <xf numFmtId="0" fontId="27" fillId="6" borderId="26" xfId="0" applyFont="1" applyFill="1" applyBorder="1" applyAlignment="1">
      <alignment horizontal="center" vertical="center" wrapText="1"/>
    </xf>
    <xf numFmtId="0" fontId="27" fillId="6" borderId="0" xfId="0" applyFont="1" applyFill="1" applyAlignment="1">
      <alignment horizontal="center" vertical="center" wrapText="1"/>
    </xf>
    <xf numFmtId="0" fontId="28" fillId="6" borderId="32"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28" fillId="6" borderId="38" xfId="0" applyFont="1" applyFill="1" applyBorder="1" applyAlignment="1">
      <alignment vertical="center"/>
    </xf>
    <xf numFmtId="0" fontId="27" fillId="6" borderId="25" xfId="0" applyFont="1" applyFill="1" applyBorder="1" applyAlignment="1">
      <alignment vertical="center"/>
    </xf>
    <xf numFmtId="0" fontId="27" fillId="6" borderId="33" xfId="0" applyFont="1" applyFill="1" applyBorder="1" applyAlignment="1">
      <alignment vertical="center"/>
    </xf>
    <xf numFmtId="0" fontId="27" fillId="6" borderId="26" xfId="0" applyFont="1" applyFill="1" applyBorder="1" applyAlignment="1">
      <alignment vertical="center" wrapText="1"/>
    </xf>
    <xf numFmtId="0" fontId="27" fillId="6" borderId="37" xfId="0" applyFont="1" applyFill="1" applyBorder="1" applyAlignment="1">
      <alignment vertical="center" wrapText="1"/>
    </xf>
    <xf numFmtId="0" fontId="33" fillId="6" borderId="32" xfId="0" applyFont="1" applyFill="1" applyBorder="1" applyAlignment="1">
      <alignment horizontal="center" vertical="center" wrapText="1"/>
    </xf>
    <xf numFmtId="0" fontId="33" fillId="6" borderId="31" xfId="0" applyFont="1" applyFill="1" applyBorder="1" applyAlignment="1">
      <alignment horizontal="center" vertical="center" wrapText="1"/>
    </xf>
    <xf numFmtId="44" fontId="34" fillId="6" borderId="32" xfId="3" applyFont="1" applyFill="1" applyBorder="1" applyAlignment="1">
      <alignment horizontal="center" vertical="center" wrapText="1"/>
    </xf>
    <xf numFmtId="44" fontId="34" fillId="6" borderId="31" xfId="3" applyFont="1" applyFill="1" applyBorder="1" applyAlignment="1">
      <alignment horizontal="center" vertical="center" wrapText="1"/>
    </xf>
    <xf numFmtId="0" fontId="28" fillId="6" borderId="39" xfId="0" applyFont="1" applyFill="1" applyBorder="1" applyAlignment="1">
      <alignment vertical="center"/>
    </xf>
    <xf numFmtId="0" fontId="27" fillId="6" borderId="35" xfId="0" applyFont="1" applyFill="1" applyBorder="1" applyAlignment="1">
      <alignment vertical="center" wrapText="1"/>
    </xf>
    <xf numFmtId="0" fontId="27" fillId="6" borderId="34" xfId="0" applyFont="1" applyFill="1" applyBorder="1" applyAlignment="1">
      <alignment vertical="center" wrapText="1"/>
    </xf>
    <xf numFmtId="0" fontId="27" fillId="8" borderId="30" xfId="0" applyFont="1" applyFill="1" applyBorder="1" applyAlignment="1">
      <alignment horizontal="center" vertical="center"/>
    </xf>
    <xf numFmtId="0" fontId="27" fillId="8" borderId="32" xfId="0" applyFont="1" applyFill="1" applyBorder="1" applyAlignment="1">
      <alignment horizontal="center" vertical="center"/>
    </xf>
    <xf numFmtId="0" fontId="27" fillId="8" borderId="3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view="pageBreakPreview" zoomScale="60" zoomScaleNormal="100" workbookViewId="0">
      <selection activeCell="A8" sqref="A8:L9"/>
    </sheetView>
  </sheetViews>
  <sheetFormatPr baseColWidth="10" defaultRowHeight="15" x14ac:dyDescent="0.25"/>
  <cols>
    <col min="1" max="1" width="11.42578125" style="72"/>
    <col min="2" max="2" width="13.85546875" style="72" customWidth="1"/>
    <col min="3" max="3" width="10.140625" style="72" customWidth="1"/>
    <col min="4" max="4" width="11.7109375" style="72" customWidth="1"/>
    <col min="5" max="5" width="11.42578125" style="72"/>
    <col min="6" max="6" width="9.85546875" style="72" customWidth="1"/>
    <col min="7" max="7" width="9.42578125" style="72" customWidth="1"/>
    <col min="8" max="11" width="11.42578125" style="72"/>
    <col min="12" max="12" width="10.5703125" style="72" customWidth="1"/>
    <col min="13" max="16384" width="11.42578125" style="72"/>
  </cols>
  <sheetData>
    <row r="2" spans="1:12" ht="39.75" customHeight="1" x14ac:dyDescent="0.35">
      <c r="A2" s="154" t="s">
        <v>87</v>
      </c>
      <c r="B2" s="154"/>
      <c r="C2" s="154"/>
      <c r="D2" s="154"/>
      <c r="E2" s="154"/>
      <c r="F2" s="154"/>
      <c r="G2" s="154"/>
      <c r="H2" s="154"/>
      <c r="I2" s="154"/>
      <c r="J2" s="154"/>
      <c r="K2" s="154"/>
      <c r="L2" s="154"/>
    </row>
    <row r="4" spans="1:12" ht="16.5" x14ac:dyDescent="0.25">
      <c r="A4" s="157" t="s">
        <v>63</v>
      </c>
      <c r="B4" s="157"/>
      <c r="C4" s="157"/>
      <c r="D4" s="157"/>
      <c r="E4" s="157"/>
      <c r="F4" s="157"/>
      <c r="G4" s="157"/>
      <c r="H4" s="157"/>
      <c r="I4" s="157"/>
      <c r="J4" s="157"/>
      <c r="K4" s="157"/>
      <c r="L4" s="157"/>
    </row>
    <row r="5" spans="1:12" ht="16.5" x14ac:dyDescent="0.25">
      <c r="A5" s="127"/>
    </row>
    <row r="6" spans="1:12" ht="16.5" x14ac:dyDescent="0.25">
      <c r="A6" s="157" t="s">
        <v>175</v>
      </c>
      <c r="B6" s="157"/>
      <c r="C6" s="157"/>
      <c r="D6" s="157"/>
      <c r="E6" s="157"/>
      <c r="F6" s="157"/>
      <c r="G6" s="157"/>
      <c r="H6" s="157"/>
      <c r="I6" s="157"/>
      <c r="J6" s="157"/>
      <c r="K6" s="157"/>
      <c r="L6" s="157"/>
    </row>
    <row r="7" spans="1:12" ht="16.5" x14ac:dyDescent="0.25">
      <c r="A7" s="54"/>
    </row>
    <row r="8" spans="1:12" ht="109.5" customHeight="1" x14ac:dyDescent="0.25">
      <c r="A8" s="158" t="s">
        <v>271</v>
      </c>
      <c r="B8" s="158"/>
      <c r="C8" s="158"/>
      <c r="D8" s="158"/>
      <c r="E8" s="158"/>
      <c r="F8" s="158"/>
      <c r="G8" s="158"/>
      <c r="H8" s="158"/>
      <c r="I8" s="158"/>
      <c r="J8" s="158"/>
      <c r="K8" s="158"/>
      <c r="L8" s="158"/>
    </row>
    <row r="9" spans="1:12" ht="45.75" customHeight="1" x14ac:dyDescent="0.25">
      <c r="A9" s="158"/>
      <c r="B9" s="158"/>
      <c r="C9" s="158"/>
      <c r="D9" s="158"/>
      <c r="E9" s="158"/>
      <c r="F9" s="158"/>
      <c r="G9" s="158"/>
      <c r="H9" s="158"/>
      <c r="I9" s="158"/>
      <c r="J9" s="158"/>
      <c r="K9" s="158"/>
      <c r="L9" s="158"/>
    </row>
    <row r="10" spans="1:12" ht="28.5" customHeight="1" x14ac:dyDescent="0.25">
      <c r="A10" s="158" t="s">
        <v>90</v>
      </c>
      <c r="B10" s="158"/>
      <c r="C10" s="158"/>
      <c r="D10" s="158"/>
      <c r="E10" s="158"/>
      <c r="F10" s="158"/>
      <c r="G10" s="158"/>
      <c r="H10" s="158"/>
      <c r="I10" s="158"/>
      <c r="J10" s="158"/>
      <c r="K10" s="158"/>
      <c r="L10" s="158"/>
    </row>
    <row r="11" spans="1:12" ht="28.5" customHeight="1" x14ac:dyDescent="0.25">
      <c r="A11" s="158"/>
      <c r="B11" s="158"/>
      <c r="C11" s="158"/>
      <c r="D11" s="158"/>
      <c r="E11" s="158"/>
      <c r="F11" s="158"/>
      <c r="G11" s="158"/>
      <c r="H11" s="158"/>
      <c r="I11" s="158"/>
      <c r="J11" s="158"/>
      <c r="K11" s="158"/>
      <c r="L11" s="158"/>
    </row>
    <row r="12" spans="1:12" ht="15.75" thickBot="1" x14ac:dyDescent="0.3"/>
    <row r="13" spans="1:12" ht="15.75" thickBot="1" x14ac:dyDescent="0.3">
      <c r="A13" s="55" t="s">
        <v>64</v>
      </c>
      <c r="B13" s="159" t="s">
        <v>86</v>
      </c>
      <c r="C13" s="160"/>
      <c r="D13" s="160"/>
      <c r="E13" s="160"/>
      <c r="F13" s="160"/>
      <c r="G13" s="160"/>
      <c r="H13" s="160"/>
      <c r="I13" s="160"/>
      <c r="J13" s="160"/>
      <c r="K13" s="160"/>
      <c r="L13" s="160"/>
    </row>
    <row r="14" spans="1:12" ht="15.75" thickBot="1" x14ac:dyDescent="0.3">
      <c r="A14" s="56">
        <v>1</v>
      </c>
      <c r="B14" s="155" t="s">
        <v>159</v>
      </c>
      <c r="C14" s="155"/>
      <c r="D14" s="155"/>
      <c r="E14" s="155"/>
      <c r="F14" s="155"/>
      <c r="G14" s="155"/>
      <c r="H14" s="155"/>
      <c r="I14" s="155"/>
      <c r="J14" s="155"/>
      <c r="K14" s="155"/>
      <c r="L14" s="155"/>
    </row>
    <row r="15" spans="1:12" ht="15.75" thickBot="1" x14ac:dyDescent="0.3">
      <c r="A15" s="56">
        <v>2</v>
      </c>
      <c r="B15" s="155" t="s">
        <v>160</v>
      </c>
      <c r="C15" s="155"/>
      <c r="D15" s="155"/>
      <c r="E15" s="155"/>
      <c r="F15" s="155"/>
      <c r="G15" s="155"/>
      <c r="H15" s="155"/>
      <c r="I15" s="155"/>
      <c r="J15" s="155"/>
      <c r="K15" s="155"/>
      <c r="L15" s="155"/>
    </row>
    <row r="16" spans="1:12" ht="15.75" thickBot="1" x14ac:dyDescent="0.3">
      <c r="A16" s="56">
        <v>3</v>
      </c>
      <c r="B16" s="155" t="s">
        <v>161</v>
      </c>
      <c r="C16" s="155"/>
      <c r="D16" s="155"/>
      <c r="E16" s="155"/>
      <c r="F16" s="155"/>
      <c r="G16" s="155"/>
      <c r="H16" s="155"/>
      <c r="I16" s="155"/>
      <c r="J16" s="155"/>
      <c r="K16" s="155"/>
      <c r="L16" s="155"/>
    </row>
    <row r="17" spans="1:12" ht="15.75" thickBot="1" x14ac:dyDescent="0.3">
      <c r="A17" s="56">
        <v>4</v>
      </c>
      <c r="B17" s="156"/>
      <c r="C17" s="156"/>
      <c r="D17" s="156"/>
      <c r="E17" s="156"/>
      <c r="F17" s="156"/>
      <c r="G17" s="156"/>
      <c r="H17" s="156"/>
      <c r="I17" s="156"/>
      <c r="J17" s="156"/>
      <c r="K17" s="156"/>
      <c r="L17" s="156"/>
    </row>
    <row r="18" spans="1:12" ht="15.75" thickBot="1" x14ac:dyDescent="0.3">
      <c r="A18" s="56">
        <v>5</v>
      </c>
      <c r="B18" s="156"/>
      <c r="C18" s="156"/>
      <c r="D18" s="156"/>
      <c r="E18" s="156"/>
      <c r="F18" s="156"/>
      <c r="G18" s="156"/>
      <c r="H18" s="156"/>
      <c r="I18" s="156"/>
      <c r="J18" s="156"/>
      <c r="K18" s="156"/>
      <c r="L18" s="156"/>
    </row>
    <row r="19" spans="1:12" x14ac:dyDescent="0.25">
      <c r="A19" s="59"/>
      <c r="B19" s="59"/>
      <c r="C19" s="59"/>
      <c r="D19" s="59"/>
      <c r="E19" s="59"/>
      <c r="F19" s="59"/>
      <c r="G19" s="59"/>
      <c r="H19" s="59"/>
      <c r="I19" s="59"/>
      <c r="J19" s="59"/>
      <c r="K19" s="59"/>
      <c r="L19" s="59"/>
    </row>
    <row r="22" spans="1:12" x14ac:dyDescent="0.25">
      <c r="A22" s="161" t="s">
        <v>165</v>
      </c>
      <c r="B22" s="161"/>
      <c r="C22" s="161"/>
      <c r="D22" s="161"/>
      <c r="E22" s="161"/>
      <c r="F22" s="161"/>
      <c r="G22" s="161"/>
      <c r="H22" s="161"/>
      <c r="I22" s="161"/>
      <c r="J22" s="161"/>
      <c r="K22" s="161"/>
      <c r="L22" s="161"/>
    </row>
    <row r="24" spans="1:12" ht="15" customHeight="1" x14ac:dyDescent="0.25">
      <c r="A24" s="162" t="s">
        <v>65</v>
      </c>
      <c r="B24" s="162"/>
      <c r="C24" s="162"/>
      <c r="D24" s="162"/>
      <c r="E24" s="57" t="s">
        <v>66</v>
      </c>
      <c r="F24" s="129" t="s">
        <v>67</v>
      </c>
      <c r="G24" s="129" t="s">
        <v>68</v>
      </c>
      <c r="H24" s="162" t="s">
        <v>3</v>
      </c>
      <c r="I24" s="162"/>
      <c r="J24" s="162"/>
      <c r="K24" s="162"/>
      <c r="L24" s="162"/>
    </row>
    <row r="25" spans="1:12" ht="30" customHeight="1" x14ac:dyDescent="0.25">
      <c r="A25" s="163" t="s">
        <v>93</v>
      </c>
      <c r="B25" s="164"/>
      <c r="C25" s="164"/>
      <c r="D25" s="165"/>
      <c r="E25" s="58" t="s">
        <v>166</v>
      </c>
      <c r="F25" s="131" t="s">
        <v>131</v>
      </c>
      <c r="G25" s="1"/>
      <c r="H25" s="166"/>
      <c r="I25" s="166"/>
      <c r="J25" s="166"/>
      <c r="K25" s="166"/>
      <c r="L25" s="166"/>
    </row>
    <row r="26" spans="1:12" ht="15" customHeight="1" x14ac:dyDescent="0.25">
      <c r="A26" s="167" t="s">
        <v>94</v>
      </c>
      <c r="B26" s="168"/>
      <c r="C26" s="168"/>
      <c r="D26" s="169"/>
      <c r="E26" s="58" t="s">
        <v>167</v>
      </c>
      <c r="F26" s="131" t="s">
        <v>131</v>
      </c>
      <c r="G26" s="1"/>
      <c r="H26" s="166"/>
      <c r="I26" s="166"/>
      <c r="J26" s="166"/>
      <c r="K26" s="166"/>
      <c r="L26" s="166"/>
    </row>
    <row r="27" spans="1:12" ht="15" customHeight="1" x14ac:dyDescent="0.25">
      <c r="A27" s="167" t="s">
        <v>128</v>
      </c>
      <c r="B27" s="168"/>
      <c r="C27" s="168"/>
      <c r="D27" s="169"/>
      <c r="E27" s="58" t="s">
        <v>168</v>
      </c>
      <c r="F27" s="131" t="s">
        <v>131</v>
      </c>
      <c r="G27" s="1"/>
      <c r="H27" s="166"/>
      <c r="I27" s="166"/>
      <c r="J27" s="166"/>
      <c r="K27" s="166"/>
      <c r="L27" s="166"/>
    </row>
    <row r="28" spans="1:12" ht="15" customHeight="1" x14ac:dyDescent="0.25">
      <c r="A28" s="170" t="s">
        <v>69</v>
      </c>
      <c r="B28" s="171"/>
      <c r="C28" s="171"/>
      <c r="D28" s="172"/>
      <c r="E28" s="58" t="s">
        <v>169</v>
      </c>
      <c r="F28" s="131" t="s">
        <v>131</v>
      </c>
      <c r="G28" s="1"/>
      <c r="H28" s="166"/>
      <c r="I28" s="166"/>
      <c r="J28" s="166"/>
      <c r="K28" s="166"/>
      <c r="L28" s="166"/>
    </row>
    <row r="29" spans="1:12" ht="15" customHeight="1" x14ac:dyDescent="0.25">
      <c r="A29" s="170" t="s">
        <v>89</v>
      </c>
      <c r="B29" s="171"/>
      <c r="C29" s="171"/>
      <c r="D29" s="172"/>
      <c r="E29" s="58" t="s">
        <v>170</v>
      </c>
      <c r="F29" s="131" t="s">
        <v>131</v>
      </c>
      <c r="G29" s="1"/>
      <c r="H29" s="173"/>
      <c r="I29" s="174"/>
      <c r="J29" s="174"/>
      <c r="K29" s="174"/>
      <c r="L29" s="175"/>
    </row>
    <row r="30" spans="1:12" ht="37.5" customHeight="1" x14ac:dyDescent="0.25">
      <c r="A30" s="170" t="s">
        <v>129</v>
      </c>
      <c r="B30" s="171"/>
      <c r="C30" s="171"/>
      <c r="D30" s="172"/>
      <c r="E30" s="58" t="s">
        <v>163</v>
      </c>
      <c r="F30" s="131" t="s">
        <v>163</v>
      </c>
      <c r="G30" s="1"/>
      <c r="H30" s="166" t="s">
        <v>164</v>
      </c>
      <c r="I30" s="166"/>
      <c r="J30" s="166"/>
      <c r="K30" s="166"/>
      <c r="L30" s="166"/>
    </row>
    <row r="31" spans="1:12" ht="15" customHeight="1" x14ac:dyDescent="0.25">
      <c r="A31" s="170" t="s">
        <v>92</v>
      </c>
      <c r="B31" s="171"/>
      <c r="C31" s="171"/>
      <c r="D31" s="172"/>
      <c r="E31" s="58" t="s">
        <v>163</v>
      </c>
      <c r="F31" s="131" t="s">
        <v>163</v>
      </c>
      <c r="G31" s="1"/>
      <c r="H31" s="173"/>
      <c r="I31" s="174"/>
      <c r="J31" s="174"/>
      <c r="K31" s="174"/>
      <c r="L31" s="175"/>
    </row>
    <row r="32" spans="1:12" ht="15" customHeight="1" x14ac:dyDescent="0.25">
      <c r="A32" s="167" t="s">
        <v>70</v>
      </c>
      <c r="B32" s="168"/>
      <c r="C32" s="168"/>
      <c r="D32" s="169"/>
      <c r="E32" s="58">
        <v>8</v>
      </c>
      <c r="F32" s="131" t="s">
        <v>131</v>
      </c>
      <c r="G32" s="1"/>
      <c r="H32" s="166"/>
      <c r="I32" s="166"/>
      <c r="J32" s="166"/>
      <c r="K32" s="166"/>
      <c r="L32" s="166"/>
    </row>
    <row r="33" spans="1:12" ht="15" customHeight="1" x14ac:dyDescent="0.25">
      <c r="A33" s="167" t="s">
        <v>71</v>
      </c>
      <c r="B33" s="168"/>
      <c r="C33" s="168"/>
      <c r="D33" s="169"/>
      <c r="E33" s="58">
        <v>27</v>
      </c>
      <c r="F33" s="131" t="s">
        <v>131</v>
      </c>
      <c r="G33" s="1"/>
      <c r="H33" s="166"/>
      <c r="I33" s="166"/>
      <c r="J33" s="166"/>
      <c r="K33" s="166"/>
      <c r="L33" s="166"/>
    </row>
    <row r="34" spans="1:12" ht="15" customHeight="1" x14ac:dyDescent="0.25">
      <c r="A34" s="167" t="s">
        <v>72</v>
      </c>
      <c r="B34" s="168"/>
      <c r="C34" s="168"/>
      <c r="D34" s="169"/>
      <c r="E34" s="58" t="s">
        <v>171</v>
      </c>
      <c r="F34" s="131" t="s">
        <v>131</v>
      </c>
      <c r="G34" s="1"/>
      <c r="H34" s="166"/>
      <c r="I34" s="166"/>
      <c r="J34" s="166"/>
      <c r="K34" s="166"/>
      <c r="L34" s="166"/>
    </row>
    <row r="35" spans="1:12" ht="15" customHeight="1" x14ac:dyDescent="0.25">
      <c r="A35" s="167" t="s">
        <v>73</v>
      </c>
      <c r="B35" s="168"/>
      <c r="C35" s="168"/>
      <c r="D35" s="169"/>
      <c r="E35" s="58" t="s">
        <v>172</v>
      </c>
      <c r="F35" s="131" t="s">
        <v>131</v>
      </c>
      <c r="G35" s="1"/>
      <c r="H35" s="166"/>
      <c r="I35" s="166"/>
      <c r="J35" s="166"/>
      <c r="K35" s="166"/>
      <c r="L35" s="166"/>
    </row>
    <row r="36" spans="1:12" ht="15" customHeight="1" x14ac:dyDescent="0.25">
      <c r="A36" s="167" t="s">
        <v>74</v>
      </c>
      <c r="B36" s="168"/>
      <c r="C36" s="168"/>
      <c r="D36" s="169"/>
      <c r="E36" s="58">
        <v>9</v>
      </c>
      <c r="F36" s="131" t="s">
        <v>131</v>
      </c>
      <c r="G36" s="1"/>
      <c r="H36" s="166"/>
      <c r="I36" s="166"/>
      <c r="J36" s="166"/>
      <c r="K36" s="166"/>
      <c r="L36" s="166"/>
    </row>
    <row r="37" spans="1:12" ht="15" customHeight="1" x14ac:dyDescent="0.25">
      <c r="A37" s="176" t="s">
        <v>91</v>
      </c>
      <c r="B37" s="177"/>
      <c r="C37" s="177"/>
      <c r="D37" s="178"/>
      <c r="E37" s="58" t="s">
        <v>173</v>
      </c>
      <c r="F37" s="131" t="s">
        <v>131</v>
      </c>
      <c r="G37" s="1"/>
      <c r="H37" s="173"/>
      <c r="I37" s="174"/>
      <c r="J37" s="174"/>
      <c r="K37" s="174"/>
      <c r="L37" s="175"/>
    </row>
    <row r="38" spans="1:12" ht="15" customHeight="1" x14ac:dyDescent="0.25">
      <c r="A38" s="167" t="s">
        <v>95</v>
      </c>
      <c r="B38" s="168"/>
      <c r="C38" s="168"/>
      <c r="D38" s="169"/>
      <c r="E38" s="58" t="s">
        <v>174</v>
      </c>
      <c r="F38" s="131" t="s">
        <v>131</v>
      </c>
      <c r="G38" s="1"/>
      <c r="H38" s="173"/>
      <c r="I38" s="174"/>
      <c r="J38" s="174"/>
      <c r="K38" s="174"/>
      <c r="L38" s="175"/>
    </row>
    <row r="39" spans="1:12" ht="15" customHeight="1" x14ac:dyDescent="0.25">
      <c r="A39" s="167" t="s">
        <v>96</v>
      </c>
      <c r="B39" s="168"/>
      <c r="C39" s="168"/>
      <c r="D39" s="169"/>
      <c r="E39" s="58" t="s">
        <v>163</v>
      </c>
      <c r="F39" s="131" t="s">
        <v>163</v>
      </c>
      <c r="G39" s="1"/>
      <c r="H39" s="166"/>
      <c r="I39" s="166"/>
      <c r="J39" s="166"/>
      <c r="K39" s="166"/>
      <c r="L39" s="166"/>
    </row>
  </sheetData>
  <mergeCells count="44">
    <mergeCell ref="A38:D38"/>
    <mergeCell ref="H38:L38"/>
    <mergeCell ref="A39:D39"/>
    <mergeCell ref="H39:L39"/>
    <mergeCell ref="A35:D35"/>
    <mergeCell ref="H35:L35"/>
    <mergeCell ref="A36:D36"/>
    <mergeCell ref="H36:L36"/>
    <mergeCell ref="A37:D37"/>
    <mergeCell ref="H37:L37"/>
    <mergeCell ref="A32:D32"/>
    <mergeCell ref="H32:L32"/>
    <mergeCell ref="A33:D33"/>
    <mergeCell ref="H33:L33"/>
    <mergeCell ref="A34:D34"/>
    <mergeCell ref="H34:L34"/>
    <mergeCell ref="A29:D29"/>
    <mergeCell ref="H29:L29"/>
    <mergeCell ref="A30:D30"/>
    <mergeCell ref="H30:L30"/>
    <mergeCell ref="A31:D31"/>
    <mergeCell ref="H31:L31"/>
    <mergeCell ref="A26:D26"/>
    <mergeCell ref="H26:L26"/>
    <mergeCell ref="A27:D27"/>
    <mergeCell ref="H27:L27"/>
    <mergeCell ref="A28:D28"/>
    <mergeCell ref="H28:L28"/>
    <mergeCell ref="A22:L22"/>
    <mergeCell ref="A24:D24"/>
    <mergeCell ref="H24:L24"/>
    <mergeCell ref="A25:D25"/>
    <mergeCell ref="H25:L25"/>
    <mergeCell ref="B18:L18"/>
    <mergeCell ref="A4:L4"/>
    <mergeCell ref="A6:L6"/>
    <mergeCell ref="A8:L9"/>
    <mergeCell ref="A10:L11"/>
    <mergeCell ref="B13:L13"/>
    <mergeCell ref="A2:L2"/>
    <mergeCell ref="B14:L14"/>
    <mergeCell ref="B15:L15"/>
    <mergeCell ref="B16:L16"/>
    <mergeCell ref="B17:L17"/>
  </mergeCells>
  <pageMargins left="0.7" right="0.7" top="0.75" bottom="0.75" header="0.3" footer="0.3"/>
  <pageSetup scale="61"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workbookViewId="0">
      <selection activeCell="G14" sqref="G14"/>
    </sheetView>
  </sheetViews>
  <sheetFormatPr baseColWidth="10" defaultRowHeight="15.75" x14ac:dyDescent="0.25"/>
  <cols>
    <col min="1" max="1" width="24.85546875" style="113" customWidth="1"/>
    <col min="2" max="2" width="55.5703125" style="113" customWidth="1"/>
    <col min="3" max="3" width="41.28515625" style="113" customWidth="1"/>
    <col min="4" max="4" width="29.42578125" style="113" customWidth="1"/>
    <col min="5" max="5" width="29.140625" style="113" customWidth="1"/>
    <col min="6" max="16384" width="11.42578125" style="72"/>
  </cols>
  <sheetData>
    <row r="2" spans="1:5" ht="16.5" thickBot="1" x14ac:dyDescent="0.3"/>
    <row r="3" spans="1:5" ht="15.75" customHeight="1" x14ac:dyDescent="0.25">
      <c r="A3" s="179" t="s">
        <v>88</v>
      </c>
      <c r="B3" s="180"/>
      <c r="C3" s="180"/>
      <c r="D3" s="180"/>
      <c r="E3" s="93"/>
    </row>
    <row r="4" spans="1:5" x14ac:dyDescent="0.25">
      <c r="A4" s="94"/>
      <c r="B4" s="181" t="s">
        <v>75</v>
      </c>
      <c r="C4" s="181"/>
      <c r="D4" s="181"/>
      <c r="E4" s="95"/>
    </row>
    <row r="5" spans="1:5" x14ac:dyDescent="0.25">
      <c r="A5" s="96"/>
      <c r="B5" s="181" t="s">
        <v>145</v>
      </c>
      <c r="C5" s="181"/>
      <c r="D5" s="181"/>
      <c r="E5" s="97"/>
    </row>
    <row r="6" spans="1:5" thickBot="1" x14ac:dyDescent="0.3">
      <c r="A6" s="98"/>
      <c r="B6" s="99"/>
      <c r="C6" s="99"/>
      <c r="D6" s="99"/>
      <c r="E6" s="100"/>
    </row>
    <row r="7" spans="1:5" ht="16.5" thickBot="1" x14ac:dyDescent="0.3">
      <c r="A7" s="98"/>
      <c r="B7" s="124" t="s">
        <v>157</v>
      </c>
      <c r="C7" s="182"/>
      <c r="D7" s="183"/>
      <c r="E7" s="100"/>
    </row>
    <row r="8" spans="1:5" ht="16.5" thickBot="1" x14ac:dyDescent="0.3">
      <c r="A8" s="98"/>
      <c r="B8" s="119" t="s">
        <v>158</v>
      </c>
      <c r="C8" s="184"/>
      <c r="D8" s="185"/>
      <c r="E8" s="100"/>
    </row>
    <row r="9" spans="1:5" ht="16.5" customHeight="1" thickBot="1" x14ac:dyDescent="0.3">
      <c r="A9" s="98"/>
      <c r="B9" s="119" t="s">
        <v>154</v>
      </c>
      <c r="C9" s="191" t="s">
        <v>146</v>
      </c>
      <c r="D9" s="192"/>
      <c r="E9" s="100"/>
    </row>
    <row r="10" spans="1:5" ht="16.5" thickBot="1" x14ac:dyDescent="0.3">
      <c r="A10" s="98"/>
      <c r="B10" s="120" t="s">
        <v>155</v>
      </c>
      <c r="C10" s="193">
        <v>1525655050</v>
      </c>
      <c r="D10" s="194"/>
      <c r="E10" s="100"/>
    </row>
    <row r="11" spans="1:5" ht="16.5" thickBot="1" x14ac:dyDescent="0.3">
      <c r="A11" s="98"/>
      <c r="B11" s="120" t="s">
        <v>156</v>
      </c>
      <c r="C11" s="193">
        <v>764827620</v>
      </c>
      <c r="D11" s="194"/>
      <c r="E11" s="100"/>
    </row>
    <row r="12" spans="1:5" ht="16.5" thickBot="1" x14ac:dyDescent="0.3">
      <c r="A12" s="98"/>
      <c r="B12" s="120" t="s">
        <v>147</v>
      </c>
      <c r="C12" s="193"/>
      <c r="D12" s="194"/>
      <c r="E12" s="100"/>
    </row>
    <row r="13" spans="1:5" ht="16.5" thickBot="1" x14ac:dyDescent="0.3">
      <c r="A13" s="98"/>
      <c r="B13" s="120" t="s">
        <v>147</v>
      </c>
      <c r="C13" s="193"/>
      <c r="D13" s="194"/>
      <c r="E13" s="100"/>
    </row>
    <row r="14" spans="1:5" ht="32.25" thickBot="1" x14ac:dyDescent="0.3">
      <c r="A14" s="98"/>
      <c r="B14" s="121" t="s">
        <v>148</v>
      </c>
      <c r="C14" s="193">
        <f>SUM(C10:D13)</f>
        <v>2290482670</v>
      </c>
      <c r="D14" s="194"/>
      <c r="E14" s="100"/>
    </row>
    <row r="15" spans="1:5" ht="48" thickBot="1" x14ac:dyDescent="0.3">
      <c r="A15" s="98"/>
      <c r="B15" s="121" t="s">
        <v>149</v>
      </c>
      <c r="C15" s="193">
        <f>+C14/616000</f>
        <v>3718.3160227272729</v>
      </c>
      <c r="D15" s="194"/>
      <c r="E15" s="100"/>
    </row>
    <row r="16" spans="1:5" x14ac:dyDescent="0.25">
      <c r="A16" s="98"/>
      <c r="B16" s="99"/>
      <c r="C16" s="101"/>
      <c r="D16" s="102"/>
      <c r="E16" s="100"/>
    </row>
    <row r="17" spans="1:5" ht="16.5" thickBot="1" x14ac:dyDescent="0.3">
      <c r="A17" s="98"/>
      <c r="B17" s="99" t="s">
        <v>150</v>
      </c>
      <c r="C17" s="101"/>
      <c r="D17" s="102"/>
      <c r="E17" s="100"/>
    </row>
    <row r="18" spans="1:5" ht="15" x14ac:dyDescent="0.25">
      <c r="A18" s="98"/>
      <c r="B18" s="103" t="s">
        <v>76</v>
      </c>
      <c r="C18" s="122">
        <v>208581990</v>
      </c>
      <c r="D18" s="104"/>
      <c r="E18" s="100"/>
    </row>
    <row r="19" spans="1:5" ht="15" x14ac:dyDescent="0.25">
      <c r="A19" s="98"/>
      <c r="B19" s="98" t="s">
        <v>77</v>
      </c>
      <c r="C19" s="123">
        <v>362464500</v>
      </c>
      <c r="D19" s="100"/>
      <c r="E19" s="100"/>
    </row>
    <row r="20" spans="1:5" ht="15" x14ac:dyDescent="0.25">
      <c r="A20" s="98"/>
      <c r="B20" s="98" t="s">
        <v>78</v>
      </c>
      <c r="C20" s="123">
        <v>1234000</v>
      </c>
      <c r="D20" s="100"/>
      <c r="E20" s="100"/>
    </row>
    <row r="21" spans="1:5" thickBot="1" x14ac:dyDescent="0.3">
      <c r="A21" s="98"/>
      <c r="B21" s="105" t="s">
        <v>79</v>
      </c>
      <c r="C21" s="123">
        <v>207234500</v>
      </c>
      <c r="D21" s="106"/>
      <c r="E21" s="100"/>
    </row>
    <row r="22" spans="1:5" ht="16.5" thickBot="1" x14ac:dyDescent="0.3">
      <c r="A22" s="98"/>
      <c r="B22" s="198" t="s">
        <v>80</v>
      </c>
      <c r="C22" s="199"/>
      <c r="D22" s="200"/>
      <c r="E22" s="100"/>
    </row>
    <row r="23" spans="1:5" ht="16.5" thickBot="1" x14ac:dyDescent="0.3">
      <c r="A23" s="98"/>
      <c r="B23" s="198" t="s">
        <v>81</v>
      </c>
      <c r="C23" s="199"/>
      <c r="D23" s="200"/>
      <c r="E23" s="100"/>
    </row>
    <row r="24" spans="1:5" x14ac:dyDescent="0.25">
      <c r="A24" s="98"/>
      <c r="B24" s="107" t="s">
        <v>151</v>
      </c>
      <c r="C24" s="125">
        <v>168.96</v>
      </c>
      <c r="D24" s="102" t="s">
        <v>82</v>
      </c>
      <c r="E24" s="100"/>
    </row>
    <row r="25" spans="1:5" ht="16.5" thickBot="1" x14ac:dyDescent="0.3">
      <c r="A25" s="98"/>
      <c r="B25" s="134" t="s">
        <v>83</v>
      </c>
      <c r="C25" s="126">
        <v>0.57169999999999999</v>
      </c>
      <c r="D25" s="108" t="s">
        <v>82</v>
      </c>
      <c r="E25" s="100"/>
    </row>
    <row r="26" spans="1:5" ht="16.5" thickBot="1" x14ac:dyDescent="0.3">
      <c r="A26" s="98"/>
      <c r="B26" s="109"/>
      <c r="C26" s="110"/>
      <c r="D26" s="99"/>
      <c r="E26" s="111"/>
    </row>
    <row r="27" spans="1:5" ht="15.75" customHeight="1" x14ac:dyDescent="0.25">
      <c r="A27" s="186"/>
      <c r="B27" s="187" t="s">
        <v>84</v>
      </c>
      <c r="C27" s="189" t="s">
        <v>153</v>
      </c>
      <c r="D27" s="190"/>
      <c r="E27" s="195"/>
    </row>
    <row r="28" spans="1:5" ht="16.5" thickBot="1" x14ac:dyDescent="0.3">
      <c r="A28" s="186"/>
      <c r="B28" s="188"/>
      <c r="C28" s="196" t="s">
        <v>85</v>
      </c>
      <c r="D28" s="197"/>
      <c r="E28" s="195"/>
    </row>
    <row r="29" spans="1:5" thickBot="1" x14ac:dyDescent="0.3">
      <c r="A29" s="105"/>
      <c r="B29" s="112"/>
      <c r="C29" s="112"/>
      <c r="D29" s="112"/>
      <c r="E29" s="106"/>
    </row>
    <row r="30" spans="1:5" x14ac:dyDescent="0.25">
      <c r="B30" s="114" t="s">
        <v>152</v>
      </c>
    </row>
  </sheetData>
  <mergeCells count="19">
    <mergeCell ref="E27:E28"/>
    <mergeCell ref="C28:D28"/>
    <mergeCell ref="C14:D14"/>
    <mergeCell ref="C15:D15"/>
    <mergeCell ref="B22:D22"/>
    <mergeCell ref="B23:D23"/>
    <mergeCell ref="A27:A28"/>
    <mergeCell ref="B27:B28"/>
    <mergeCell ref="C27:D27"/>
    <mergeCell ref="C9:D9"/>
    <mergeCell ref="C10:D10"/>
    <mergeCell ref="C11:D11"/>
    <mergeCell ref="C12:D12"/>
    <mergeCell ref="C13:D13"/>
    <mergeCell ref="A3:D3"/>
    <mergeCell ref="B4:D4"/>
    <mergeCell ref="B5:D5"/>
    <mergeCell ref="C7:D7"/>
    <mergeCell ref="C8:D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view="pageBreakPreview" zoomScale="60" zoomScaleNormal="70" workbookViewId="0">
      <selection activeCell="G27" sqref="G27"/>
    </sheetView>
  </sheetViews>
  <sheetFormatPr baseColWidth="10" defaultRowHeight="15" x14ac:dyDescent="0.25"/>
  <cols>
    <col min="1" max="1" width="3.140625" style="6" bestFit="1" customWidth="1"/>
    <col min="2" max="2" width="102.7109375" style="6" bestFit="1" customWidth="1"/>
    <col min="3" max="3" width="31.140625" style="6" customWidth="1"/>
    <col min="4" max="4" width="26.7109375" style="6" customWidth="1"/>
    <col min="5" max="5" width="25" style="6" customWidth="1"/>
    <col min="6" max="6" width="29.7109375" style="6" customWidth="1"/>
    <col min="7" max="7" width="19.42578125" style="6" customWidth="1"/>
    <col min="8" max="8" width="20" style="6" customWidth="1"/>
    <col min="9" max="9" width="17.28515625" style="6" customWidth="1"/>
    <col min="10" max="10" width="15.28515625" style="6" customWidth="1"/>
    <col min="11" max="11" width="14.7109375" style="6" bestFit="1" customWidth="1"/>
    <col min="12" max="13" width="18.7109375" style="6" customWidth="1"/>
    <col min="14" max="14" width="22.140625" style="6" customWidth="1"/>
    <col min="15" max="15" width="19.7109375" style="6" customWidth="1"/>
    <col min="16" max="16" width="19.5703125" style="6" bestFit="1" customWidth="1"/>
    <col min="17" max="17" width="14.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204" t="s">
        <v>61</v>
      </c>
      <c r="C2" s="205"/>
      <c r="D2" s="205"/>
      <c r="E2" s="205"/>
      <c r="F2" s="205"/>
      <c r="G2" s="205"/>
      <c r="H2" s="205"/>
      <c r="I2" s="205"/>
      <c r="J2" s="205"/>
      <c r="K2" s="205"/>
      <c r="L2" s="205"/>
      <c r="M2" s="205"/>
      <c r="N2" s="205"/>
      <c r="O2" s="205"/>
      <c r="P2" s="205"/>
    </row>
    <row r="4" spans="2:16" ht="26.25" x14ac:dyDescent="0.25">
      <c r="B4" s="204" t="s">
        <v>46</v>
      </c>
      <c r="C4" s="205"/>
      <c r="D4" s="205"/>
      <c r="E4" s="205"/>
      <c r="F4" s="205"/>
      <c r="G4" s="205"/>
      <c r="H4" s="205"/>
      <c r="I4" s="205"/>
      <c r="J4" s="205"/>
      <c r="K4" s="205"/>
      <c r="L4" s="205"/>
      <c r="M4" s="205"/>
      <c r="N4" s="205"/>
      <c r="O4" s="205"/>
      <c r="P4" s="205"/>
    </row>
    <row r="5" spans="2:16" ht="15.75" thickBot="1" x14ac:dyDescent="0.3"/>
    <row r="6" spans="2:16" ht="21.75" thickBot="1" x14ac:dyDescent="0.3">
      <c r="B6" s="8" t="s">
        <v>4</v>
      </c>
      <c r="C6" s="216" t="s">
        <v>176</v>
      </c>
      <c r="D6" s="216"/>
      <c r="E6" s="216"/>
      <c r="F6" s="216"/>
      <c r="G6" s="216"/>
      <c r="H6" s="216"/>
      <c r="I6" s="216"/>
      <c r="J6" s="216"/>
      <c r="K6" s="216"/>
      <c r="L6" s="216"/>
      <c r="M6" s="216"/>
      <c r="N6" s="217"/>
    </row>
    <row r="7" spans="2:16" ht="16.5" thickBot="1" x14ac:dyDescent="0.3">
      <c r="B7" s="9" t="s">
        <v>5</v>
      </c>
      <c r="C7" s="216"/>
      <c r="D7" s="216"/>
      <c r="E7" s="216"/>
      <c r="F7" s="216"/>
      <c r="G7" s="216"/>
      <c r="H7" s="216"/>
      <c r="I7" s="216"/>
      <c r="J7" s="216"/>
      <c r="K7" s="216"/>
      <c r="L7" s="216"/>
      <c r="M7" s="216"/>
      <c r="N7" s="217"/>
    </row>
    <row r="8" spans="2:16" ht="16.5" thickBot="1" x14ac:dyDescent="0.3">
      <c r="B8" s="9" t="s">
        <v>6</v>
      </c>
      <c r="C8" s="216"/>
      <c r="D8" s="216"/>
      <c r="E8" s="216"/>
      <c r="F8" s="216"/>
      <c r="G8" s="216"/>
      <c r="H8" s="216"/>
      <c r="I8" s="216"/>
      <c r="J8" s="216"/>
      <c r="K8" s="216"/>
      <c r="L8" s="216"/>
      <c r="M8" s="216"/>
      <c r="N8" s="217"/>
    </row>
    <row r="9" spans="2:16" ht="16.5" thickBot="1" x14ac:dyDescent="0.3">
      <c r="B9" s="9" t="s">
        <v>7</v>
      </c>
      <c r="C9" s="216"/>
      <c r="D9" s="216"/>
      <c r="E9" s="216"/>
      <c r="F9" s="216"/>
      <c r="G9" s="216"/>
      <c r="H9" s="216"/>
      <c r="I9" s="216"/>
      <c r="J9" s="216"/>
      <c r="K9" s="216"/>
      <c r="L9" s="216"/>
      <c r="M9" s="216"/>
      <c r="N9" s="217"/>
    </row>
    <row r="10" spans="2:16" ht="16.5" thickBot="1" x14ac:dyDescent="0.3">
      <c r="B10" s="9" t="s">
        <v>8</v>
      </c>
      <c r="C10" s="218">
        <v>1</v>
      </c>
      <c r="D10" s="218"/>
      <c r="E10" s="219"/>
      <c r="F10" s="25"/>
      <c r="G10" s="25"/>
      <c r="H10" s="25"/>
      <c r="I10" s="25"/>
      <c r="J10" s="25"/>
      <c r="K10" s="25"/>
      <c r="L10" s="25"/>
      <c r="M10" s="25"/>
      <c r="N10" s="26"/>
    </row>
    <row r="11" spans="2:16" ht="16.5" thickBot="1" x14ac:dyDescent="0.3">
      <c r="B11" s="11" t="s">
        <v>9</v>
      </c>
      <c r="C11" s="12">
        <v>41982</v>
      </c>
      <c r="D11" s="13"/>
      <c r="E11" s="13"/>
      <c r="F11" s="13"/>
      <c r="G11" s="13"/>
      <c r="H11" s="13"/>
      <c r="I11" s="13"/>
      <c r="J11" s="13"/>
      <c r="K11" s="13"/>
      <c r="L11" s="13"/>
      <c r="M11" s="13"/>
      <c r="N11" s="14"/>
    </row>
    <row r="12" spans="2:16" ht="15.75" x14ac:dyDescent="0.25">
      <c r="B12" s="10"/>
      <c r="C12" s="15"/>
      <c r="D12" s="16"/>
      <c r="E12" s="16"/>
      <c r="F12" s="16"/>
      <c r="G12" s="16"/>
      <c r="H12" s="16"/>
      <c r="I12" s="75"/>
      <c r="J12" s="75"/>
      <c r="K12" s="75"/>
      <c r="L12" s="75"/>
      <c r="M12" s="75"/>
      <c r="N12" s="16"/>
    </row>
    <row r="13" spans="2:16" x14ac:dyDescent="0.25">
      <c r="I13" s="75"/>
      <c r="J13" s="75"/>
      <c r="K13" s="75"/>
      <c r="L13" s="75"/>
      <c r="M13" s="75"/>
      <c r="N13" s="76"/>
    </row>
    <row r="14" spans="2:16" ht="45.75" customHeight="1" x14ac:dyDescent="0.25">
      <c r="B14" s="230" t="s">
        <v>97</v>
      </c>
      <c r="C14" s="230"/>
      <c r="D14" s="151" t="s">
        <v>12</v>
      </c>
      <c r="E14" s="151" t="s">
        <v>13</v>
      </c>
      <c r="F14" s="151" t="s">
        <v>29</v>
      </c>
      <c r="G14" s="60"/>
      <c r="I14" s="29"/>
      <c r="J14" s="29"/>
      <c r="K14" s="29"/>
      <c r="L14" s="29"/>
      <c r="M14" s="29"/>
      <c r="N14" s="76"/>
    </row>
    <row r="15" spans="2:16" x14ac:dyDescent="0.25">
      <c r="B15" s="230"/>
      <c r="C15" s="230"/>
      <c r="D15" s="151">
        <v>1</v>
      </c>
      <c r="E15" s="27">
        <v>1525655050</v>
      </c>
      <c r="F15" s="135">
        <v>665</v>
      </c>
      <c r="G15" s="61"/>
      <c r="I15" s="30"/>
      <c r="J15" s="30"/>
      <c r="K15" s="30"/>
      <c r="L15" s="30"/>
      <c r="M15" s="30"/>
      <c r="N15" s="76"/>
    </row>
    <row r="16" spans="2:16" x14ac:dyDescent="0.25">
      <c r="B16" s="230"/>
      <c r="C16" s="230"/>
      <c r="D16" s="151">
        <v>2</v>
      </c>
      <c r="E16" s="27"/>
      <c r="F16" s="27"/>
      <c r="G16" s="61"/>
      <c r="I16" s="30"/>
      <c r="J16" s="30"/>
      <c r="K16" s="30"/>
      <c r="L16" s="30"/>
      <c r="M16" s="30"/>
      <c r="N16" s="76"/>
    </row>
    <row r="17" spans="1:14" x14ac:dyDescent="0.25">
      <c r="B17" s="230"/>
      <c r="C17" s="230"/>
      <c r="D17" s="151">
        <v>3</v>
      </c>
      <c r="E17" s="27"/>
      <c r="F17" s="27"/>
      <c r="G17" s="61"/>
      <c r="I17" s="30"/>
      <c r="J17" s="30"/>
      <c r="K17" s="30"/>
      <c r="L17" s="30"/>
      <c r="M17" s="30"/>
      <c r="N17" s="76"/>
    </row>
    <row r="18" spans="1:14" x14ac:dyDescent="0.25">
      <c r="B18" s="230"/>
      <c r="C18" s="230"/>
      <c r="D18" s="151">
        <v>4</v>
      </c>
      <c r="E18" s="28"/>
      <c r="F18" s="27"/>
      <c r="G18" s="61"/>
      <c r="H18" s="18"/>
      <c r="I18" s="30"/>
      <c r="J18" s="30"/>
      <c r="K18" s="30"/>
      <c r="L18" s="30"/>
      <c r="M18" s="30"/>
      <c r="N18" s="17"/>
    </row>
    <row r="19" spans="1:14" x14ac:dyDescent="0.25">
      <c r="B19" s="230"/>
      <c r="C19" s="230"/>
      <c r="D19" s="151">
        <v>5</v>
      </c>
      <c r="E19" s="28"/>
      <c r="F19" s="27"/>
      <c r="G19" s="61"/>
      <c r="H19" s="18"/>
      <c r="I19" s="32"/>
      <c r="J19" s="32"/>
      <c r="K19" s="32"/>
      <c r="L19" s="32"/>
      <c r="M19" s="32"/>
      <c r="N19" s="17"/>
    </row>
    <row r="20" spans="1:14" x14ac:dyDescent="0.25">
      <c r="B20" s="230"/>
      <c r="C20" s="230"/>
      <c r="D20" s="151">
        <v>6</v>
      </c>
      <c r="E20" s="28"/>
      <c r="F20" s="27"/>
      <c r="G20" s="61"/>
      <c r="H20" s="18"/>
      <c r="I20" s="75"/>
      <c r="J20" s="75"/>
      <c r="K20" s="75"/>
      <c r="L20" s="75"/>
      <c r="M20" s="75"/>
      <c r="N20" s="17"/>
    </row>
    <row r="21" spans="1:14" x14ac:dyDescent="0.25">
      <c r="B21" s="230"/>
      <c r="C21" s="230"/>
      <c r="D21" s="151">
        <v>7</v>
      </c>
      <c r="E21" s="28"/>
      <c r="F21" s="27"/>
      <c r="G21" s="61"/>
      <c r="H21" s="18"/>
      <c r="I21" s="75"/>
      <c r="J21" s="75"/>
      <c r="K21" s="75"/>
      <c r="L21" s="75"/>
      <c r="M21" s="75"/>
      <c r="N21" s="17"/>
    </row>
    <row r="22" spans="1:14" ht="15.75" thickBot="1" x14ac:dyDescent="0.3">
      <c r="B22" s="235" t="s">
        <v>14</v>
      </c>
      <c r="C22" s="236"/>
      <c r="D22" s="151"/>
      <c r="E22" s="27">
        <v>1525655050</v>
      </c>
      <c r="F22" s="136">
        <v>665</v>
      </c>
      <c r="G22" s="61"/>
      <c r="H22" s="18"/>
      <c r="I22" s="75"/>
      <c r="J22" s="75"/>
      <c r="K22" s="75"/>
      <c r="L22" s="75"/>
      <c r="M22" s="75"/>
      <c r="N22" s="17"/>
    </row>
    <row r="23" spans="1:14" ht="45.75" thickBot="1" x14ac:dyDescent="0.3">
      <c r="A23" s="34"/>
      <c r="B23" s="38" t="s">
        <v>15</v>
      </c>
      <c r="C23" s="38" t="s">
        <v>98</v>
      </c>
      <c r="E23" s="29"/>
      <c r="F23" s="29"/>
      <c r="G23" s="29"/>
      <c r="H23" s="29"/>
      <c r="I23" s="7"/>
      <c r="J23" s="7"/>
      <c r="K23" s="7"/>
      <c r="L23" s="7"/>
      <c r="M23" s="7"/>
    </row>
    <row r="24" spans="1:14" ht="15.75" thickBot="1" x14ac:dyDescent="0.3">
      <c r="A24" s="35">
        <v>1</v>
      </c>
      <c r="C24" s="137">
        <f>+F22</f>
        <v>665</v>
      </c>
      <c r="D24" s="33"/>
      <c r="E24" s="138">
        <f>E22</f>
        <v>1525655050</v>
      </c>
      <c r="F24" s="31"/>
      <c r="G24" s="31"/>
      <c r="H24" s="31"/>
      <c r="I24" s="19"/>
      <c r="J24" s="19"/>
      <c r="K24" s="19"/>
      <c r="L24" s="19"/>
      <c r="M24" s="19"/>
    </row>
    <row r="25" spans="1:14" x14ac:dyDescent="0.25">
      <c r="A25" s="67"/>
      <c r="C25" s="68"/>
      <c r="D25" s="30"/>
      <c r="E25" s="69"/>
      <c r="F25" s="31"/>
      <c r="G25" s="31"/>
      <c r="H25" s="31"/>
      <c r="I25" s="19"/>
      <c r="J25" s="19"/>
      <c r="K25" s="19"/>
      <c r="L25" s="19"/>
      <c r="M25" s="19"/>
    </row>
    <row r="26" spans="1:14" x14ac:dyDescent="0.25">
      <c r="A26" s="67"/>
      <c r="C26" s="68"/>
      <c r="D26" s="30"/>
      <c r="E26" s="69"/>
      <c r="F26" s="31"/>
      <c r="G26" s="31"/>
      <c r="H26" s="31"/>
      <c r="I26" s="19"/>
      <c r="J26" s="19"/>
      <c r="K26" s="19"/>
      <c r="L26" s="19"/>
      <c r="M26" s="19"/>
    </row>
    <row r="27" spans="1:14" x14ac:dyDescent="0.25">
      <c r="A27" s="67"/>
      <c r="B27" s="90" t="s">
        <v>130</v>
      </c>
      <c r="C27" s="72"/>
      <c r="D27" s="72"/>
      <c r="E27" s="72"/>
      <c r="F27" s="72"/>
      <c r="G27" s="72"/>
      <c r="H27" s="72"/>
      <c r="I27" s="75"/>
      <c r="J27" s="75"/>
      <c r="K27" s="75"/>
      <c r="L27" s="75"/>
      <c r="M27" s="75"/>
      <c r="N27" s="76"/>
    </row>
    <row r="28" spans="1:14" x14ac:dyDescent="0.25">
      <c r="A28" s="67"/>
      <c r="B28" s="72"/>
      <c r="C28" s="72"/>
      <c r="D28" s="72"/>
      <c r="E28" s="72"/>
      <c r="F28" s="72"/>
      <c r="G28" s="72"/>
      <c r="H28" s="72"/>
      <c r="I28" s="75"/>
      <c r="J28" s="75"/>
      <c r="K28" s="75"/>
      <c r="L28" s="75"/>
      <c r="M28" s="75"/>
      <c r="N28" s="76"/>
    </row>
    <row r="29" spans="1:14" x14ac:dyDescent="0.25">
      <c r="A29" s="67"/>
      <c r="B29" s="92" t="s">
        <v>33</v>
      </c>
      <c r="C29" s="92" t="s">
        <v>131</v>
      </c>
      <c r="D29" s="92" t="s">
        <v>132</v>
      </c>
      <c r="E29" s="72"/>
      <c r="F29" s="72"/>
      <c r="G29" s="72"/>
      <c r="H29" s="72"/>
      <c r="I29" s="75"/>
      <c r="J29" s="75"/>
      <c r="K29" s="75"/>
      <c r="L29" s="75"/>
      <c r="M29" s="75"/>
      <c r="N29" s="76"/>
    </row>
    <row r="30" spans="1:14" x14ac:dyDescent="0.25">
      <c r="A30" s="67"/>
      <c r="B30" s="89" t="s">
        <v>133</v>
      </c>
      <c r="C30" s="150"/>
      <c r="D30" s="150" t="s">
        <v>162</v>
      </c>
      <c r="E30" s="72"/>
      <c r="F30" s="72"/>
      <c r="G30" s="72"/>
      <c r="H30" s="72"/>
      <c r="I30" s="75"/>
      <c r="J30" s="75"/>
      <c r="K30" s="75"/>
      <c r="L30" s="75"/>
      <c r="M30" s="75"/>
      <c r="N30" s="76"/>
    </row>
    <row r="31" spans="1:14" x14ac:dyDescent="0.25">
      <c r="A31" s="67"/>
      <c r="B31" s="89" t="s">
        <v>134</v>
      </c>
      <c r="C31" s="150" t="s">
        <v>162</v>
      </c>
      <c r="D31" s="150"/>
      <c r="E31" s="72"/>
      <c r="F31" s="72"/>
      <c r="G31" s="72"/>
      <c r="H31" s="72"/>
      <c r="I31" s="75"/>
      <c r="J31" s="75"/>
      <c r="K31" s="75"/>
      <c r="L31" s="75"/>
      <c r="M31" s="75"/>
      <c r="N31" s="76"/>
    </row>
    <row r="32" spans="1:14" x14ac:dyDescent="0.25">
      <c r="A32" s="67"/>
      <c r="B32" s="89" t="s">
        <v>135</v>
      </c>
      <c r="C32" s="89"/>
      <c r="D32" s="150" t="s">
        <v>162</v>
      </c>
      <c r="E32" s="72"/>
      <c r="F32" s="72"/>
      <c r="G32" s="72"/>
      <c r="H32" s="72"/>
      <c r="I32" s="75"/>
      <c r="J32" s="75"/>
      <c r="K32" s="75"/>
      <c r="L32" s="75"/>
      <c r="M32" s="75"/>
      <c r="N32" s="76"/>
    </row>
    <row r="33" spans="1:17" x14ac:dyDescent="0.25">
      <c r="A33" s="67"/>
      <c r="B33" s="89" t="s">
        <v>136</v>
      </c>
      <c r="C33" s="150"/>
      <c r="D33" s="150" t="s">
        <v>162</v>
      </c>
      <c r="E33" s="72"/>
      <c r="F33" s="72"/>
      <c r="G33" s="72"/>
      <c r="H33" s="72"/>
      <c r="I33" s="75"/>
      <c r="J33" s="75"/>
      <c r="K33" s="75"/>
      <c r="L33" s="75"/>
      <c r="M33" s="75"/>
      <c r="N33" s="76"/>
    </row>
    <row r="34" spans="1:17" x14ac:dyDescent="0.25">
      <c r="A34" s="67"/>
      <c r="B34" s="72"/>
      <c r="C34" s="72"/>
      <c r="D34" s="72"/>
      <c r="E34" s="72"/>
      <c r="F34" s="72"/>
      <c r="G34" s="72"/>
      <c r="H34" s="72"/>
      <c r="I34" s="75"/>
      <c r="J34" s="75"/>
      <c r="K34" s="75"/>
      <c r="L34" s="75"/>
      <c r="M34" s="75"/>
      <c r="N34" s="76"/>
    </row>
    <row r="35" spans="1:17" x14ac:dyDescent="0.25">
      <c r="A35" s="67"/>
      <c r="B35" s="72"/>
      <c r="C35" s="72"/>
      <c r="D35" s="72"/>
      <c r="E35" s="72"/>
      <c r="F35" s="72"/>
      <c r="G35" s="72"/>
      <c r="H35" s="72"/>
      <c r="I35" s="75"/>
      <c r="J35" s="75"/>
      <c r="K35" s="75"/>
      <c r="L35" s="75"/>
      <c r="M35" s="75"/>
      <c r="N35" s="76"/>
    </row>
    <row r="36" spans="1:17" x14ac:dyDescent="0.25">
      <c r="A36" s="67"/>
      <c r="B36" s="90" t="s">
        <v>137</v>
      </c>
      <c r="C36" s="72"/>
      <c r="D36" s="72"/>
      <c r="E36" s="72"/>
      <c r="F36" s="72"/>
      <c r="G36" s="72"/>
      <c r="H36" s="72"/>
      <c r="I36" s="75"/>
      <c r="J36" s="75"/>
      <c r="K36" s="75"/>
      <c r="L36" s="75"/>
      <c r="M36" s="75"/>
      <c r="N36" s="76"/>
    </row>
    <row r="37" spans="1:17" x14ac:dyDescent="0.25">
      <c r="A37" s="67"/>
      <c r="B37" s="72"/>
      <c r="C37" s="72"/>
      <c r="D37" s="72"/>
      <c r="E37" s="72"/>
      <c r="F37" s="72"/>
      <c r="G37" s="72"/>
      <c r="H37" s="72"/>
      <c r="I37" s="75"/>
      <c r="J37" s="75"/>
      <c r="K37" s="75"/>
      <c r="L37" s="75"/>
      <c r="M37" s="75"/>
      <c r="N37" s="76"/>
    </row>
    <row r="38" spans="1:17" x14ac:dyDescent="0.25">
      <c r="A38" s="67"/>
      <c r="B38" s="72"/>
      <c r="C38" s="72"/>
      <c r="D38" s="72"/>
      <c r="E38" s="72"/>
      <c r="F38" s="72"/>
      <c r="G38" s="72"/>
      <c r="H38" s="72"/>
      <c r="I38" s="75"/>
      <c r="J38" s="75"/>
      <c r="K38" s="75"/>
      <c r="L38" s="75"/>
      <c r="M38" s="75"/>
      <c r="N38" s="76"/>
    </row>
    <row r="39" spans="1:17" x14ac:dyDescent="0.25">
      <c r="A39" s="67"/>
      <c r="B39" s="92" t="s">
        <v>33</v>
      </c>
      <c r="C39" s="92" t="s">
        <v>56</v>
      </c>
      <c r="D39" s="91" t="s">
        <v>49</v>
      </c>
      <c r="E39" s="91" t="s">
        <v>16</v>
      </c>
      <c r="F39" s="72"/>
      <c r="G39" s="72"/>
      <c r="H39" s="72"/>
      <c r="I39" s="75"/>
      <c r="J39" s="75"/>
      <c r="K39" s="75"/>
      <c r="L39" s="75"/>
      <c r="M39" s="75"/>
      <c r="N39" s="76"/>
    </row>
    <row r="40" spans="1:17" ht="28.5" x14ac:dyDescent="0.25">
      <c r="A40" s="67"/>
      <c r="B40" s="73" t="s">
        <v>138</v>
      </c>
      <c r="C40" s="74">
        <v>40</v>
      </c>
      <c r="D40" s="150"/>
      <c r="E40" s="224">
        <f>+D40+D41</f>
        <v>25</v>
      </c>
      <c r="F40" s="72"/>
      <c r="G40" s="72"/>
      <c r="H40" s="72"/>
      <c r="I40" s="75"/>
      <c r="J40" s="75"/>
      <c r="K40" s="75"/>
      <c r="L40" s="75"/>
      <c r="M40" s="75"/>
      <c r="N40" s="76"/>
    </row>
    <row r="41" spans="1:17" ht="42.75" x14ac:dyDescent="0.25">
      <c r="A41" s="67"/>
      <c r="B41" s="73" t="s">
        <v>139</v>
      </c>
      <c r="C41" s="74">
        <v>60</v>
      </c>
      <c r="D41" s="150">
        <v>25</v>
      </c>
      <c r="E41" s="225"/>
      <c r="F41" s="72"/>
      <c r="G41" s="72"/>
      <c r="H41" s="72"/>
      <c r="I41" s="75"/>
      <c r="J41" s="75"/>
      <c r="K41" s="75"/>
      <c r="L41" s="75"/>
      <c r="M41" s="75"/>
      <c r="N41" s="76"/>
    </row>
    <row r="42" spans="1:17" x14ac:dyDescent="0.25">
      <c r="A42" s="67"/>
      <c r="C42" s="68"/>
      <c r="D42" s="30"/>
      <c r="E42" s="69"/>
      <c r="F42" s="31"/>
      <c r="G42" s="31"/>
      <c r="H42" s="31"/>
      <c r="I42" s="19"/>
      <c r="J42" s="19"/>
      <c r="K42" s="19"/>
      <c r="L42" s="19"/>
      <c r="M42" s="19"/>
    </row>
    <row r="43" spans="1:17" x14ac:dyDescent="0.25">
      <c r="A43" s="67"/>
      <c r="C43" s="68"/>
      <c r="D43" s="30"/>
      <c r="E43" s="69"/>
      <c r="F43" s="31"/>
      <c r="G43" s="31"/>
      <c r="H43" s="31"/>
      <c r="I43" s="19"/>
      <c r="J43" s="19"/>
      <c r="K43" s="19"/>
      <c r="L43" s="19"/>
      <c r="M43" s="19"/>
    </row>
    <row r="44" spans="1:17" x14ac:dyDescent="0.25">
      <c r="A44" s="67"/>
      <c r="C44" s="68"/>
      <c r="D44" s="30"/>
      <c r="E44" s="69"/>
      <c r="F44" s="31"/>
      <c r="G44" s="31"/>
      <c r="H44" s="31"/>
      <c r="I44" s="19"/>
      <c r="J44" s="19"/>
      <c r="K44" s="19"/>
      <c r="L44" s="19"/>
      <c r="M44" s="19"/>
    </row>
    <row r="45" spans="1:17" ht="15.75" customHeight="1" thickBot="1" x14ac:dyDescent="0.3">
      <c r="M45" s="232" t="s">
        <v>35</v>
      </c>
      <c r="N45" s="232"/>
    </row>
    <row r="46" spans="1:17" x14ac:dyDescent="0.25">
      <c r="B46" s="90" t="s">
        <v>30</v>
      </c>
      <c r="M46" s="44"/>
      <c r="N46" s="44"/>
    </row>
    <row r="47" spans="1:17" ht="15.75" thickBot="1" x14ac:dyDescent="0.3">
      <c r="M47" s="44"/>
      <c r="N47" s="44"/>
    </row>
    <row r="48" spans="1:17" s="75" customFormat="1" ht="109.5" customHeight="1" x14ac:dyDescent="0.25">
      <c r="B48" s="86" t="s">
        <v>140</v>
      </c>
      <c r="C48" s="86" t="s">
        <v>141</v>
      </c>
      <c r="D48" s="86" t="s">
        <v>142</v>
      </c>
      <c r="E48" s="86" t="s">
        <v>43</v>
      </c>
      <c r="F48" s="86" t="s">
        <v>22</v>
      </c>
      <c r="G48" s="86" t="s">
        <v>99</v>
      </c>
      <c r="H48" s="86" t="s">
        <v>17</v>
      </c>
      <c r="I48" s="86" t="s">
        <v>10</v>
      </c>
      <c r="J48" s="86" t="s">
        <v>31</v>
      </c>
      <c r="K48" s="86" t="s">
        <v>59</v>
      </c>
      <c r="L48" s="86" t="s">
        <v>20</v>
      </c>
      <c r="M48" s="71" t="s">
        <v>26</v>
      </c>
      <c r="N48" s="86" t="s">
        <v>143</v>
      </c>
      <c r="O48" s="86" t="s">
        <v>36</v>
      </c>
      <c r="P48" s="87" t="s">
        <v>11</v>
      </c>
      <c r="Q48" s="87" t="s">
        <v>19</v>
      </c>
    </row>
    <row r="49" spans="1:26" s="81" customFormat="1" ht="405" x14ac:dyDescent="0.25">
      <c r="A49" s="36">
        <v>1</v>
      </c>
      <c r="B49" s="82" t="s">
        <v>161</v>
      </c>
      <c r="C49" s="83" t="s">
        <v>177</v>
      </c>
      <c r="D49" s="82" t="s">
        <v>161</v>
      </c>
      <c r="E49" s="77" t="s">
        <v>178</v>
      </c>
      <c r="F49" s="78" t="s">
        <v>179</v>
      </c>
      <c r="G49" s="116"/>
      <c r="H49" s="85">
        <v>41162</v>
      </c>
      <c r="I49" s="85" t="s">
        <v>180</v>
      </c>
      <c r="J49" s="79"/>
      <c r="K49" s="139"/>
      <c r="L49" s="139">
        <v>6</v>
      </c>
      <c r="M49" s="70">
        <v>1900</v>
      </c>
      <c r="N49" s="70">
        <f>+M49*G49</f>
        <v>0</v>
      </c>
      <c r="O49" s="20" t="s">
        <v>181</v>
      </c>
      <c r="P49" s="20" t="s">
        <v>182</v>
      </c>
      <c r="Q49" s="117" t="s">
        <v>183</v>
      </c>
      <c r="R49" s="80"/>
      <c r="S49" s="80"/>
      <c r="T49" s="80"/>
      <c r="U49" s="80"/>
      <c r="V49" s="80"/>
      <c r="W49" s="80"/>
      <c r="X49" s="80"/>
      <c r="Y49" s="80"/>
      <c r="Z49" s="80"/>
    </row>
    <row r="50" spans="1:26" s="81" customFormat="1" ht="195" x14ac:dyDescent="0.25">
      <c r="A50" s="36">
        <f>+A49+1</f>
        <v>2</v>
      </c>
      <c r="B50" s="82" t="s">
        <v>161</v>
      </c>
      <c r="C50" s="83" t="s">
        <v>177</v>
      </c>
      <c r="D50" s="82" t="s">
        <v>161</v>
      </c>
      <c r="E50" s="77" t="s">
        <v>184</v>
      </c>
      <c r="F50" s="78" t="s">
        <v>185</v>
      </c>
      <c r="G50" s="78"/>
      <c r="H50" s="85">
        <v>41541</v>
      </c>
      <c r="I50" s="85">
        <v>41632</v>
      </c>
      <c r="J50" s="79"/>
      <c r="K50" s="79"/>
      <c r="L50" s="139">
        <v>3</v>
      </c>
      <c r="M50" s="70" t="s">
        <v>186</v>
      </c>
      <c r="N50" s="70"/>
      <c r="O50" s="20" t="s">
        <v>187</v>
      </c>
      <c r="P50" s="20" t="s">
        <v>188</v>
      </c>
      <c r="Q50" s="117" t="s">
        <v>254</v>
      </c>
      <c r="R50" s="80"/>
      <c r="S50" s="80"/>
      <c r="T50" s="80"/>
      <c r="U50" s="80"/>
      <c r="V50" s="80"/>
      <c r="W50" s="80"/>
      <c r="X50" s="80"/>
      <c r="Y50" s="80"/>
      <c r="Z50" s="80"/>
    </row>
    <row r="51" spans="1:26" s="81" customFormat="1" ht="210" x14ac:dyDescent="0.25">
      <c r="A51" s="36">
        <f t="shared" ref="A51:A56" si="0">+A50+1</f>
        <v>3</v>
      </c>
      <c r="B51" s="82" t="s">
        <v>161</v>
      </c>
      <c r="C51" s="83" t="s">
        <v>177</v>
      </c>
      <c r="D51" s="82" t="s">
        <v>161</v>
      </c>
      <c r="E51" s="77" t="s">
        <v>189</v>
      </c>
      <c r="F51" s="78" t="s">
        <v>185</v>
      </c>
      <c r="G51" s="78"/>
      <c r="H51" s="85">
        <v>41620</v>
      </c>
      <c r="I51" s="85">
        <v>41651</v>
      </c>
      <c r="J51" s="79"/>
      <c r="K51" s="79"/>
      <c r="L51" s="139">
        <v>1</v>
      </c>
      <c r="M51" s="70">
        <v>300</v>
      </c>
      <c r="N51" s="70"/>
      <c r="O51" s="20" t="s">
        <v>190</v>
      </c>
      <c r="P51" s="20" t="s">
        <v>191</v>
      </c>
      <c r="Q51" s="117" t="s">
        <v>254</v>
      </c>
      <c r="R51" s="80"/>
      <c r="S51" s="80"/>
      <c r="T51" s="80"/>
      <c r="U51" s="80"/>
      <c r="V51" s="80"/>
      <c r="W51" s="80"/>
      <c r="X51" s="80"/>
      <c r="Y51" s="80"/>
      <c r="Z51" s="80"/>
    </row>
    <row r="52" spans="1:26" s="81" customFormat="1" ht="210" x14ac:dyDescent="0.25">
      <c r="A52" s="36">
        <f t="shared" si="0"/>
        <v>4</v>
      </c>
      <c r="B52" s="82" t="s">
        <v>161</v>
      </c>
      <c r="C52" s="83" t="s">
        <v>177</v>
      </c>
      <c r="D52" s="82" t="s">
        <v>161</v>
      </c>
      <c r="E52" s="77" t="s">
        <v>192</v>
      </c>
      <c r="F52" s="78" t="s">
        <v>193</v>
      </c>
      <c r="G52" s="78"/>
      <c r="H52" s="85">
        <v>41463</v>
      </c>
      <c r="I52" s="85">
        <v>41494</v>
      </c>
      <c r="J52" s="79"/>
      <c r="K52" s="79"/>
      <c r="L52" s="139">
        <v>1</v>
      </c>
      <c r="M52" s="70">
        <v>1600</v>
      </c>
      <c r="N52" s="70"/>
      <c r="O52" s="20" t="s">
        <v>194</v>
      </c>
      <c r="P52" s="20" t="s">
        <v>195</v>
      </c>
      <c r="Q52" s="117" t="s">
        <v>254</v>
      </c>
      <c r="R52" s="80"/>
      <c r="S52" s="80"/>
      <c r="T52" s="80"/>
      <c r="U52" s="80"/>
      <c r="V52" s="80"/>
      <c r="W52" s="80"/>
      <c r="X52" s="80"/>
      <c r="Y52" s="80"/>
      <c r="Z52" s="80"/>
    </row>
    <row r="53" spans="1:26" s="81" customFormat="1" ht="216" x14ac:dyDescent="0.25">
      <c r="A53" s="36">
        <f t="shared" si="0"/>
        <v>5</v>
      </c>
      <c r="B53" s="82" t="s">
        <v>161</v>
      </c>
      <c r="C53" s="83" t="s">
        <v>196</v>
      </c>
      <c r="D53" s="82" t="s">
        <v>161</v>
      </c>
      <c r="E53" s="77" t="s">
        <v>197</v>
      </c>
      <c r="F53" s="78" t="s">
        <v>198</v>
      </c>
      <c r="G53" s="78"/>
      <c r="H53" s="85">
        <v>41653</v>
      </c>
      <c r="I53" s="85">
        <v>41926</v>
      </c>
      <c r="J53" s="79"/>
      <c r="K53" s="79"/>
      <c r="L53" s="139">
        <v>9</v>
      </c>
      <c r="M53" s="70">
        <v>30</v>
      </c>
      <c r="N53" s="70"/>
      <c r="O53" s="20" t="s">
        <v>199</v>
      </c>
      <c r="P53" s="20" t="s">
        <v>200</v>
      </c>
      <c r="Q53" s="117" t="s">
        <v>254</v>
      </c>
      <c r="R53" s="80"/>
      <c r="S53" s="80"/>
      <c r="T53" s="80"/>
      <c r="U53" s="80"/>
      <c r="V53" s="80"/>
      <c r="W53" s="80"/>
      <c r="X53" s="80"/>
      <c r="Y53" s="80"/>
      <c r="Z53" s="80"/>
    </row>
    <row r="54" spans="1:26" s="81" customFormat="1" ht="315" x14ac:dyDescent="0.25">
      <c r="A54" s="36">
        <f t="shared" si="0"/>
        <v>6</v>
      </c>
      <c r="B54" s="82" t="s">
        <v>161</v>
      </c>
      <c r="C54" s="83" t="s">
        <v>201</v>
      </c>
      <c r="D54" s="82" t="s">
        <v>161</v>
      </c>
      <c r="E54" s="77" t="s">
        <v>202</v>
      </c>
      <c r="F54" s="78" t="s">
        <v>203</v>
      </c>
      <c r="G54" s="78"/>
      <c r="H54" s="85">
        <v>41726</v>
      </c>
      <c r="I54" s="79">
        <v>41940</v>
      </c>
      <c r="J54" s="79"/>
      <c r="K54" s="79"/>
      <c r="L54" s="139">
        <v>7</v>
      </c>
      <c r="M54" s="70"/>
      <c r="N54" s="70"/>
      <c r="O54" s="20" t="s">
        <v>204</v>
      </c>
      <c r="P54" s="20" t="s">
        <v>205</v>
      </c>
      <c r="Q54" s="117" t="s">
        <v>255</v>
      </c>
      <c r="R54" s="80"/>
      <c r="S54" s="80"/>
      <c r="T54" s="80"/>
      <c r="U54" s="80"/>
      <c r="V54" s="80"/>
      <c r="W54" s="80"/>
      <c r="X54" s="80"/>
      <c r="Y54" s="80"/>
      <c r="Z54" s="80"/>
    </row>
    <row r="55" spans="1:26" s="81" customFormat="1" x14ac:dyDescent="0.25">
      <c r="A55" s="36">
        <f t="shared" si="0"/>
        <v>7</v>
      </c>
      <c r="B55" s="82"/>
      <c r="C55" s="83"/>
      <c r="D55" s="82"/>
      <c r="E55" s="77"/>
      <c r="F55" s="78"/>
      <c r="G55" s="78"/>
      <c r="H55" s="78"/>
      <c r="I55" s="79"/>
      <c r="J55" s="79"/>
      <c r="K55" s="79"/>
      <c r="L55" s="79"/>
      <c r="M55" s="70"/>
      <c r="N55" s="70"/>
      <c r="O55" s="20"/>
      <c r="P55" s="20"/>
      <c r="Q55" s="117"/>
      <c r="R55" s="80"/>
      <c r="S55" s="80"/>
      <c r="T55" s="80"/>
      <c r="U55" s="80"/>
      <c r="V55" s="80"/>
      <c r="W55" s="80"/>
      <c r="X55" s="80"/>
      <c r="Y55" s="80"/>
      <c r="Z55" s="80"/>
    </row>
    <row r="56" spans="1:26" s="81" customFormat="1" x14ac:dyDescent="0.25">
      <c r="A56" s="36">
        <f t="shared" si="0"/>
        <v>8</v>
      </c>
      <c r="B56" s="82"/>
      <c r="C56" s="83"/>
      <c r="D56" s="82"/>
      <c r="E56" s="77"/>
      <c r="F56" s="78"/>
      <c r="G56" s="78"/>
      <c r="H56" s="78"/>
      <c r="I56" s="79"/>
      <c r="J56" s="79"/>
      <c r="K56" s="79"/>
      <c r="L56" s="79"/>
      <c r="M56" s="70"/>
      <c r="N56" s="70"/>
      <c r="O56" s="20"/>
      <c r="P56" s="20"/>
      <c r="Q56" s="117"/>
      <c r="R56" s="80"/>
      <c r="S56" s="80"/>
      <c r="T56" s="80"/>
      <c r="U56" s="80"/>
      <c r="V56" s="80"/>
      <c r="W56" s="80"/>
      <c r="X56" s="80"/>
      <c r="Y56" s="80"/>
      <c r="Z56" s="80"/>
    </row>
    <row r="57" spans="1:26" s="81" customFormat="1" x14ac:dyDescent="0.25">
      <c r="A57" s="36"/>
      <c r="B57" s="37" t="s">
        <v>16</v>
      </c>
      <c r="C57" s="83"/>
      <c r="D57" s="82"/>
      <c r="E57" s="77"/>
      <c r="F57" s="78"/>
      <c r="G57" s="78"/>
      <c r="H57" s="78"/>
      <c r="I57" s="79"/>
      <c r="J57" s="79"/>
      <c r="K57" s="84">
        <f t="shared" ref="K57:N57" si="1">SUM(K49:K56)</f>
        <v>0</v>
      </c>
      <c r="L57" s="84">
        <f t="shared" si="1"/>
        <v>27</v>
      </c>
      <c r="M57" s="115">
        <f t="shared" si="1"/>
        <v>3830</v>
      </c>
      <c r="N57" s="84">
        <f t="shared" si="1"/>
        <v>0</v>
      </c>
      <c r="O57" s="20"/>
      <c r="P57" s="20"/>
      <c r="Q57" s="118"/>
    </row>
    <row r="58" spans="1:26" s="21" customFormat="1" x14ac:dyDescent="0.25">
      <c r="E58" s="22"/>
    </row>
    <row r="59" spans="1:26" s="21" customFormat="1" x14ac:dyDescent="0.25">
      <c r="B59" s="233" t="s">
        <v>28</v>
      </c>
      <c r="C59" s="233" t="s">
        <v>27</v>
      </c>
      <c r="D59" s="231" t="s">
        <v>34</v>
      </c>
      <c r="E59" s="231"/>
    </row>
    <row r="60" spans="1:26" s="21" customFormat="1" x14ac:dyDescent="0.25">
      <c r="B60" s="234"/>
      <c r="C60" s="234"/>
      <c r="D60" s="152" t="s">
        <v>23</v>
      </c>
      <c r="E60" s="43" t="s">
        <v>24</v>
      </c>
    </row>
    <row r="61" spans="1:26" s="21" customFormat="1" ht="30.6" customHeight="1" x14ac:dyDescent="0.25">
      <c r="B61" s="41" t="s">
        <v>21</v>
      </c>
      <c r="C61" s="42">
        <f>+K57</f>
        <v>0</v>
      </c>
      <c r="D61" s="39"/>
      <c r="E61" s="39" t="s">
        <v>162</v>
      </c>
      <c r="F61" s="23"/>
      <c r="G61" s="23"/>
      <c r="H61" s="23"/>
      <c r="I61" s="23"/>
      <c r="J61" s="23"/>
      <c r="K61" s="23"/>
      <c r="L61" s="23"/>
      <c r="M61" s="23"/>
    </row>
    <row r="62" spans="1:26" s="21" customFormat="1" ht="30" customHeight="1" x14ac:dyDescent="0.25">
      <c r="B62" s="41" t="s">
        <v>25</v>
      </c>
      <c r="C62" s="42">
        <f>+M57</f>
        <v>3830</v>
      </c>
      <c r="D62" s="39" t="s">
        <v>162</v>
      </c>
      <c r="E62" s="40"/>
    </row>
    <row r="63" spans="1:26" s="21" customFormat="1" x14ac:dyDescent="0.25">
      <c r="B63" s="24"/>
      <c r="C63" s="229"/>
      <c r="D63" s="229"/>
      <c r="E63" s="229"/>
      <c r="F63" s="229"/>
      <c r="G63" s="229"/>
      <c r="H63" s="229"/>
      <c r="I63" s="229"/>
      <c r="J63" s="229"/>
      <c r="K63" s="229"/>
      <c r="L63" s="229"/>
      <c r="M63" s="229"/>
      <c r="N63" s="229"/>
    </row>
    <row r="64" spans="1:26" ht="28.15" customHeight="1" thickBot="1" x14ac:dyDescent="0.3"/>
    <row r="65" spans="2:17" ht="27" thickBot="1" x14ac:dyDescent="0.3">
      <c r="B65" s="228" t="s">
        <v>100</v>
      </c>
      <c r="C65" s="228"/>
      <c r="D65" s="228"/>
      <c r="E65" s="228"/>
      <c r="F65" s="228"/>
      <c r="G65" s="228"/>
      <c r="H65" s="228"/>
      <c r="I65" s="228"/>
      <c r="J65" s="228"/>
      <c r="K65" s="228"/>
      <c r="L65" s="228"/>
      <c r="M65" s="228"/>
      <c r="N65" s="228"/>
    </row>
    <row r="68" spans="2:17" ht="109.5" customHeight="1" x14ac:dyDescent="0.25">
      <c r="B68" s="88" t="s">
        <v>144</v>
      </c>
      <c r="C68" s="46" t="s">
        <v>2</v>
      </c>
      <c r="D68" s="46" t="s">
        <v>102</v>
      </c>
      <c r="E68" s="46" t="s">
        <v>101</v>
      </c>
      <c r="F68" s="46" t="s">
        <v>103</v>
      </c>
      <c r="G68" s="46" t="s">
        <v>104</v>
      </c>
      <c r="H68" s="46" t="s">
        <v>105</v>
      </c>
      <c r="I68" s="46" t="s">
        <v>106</v>
      </c>
      <c r="J68" s="46" t="s">
        <v>107</v>
      </c>
      <c r="K68" s="46" t="s">
        <v>108</v>
      </c>
      <c r="L68" s="46" t="s">
        <v>109</v>
      </c>
      <c r="M68" s="64" t="s">
        <v>110</v>
      </c>
      <c r="N68" s="64" t="s">
        <v>206</v>
      </c>
      <c r="O68" s="201" t="s">
        <v>3</v>
      </c>
      <c r="P68" s="202"/>
      <c r="Q68" s="46" t="s">
        <v>18</v>
      </c>
    </row>
    <row r="69" spans="2:17" ht="15" customHeight="1" x14ac:dyDescent="0.25">
      <c r="B69" s="2" t="s">
        <v>207</v>
      </c>
      <c r="C69" s="2" t="s">
        <v>208</v>
      </c>
      <c r="D69" s="66" t="s">
        <v>256</v>
      </c>
      <c r="E69" s="4">
        <v>100</v>
      </c>
      <c r="F69" s="3"/>
      <c r="G69" s="3" t="s">
        <v>131</v>
      </c>
      <c r="H69" s="3"/>
      <c r="I69" s="65"/>
      <c r="J69" s="39" t="s">
        <v>131</v>
      </c>
      <c r="K69" s="150" t="s">
        <v>131</v>
      </c>
      <c r="L69" s="150" t="s">
        <v>131</v>
      </c>
      <c r="M69" s="150" t="s">
        <v>131</v>
      </c>
      <c r="N69" s="150" t="s">
        <v>132</v>
      </c>
      <c r="O69" s="214" t="s">
        <v>257</v>
      </c>
      <c r="P69" s="215"/>
      <c r="Q69" s="89" t="s">
        <v>132</v>
      </c>
    </row>
    <row r="70" spans="2:17" ht="30" customHeight="1" x14ac:dyDescent="0.25">
      <c r="B70" s="2" t="s">
        <v>207</v>
      </c>
      <c r="C70" s="2" t="s">
        <v>208</v>
      </c>
      <c r="D70" s="66" t="s">
        <v>209</v>
      </c>
      <c r="E70" s="4">
        <v>65</v>
      </c>
      <c r="F70" s="3"/>
      <c r="G70" s="3" t="s">
        <v>131</v>
      </c>
      <c r="H70" s="3"/>
      <c r="I70" s="65"/>
      <c r="J70" s="39" t="s">
        <v>186</v>
      </c>
      <c r="K70" s="150" t="s">
        <v>186</v>
      </c>
      <c r="L70" s="150" t="s">
        <v>186</v>
      </c>
      <c r="M70" s="150" t="s">
        <v>186</v>
      </c>
      <c r="N70" s="150" t="s">
        <v>132</v>
      </c>
      <c r="O70" s="214" t="s">
        <v>257</v>
      </c>
      <c r="P70" s="215"/>
      <c r="Q70" s="89" t="s">
        <v>132</v>
      </c>
    </row>
    <row r="71" spans="2:17" x14ac:dyDescent="0.25">
      <c r="B71" s="2" t="s">
        <v>210</v>
      </c>
      <c r="C71" s="2" t="s">
        <v>211</v>
      </c>
      <c r="D71" s="4"/>
      <c r="E71" s="4">
        <v>500</v>
      </c>
      <c r="F71" s="3"/>
      <c r="G71" s="3"/>
      <c r="H71" s="3"/>
      <c r="I71" s="65" t="s">
        <v>131</v>
      </c>
      <c r="J71" s="65"/>
      <c r="K71" s="89"/>
      <c r="L71" s="89"/>
      <c r="M71" s="89"/>
      <c r="N71" s="89"/>
      <c r="O71" s="212"/>
      <c r="P71" s="213"/>
      <c r="Q71" s="89" t="s">
        <v>131</v>
      </c>
    </row>
    <row r="72" spans="2:17" x14ac:dyDescent="0.25">
      <c r="B72" s="2"/>
      <c r="C72" s="2"/>
      <c r="D72" s="4"/>
      <c r="E72" s="4"/>
      <c r="F72" s="3"/>
      <c r="G72" s="3"/>
      <c r="H72" s="3"/>
      <c r="I72" s="65"/>
      <c r="J72" s="65"/>
      <c r="K72" s="89"/>
      <c r="L72" s="89"/>
      <c r="M72" s="89"/>
      <c r="N72" s="89"/>
      <c r="O72" s="212"/>
      <c r="P72" s="213"/>
      <c r="Q72" s="89"/>
    </row>
    <row r="73" spans="2:17" x14ac:dyDescent="0.25">
      <c r="B73" s="2"/>
      <c r="C73" s="2"/>
      <c r="D73" s="4"/>
      <c r="E73" s="4"/>
      <c r="F73" s="3"/>
      <c r="G73" s="3"/>
      <c r="H73" s="3"/>
      <c r="I73" s="65"/>
      <c r="J73" s="65"/>
      <c r="K73" s="89"/>
      <c r="L73" s="89"/>
      <c r="M73" s="89"/>
      <c r="N73" s="89"/>
      <c r="O73" s="212"/>
      <c r="P73" s="213"/>
      <c r="Q73" s="89"/>
    </row>
    <row r="74" spans="2:17" x14ac:dyDescent="0.25">
      <c r="B74" s="89"/>
      <c r="C74" s="89"/>
      <c r="D74" s="89"/>
      <c r="E74" s="89"/>
      <c r="F74" s="89"/>
      <c r="G74" s="89"/>
      <c r="H74" s="89"/>
      <c r="I74" s="89"/>
      <c r="J74" s="89"/>
      <c r="K74" s="89"/>
      <c r="L74" s="89"/>
      <c r="M74" s="89"/>
      <c r="N74" s="89"/>
      <c r="O74" s="212"/>
      <c r="P74" s="213"/>
      <c r="Q74" s="89"/>
    </row>
    <row r="75" spans="2:17" x14ac:dyDescent="0.25">
      <c r="B75" s="6" t="s">
        <v>1</v>
      </c>
    </row>
    <row r="76" spans="2:17" x14ac:dyDescent="0.25">
      <c r="B76" s="6" t="s">
        <v>37</v>
      </c>
    </row>
    <row r="77" spans="2:17" x14ac:dyDescent="0.25">
      <c r="B77" s="6" t="s">
        <v>60</v>
      </c>
    </row>
    <row r="79" spans="2:17" ht="15.75" thickBot="1" x14ac:dyDescent="0.3"/>
    <row r="80" spans="2:17" ht="27" thickBot="1" x14ac:dyDescent="0.3">
      <c r="B80" s="206" t="s">
        <v>38</v>
      </c>
      <c r="C80" s="207"/>
      <c r="D80" s="207"/>
      <c r="E80" s="207"/>
      <c r="F80" s="207"/>
      <c r="G80" s="207"/>
      <c r="H80" s="207"/>
      <c r="I80" s="207"/>
      <c r="J80" s="207"/>
      <c r="K80" s="207"/>
      <c r="L80" s="207"/>
      <c r="M80" s="207"/>
      <c r="N80" s="208"/>
    </row>
    <row r="85" spans="2:17" ht="75" x14ac:dyDescent="0.25">
      <c r="B85" s="88" t="s">
        <v>0</v>
      </c>
      <c r="C85" s="88" t="s">
        <v>39</v>
      </c>
      <c r="D85" s="88" t="s">
        <v>40</v>
      </c>
      <c r="E85" s="88" t="s">
        <v>111</v>
      </c>
      <c r="F85" s="88" t="s">
        <v>113</v>
      </c>
      <c r="G85" s="88" t="s">
        <v>114</v>
      </c>
      <c r="H85" s="88" t="s">
        <v>115</v>
      </c>
      <c r="I85" s="88" t="s">
        <v>112</v>
      </c>
      <c r="J85" s="201" t="s">
        <v>116</v>
      </c>
      <c r="K85" s="237"/>
      <c r="L85" s="202"/>
      <c r="M85" s="88" t="s">
        <v>117</v>
      </c>
      <c r="N85" s="88" t="s">
        <v>41</v>
      </c>
      <c r="O85" s="88" t="s">
        <v>42</v>
      </c>
      <c r="P85" s="201" t="s">
        <v>3</v>
      </c>
      <c r="Q85" s="202"/>
    </row>
    <row r="86" spans="2:17" ht="76.5" customHeight="1" x14ac:dyDescent="0.25">
      <c r="B86" s="149" t="s">
        <v>258</v>
      </c>
      <c r="C86" s="140" t="s">
        <v>222</v>
      </c>
      <c r="D86" s="149" t="s">
        <v>214</v>
      </c>
      <c r="E86" s="141">
        <v>18000107</v>
      </c>
      <c r="F86" s="149" t="s">
        <v>215</v>
      </c>
      <c r="G86" s="149" t="s">
        <v>216</v>
      </c>
      <c r="H86" s="142"/>
      <c r="I86" s="4"/>
      <c r="J86" s="149"/>
      <c r="K86" s="66"/>
      <c r="L86" s="66"/>
      <c r="M86" s="150" t="s">
        <v>131</v>
      </c>
      <c r="N86" s="150" t="s">
        <v>131</v>
      </c>
      <c r="O86" s="150" t="s">
        <v>131</v>
      </c>
      <c r="P86" s="226" t="s">
        <v>259</v>
      </c>
      <c r="Q86" s="227"/>
    </row>
    <row r="87" spans="2:17" ht="60.75" customHeight="1" x14ac:dyDescent="0.25">
      <c r="B87" s="149" t="s">
        <v>258</v>
      </c>
      <c r="C87" s="140" t="s">
        <v>222</v>
      </c>
      <c r="D87" s="149" t="s">
        <v>245</v>
      </c>
      <c r="E87" s="146">
        <v>40987205</v>
      </c>
      <c r="F87" s="149" t="s">
        <v>246</v>
      </c>
      <c r="G87" s="149" t="s">
        <v>247</v>
      </c>
      <c r="H87" s="142"/>
      <c r="I87" s="4"/>
      <c r="J87" s="149"/>
      <c r="K87" s="66"/>
      <c r="L87" s="66"/>
      <c r="M87" s="150" t="s">
        <v>131</v>
      </c>
      <c r="N87" s="150" t="s">
        <v>132</v>
      </c>
      <c r="O87" s="150" t="s">
        <v>131</v>
      </c>
      <c r="P87" s="226" t="s">
        <v>260</v>
      </c>
      <c r="Q87" s="227"/>
    </row>
    <row r="88" spans="2:17" ht="33.6" customHeight="1" x14ac:dyDescent="0.25">
      <c r="B88" s="149" t="s">
        <v>212</v>
      </c>
      <c r="C88" s="140" t="s">
        <v>213</v>
      </c>
      <c r="D88" s="149" t="s">
        <v>261</v>
      </c>
      <c r="E88" s="141">
        <v>40986900</v>
      </c>
      <c r="F88" s="149" t="s">
        <v>262</v>
      </c>
      <c r="G88" s="149" t="s">
        <v>263</v>
      </c>
      <c r="H88" s="142">
        <v>35816</v>
      </c>
      <c r="I88" s="4"/>
      <c r="J88" s="149" t="s">
        <v>264</v>
      </c>
      <c r="K88" s="66" t="s">
        <v>265</v>
      </c>
      <c r="L88" s="66" t="s">
        <v>266</v>
      </c>
      <c r="M88" s="150" t="s">
        <v>131</v>
      </c>
      <c r="N88" s="150" t="s">
        <v>132</v>
      </c>
      <c r="O88" s="150" t="s">
        <v>131</v>
      </c>
      <c r="P88" s="226" t="s">
        <v>267</v>
      </c>
      <c r="Q88" s="227"/>
    </row>
    <row r="89" spans="2:17" ht="45" customHeight="1" x14ac:dyDescent="0.25">
      <c r="B89" s="149" t="s">
        <v>268</v>
      </c>
      <c r="C89" s="140" t="s">
        <v>217</v>
      </c>
      <c r="D89" s="149" t="s">
        <v>218</v>
      </c>
      <c r="E89" s="141">
        <v>1123622206</v>
      </c>
      <c r="F89" s="2" t="s">
        <v>219</v>
      </c>
      <c r="G89" s="149" t="s">
        <v>220</v>
      </c>
      <c r="H89" s="143"/>
      <c r="I89" s="3">
        <v>142712</v>
      </c>
      <c r="J89" s="149"/>
      <c r="K89" s="66"/>
      <c r="L89" s="66"/>
      <c r="M89" s="150" t="s">
        <v>131</v>
      </c>
      <c r="N89" s="150" t="s">
        <v>131</v>
      </c>
      <c r="O89" s="150" t="s">
        <v>131</v>
      </c>
      <c r="P89" s="226" t="s">
        <v>269</v>
      </c>
      <c r="Q89" s="227"/>
    </row>
    <row r="90" spans="2:17" ht="45" x14ac:dyDescent="0.25">
      <c r="B90" s="149" t="s">
        <v>221</v>
      </c>
      <c r="C90" s="140" t="s">
        <v>222</v>
      </c>
      <c r="D90" s="149" t="s">
        <v>223</v>
      </c>
      <c r="E90" s="141">
        <v>40991899</v>
      </c>
      <c r="F90" s="2" t="s">
        <v>224</v>
      </c>
      <c r="G90" s="149" t="s">
        <v>225</v>
      </c>
      <c r="H90" s="143">
        <v>41205</v>
      </c>
      <c r="I90" s="3"/>
      <c r="J90" s="149"/>
      <c r="K90" s="66"/>
      <c r="L90" s="66"/>
      <c r="M90" s="150" t="s">
        <v>131</v>
      </c>
      <c r="N90" s="150" t="s">
        <v>131</v>
      </c>
      <c r="O90" s="150" t="s">
        <v>131</v>
      </c>
      <c r="P90" s="226" t="s">
        <v>226</v>
      </c>
      <c r="Q90" s="227"/>
    </row>
    <row r="91" spans="2:17" ht="90" x14ac:dyDescent="0.25">
      <c r="B91" s="149" t="s">
        <v>221</v>
      </c>
      <c r="C91" s="140" t="s">
        <v>222</v>
      </c>
      <c r="D91" s="149" t="s">
        <v>227</v>
      </c>
      <c r="E91" s="141">
        <v>1123625592</v>
      </c>
      <c r="F91" s="2" t="s">
        <v>219</v>
      </c>
      <c r="G91" s="149" t="s">
        <v>228</v>
      </c>
      <c r="H91" s="142">
        <v>40529</v>
      </c>
      <c r="I91" s="148"/>
      <c r="J91" s="149" t="s">
        <v>229</v>
      </c>
      <c r="K91" s="66" t="s">
        <v>230</v>
      </c>
      <c r="L91" s="66" t="s">
        <v>231</v>
      </c>
      <c r="M91" s="150" t="s">
        <v>131</v>
      </c>
      <c r="N91" s="150" t="s">
        <v>131</v>
      </c>
      <c r="O91" s="150" t="s">
        <v>131</v>
      </c>
      <c r="P91" s="214" t="s">
        <v>270</v>
      </c>
      <c r="Q91" s="215"/>
    </row>
    <row r="92" spans="2:17" x14ac:dyDescent="0.25">
      <c r="B92" s="149"/>
      <c r="C92" s="144"/>
      <c r="D92" s="149"/>
      <c r="E92" s="141"/>
      <c r="F92" s="2"/>
      <c r="G92" s="149"/>
      <c r="H92" s="143"/>
      <c r="I92" s="3"/>
      <c r="J92" s="149"/>
      <c r="K92" s="66"/>
      <c r="L92" s="66"/>
      <c r="M92" s="150"/>
      <c r="N92" s="150"/>
      <c r="O92" s="150"/>
      <c r="P92" s="214"/>
      <c r="Q92" s="215"/>
    </row>
    <row r="94" spans="2:17" ht="46.15" customHeight="1" thickBot="1" x14ac:dyDescent="0.3"/>
    <row r="95" spans="2:17" ht="46.9" customHeight="1" thickBot="1" x14ac:dyDescent="0.3">
      <c r="B95" s="206" t="s">
        <v>44</v>
      </c>
      <c r="C95" s="207"/>
      <c r="D95" s="207"/>
      <c r="E95" s="207"/>
      <c r="F95" s="207"/>
      <c r="G95" s="207"/>
      <c r="H95" s="207"/>
      <c r="I95" s="207"/>
      <c r="J95" s="207"/>
      <c r="K95" s="207"/>
      <c r="L95" s="207"/>
      <c r="M95" s="207"/>
      <c r="N95" s="208"/>
    </row>
    <row r="98" spans="1:26" ht="15" customHeight="1" x14ac:dyDescent="0.25">
      <c r="B98" s="46" t="s">
        <v>33</v>
      </c>
      <c r="C98" s="46" t="s">
        <v>45</v>
      </c>
      <c r="D98" s="201" t="s">
        <v>3</v>
      </c>
      <c r="E98" s="202"/>
    </row>
    <row r="99" spans="1:26" x14ac:dyDescent="0.25">
      <c r="B99" s="47" t="s">
        <v>118</v>
      </c>
      <c r="C99" s="150" t="s">
        <v>131</v>
      </c>
      <c r="D99" s="203" t="s">
        <v>232</v>
      </c>
      <c r="E99" s="203"/>
    </row>
    <row r="102" spans="1:26" ht="26.25" x14ac:dyDescent="0.25">
      <c r="B102" s="204" t="s">
        <v>62</v>
      </c>
      <c r="C102" s="205"/>
      <c r="D102" s="205"/>
      <c r="E102" s="205"/>
      <c r="F102" s="205"/>
      <c r="G102" s="205"/>
      <c r="H102" s="205"/>
      <c r="I102" s="205"/>
      <c r="J102" s="205"/>
      <c r="K102" s="205"/>
      <c r="L102" s="205"/>
      <c r="M102" s="205"/>
      <c r="N102" s="205"/>
      <c r="O102" s="205"/>
      <c r="P102" s="205"/>
    </row>
    <row r="104" spans="1:26" ht="109.5" customHeight="1" thickBot="1" x14ac:dyDescent="0.3"/>
    <row r="105" spans="1:26" ht="27" thickBot="1" x14ac:dyDescent="0.3">
      <c r="B105" s="206" t="s">
        <v>52</v>
      </c>
      <c r="C105" s="207"/>
      <c r="D105" s="207"/>
      <c r="E105" s="207"/>
      <c r="F105" s="207"/>
      <c r="G105" s="207"/>
      <c r="H105" s="207"/>
      <c r="I105" s="207"/>
      <c r="J105" s="207"/>
      <c r="K105" s="207"/>
      <c r="L105" s="207"/>
      <c r="M105" s="207"/>
      <c r="N105" s="208"/>
    </row>
    <row r="107" spans="1:26" ht="15.75" thickBot="1" x14ac:dyDescent="0.3">
      <c r="M107" s="44"/>
      <c r="N107" s="44"/>
    </row>
    <row r="108" spans="1:26" s="75" customFormat="1" ht="60" x14ac:dyDescent="0.25">
      <c r="B108" s="86" t="s">
        <v>140</v>
      </c>
      <c r="C108" s="86" t="s">
        <v>141</v>
      </c>
      <c r="D108" s="86" t="s">
        <v>142</v>
      </c>
      <c r="E108" s="86" t="s">
        <v>43</v>
      </c>
      <c r="F108" s="86" t="s">
        <v>22</v>
      </c>
      <c r="G108" s="86" t="s">
        <v>99</v>
      </c>
      <c r="H108" s="86" t="s">
        <v>17</v>
      </c>
      <c r="I108" s="86" t="s">
        <v>10</v>
      </c>
      <c r="J108" s="86" t="s">
        <v>31</v>
      </c>
      <c r="K108" s="86" t="s">
        <v>59</v>
      </c>
      <c r="L108" s="86" t="s">
        <v>20</v>
      </c>
      <c r="M108" s="71" t="s">
        <v>26</v>
      </c>
      <c r="N108" s="86" t="s">
        <v>143</v>
      </c>
      <c r="O108" s="86" t="s">
        <v>36</v>
      </c>
      <c r="P108" s="87" t="s">
        <v>11</v>
      </c>
      <c r="Q108" s="87" t="s">
        <v>19</v>
      </c>
    </row>
    <row r="109" spans="1:26" s="81" customFormat="1" x14ac:dyDescent="0.25">
      <c r="A109" s="36">
        <v>1</v>
      </c>
      <c r="B109" s="82"/>
      <c r="C109" s="83"/>
      <c r="D109" s="82"/>
      <c r="E109" s="77"/>
      <c r="F109" s="78"/>
      <c r="G109" s="116"/>
      <c r="H109" s="85"/>
      <c r="I109" s="79"/>
      <c r="J109" s="79"/>
      <c r="K109" s="79"/>
      <c r="L109" s="79"/>
      <c r="M109" s="70"/>
      <c r="N109" s="70">
        <f>+M109*G109</f>
        <v>0</v>
      </c>
      <c r="O109" s="20"/>
      <c r="P109" s="20"/>
      <c r="Q109" s="117"/>
      <c r="R109" s="80"/>
      <c r="S109" s="80"/>
      <c r="T109" s="80"/>
      <c r="U109" s="80"/>
      <c r="V109" s="80"/>
      <c r="W109" s="80"/>
      <c r="X109" s="80"/>
      <c r="Y109" s="80"/>
      <c r="Z109" s="80"/>
    </row>
    <row r="110" spans="1:26" s="81" customFormat="1" x14ac:dyDescent="0.25">
      <c r="A110" s="36">
        <f>+A109+1</f>
        <v>2</v>
      </c>
      <c r="B110" s="82"/>
      <c r="C110" s="83"/>
      <c r="D110" s="82"/>
      <c r="E110" s="77"/>
      <c r="F110" s="78"/>
      <c r="G110" s="78"/>
      <c r="H110" s="78"/>
      <c r="I110" s="79"/>
      <c r="J110" s="79"/>
      <c r="K110" s="79"/>
      <c r="L110" s="79"/>
      <c r="M110" s="70"/>
      <c r="N110" s="70"/>
      <c r="O110" s="20"/>
      <c r="P110" s="20"/>
      <c r="Q110" s="117"/>
      <c r="R110" s="80"/>
      <c r="S110" s="80"/>
      <c r="T110" s="80"/>
      <c r="U110" s="80"/>
      <c r="V110" s="80"/>
      <c r="W110" s="80"/>
      <c r="X110" s="80"/>
      <c r="Y110" s="80"/>
      <c r="Z110" s="80"/>
    </row>
    <row r="111" spans="1:26" s="81" customFormat="1" x14ac:dyDescent="0.25">
      <c r="A111" s="36">
        <f t="shared" ref="A111:A116" si="2">+A110+1</f>
        <v>3</v>
      </c>
      <c r="B111" s="82"/>
      <c r="C111" s="83"/>
      <c r="D111" s="82"/>
      <c r="E111" s="77"/>
      <c r="F111" s="78"/>
      <c r="G111" s="78"/>
      <c r="H111" s="78"/>
      <c r="I111" s="79"/>
      <c r="J111" s="79"/>
      <c r="K111" s="79"/>
      <c r="L111" s="79"/>
      <c r="M111" s="70"/>
      <c r="N111" s="70"/>
      <c r="O111" s="20"/>
      <c r="P111" s="20"/>
      <c r="Q111" s="117"/>
      <c r="R111" s="80"/>
      <c r="S111" s="80"/>
      <c r="T111" s="80"/>
      <c r="U111" s="80"/>
      <c r="V111" s="80"/>
      <c r="W111" s="80"/>
      <c r="X111" s="80"/>
      <c r="Y111" s="80"/>
      <c r="Z111" s="80"/>
    </row>
    <row r="112" spans="1:26" s="81" customFormat="1" x14ac:dyDescent="0.25">
      <c r="A112" s="36">
        <f t="shared" si="2"/>
        <v>4</v>
      </c>
      <c r="B112" s="82"/>
      <c r="C112" s="83"/>
      <c r="D112" s="82"/>
      <c r="E112" s="77"/>
      <c r="F112" s="78"/>
      <c r="G112" s="78"/>
      <c r="H112" s="78"/>
      <c r="I112" s="79"/>
      <c r="J112" s="79"/>
      <c r="K112" s="79"/>
      <c r="L112" s="79"/>
      <c r="M112" s="70"/>
      <c r="N112" s="70"/>
      <c r="O112" s="20"/>
      <c r="P112" s="20"/>
      <c r="Q112" s="117"/>
      <c r="R112" s="80"/>
      <c r="S112" s="80"/>
      <c r="T112" s="80"/>
      <c r="U112" s="80"/>
      <c r="V112" s="80"/>
      <c r="W112" s="80"/>
      <c r="X112" s="80"/>
      <c r="Y112" s="80"/>
      <c r="Z112" s="80"/>
    </row>
    <row r="113" spans="1:26" s="81" customFormat="1" x14ac:dyDescent="0.25">
      <c r="A113" s="36">
        <f t="shared" si="2"/>
        <v>5</v>
      </c>
      <c r="B113" s="82"/>
      <c r="C113" s="83"/>
      <c r="D113" s="82"/>
      <c r="E113" s="77"/>
      <c r="F113" s="78"/>
      <c r="G113" s="78"/>
      <c r="H113" s="78"/>
      <c r="I113" s="79"/>
      <c r="J113" s="79"/>
      <c r="K113" s="79"/>
      <c r="L113" s="79"/>
      <c r="M113" s="70"/>
      <c r="N113" s="70"/>
      <c r="O113" s="20"/>
      <c r="P113" s="20"/>
      <c r="Q113" s="117"/>
      <c r="R113" s="80"/>
      <c r="S113" s="80"/>
      <c r="T113" s="80"/>
      <c r="U113" s="80"/>
      <c r="V113" s="80"/>
      <c r="W113" s="80"/>
      <c r="X113" s="80"/>
      <c r="Y113" s="80"/>
      <c r="Z113" s="80"/>
    </row>
    <row r="114" spans="1:26" s="81" customFormat="1" x14ac:dyDescent="0.25">
      <c r="A114" s="36">
        <f t="shared" si="2"/>
        <v>6</v>
      </c>
      <c r="B114" s="82"/>
      <c r="C114" s="83"/>
      <c r="D114" s="82"/>
      <c r="E114" s="77"/>
      <c r="F114" s="78"/>
      <c r="G114" s="78"/>
      <c r="H114" s="78"/>
      <c r="I114" s="79"/>
      <c r="J114" s="79"/>
      <c r="K114" s="79"/>
      <c r="L114" s="79"/>
      <c r="M114" s="70"/>
      <c r="N114" s="70"/>
      <c r="O114" s="20"/>
      <c r="P114" s="20"/>
      <c r="Q114" s="117"/>
      <c r="R114" s="80"/>
      <c r="S114" s="80"/>
      <c r="T114" s="80"/>
      <c r="U114" s="80"/>
      <c r="V114" s="80"/>
      <c r="W114" s="80"/>
      <c r="X114" s="80"/>
      <c r="Y114" s="80"/>
      <c r="Z114" s="80"/>
    </row>
    <row r="115" spans="1:26" s="81" customFormat="1" x14ac:dyDescent="0.25">
      <c r="A115" s="36">
        <f t="shared" si="2"/>
        <v>7</v>
      </c>
      <c r="B115" s="82"/>
      <c r="C115" s="83"/>
      <c r="D115" s="82"/>
      <c r="E115" s="77"/>
      <c r="F115" s="78"/>
      <c r="G115" s="78"/>
      <c r="H115" s="78"/>
      <c r="I115" s="79"/>
      <c r="J115" s="79"/>
      <c r="K115" s="79"/>
      <c r="L115" s="79"/>
      <c r="M115" s="70"/>
      <c r="N115" s="70"/>
      <c r="O115" s="20"/>
      <c r="P115" s="20"/>
      <c r="Q115" s="117"/>
      <c r="R115" s="80"/>
      <c r="S115" s="80"/>
      <c r="T115" s="80"/>
      <c r="U115" s="80"/>
      <c r="V115" s="80"/>
      <c r="W115" s="80"/>
      <c r="X115" s="80"/>
      <c r="Y115" s="80"/>
      <c r="Z115" s="80"/>
    </row>
    <row r="116" spans="1:26" s="81" customFormat="1" x14ac:dyDescent="0.25">
      <c r="A116" s="36">
        <f t="shared" si="2"/>
        <v>8</v>
      </c>
      <c r="B116" s="82"/>
      <c r="C116" s="83"/>
      <c r="D116" s="82"/>
      <c r="E116" s="77"/>
      <c r="F116" s="78"/>
      <c r="G116" s="78"/>
      <c r="H116" s="78"/>
      <c r="I116" s="79"/>
      <c r="J116" s="79"/>
      <c r="K116" s="79"/>
      <c r="L116" s="79"/>
      <c r="M116" s="70"/>
      <c r="N116" s="70"/>
      <c r="O116" s="20"/>
      <c r="P116" s="20"/>
      <c r="Q116" s="117"/>
      <c r="R116" s="80"/>
      <c r="S116" s="80"/>
      <c r="T116" s="80"/>
      <c r="U116" s="80"/>
      <c r="V116" s="80"/>
      <c r="W116" s="80"/>
      <c r="X116" s="80"/>
      <c r="Y116" s="80"/>
      <c r="Z116" s="80"/>
    </row>
    <row r="117" spans="1:26" s="81" customFormat="1" x14ac:dyDescent="0.25">
      <c r="A117" s="36"/>
      <c r="B117" s="37" t="s">
        <v>16</v>
      </c>
      <c r="C117" s="83"/>
      <c r="D117" s="82"/>
      <c r="E117" s="77"/>
      <c r="F117" s="78"/>
      <c r="G117" s="78"/>
      <c r="H117" s="78"/>
      <c r="I117" s="79"/>
      <c r="J117" s="79"/>
      <c r="K117" s="84">
        <f t="shared" ref="K117:N117" si="3">SUM(K109:K116)</f>
        <v>0</v>
      </c>
      <c r="L117" s="84">
        <f t="shared" si="3"/>
        <v>0</v>
      </c>
      <c r="M117" s="115">
        <f t="shared" si="3"/>
        <v>0</v>
      </c>
      <c r="N117" s="84">
        <f t="shared" si="3"/>
        <v>0</v>
      </c>
      <c r="O117" s="20"/>
      <c r="P117" s="20"/>
      <c r="Q117" s="118"/>
    </row>
    <row r="118" spans="1:26" ht="37.15" customHeight="1" x14ac:dyDescent="0.25">
      <c r="B118" s="21"/>
      <c r="C118" s="21"/>
      <c r="D118" s="21"/>
      <c r="E118" s="22"/>
      <c r="F118" s="21"/>
      <c r="G118" s="21"/>
      <c r="H118" s="21"/>
      <c r="I118" s="21"/>
      <c r="J118" s="21"/>
      <c r="K118" s="21"/>
      <c r="L118" s="21"/>
      <c r="M118" s="21"/>
      <c r="N118" s="21"/>
      <c r="O118" s="21"/>
      <c r="P118" s="21"/>
    </row>
    <row r="119" spans="1:26" ht="41.45" customHeight="1" x14ac:dyDescent="0.25">
      <c r="B119" s="41" t="s">
        <v>32</v>
      </c>
      <c r="C119" s="50">
        <f>+K117</f>
        <v>0</v>
      </c>
      <c r="H119" s="23"/>
      <c r="I119" s="23"/>
      <c r="J119" s="23"/>
      <c r="K119" s="23"/>
      <c r="L119" s="23"/>
      <c r="M119" s="23"/>
      <c r="N119" s="21"/>
      <c r="O119" s="21"/>
      <c r="P119" s="21"/>
    </row>
    <row r="121" spans="1:26" ht="15.75" thickBot="1" x14ac:dyDescent="0.3"/>
    <row r="122" spans="1:26" ht="30.75" thickBot="1" x14ac:dyDescent="0.3">
      <c r="B122" s="52" t="s">
        <v>47</v>
      </c>
      <c r="C122" s="53" t="s">
        <v>48</v>
      </c>
      <c r="D122" s="52" t="s">
        <v>49</v>
      </c>
      <c r="E122" s="53" t="s">
        <v>53</v>
      </c>
    </row>
    <row r="123" spans="1:26" x14ac:dyDescent="0.25">
      <c r="B123" s="45" t="s">
        <v>119</v>
      </c>
      <c r="C123" s="48">
        <v>20</v>
      </c>
      <c r="D123" s="48"/>
      <c r="E123" s="209">
        <f>+D123+D124+D125</f>
        <v>0</v>
      </c>
    </row>
    <row r="124" spans="1:26" x14ac:dyDescent="0.25">
      <c r="B124" s="45" t="s">
        <v>120</v>
      </c>
      <c r="C124" s="39">
        <v>30</v>
      </c>
      <c r="D124" s="150">
        <v>0</v>
      </c>
      <c r="E124" s="210"/>
    </row>
    <row r="125" spans="1:26" ht="15.75" thickBot="1" x14ac:dyDescent="0.3">
      <c r="B125" s="45" t="s">
        <v>121</v>
      </c>
      <c r="C125" s="49">
        <v>40</v>
      </c>
      <c r="D125" s="49">
        <v>0</v>
      </c>
      <c r="E125" s="211"/>
    </row>
    <row r="126" spans="1:26" ht="76.5" customHeight="1" x14ac:dyDescent="0.25"/>
    <row r="127" spans="1:26" ht="60.75" customHeight="1" thickBot="1" x14ac:dyDescent="0.3"/>
    <row r="128" spans="1:26" ht="60.75" customHeight="1" thickBot="1" x14ac:dyDescent="0.3">
      <c r="B128" s="206" t="s">
        <v>50</v>
      </c>
      <c r="C128" s="207"/>
      <c r="D128" s="207"/>
      <c r="E128" s="207"/>
      <c r="F128" s="207"/>
      <c r="G128" s="207"/>
      <c r="H128" s="207"/>
      <c r="I128" s="207"/>
      <c r="J128" s="207"/>
      <c r="K128" s="207"/>
      <c r="L128" s="207"/>
      <c r="M128" s="207"/>
      <c r="N128" s="208"/>
    </row>
    <row r="129" spans="2:17" ht="33.6" customHeight="1" x14ac:dyDescent="0.25"/>
    <row r="130" spans="2:17" ht="30" customHeight="1" x14ac:dyDescent="0.25">
      <c r="B130" s="88" t="s">
        <v>0</v>
      </c>
      <c r="C130" s="88" t="s">
        <v>39</v>
      </c>
      <c r="D130" s="88" t="s">
        <v>40</v>
      </c>
      <c r="E130" s="88" t="s">
        <v>111</v>
      </c>
      <c r="F130" s="88" t="s">
        <v>113</v>
      </c>
      <c r="G130" s="88" t="s">
        <v>114</v>
      </c>
      <c r="H130" s="88" t="s">
        <v>115</v>
      </c>
      <c r="I130" s="88" t="s">
        <v>112</v>
      </c>
      <c r="J130" s="201" t="s">
        <v>116</v>
      </c>
      <c r="K130" s="237"/>
      <c r="L130" s="202"/>
      <c r="M130" s="88" t="s">
        <v>117</v>
      </c>
      <c r="N130" s="88" t="s">
        <v>41</v>
      </c>
      <c r="O130" s="88" t="s">
        <v>42</v>
      </c>
      <c r="P130" s="201" t="s">
        <v>3</v>
      </c>
      <c r="Q130" s="202"/>
    </row>
    <row r="131" spans="2:17" ht="30" x14ac:dyDescent="0.25">
      <c r="B131" s="149" t="s">
        <v>125</v>
      </c>
      <c r="C131" s="140">
        <v>1</v>
      </c>
      <c r="D131" s="149" t="s">
        <v>233</v>
      </c>
      <c r="E131" s="141">
        <v>18002222</v>
      </c>
      <c r="F131" s="149" t="s">
        <v>234</v>
      </c>
      <c r="G131" s="149" t="s">
        <v>235</v>
      </c>
      <c r="H131" s="143">
        <v>37767</v>
      </c>
      <c r="I131" s="4"/>
      <c r="J131" s="149" t="s">
        <v>236</v>
      </c>
      <c r="K131" s="66" t="s">
        <v>237</v>
      </c>
      <c r="L131" s="66" t="s">
        <v>238</v>
      </c>
      <c r="M131" s="150" t="s">
        <v>131</v>
      </c>
      <c r="N131" s="150" t="s">
        <v>131</v>
      </c>
      <c r="O131" s="150" t="s">
        <v>131</v>
      </c>
      <c r="P131" s="214" t="s">
        <v>239</v>
      </c>
      <c r="Q131" s="215"/>
    </row>
    <row r="132" spans="2:17" x14ac:dyDescent="0.25">
      <c r="B132" s="149" t="s">
        <v>126</v>
      </c>
      <c r="C132" s="140"/>
      <c r="D132" s="149"/>
      <c r="E132" s="141"/>
      <c r="F132" s="149"/>
      <c r="G132" s="2"/>
      <c r="H132" s="143"/>
      <c r="I132" s="4"/>
      <c r="J132" s="149"/>
      <c r="K132" s="66"/>
      <c r="L132" s="66"/>
      <c r="M132" s="150"/>
      <c r="N132" s="150"/>
      <c r="O132" s="150"/>
      <c r="P132" s="150"/>
      <c r="Q132" s="150"/>
    </row>
    <row r="133" spans="2:17" ht="54" customHeight="1" x14ac:dyDescent="0.25">
      <c r="B133" s="149" t="s">
        <v>127</v>
      </c>
      <c r="C133" s="140"/>
      <c r="D133" s="2"/>
      <c r="E133" s="141"/>
      <c r="F133" s="2"/>
      <c r="G133" s="149"/>
      <c r="H133" s="143"/>
      <c r="I133" s="3"/>
      <c r="J133" s="1"/>
      <c r="K133" s="145"/>
      <c r="L133" s="65"/>
      <c r="M133" s="150"/>
      <c r="N133" s="150"/>
      <c r="O133" s="150"/>
      <c r="P133" s="238"/>
      <c r="Q133" s="238"/>
    </row>
    <row r="134" spans="2:17" ht="120.75" customHeight="1" x14ac:dyDescent="0.25"/>
    <row r="135" spans="2:17" ht="76.150000000000006" customHeight="1" x14ac:dyDescent="0.25"/>
    <row r="136" spans="2:17" ht="69" customHeight="1" thickBot="1" x14ac:dyDescent="0.3"/>
    <row r="137" spans="2:17" ht="30" x14ac:dyDescent="0.25">
      <c r="B137" s="91" t="s">
        <v>33</v>
      </c>
      <c r="C137" s="91" t="s">
        <v>47</v>
      </c>
      <c r="D137" s="88" t="s">
        <v>48</v>
      </c>
      <c r="E137" s="91" t="s">
        <v>49</v>
      </c>
      <c r="F137" s="53" t="s">
        <v>54</v>
      </c>
      <c r="G137" s="62"/>
    </row>
    <row r="138" spans="2:17" ht="108" x14ac:dyDescent="0.2">
      <c r="B138" s="220" t="s">
        <v>51</v>
      </c>
      <c r="C138" s="5" t="s">
        <v>122</v>
      </c>
      <c r="D138" s="150">
        <v>25</v>
      </c>
      <c r="E138" s="150">
        <v>25</v>
      </c>
      <c r="F138" s="221">
        <f>+E138+E139+E140</f>
        <v>25</v>
      </c>
      <c r="G138" s="63"/>
    </row>
    <row r="139" spans="2:17" ht="96" x14ac:dyDescent="0.2">
      <c r="B139" s="220"/>
      <c r="C139" s="5" t="s">
        <v>123</v>
      </c>
      <c r="D139" s="153">
        <v>20</v>
      </c>
      <c r="E139" s="150">
        <v>0</v>
      </c>
      <c r="F139" s="222"/>
      <c r="G139" s="63"/>
    </row>
    <row r="140" spans="2:17" ht="60" x14ac:dyDescent="0.2">
      <c r="B140" s="220"/>
      <c r="C140" s="5" t="s">
        <v>124</v>
      </c>
      <c r="D140" s="150">
        <v>15</v>
      </c>
      <c r="E140" s="150">
        <v>0</v>
      </c>
      <c r="F140" s="223"/>
      <c r="G140" s="63"/>
    </row>
    <row r="141" spans="2:17" x14ac:dyDescent="0.25">
      <c r="C141" s="72"/>
    </row>
    <row r="144" spans="2:17" x14ac:dyDescent="0.25">
      <c r="B144" s="90" t="s">
        <v>55</v>
      </c>
    </row>
    <row r="147" spans="2:5" x14ac:dyDescent="0.25">
      <c r="B147" s="92" t="s">
        <v>33</v>
      </c>
      <c r="C147" s="92" t="s">
        <v>56</v>
      </c>
      <c r="D147" s="91" t="s">
        <v>49</v>
      </c>
      <c r="E147" s="91" t="s">
        <v>16</v>
      </c>
    </row>
    <row r="148" spans="2:5" ht="28.5" x14ac:dyDescent="0.25">
      <c r="B148" s="73" t="s">
        <v>57</v>
      </c>
      <c r="C148" s="74">
        <v>40</v>
      </c>
      <c r="D148" s="150">
        <f>+E123</f>
        <v>0</v>
      </c>
      <c r="E148" s="224">
        <f>+D148+D149</f>
        <v>25</v>
      </c>
    </row>
    <row r="149" spans="2:5" ht="42.75" x14ac:dyDescent="0.25">
      <c r="B149" s="73" t="s">
        <v>58</v>
      </c>
      <c r="C149" s="74">
        <v>60</v>
      </c>
      <c r="D149" s="150">
        <f>+F138</f>
        <v>25</v>
      </c>
      <c r="E149" s="225"/>
    </row>
  </sheetData>
  <mergeCells count="47">
    <mergeCell ref="B80:N80"/>
    <mergeCell ref="J85:L85"/>
    <mergeCell ref="P85:Q85"/>
    <mergeCell ref="P92:Q92"/>
    <mergeCell ref="B95:N95"/>
    <mergeCell ref="P87:Q87"/>
    <mergeCell ref="P88:Q88"/>
    <mergeCell ref="P89:Q89"/>
    <mergeCell ref="P90:Q90"/>
    <mergeCell ref="P91:Q91"/>
    <mergeCell ref="P130:Q130"/>
    <mergeCell ref="B128:N128"/>
    <mergeCell ref="J130:L130"/>
    <mergeCell ref="P131:Q131"/>
    <mergeCell ref="P133:Q133"/>
    <mergeCell ref="B138:B140"/>
    <mergeCell ref="F138:F140"/>
    <mergeCell ref="E148:E149"/>
    <mergeCell ref="B2:P2"/>
    <mergeCell ref="P86:Q86"/>
    <mergeCell ref="E40:E41"/>
    <mergeCell ref="O68:P68"/>
    <mergeCell ref="B65:N65"/>
    <mergeCell ref="C63:N63"/>
    <mergeCell ref="B14:C21"/>
    <mergeCell ref="D59:E59"/>
    <mergeCell ref="M45:N45"/>
    <mergeCell ref="B59:B60"/>
    <mergeCell ref="C59:C60"/>
    <mergeCell ref="B4:P4"/>
    <mergeCell ref="B22:C22"/>
    <mergeCell ref="C6:N6"/>
    <mergeCell ref="O70:P70"/>
    <mergeCell ref="C7:N7"/>
    <mergeCell ref="C8:N8"/>
    <mergeCell ref="C9:N9"/>
    <mergeCell ref="C10:E10"/>
    <mergeCell ref="O72:P72"/>
    <mergeCell ref="O73:P73"/>
    <mergeCell ref="O74:P74"/>
    <mergeCell ref="O69:P69"/>
    <mergeCell ref="O71:P71"/>
    <mergeCell ref="D98:E98"/>
    <mergeCell ref="D99:E99"/>
    <mergeCell ref="B102:P102"/>
    <mergeCell ref="B105:N105"/>
    <mergeCell ref="E123:E125"/>
  </mergeCells>
  <dataValidations count="2">
    <dataValidation type="decimal" allowBlank="1" showInputMessage="1" showErrorMessage="1" sqref="WVH983065 WLL98306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5 A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A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A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A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A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A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A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A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A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A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A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A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A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A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A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paperSize="5" scale="3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tabSelected="1" view="pageBreakPreview" zoomScale="60" zoomScaleNormal="60" workbookViewId="0">
      <selection activeCell="G23" sqref="G23"/>
    </sheetView>
  </sheetViews>
  <sheetFormatPr baseColWidth="10" defaultRowHeight="15" x14ac:dyDescent="0.25"/>
  <cols>
    <col min="1" max="1" width="3.140625" style="6" bestFit="1" customWidth="1"/>
    <col min="2" max="2" width="53.85546875" style="6" customWidth="1"/>
    <col min="3" max="3" width="24.42578125" style="6" customWidth="1"/>
    <col min="4" max="4" width="20.7109375" style="6" customWidth="1"/>
    <col min="5" max="5" width="25" style="6" customWidth="1"/>
    <col min="6" max="6" width="29.7109375" style="6" customWidth="1"/>
    <col min="7" max="7" width="17.85546875" style="6" customWidth="1"/>
    <col min="8" max="8" width="19.140625" style="6" customWidth="1"/>
    <col min="9" max="9" width="18.5703125" style="6" customWidth="1"/>
    <col min="10" max="10" width="16.42578125" style="6" customWidth="1"/>
    <col min="11" max="11" width="14.7109375" style="6" bestFit="1" customWidth="1"/>
    <col min="12" max="12" width="15.140625" style="6" customWidth="1"/>
    <col min="13" max="13" width="18.7109375" style="6" customWidth="1"/>
    <col min="14" max="14" width="17.140625" style="6" customWidth="1"/>
    <col min="15" max="15" width="18.5703125" style="6" customWidth="1"/>
    <col min="16" max="16" width="14.28515625" style="6" customWidth="1"/>
    <col min="17" max="17" width="14.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204" t="s">
        <v>61</v>
      </c>
      <c r="C2" s="205"/>
      <c r="D2" s="205"/>
      <c r="E2" s="205"/>
      <c r="F2" s="205"/>
      <c r="G2" s="205"/>
      <c r="H2" s="205"/>
      <c r="I2" s="205"/>
      <c r="J2" s="205"/>
      <c r="K2" s="205"/>
      <c r="L2" s="205"/>
      <c r="M2" s="205"/>
      <c r="N2" s="205"/>
      <c r="O2" s="205"/>
      <c r="P2" s="205"/>
    </row>
    <row r="4" spans="2:16" ht="26.25" x14ac:dyDescent="0.25">
      <c r="B4" s="204" t="s">
        <v>46</v>
      </c>
      <c r="C4" s="205"/>
      <c r="D4" s="205"/>
      <c r="E4" s="205"/>
      <c r="F4" s="205"/>
      <c r="G4" s="205"/>
      <c r="H4" s="205"/>
      <c r="I4" s="205"/>
      <c r="J4" s="205"/>
      <c r="K4" s="205"/>
      <c r="L4" s="205"/>
      <c r="M4" s="205"/>
      <c r="N4" s="205"/>
      <c r="O4" s="205"/>
      <c r="P4" s="205"/>
    </row>
    <row r="5" spans="2:16" ht="15.75" thickBot="1" x14ac:dyDescent="0.3"/>
    <row r="6" spans="2:16" ht="21.75" thickBot="1" x14ac:dyDescent="0.3">
      <c r="B6" s="8" t="s">
        <v>4</v>
      </c>
      <c r="C6" s="216" t="s">
        <v>176</v>
      </c>
      <c r="D6" s="216"/>
      <c r="E6" s="216"/>
      <c r="F6" s="216"/>
      <c r="G6" s="216"/>
      <c r="H6" s="216"/>
      <c r="I6" s="216"/>
      <c r="J6" s="216"/>
      <c r="K6" s="216"/>
      <c r="L6" s="216"/>
      <c r="M6" s="216"/>
      <c r="N6" s="217"/>
    </row>
    <row r="7" spans="2:16" ht="16.5" thickBot="1" x14ac:dyDescent="0.3">
      <c r="B7" s="9" t="s">
        <v>5</v>
      </c>
      <c r="C7" s="216"/>
      <c r="D7" s="216"/>
      <c r="E7" s="216"/>
      <c r="F7" s="216"/>
      <c r="G7" s="216"/>
      <c r="H7" s="216"/>
      <c r="I7" s="216"/>
      <c r="J7" s="216"/>
      <c r="K7" s="216"/>
      <c r="L7" s="216"/>
      <c r="M7" s="216"/>
      <c r="N7" s="217"/>
    </row>
    <row r="8" spans="2:16" ht="16.5" thickBot="1" x14ac:dyDescent="0.3">
      <c r="B8" s="9" t="s">
        <v>6</v>
      </c>
      <c r="C8" s="216"/>
      <c r="D8" s="216"/>
      <c r="E8" s="216"/>
      <c r="F8" s="216"/>
      <c r="G8" s="216"/>
      <c r="H8" s="216"/>
      <c r="I8" s="216"/>
      <c r="J8" s="216"/>
      <c r="K8" s="216"/>
      <c r="L8" s="216"/>
      <c r="M8" s="216"/>
      <c r="N8" s="217"/>
    </row>
    <row r="9" spans="2:16" ht="16.5" thickBot="1" x14ac:dyDescent="0.3">
      <c r="B9" s="9" t="s">
        <v>7</v>
      </c>
      <c r="C9" s="216"/>
      <c r="D9" s="216"/>
      <c r="E9" s="216"/>
      <c r="F9" s="216"/>
      <c r="G9" s="216"/>
      <c r="H9" s="216"/>
      <c r="I9" s="216"/>
      <c r="J9" s="216"/>
      <c r="K9" s="216"/>
      <c r="L9" s="216"/>
      <c r="M9" s="216"/>
      <c r="N9" s="217"/>
    </row>
    <row r="10" spans="2:16" ht="16.5" thickBot="1" x14ac:dyDescent="0.3">
      <c r="B10" s="9" t="s">
        <v>8</v>
      </c>
      <c r="C10" s="218">
        <v>2</v>
      </c>
      <c r="D10" s="218"/>
      <c r="E10" s="219"/>
      <c r="F10" s="25"/>
      <c r="G10" s="25"/>
      <c r="H10" s="25"/>
      <c r="I10" s="25"/>
      <c r="J10" s="25"/>
      <c r="K10" s="25"/>
      <c r="L10" s="25"/>
      <c r="M10" s="25"/>
      <c r="N10" s="26"/>
    </row>
    <row r="11" spans="2:16" ht="16.5" thickBot="1" x14ac:dyDescent="0.3">
      <c r="B11" s="11" t="s">
        <v>9</v>
      </c>
      <c r="C11" s="12">
        <v>41982</v>
      </c>
      <c r="D11" s="13"/>
      <c r="E11" s="13"/>
      <c r="F11" s="13"/>
      <c r="G11" s="13"/>
      <c r="H11" s="13"/>
      <c r="I11" s="13"/>
      <c r="J11" s="13"/>
      <c r="K11" s="13"/>
      <c r="L11" s="13"/>
      <c r="M11" s="13"/>
      <c r="N11" s="14"/>
    </row>
    <row r="12" spans="2:16" ht="15.75" x14ac:dyDescent="0.25">
      <c r="B12" s="10"/>
      <c r="C12" s="15"/>
      <c r="D12" s="16"/>
      <c r="E12" s="16"/>
      <c r="F12" s="16"/>
      <c r="G12" s="16"/>
      <c r="H12" s="16"/>
      <c r="I12" s="75"/>
      <c r="J12" s="75"/>
      <c r="K12" s="75"/>
      <c r="L12" s="75"/>
      <c r="M12" s="75"/>
      <c r="N12" s="16"/>
    </row>
    <row r="13" spans="2:16" x14ac:dyDescent="0.25">
      <c r="I13" s="75"/>
      <c r="J13" s="75"/>
      <c r="K13" s="75"/>
      <c r="L13" s="75"/>
      <c r="M13" s="75"/>
      <c r="N13" s="76"/>
    </row>
    <row r="14" spans="2:16" x14ac:dyDescent="0.25">
      <c r="B14" s="230" t="s">
        <v>97</v>
      </c>
      <c r="C14" s="230"/>
      <c r="D14" s="132" t="s">
        <v>12</v>
      </c>
      <c r="E14" s="132" t="s">
        <v>13</v>
      </c>
      <c r="F14" s="132" t="s">
        <v>29</v>
      </c>
      <c r="G14" s="60"/>
      <c r="I14" s="29"/>
      <c r="J14" s="29"/>
      <c r="K14" s="29"/>
      <c r="L14" s="29"/>
      <c r="M14" s="29"/>
      <c r="N14" s="76"/>
    </row>
    <row r="15" spans="2:16" x14ac:dyDescent="0.25">
      <c r="B15" s="230"/>
      <c r="C15" s="230"/>
      <c r="D15" s="132">
        <v>1</v>
      </c>
      <c r="E15" s="27">
        <v>764827620</v>
      </c>
      <c r="F15" s="135">
        <v>300</v>
      </c>
      <c r="G15" s="61"/>
      <c r="I15" s="30"/>
      <c r="J15" s="30"/>
      <c r="K15" s="30"/>
      <c r="L15" s="30"/>
      <c r="M15" s="30"/>
      <c r="N15" s="76"/>
    </row>
    <row r="16" spans="2:16" x14ac:dyDescent="0.25">
      <c r="B16" s="230"/>
      <c r="C16" s="230"/>
      <c r="D16" s="132">
        <v>2</v>
      </c>
      <c r="E16" s="27"/>
      <c r="F16" s="27"/>
      <c r="G16" s="61"/>
      <c r="I16" s="30"/>
      <c r="J16" s="30"/>
      <c r="K16" s="30"/>
      <c r="L16" s="30"/>
      <c r="M16" s="30"/>
      <c r="N16" s="76"/>
    </row>
    <row r="17" spans="1:14" x14ac:dyDescent="0.25">
      <c r="B17" s="230"/>
      <c r="C17" s="230"/>
      <c r="D17" s="132">
        <v>3</v>
      </c>
      <c r="E17" s="27"/>
      <c r="F17" s="27"/>
      <c r="G17" s="61"/>
      <c r="I17" s="30"/>
      <c r="J17" s="30"/>
      <c r="K17" s="30"/>
      <c r="L17" s="30"/>
      <c r="M17" s="30"/>
      <c r="N17" s="76"/>
    </row>
    <row r="18" spans="1:14" x14ac:dyDescent="0.25">
      <c r="B18" s="230"/>
      <c r="C18" s="230"/>
      <c r="D18" s="132">
        <v>4</v>
      </c>
      <c r="E18" s="28"/>
      <c r="F18" s="27"/>
      <c r="G18" s="61"/>
      <c r="H18" s="18"/>
      <c r="I18" s="30"/>
      <c r="J18" s="30"/>
      <c r="K18" s="30"/>
      <c r="L18" s="30"/>
      <c r="M18" s="30"/>
      <c r="N18" s="17"/>
    </row>
    <row r="19" spans="1:14" x14ac:dyDescent="0.25">
      <c r="B19" s="230"/>
      <c r="C19" s="230"/>
      <c r="D19" s="132">
        <v>5</v>
      </c>
      <c r="E19" s="28"/>
      <c r="F19" s="27"/>
      <c r="G19" s="61"/>
      <c r="H19" s="18"/>
      <c r="I19" s="32"/>
      <c r="J19" s="32"/>
      <c r="K19" s="32"/>
      <c r="L19" s="32"/>
      <c r="M19" s="32"/>
      <c r="N19" s="17"/>
    </row>
    <row r="20" spans="1:14" x14ac:dyDescent="0.25">
      <c r="B20" s="230"/>
      <c r="C20" s="230"/>
      <c r="D20" s="132">
        <v>6</v>
      </c>
      <c r="E20" s="28"/>
      <c r="F20" s="27"/>
      <c r="G20" s="61"/>
      <c r="H20" s="18"/>
      <c r="I20" s="75"/>
      <c r="J20" s="75"/>
      <c r="K20" s="75"/>
      <c r="L20" s="75"/>
      <c r="M20" s="75"/>
      <c r="N20" s="17"/>
    </row>
    <row r="21" spans="1:14" x14ac:dyDescent="0.25">
      <c r="B21" s="230"/>
      <c r="C21" s="230"/>
      <c r="D21" s="132">
        <v>7</v>
      </c>
      <c r="E21" s="28"/>
      <c r="F21" s="27"/>
      <c r="G21" s="61"/>
      <c r="H21" s="18"/>
      <c r="I21" s="75"/>
      <c r="J21" s="75"/>
      <c r="K21" s="75"/>
      <c r="L21" s="75"/>
      <c r="M21" s="75"/>
      <c r="N21" s="17"/>
    </row>
    <row r="22" spans="1:14" ht="15.75" thickBot="1" x14ac:dyDescent="0.3">
      <c r="B22" s="235" t="s">
        <v>14</v>
      </c>
      <c r="C22" s="236"/>
      <c r="D22" s="132"/>
      <c r="E22" s="27">
        <v>764827620</v>
      </c>
      <c r="F22" s="135">
        <v>300</v>
      </c>
      <c r="G22" s="61"/>
      <c r="H22" s="18"/>
      <c r="I22" s="75"/>
      <c r="J22" s="75"/>
      <c r="K22" s="75"/>
      <c r="L22" s="75"/>
      <c r="M22" s="75"/>
      <c r="N22" s="17"/>
    </row>
    <row r="23" spans="1:14" ht="45.75" thickBot="1" x14ac:dyDescent="0.3">
      <c r="A23" s="34"/>
      <c r="B23" s="38" t="s">
        <v>15</v>
      </c>
      <c r="C23" s="38" t="s">
        <v>98</v>
      </c>
      <c r="E23" s="29"/>
      <c r="F23" s="29"/>
      <c r="G23" s="29"/>
      <c r="H23" s="29"/>
      <c r="I23" s="7"/>
      <c r="J23" s="7"/>
      <c r="K23" s="7"/>
      <c r="L23" s="7"/>
      <c r="M23" s="7"/>
    </row>
    <row r="24" spans="1:14" ht="15.75" thickBot="1" x14ac:dyDescent="0.3">
      <c r="A24" s="35">
        <v>1</v>
      </c>
      <c r="C24" s="137">
        <f>+F22</f>
        <v>300</v>
      </c>
      <c r="D24" s="33"/>
      <c r="E24" s="138">
        <f>E22</f>
        <v>764827620</v>
      </c>
      <c r="F24" s="31"/>
      <c r="G24" s="31"/>
      <c r="H24" s="31"/>
      <c r="I24" s="19"/>
      <c r="J24" s="19"/>
      <c r="K24" s="19"/>
      <c r="L24" s="19"/>
      <c r="M24" s="19"/>
    </row>
    <row r="25" spans="1:14" x14ac:dyDescent="0.25">
      <c r="A25" s="67"/>
      <c r="C25" s="68"/>
      <c r="D25" s="30"/>
      <c r="E25" s="69"/>
      <c r="F25" s="31"/>
      <c r="G25" s="31"/>
      <c r="H25" s="31"/>
      <c r="I25" s="19"/>
      <c r="J25" s="19"/>
      <c r="K25" s="19"/>
      <c r="L25" s="19"/>
      <c r="M25" s="19"/>
    </row>
    <row r="26" spans="1:14" x14ac:dyDescent="0.25">
      <c r="A26" s="67"/>
      <c r="C26" s="68"/>
      <c r="D26" s="30"/>
      <c r="E26" s="69"/>
      <c r="F26" s="31"/>
      <c r="G26" s="31"/>
      <c r="H26" s="31"/>
      <c r="I26" s="19"/>
      <c r="J26" s="19"/>
      <c r="K26" s="19"/>
      <c r="L26" s="19"/>
      <c r="M26" s="19"/>
    </row>
    <row r="27" spans="1:14" x14ac:dyDescent="0.25">
      <c r="A27" s="67"/>
      <c r="B27" s="90" t="s">
        <v>130</v>
      </c>
      <c r="C27" s="72"/>
      <c r="D27" s="72"/>
      <c r="E27" s="72"/>
      <c r="F27" s="72"/>
      <c r="G27" s="72"/>
      <c r="H27" s="72"/>
      <c r="I27" s="75"/>
      <c r="J27" s="75"/>
      <c r="K27" s="75"/>
      <c r="L27" s="75"/>
      <c r="M27" s="75"/>
      <c r="N27" s="76"/>
    </row>
    <row r="28" spans="1:14" x14ac:dyDescent="0.25">
      <c r="A28" s="67"/>
      <c r="B28" s="72"/>
      <c r="C28" s="72"/>
      <c r="D28" s="72"/>
      <c r="E28" s="72"/>
      <c r="F28" s="72"/>
      <c r="G28" s="72"/>
      <c r="H28" s="72"/>
      <c r="I28" s="75"/>
      <c r="J28" s="75"/>
      <c r="K28" s="75"/>
      <c r="L28" s="75"/>
      <c r="M28" s="75"/>
      <c r="N28" s="76"/>
    </row>
    <row r="29" spans="1:14" x14ac:dyDescent="0.25">
      <c r="A29" s="67"/>
      <c r="B29" s="92" t="s">
        <v>33</v>
      </c>
      <c r="C29" s="92" t="s">
        <v>131</v>
      </c>
      <c r="D29" s="92" t="s">
        <v>132</v>
      </c>
      <c r="E29" s="72"/>
      <c r="F29" s="72"/>
      <c r="G29" s="72"/>
      <c r="H29" s="72"/>
      <c r="I29" s="75"/>
      <c r="J29" s="75"/>
      <c r="K29" s="75"/>
      <c r="L29" s="75"/>
      <c r="M29" s="75"/>
      <c r="N29" s="76"/>
    </row>
    <row r="30" spans="1:14" x14ac:dyDescent="0.25">
      <c r="A30" s="67"/>
      <c r="B30" s="89" t="s">
        <v>133</v>
      </c>
      <c r="C30" s="131"/>
      <c r="D30" s="131" t="s">
        <v>162</v>
      </c>
      <c r="E30" s="72"/>
      <c r="F30" s="72"/>
      <c r="G30" s="72"/>
      <c r="H30" s="72"/>
      <c r="I30" s="75"/>
      <c r="J30" s="75"/>
      <c r="K30" s="75"/>
      <c r="L30" s="75"/>
      <c r="M30" s="75"/>
      <c r="N30" s="76"/>
    </row>
    <row r="31" spans="1:14" x14ac:dyDescent="0.25">
      <c r="A31" s="67"/>
      <c r="B31" s="89" t="s">
        <v>134</v>
      </c>
      <c r="C31" s="131" t="s">
        <v>162</v>
      </c>
      <c r="D31" s="89"/>
      <c r="E31" s="72"/>
      <c r="F31" s="72"/>
      <c r="G31" s="72"/>
      <c r="H31" s="72"/>
      <c r="I31" s="75"/>
      <c r="J31" s="75"/>
      <c r="K31" s="75"/>
      <c r="L31" s="75"/>
      <c r="M31" s="75"/>
      <c r="N31" s="76"/>
    </row>
    <row r="32" spans="1:14" x14ac:dyDescent="0.25">
      <c r="A32" s="67"/>
      <c r="B32" s="89" t="s">
        <v>135</v>
      </c>
      <c r="C32" s="89"/>
      <c r="D32" s="131" t="s">
        <v>162</v>
      </c>
      <c r="E32" s="72"/>
      <c r="F32" s="72"/>
      <c r="G32" s="72"/>
      <c r="H32" s="72"/>
      <c r="I32" s="75"/>
      <c r="J32" s="75"/>
      <c r="K32" s="75"/>
      <c r="L32" s="75"/>
      <c r="M32" s="75"/>
      <c r="N32" s="76"/>
    </row>
    <row r="33" spans="1:17" x14ac:dyDescent="0.25">
      <c r="A33" s="67"/>
      <c r="B33" s="89" t="s">
        <v>136</v>
      </c>
      <c r="C33" s="131"/>
      <c r="D33" s="131" t="s">
        <v>162</v>
      </c>
      <c r="E33" s="72"/>
      <c r="F33" s="72"/>
      <c r="G33" s="72"/>
      <c r="H33" s="72"/>
      <c r="I33" s="75"/>
      <c r="J33" s="75"/>
      <c r="K33" s="75"/>
      <c r="L33" s="75"/>
      <c r="M33" s="75"/>
      <c r="N33" s="76"/>
    </row>
    <row r="34" spans="1:17" x14ac:dyDescent="0.25">
      <c r="A34" s="67"/>
      <c r="B34" s="72"/>
      <c r="C34" s="72"/>
      <c r="D34" s="72"/>
      <c r="E34" s="72"/>
      <c r="F34" s="72"/>
      <c r="G34" s="72"/>
      <c r="H34" s="72"/>
      <c r="I34" s="75"/>
      <c r="J34" s="75"/>
      <c r="K34" s="75"/>
      <c r="L34" s="75"/>
      <c r="M34" s="75"/>
      <c r="N34" s="76"/>
    </row>
    <row r="35" spans="1:17" x14ac:dyDescent="0.25">
      <c r="A35" s="67"/>
      <c r="B35" s="72"/>
      <c r="C35" s="72"/>
      <c r="D35" s="72"/>
      <c r="E35" s="72"/>
      <c r="F35" s="72"/>
      <c r="G35" s="72"/>
      <c r="H35" s="72"/>
      <c r="I35" s="75"/>
      <c r="J35" s="75"/>
      <c r="K35" s="75"/>
      <c r="L35" s="75"/>
      <c r="M35" s="75"/>
      <c r="N35" s="76"/>
    </row>
    <row r="36" spans="1:17" x14ac:dyDescent="0.25">
      <c r="A36" s="67"/>
      <c r="B36" s="90" t="s">
        <v>137</v>
      </c>
      <c r="C36" s="72"/>
      <c r="D36" s="72"/>
      <c r="E36" s="72"/>
      <c r="F36" s="72"/>
      <c r="G36" s="72"/>
      <c r="H36" s="72"/>
      <c r="I36" s="75"/>
      <c r="J36" s="75"/>
      <c r="K36" s="75"/>
      <c r="L36" s="75"/>
      <c r="M36" s="75"/>
      <c r="N36" s="76"/>
    </row>
    <row r="37" spans="1:17" x14ac:dyDescent="0.25">
      <c r="A37" s="67"/>
      <c r="B37" s="72"/>
      <c r="C37" s="72"/>
      <c r="D37" s="72"/>
      <c r="E37" s="72"/>
      <c r="F37" s="72"/>
      <c r="G37" s="72"/>
      <c r="H37" s="72"/>
      <c r="I37" s="75"/>
      <c r="J37" s="75"/>
      <c r="K37" s="75"/>
      <c r="L37" s="75"/>
      <c r="M37" s="75"/>
      <c r="N37" s="76"/>
    </row>
    <row r="38" spans="1:17" x14ac:dyDescent="0.25">
      <c r="A38" s="67"/>
      <c r="B38" s="72"/>
      <c r="C38" s="72"/>
      <c r="D38" s="72"/>
      <c r="E38" s="72"/>
      <c r="F38" s="72"/>
      <c r="G38" s="72"/>
      <c r="H38" s="72"/>
      <c r="I38" s="75"/>
      <c r="J38" s="75"/>
      <c r="K38" s="75"/>
      <c r="L38" s="75"/>
      <c r="M38" s="75"/>
      <c r="N38" s="76"/>
    </row>
    <row r="39" spans="1:17" x14ac:dyDescent="0.25">
      <c r="A39" s="67"/>
      <c r="B39" s="92" t="s">
        <v>33</v>
      </c>
      <c r="C39" s="92" t="s">
        <v>56</v>
      </c>
      <c r="D39" s="91" t="s">
        <v>49</v>
      </c>
      <c r="E39" s="91" t="s">
        <v>16</v>
      </c>
      <c r="F39" s="72"/>
      <c r="G39" s="72"/>
      <c r="H39" s="72"/>
      <c r="I39" s="75"/>
      <c r="J39" s="75"/>
      <c r="K39" s="75"/>
      <c r="L39" s="75"/>
      <c r="M39" s="75"/>
      <c r="N39" s="76"/>
    </row>
    <row r="40" spans="1:17" ht="67.5" customHeight="1" x14ac:dyDescent="0.25">
      <c r="A40" s="67"/>
      <c r="B40" s="73" t="s">
        <v>138</v>
      </c>
      <c r="C40" s="74">
        <v>40</v>
      </c>
      <c r="D40" s="131">
        <v>0</v>
      </c>
      <c r="E40" s="224">
        <f>+D40+D41</f>
        <v>25</v>
      </c>
      <c r="F40" s="72"/>
      <c r="G40" s="72"/>
      <c r="H40" s="72"/>
      <c r="I40" s="75"/>
      <c r="J40" s="75"/>
      <c r="K40" s="75"/>
      <c r="L40" s="75"/>
      <c r="M40" s="75"/>
      <c r="N40" s="76"/>
    </row>
    <row r="41" spans="1:17" ht="70.5" customHeight="1" x14ac:dyDescent="0.25">
      <c r="A41" s="67"/>
      <c r="B41" s="73" t="s">
        <v>139</v>
      </c>
      <c r="C41" s="74">
        <v>60</v>
      </c>
      <c r="D41" s="131">
        <v>25</v>
      </c>
      <c r="E41" s="225"/>
      <c r="F41" s="72"/>
      <c r="G41" s="72"/>
      <c r="H41" s="72"/>
      <c r="I41" s="75"/>
      <c r="J41" s="75"/>
      <c r="K41" s="75"/>
      <c r="L41" s="75"/>
      <c r="M41" s="75"/>
      <c r="N41" s="76"/>
    </row>
    <row r="42" spans="1:17" x14ac:dyDescent="0.25">
      <c r="A42" s="67"/>
      <c r="C42" s="68"/>
      <c r="D42" s="30"/>
      <c r="E42" s="69"/>
      <c r="F42" s="31"/>
      <c r="G42" s="31"/>
      <c r="H42" s="31"/>
      <c r="I42" s="19"/>
      <c r="J42" s="19"/>
      <c r="K42" s="19"/>
      <c r="L42" s="19"/>
      <c r="M42" s="19"/>
    </row>
    <row r="43" spans="1:17" x14ac:dyDescent="0.25">
      <c r="A43" s="67"/>
      <c r="C43" s="68"/>
      <c r="D43" s="30"/>
      <c r="E43" s="69"/>
      <c r="F43" s="31"/>
      <c r="G43" s="31"/>
      <c r="H43" s="31"/>
      <c r="I43" s="19"/>
      <c r="J43" s="19"/>
      <c r="K43" s="19"/>
      <c r="L43" s="19"/>
      <c r="M43" s="19"/>
    </row>
    <row r="44" spans="1:17" x14ac:dyDescent="0.25">
      <c r="A44" s="67"/>
      <c r="C44" s="68"/>
      <c r="D44" s="30"/>
      <c r="E44" s="69"/>
      <c r="F44" s="31"/>
      <c r="G44" s="31"/>
      <c r="H44" s="31"/>
      <c r="I44" s="19"/>
      <c r="J44" s="19"/>
      <c r="K44" s="19"/>
      <c r="L44" s="19"/>
      <c r="M44" s="19"/>
    </row>
    <row r="45" spans="1:17" ht="15.75" thickBot="1" x14ac:dyDescent="0.3">
      <c r="M45" s="232" t="s">
        <v>35</v>
      </c>
      <c r="N45" s="232"/>
    </row>
    <row r="46" spans="1:17" x14ac:dyDescent="0.25">
      <c r="B46" s="90" t="s">
        <v>30</v>
      </c>
      <c r="M46" s="44"/>
      <c r="N46" s="44"/>
    </row>
    <row r="47" spans="1:17" ht="15.75" thickBot="1" x14ac:dyDescent="0.3">
      <c r="M47" s="44"/>
      <c r="N47" s="44"/>
    </row>
    <row r="48" spans="1:17" s="75" customFormat="1" ht="60" x14ac:dyDescent="0.25">
      <c r="B48" s="86" t="s">
        <v>140</v>
      </c>
      <c r="C48" s="86" t="s">
        <v>141</v>
      </c>
      <c r="D48" s="86" t="s">
        <v>142</v>
      </c>
      <c r="E48" s="86" t="s">
        <v>43</v>
      </c>
      <c r="F48" s="86" t="s">
        <v>22</v>
      </c>
      <c r="G48" s="86" t="s">
        <v>99</v>
      </c>
      <c r="H48" s="86" t="s">
        <v>17</v>
      </c>
      <c r="I48" s="86" t="s">
        <v>10</v>
      </c>
      <c r="J48" s="86" t="s">
        <v>31</v>
      </c>
      <c r="K48" s="86" t="s">
        <v>59</v>
      </c>
      <c r="L48" s="86" t="s">
        <v>20</v>
      </c>
      <c r="M48" s="71" t="s">
        <v>26</v>
      </c>
      <c r="N48" s="86" t="s">
        <v>143</v>
      </c>
      <c r="O48" s="86" t="s">
        <v>36</v>
      </c>
      <c r="P48" s="87" t="s">
        <v>11</v>
      </c>
      <c r="Q48" s="87" t="s">
        <v>19</v>
      </c>
    </row>
    <row r="49" spans="1:26" s="81" customFormat="1" ht="270" x14ac:dyDescent="0.25">
      <c r="A49" s="36">
        <v>1</v>
      </c>
      <c r="B49" s="82" t="s">
        <v>161</v>
      </c>
      <c r="C49" s="83" t="s">
        <v>177</v>
      </c>
      <c r="D49" s="82" t="s">
        <v>161</v>
      </c>
      <c r="E49" s="77" t="s">
        <v>178</v>
      </c>
      <c r="F49" s="78" t="s">
        <v>179</v>
      </c>
      <c r="G49" s="116"/>
      <c r="H49" s="85">
        <v>41162</v>
      </c>
      <c r="I49" s="85" t="s">
        <v>180</v>
      </c>
      <c r="J49" s="79"/>
      <c r="K49" s="139"/>
      <c r="L49" s="139">
        <v>6</v>
      </c>
      <c r="M49" s="70">
        <v>1900</v>
      </c>
      <c r="N49" s="70">
        <f>+M49*G49</f>
        <v>0</v>
      </c>
      <c r="O49" s="20" t="s">
        <v>181</v>
      </c>
      <c r="P49" s="20" t="s">
        <v>182</v>
      </c>
      <c r="Q49" s="117" t="s">
        <v>240</v>
      </c>
      <c r="R49" s="80"/>
      <c r="S49" s="80"/>
      <c r="T49" s="80"/>
      <c r="U49" s="80"/>
      <c r="V49" s="80"/>
      <c r="W49" s="80"/>
      <c r="X49" s="80"/>
      <c r="Y49" s="80"/>
      <c r="Z49" s="80"/>
    </row>
    <row r="50" spans="1:26" s="81" customFormat="1" ht="315" x14ac:dyDescent="0.25">
      <c r="A50" s="36">
        <f>+A49+1</f>
        <v>2</v>
      </c>
      <c r="B50" s="82" t="s">
        <v>161</v>
      </c>
      <c r="C50" s="83" t="s">
        <v>177</v>
      </c>
      <c r="D50" s="82" t="s">
        <v>161</v>
      </c>
      <c r="E50" s="77" t="s">
        <v>184</v>
      </c>
      <c r="F50" s="78" t="s">
        <v>185</v>
      </c>
      <c r="G50" s="78"/>
      <c r="H50" s="85">
        <v>41541</v>
      </c>
      <c r="I50" s="85">
        <v>41632</v>
      </c>
      <c r="J50" s="79"/>
      <c r="K50" s="79"/>
      <c r="L50" s="139">
        <v>3</v>
      </c>
      <c r="M50" s="70" t="s">
        <v>186</v>
      </c>
      <c r="N50" s="70"/>
      <c r="O50" s="20" t="s">
        <v>187</v>
      </c>
      <c r="P50" s="20" t="s">
        <v>188</v>
      </c>
      <c r="Q50" s="117" t="s">
        <v>241</v>
      </c>
      <c r="R50" s="80"/>
      <c r="S50" s="80"/>
      <c r="T50" s="80"/>
      <c r="U50" s="80"/>
      <c r="V50" s="80"/>
      <c r="W50" s="80"/>
      <c r="X50" s="80"/>
      <c r="Y50" s="80"/>
      <c r="Z50" s="80"/>
    </row>
    <row r="51" spans="1:26" s="81" customFormat="1" ht="315" x14ac:dyDescent="0.25">
      <c r="A51" s="36">
        <f t="shared" ref="A51:A56" si="0">+A50+1</f>
        <v>3</v>
      </c>
      <c r="B51" s="82" t="s">
        <v>161</v>
      </c>
      <c r="C51" s="83" t="s">
        <v>177</v>
      </c>
      <c r="D51" s="82" t="s">
        <v>161</v>
      </c>
      <c r="E51" s="77" t="s">
        <v>189</v>
      </c>
      <c r="F51" s="78" t="s">
        <v>185</v>
      </c>
      <c r="G51" s="78"/>
      <c r="H51" s="85">
        <v>41620</v>
      </c>
      <c r="I51" s="85">
        <v>41651</v>
      </c>
      <c r="J51" s="79"/>
      <c r="K51" s="79"/>
      <c r="L51" s="139">
        <v>1</v>
      </c>
      <c r="M51" s="70">
        <v>300</v>
      </c>
      <c r="N51" s="70"/>
      <c r="O51" s="20" t="s">
        <v>190</v>
      </c>
      <c r="P51" s="20" t="s">
        <v>191</v>
      </c>
      <c r="Q51" s="117" t="s">
        <v>241</v>
      </c>
      <c r="R51" s="80"/>
      <c r="S51" s="80"/>
      <c r="T51" s="80"/>
      <c r="U51" s="80"/>
      <c r="V51" s="80"/>
      <c r="W51" s="80"/>
      <c r="X51" s="80"/>
      <c r="Y51" s="80"/>
      <c r="Z51" s="80"/>
    </row>
    <row r="52" spans="1:26" s="81" customFormat="1" ht="315" x14ac:dyDescent="0.25">
      <c r="A52" s="36">
        <f t="shared" si="0"/>
        <v>4</v>
      </c>
      <c r="B52" s="82" t="s">
        <v>161</v>
      </c>
      <c r="C52" s="83" t="s">
        <v>177</v>
      </c>
      <c r="D52" s="82" t="s">
        <v>161</v>
      </c>
      <c r="E52" s="77" t="s">
        <v>192</v>
      </c>
      <c r="F52" s="78" t="s">
        <v>193</v>
      </c>
      <c r="G52" s="78"/>
      <c r="H52" s="85">
        <v>41463</v>
      </c>
      <c r="I52" s="85">
        <v>41494</v>
      </c>
      <c r="J52" s="79"/>
      <c r="K52" s="79"/>
      <c r="L52" s="139">
        <v>1</v>
      </c>
      <c r="M52" s="70">
        <v>1600</v>
      </c>
      <c r="N52" s="70"/>
      <c r="O52" s="20" t="s">
        <v>194</v>
      </c>
      <c r="P52" s="20" t="s">
        <v>195</v>
      </c>
      <c r="Q52" s="117" t="s">
        <v>241</v>
      </c>
      <c r="R52" s="80"/>
      <c r="S52" s="80"/>
      <c r="T52" s="80"/>
      <c r="U52" s="80"/>
      <c r="V52" s="80"/>
      <c r="W52" s="80"/>
      <c r="X52" s="80"/>
      <c r="Y52" s="80"/>
      <c r="Z52" s="80"/>
    </row>
    <row r="53" spans="1:26" s="81" customFormat="1" ht="315" x14ac:dyDescent="0.25">
      <c r="A53" s="36">
        <f t="shared" si="0"/>
        <v>5</v>
      </c>
      <c r="B53" s="82" t="s">
        <v>161</v>
      </c>
      <c r="C53" s="83" t="s">
        <v>196</v>
      </c>
      <c r="D53" s="82" t="s">
        <v>161</v>
      </c>
      <c r="E53" s="77" t="s">
        <v>197</v>
      </c>
      <c r="F53" s="78" t="s">
        <v>198</v>
      </c>
      <c r="G53" s="78"/>
      <c r="H53" s="85">
        <v>41653</v>
      </c>
      <c r="I53" s="85">
        <v>41926</v>
      </c>
      <c r="J53" s="79"/>
      <c r="K53" s="79"/>
      <c r="L53" s="139">
        <v>9</v>
      </c>
      <c r="M53" s="70">
        <v>30</v>
      </c>
      <c r="N53" s="70"/>
      <c r="O53" s="20" t="s">
        <v>199</v>
      </c>
      <c r="P53" s="20" t="s">
        <v>200</v>
      </c>
      <c r="Q53" s="117" t="s">
        <v>241</v>
      </c>
      <c r="R53" s="80"/>
      <c r="S53" s="80"/>
      <c r="T53" s="80"/>
      <c r="U53" s="80"/>
      <c r="V53" s="80"/>
      <c r="W53" s="80"/>
      <c r="X53" s="80"/>
      <c r="Y53" s="80"/>
      <c r="Z53" s="80"/>
    </row>
    <row r="54" spans="1:26" s="81" customFormat="1" ht="315" x14ac:dyDescent="0.25">
      <c r="A54" s="36">
        <f t="shared" si="0"/>
        <v>6</v>
      </c>
      <c r="B54" s="82" t="s">
        <v>161</v>
      </c>
      <c r="C54" s="83" t="s">
        <v>201</v>
      </c>
      <c r="D54" s="82" t="s">
        <v>161</v>
      </c>
      <c r="E54" s="77" t="s">
        <v>202</v>
      </c>
      <c r="F54" s="78" t="s">
        <v>203</v>
      </c>
      <c r="G54" s="78"/>
      <c r="H54" s="85">
        <v>41726</v>
      </c>
      <c r="I54" s="79">
        <v>41940</v>
      </c>
      <c r="J54" s="79"/>
      <c r="K54" s="79"/>
      <c r="L54" s="139">
        <v>7</v>
      </c>
      <c r="M54" s="70"/>
      <c r="N54" s="70"/>
      <c r="O54" s="20" t="s">
        <v>204</v>
      </c>
      <c r="P54" s="20" t="s">
        <v>205</v>
      </c>
      <c r="Q54" s="117" t="s">
        <v>241</v>
      </c>
      <c r="R54" s="80"/>
      <c r="S54" s="80"/>
      <c r="T54" s="80"/>
      <c r="U54" s="80"/>
      <c r="V54" s="80"/>
      <c r="W54" s="80"/>
      <c r="X54" s="80"/>
      <c r="Y54" s="80"/>
      <c r="Z54" s="80"/>
    </row>
    <row r="55" spans="1:26" s="81" customFormat="1" x14ac:dyDescent="0.25">
      <c r="A55" s="36">
        <f t="shared" si="0"/>
        <v>7</v>
      </c>
      <c r="B55" s="82"/>
      <c r="C55" s="83"/>
      <c r="D55" s="82"/>
      <c r="E55" s="77"/>
      <c r="F55" s="78"/>
      <c r="G55" s="78"/>
      <c r="H55" s="78"/>
      <c r="I55" s="79"/>
      <c r="J55" s="79"/>
      <c r="K55" s="79"/>
      <c r="L55" s="79"/>
      <c r="M55" s="70"/>
      <c r="N55" s="70"/>
      <c r="O55" s="20"/>
      <c r="P55" s="20"/>
      <c r="Q55" s="117"/>
      <c r="R55" s="80"/>
      <c r="S55" s="80"/>
      <c r="T55" s="80"/>
      <c r="U55" s="80"/>
      <c r="V55" s="80"/>
      <c r="W55" s="80"/>
      <c r="X55" s="80"/>
      <c r="Y55" s="80"/>
      <c r="Z55" s="80"/>
    </row>
    <row r="56" spans="1:26" s="81" customFormat="1" x14ac:dyDescent="0.25">
      <c r="A56" s="36">
        <f t="shared" si="0"/>
        <v>8</v>
      </c>
      <c r="B56" s="82"/>
      <c r="C56" s="83"/>
      <c r="D56" s="82"/>
      <c r="E56" s="77"/>
      <c r="F56" s="78"/>
      <c r="G56" s="78"/>
      <c r="H56" s="78"/>
      <c r="I56" s="79"/>
      <c r="J56" s="79"/>
      <c r="K56" s="79"/>
      <c r="L56" s="79"/>
      <c r="M56" s="70"/>
      <c r="N56" s="70"/>
      <c r="O56" s="20"/>
      <c r="P56" s="20"/>
      <c r="Q56" s="117"/>
      <c r="R56" s="80"/>
      <c r="S56" s="80"/>
      <c r="T56" s="80"/>
      <c r="U56" s="80"/>
      <c r="V56" s="80"/>
      <c r="W56" s="80"/>
      <c r="X56" s="80"/>
      <c r="Y56" s="80"/>
      <c r="Z56" s="80"/>
    </row>
    <row r="57" spans="1:26" s="81" customFormat="1" x14ac:dyDescent="0.25">
      <c r="A57" s="36"/>
      <c r="B57" s="37" t="s">
        <v>16</v>
      </c>
      <c r="C57" s="83"/>
      <c r="D57" s="82"/>
      <c r="E57" s="77"/>
      <c r="F57" s="78"/>
      <c r="G57" s="78"/>
      <c r="H57" s="78"/>
      <c r="I57" s="79"/>
      <c r="J57" s="79"/>
      <c r="K57" s="84">
        <f t="shared" ref="K57" si="1">SUM(K49:K56)</f>
        <v>0</v>
      </c>
      <c r="L57" s="84">
        <f t="shared" ref="L57:N57" si="2">SUM(L49:L56)</f>
        <v>27</v>
      </c>
      <c r="M57" s="115">
        <f t="shared" si="2"/>
        <v>3830</v>
      </c>
      <c r="N57" s="84">
        <f t="shared" si="2"/>
        <v>0</v>
      </c>
      <c r="O57" s="20"/>
      <c r="P57" s="20"/>
      <c r="Q57" s="118"/>
    </row>
    <row r="58" spans="1:26" s="21" customFormat="1" x14ac:dyDescent="0.25">
      <c r="E58" s="22"/>
    </row>
    <row r="59" spans="1:26" s="21" customFormat="1" x14ac:dyDescent="0.25">
      <c r="B59" s="233" t="s">
        <v>28</v>
      </c>
      <c r="C59" s="233" t="s">
        <v>27</v>
      </c>
      <c r="D59" s="231" t="s">
        <v>34</v>
      </c>
      <c r="E59" s="231"/>
    </row>
    <row r="60" spans="1:26" s="21" customFormat="1" x14ac:dyDescent="0.25">
      <c r="B60" s="234"/>
      <c r="C60" s="234"/>
      <c r="D60" s="133" t="s">
        <v>23</v>
      </c>
      <c r="E60" s="43" t="s">
        <v>24</v>
      </c>
    </row>
    <row r="61" spans="1:26" s="21" customFormat="1" ht="18.75" x14ac:dyDescent="0.25">
      <c r="B61" s="41" t="s">
        <v>21</v>
      </c>
      <c r="C61" s="42">
        <f>+K57</f>
        <v>0</v>
      </c>
      <c r="D61" s="39" t="s">
        <v>162</v>
      </c>
      <c r="E61" s="40"/>
      <c r="F61" s="23"/>
      <c r="G61" s="23"/>
      <c r="H61" s="23"/>
      <c r="I61" s="23"/>
      <c r="J61" s="23"/>
      <c r="K61" s="23"/>
      <c r="L61" s="23"/>
      <c r="M61" s="23"/>
    </row>
    <row r="62" spans="1:26" s="21" customFormat="1" x14ac:dyDescent="0.25">
      <c r="B62" s="41" t="s">
        <v>25</v>
      </c>
      <c r="C62" s="42">
        <f>+M57</f>
        <v>3830</v>
      </c>
      <c r="D62" s="39" t="s">
        <v>162</v>
      </c>
      <c r="E62" s="40"/>
    </row>
    <row r="63" spans="1:26" s="21" customFormat="1" x14ac:dyDescent="0.25">
      <c r="B63" s="24"/>
      <c r="C63" s="229"/>
      <c r="D63" s="229"/>
      <c r="E63" s="229"/>
      <c r="F63" s="229"/>
      <c r="G63" s="229"/>
      <c r="H63" s="229"/>
      <c r="I63" s="229"/>
      <c r="J63" s="229"/>
      <c r="K63" s="229"/>
      <c r="L63" s="229"/>
      <c r="M63" s="229"/>
      <c r="N63" s="229"/>
    </row>
    <row r="64" spans="1:26" ht="15.75" thickBot="1" x14ac:dyDescent="0.3"/>
    <row r="65" spans="2:17" ht="27" thickBot="1" x14ac:dyDescent="0.3">
      <c r="B65" s="228" t="s">
        <v>100</v>
      </c>
      <c r="C65" s="228"/>
      <c r="D65" s="228"/>
      <c r="E65" s="228"/>
      <c r="F65" s="228"/>
      <c r="G65" s="228"/>
      <c r="H65" s="228"/>
      <c r="I65" s="228"/>
      <c r="J65" s="228"/>
      <c r="K65" s="228"/>
      <c r="L65" s="228"/>
      <c r="M65" s="228"/>
      <c r="N65" s="228"/>
    </row>
    <row r="68" spans="2:17" ht="105" x14ac:dyDescent="0.25">
      <c r="B68" s="88" t="s">
        <v>144</v>
      </c>
      <c r="C68" s="46" t="s">
        <v>2</v>
      </c>
      <c r="D68" s="46" t="s">
        <v>102</v>
      </c>
      <c r="E68" s="46" t="s">
        <v>101</v>
      </c>
      <c r="F68" s="46" t="s">
        <v>103</v>
      </c>
      <c r="G68" s="46" t="s">
        <v>104</v>
      </c>
      <c r="H68" s="46" t="s">
        <v>105</v>
      </c>
      <c r="I68" s="46" t="s">
        <v>106</v>
      </c>
      <c r="J68" s="46" t="s">
        <v>107</v>
      </c>
      <c r="K68" s="46" t="s">
        <v>108</v>
      </c>
      <c r="L68" s="46" t="s">
        <v>109</v>
      </c>
      <c r="M68" s="64" t="s">
        <v>110</v>
      </c>
      <c r="N68" s="64" t="s">
        <v>206</v>
      </c>
      <c r="O68" s="201" t="s">
        <v>3</v>
      </c>
      <c r="P68" s="202"/>
      <c r="Q68" s="46" t="s">
        <v>18</v>
      </c>
    </row>
    <row r="69" spans="2:17" x14ac:dyDescent="0.25">
      <c r="B69" s="2" t="s">
        <v>207</v>
      </c>
      <c r="C69" s="2" t="s">
        <v>208</v>
      </c>
      <c r="D69" s="4" t="s">
        <v>242</v>
      </c>
      <c r="E69" s="4">
        <v>65</v>
      </c>
      <c r="F69" s="3"/>
      <c r="G69" s="3" t="s">
        <v>131</v>
      </c>
      <c r="H69" s="3"/>
      <c r="I69" s="65"/>
      <c r="J69" s="65" t="s">
        <v>186</v>
      </c>
      <c r="K69" s="89" t="s">
        <v>186</v>
      </c>
      <c r="L69" s="89" t="s">
        <v>186</v>
      </c>
      <c r="M69" s="89" t="s">
        <v>186</v>
      </c>
      <c r="N69" s="89" t="s">
        <v>132</v>
      </c>
      <c r="O69" s="214"/>
      <c r="P69" s="215"/>
      <c r="Q69" s="89" t="s">
        <v>131</v>
      </c>
    </row>
    <row r="70" spans="2:17" x14ac:dyDescent="0.25">
      <c r="B70" s="2" t="s">
        <v>210</v>
      </c>
      <c r="C70" s="2" t="s">
        <v>211</v>
      </c>
      <c r="D70" s="4"/>
      <c r="E70" s="4"/>
      <c r="F70" s="3"/>
      <c r="G70" s="3"/>
      <c r="H70" s="3"/>
      <c r="I70" s="3" t="s">
        <v>131</v>
      </c>
      <c r="J70" s="65"/>
      <c r="K70" s="89"/>
      <c r="L70" s="89"/>
      <c r="M70" s="89"/>
      <c r="N70" s="89"/>
      <c r="O70" s="212"/>
      <c r="P70" s="213"/>
      <c r="Q70" s="89" t="s">
        <v>131</v>
      </c>
    </row>
    <row r="71" spans="2:17" x14ac:dyDescent="0.25">
      <c r="B71" s="2"/>
      <c r="C71" s="2"/>
      <c r="D71" s="4"/>
      <c r="E71" s="4"/>
      <c r="F71" s="3"/>
      <c r="G71" s="3"/>
      <c r="H71" s="3"/>
      <c r="I71" s="65"/>
      <c r="J71" s="65"/>
      <c r="K71" s="89"/>
      <c r="L71" s="89"/>
      <c r="M71" s="89"/>
      <c r="N71" s="89"/>
      <c r="O71" s="212"/>
      <c r="P71" s="213"/>
      <c r="Q71" s="89"/>
    </row>
    <row r="72" spans="2:17" x14ac:dyDescent="0.25">
      <c r="B72" s="2"/>
      <c r="C72" s="2"/>
      <c r="D72" s="4"/>
      <c r="E72" s="4"/>
      <c r="F72" s="3"/>
      <c r="G72" s="3"/>
      <c r="H72" s="3"/>
      <c r="I72" s="65"/>
      <c r="J72" s="65"/>
      <c r="K72" s="89"/>
      <c r="L72" s="89"/>
      <c r="M72" s="89"/>
      <c r="N72" s="89"/>
      <c r="O72" s="212"/>
      <c r="P72" s="213"/>
      <c r="Q72" s="89"/>
    </row>
    <row r="73" spans="2:17" x14ac:dyDescent="0.25">
      <c r="B73" s="89"/>
      <c r="C73" s="89"/>
      <c r="D73" s="89"/>
      <c r="E73" s="89"/>
      <c r="F73" s="89"/>
      <c r="G73" s="89"/>
      <c r="H73" s="89"/>
      <c r="I73" s="89"/>
      <c r="J73" s="89"/>
      <c r="K73" s="89"/>
      <c r="L73" s="89"/>
      <c r="M73" s="89"/>
      <c r="N73" s="89"/>
      <c r="O73" s="212"/>
      <c r="P73" s="213"/>
      <c r="Q73" s="89"/>
    </row>
    <row r="74" spans="2:17" x14ac:dyDescent="0.25">
      <c r="B74" s="6" t="s">
        <v>1</v>
      </c>
    </row>
    <row r="75" spans="2:17" x14ac:dyDescent="0.25">
      <c r="B75" s="6" t="s">
        <v>37</v>
      </c>
    </row>
    <row r="76" spans="2:17" x14ac:dyDescent="0.25">
      <c r="B76" s="6" t="s">
        <v>60</v>
      </c>
    </row>
    <row r="78" spans="2:17" ht="15.75" thickBot="1" x14ac:dyDescent="0.3"/>
    <row r="79" spans="2:17" ht="27" thickBot="1" x14ac:dyDescent="0.3">
      <c r="B79" s="206" t="s">
        <v>38</v>
      </c>
      <c r="C79" s="207"/>
      <c r="D79" s="207"/>
      <c r="E79" s="207"/>
      <c r="F79" s="207"/>
      <c r="G79" s="207"/>
      <c r="H79" s="207"/>
      <c r="I79" s="207"/>
      <c r="J79" s="207"/>
      <c r="K79" s="207"/>
      <c r="L79" s="207"/>
      <c r="M79" s="207"/>
      <c r="N79" s="208"/>
    </row>
    <row r="84" spans="2:17" ht="75" x14ac:dyDescent="0.25">
      <c r="B84" s="88" t="s">
        <v>0</v>
      </c>
      <c r="C84" s="88" t="s">
        <v>39</v>
      </c>
      <c r="D84" s="88" t="s">
        <v>40</v>
      </c>
      <c r="E84" s="88" t="s">
        <v>111</v>
      </c>
      <c r="F84" s="88" t="s">
        <v>113</v>
      </c>
      <c r="G84" s="88" t="s">
        <v>114</v>
      </c>
      <c r="H84" s="88" t="s">
        <v>115</v>
      </c>
      <c r="I84" s="88" t="s">
        <v>112</v>
      </c>
      <c r="J84" s="201" t="s">
        <v>116</v>
      </c>
      <c r="K84" s="237"/>
      <c r="L84" s="202"/>
      <c r="M84" s="88" t="s">
        <v>117</v>
      </c>
      <c r="N84" s="88" t="s">
        <v>41</v>
      </c>
      <c r="O84" s="88" t="s">
        <v>42</v>
      </c>
      <c r="P84" s="201" t="s">
        <v>3</v>
      </c>
      <c r="Q84" s="202"/>
    </row>
    <row r="85" spans="2:17" ht="30" x14ac:dyDescent="0.25">
      <c r="B85" s="128" t="s">
        <v>243</v>
      </c>
      <c r="C85" s="140" t="s">
        <v>244</v>
      </c>
      <c r="D85" s="128" t="s">
        <v>245</v>
      </c>
      <c r="E85" s="146">
        <v>40987205</v>
      </c>
      <c r="F85" s="128" t="s">
        <v>246</v>
      </c>
      <c r="G85" s="128" t="s">
        <v>247</v>
      </c>
      <c r="H85" s="142"/>
      <c r="I85" s="4"/>
      <c r="J85" s="128"/>
      <c r="K85" s="66"/>
      <c r="L85" s="66"/>
      <c r="M85" s="131" t="s">
        <v>131</v>
      </c>
      <c r="N85" s="131" t="s">
        <v>132</v>
      </c>
      <c r="O85" s="131" t="s">
        <v>131</v>
      </c>
      <c r="P85" s="214" t="s">
        <v>248</v>
      </c>
      <c r="Q85" s="215"/>
    </row>
    <row r="86" spans="2:17" x14ac:dyDescent="0.25">
      <c r="B86" s="128"/>
      <c r="C86" s="140"/>
      <c r="D86" s="128"/>
      <c r="E86" s="141"/>
      <c r="F86" s="2"/>
      <c r="G86" s="128"/>
      <c r="H86" s="143"/>
      <c r="I86" s="3"/>
      <c r="J86" s="128"/>
      <c r="K86" s="66"/>
      <c r="L86" s="66"/>
      <c r="M86" s="131"/>
      <c r="N86" s="131"/>
      <c r="O86" s="131"/>
      <c r="P86" s="214"/>
      <c r="Q86" s="215"/>
    </row>
    <row r="87" spans="2:17" x14ac:dyDescent="0.25">
      <c r="B87" s="128"/>
      <c r="C87" s="128"/>
      <c r="D87" s="128"/>
      <c r="E87" s="141"/>
      <c r="F87" s="2"/>
      <c r="G87" s="128"/>
      <c r="H87" s="143"/>
      <c r="I87" s="3"/>
      <c r="J87" s="128"/>
      <c r="K87" s="66"/>
      <c r="L87" s="66"/>
      <c r="M87" s="131"/>
      <c r="N87" s="131"/>
      <c r="O87" s="131"/>
      <c r="P87" s="131"/>
      <c r="Q87" s="131"/>
    </row>
    <row r="88" spans="2:17" x14ac:dyDescent="0.25">
      <c r="B88" s="128"/>
      <c r="C88" s="140"/>
      <c r="D88" s="2"/>
      <c r="E88" s="141"/>
      <c r="F88" s="2"/>
      <c r="G88" s="128"/>
      <c r="H88" s="142"/>
      <c r="I88" s="130"/>
      <c r="J88" s="128"/>
      <c r="K88" s="66"/>
      <c r="L88" s="66"/>
      <c r="M88" s="131"/>
      <c r="N88" s="131"/>
      <c r="O88" s="131"/>
      <c r="P88" s="131"/>
      <c r="Q88" s="131"/>
    </row>
    <row r="89" spans="2:17" x14ac:dyDescent="0.25">
      <c r="B89" s="128"/>
      <c r="C89" s="128"/>
      <c r="D89" s="2"/>
      <c r="E89" s="141"/>
      <c r="F89" s="2"/>
      <c r="G89" s="128"/>
      <c r="H89" s="143"/>
      <c r="I89" s="3"/>
      <c r="J89" s="128"/>
      <c r="K89" s="66"/>
      <c r="L89" s="66"/>
      <c r="M89" s="131"/>
      <c r="N89" s="131"/>
      <c r="O89" s="131"/>
      <c r="P89" s="212"/>
      <c r="Q89" s="213"/>
    </row>
    <row r="90" spans="2:17" x14ac:dyDescent="0.25">
      <c r="B90" s="128"/>
      <c r="C90" s="128"/>
      <c r="D90" s="128"/>
      <c r="E90" s="141"/>
      <c r="F90" s="2"/>
      <c r="G90" s="128"/>
      <c r="H90" s="147"/>
      <c r="I90" s="3"/>
      <c r="J90" s="128"/>
      <c r="K90" s="66"/>
      <c r="L90" s="66"/>
      <c r="M90" s="131"/>
      <c r="N90" s="131"/>
      <c r="O90" s="131"/>
      <c r="P90" s="214"/>
      <c r="Q90" s="215"/>
    </row>
    <row r="91" spans="2:17" x14ac:dyDescent="0.25">
      <c r="B91" s="128"/>
      <c r="C91" s="128"/>
      <c r="D91" s="128"/>
      <c r="E91" s="141"/>
      <c r="F91" s="2"/>
      <c r="G91" s="128"/>
      <c r="H91" s="145"/>
      <c r="I91" s="3"/>
      <c r="J91" s="128"/>
      <c r="K91" s="145"/>
      <c r="L91" s="66"/>
      <c r="M91" s="131"/>
      <c r="N91" s="131"/>
      <c r="O91" s="131"/>
      <c r="P91" s="239"/>
      <c r="Q91" s="239"/>
    </row>
    <row r="92" spans="2:17" x14ac:dyDescent="0.25">
      <c r="B92" s="128"/>
      <c r="C92" s="128"/>
      <c r="D92" s="128"/>
      <c r="E92" s="141"/>
      <c r="F92" s="2"/>
      <c r="G92" s="2"/>
      <c r="H92" s="143"/>
      <c r="I92" s="3"/>
      <c r="J92" s="128"/>
      <c r="K92" s="66"/>
      <c r="L92" s="66"/>
      <c r="M92" s="131"/>
      <c r="N92" s="131"/>
      <c r="O92" s="131"/>
      <c r="P92" s="238"/>
      <c r="Q92" s="238"/>
    </row>
    <row r="94" spans="2:17" ht="15.75" thickBot="1" x14ac:dyDescent="0.3"/>
    <row r="95" spans="2:17" ht="27" thickBot="1" x14ac:dyDescent="0.3">
      <c r="B95" s="206" t="s">
        <v>44</v>
      </c>
      <c r="C95" s="207"/>
      <c r="D95" s="207"/>
      <c r="E95" s="207"/>
      <c r="F95" s="207"/>
      <c r="G95" s="207"/>
      <c r="H95" s="207"/>
      <c r="I95" s="207"/>
      <c r="J95" s="207"/>
      <c r="K95" s="207"/>
      <c r="L95" s="207"/>
      <c r="M95" s="207"/>
      <c r="N95" s="208"/>
    </row>
    <row r="98" spans="1:26" ht="30" x14ac:dyDescent="0.25">
      <c r="B98" s="46" t="s">
        <v>33</v>
      </c>
      <c r="C98" s="46" t="s">
        <v>45</v>
      </c>
      <c r="D98" s="201" t="s">
        <v>3</v>
      </c>
      <c r="E98" s="202"/>
    </row>
    <row r="99" spans="1:26" x14ac:dyDescent="0.25">
      <c r="B99" s="47" t="s">
        <v>118</v>
      </c>
      <c r="C99" s="131" t="s">
        <v>131</v>
      </c>
      <c r="D99" s="203" t="s">
        <v>249</v>
      </c>
      <c r="E99" s="203"/>
    </row>
    <row r="102" spans="1:26" ht="26.25" x14ac:dyDescent="0.25">
      <c r="B102" s="204" t="s">
        <v>62</v>
      </c>
      <c r="C102" s="205"/>
      <c r="D102" s="205"/>
      <c r="E102" s="205"/>
      <c r="F102" s="205"/>
      <c r="G102" s="205"/>
      <c r="H102" s="205"/>
      <c r="I102" s="205"/>
      <c r="J102" s="205"/>
      <c r="K102" s="205"/>
      <c r="L102" s="205"/>
      <c r="M102" s="205"/>
      <c r="N102" s="205"/>
      <c r="O102" s="205"/>
      <c r="P102" s="205"/>
    </row>
    <row r="104" spans="1:26" ht="15.75" thickBot="1" x14ac:dyDescent="0.3"/>
    <row r="105" spans="1:26" ht="27" thickBot="1" x14ac:dyDescent="0.3">
      <c r="B105" s="206" t="s">
        <v>52</v>
      </c>
      <c r="C105" s="207"/>
      <c r="D105" s="207"/>
      <c r="E105" s="207"/>
      <c r="F105" s="207"/>
      <c r="G105" s="207"/>
      <c r="H105" s="207"/>
      <c r="I105" s="207"/>
      <c r="J105" s="207"/>
      <c r="K105" s="207"/>
      <c r="L105" s="207"/>
      <c r="M105" s="207"/>
      <c r="N105" s="208"/>
    </row>
    <row r="107" spans="1:26" ht="15.75" thickBot="1" x14ac:dyDescent="0.3">
      <c r="M107" s="44"/>
      <c r="N107" s="44"/>
    </row>
    <row r="108" spans="1:26" s="75" customFormat="1" ht="60" x14ac:dyDescent="0.25">
      <c r="B108" s="86" t="s">
        <v>140</v>
      </c>
      <c r="C108" s="86" t="s">
        <v>141</v>
      </c>
      <c r="D108" s="86" t="s">
        <v>142</v>
      </c>
      <c r="E108" s="86" t="s">
        <v>43</v>
      </c>
      <c r="F108" s="86" t="s">
        <v>22</v>
      </c>
      <c r="G108" s="86" t="s">
        <v>99</v>
      </c>
      <c r="H108" s="86" t="s">
        <v>17</v>
      </c>
      <c r="I108" s="86" t="s">
        <v>10</v>
      </c>
      <c r="J108" s="86" t="s">
        <v>31</v>
      </c>
      <c r="K108" s="86" t="s">
        <v>59</v>
      </c>
      <c r="L108" s="86" t="s">
        <v>20</v>
      </c>
      <c r="M108" s="71" t="s">
        <v>26</v>
      </c>
      <c r="N108" s="86" t="s">
        <v>143</v>
      </c>
      <c r="O108" s="86" t="s">
        <v>36</v>
      </c>
      <c r="P108" s="87" t="s">
        <v>11</v>
      </c>
      <c r="Q108" s="87" t="s">
        <v>19</v>
      </c>
    </row>
    <row r="109" spans="1:26" s="81" customFormat="1" x14ac:dyDescent="0.25">
      <c r="A109" s="36">
        <v>1</v>
      </c>
      <c r="B109" s="82"/>
      <c r="C109" s="83"/>
      <c r="D109" s="82"/>
      <c r="E109" s="77"/>
      <c r="F109" s="78"/>
      <c r="G109" s="116"/>
      <c r="H109" s="85"/>
      <c r="I109" s="79"/>
      <c r="J109" s="79"/>
      <c r="K109" s="79"/>
      <c r="L109" s="79"/>
      <c r="M109" s="70"/>
      <c r="N109" s="70">
        <f>+M109*G109</f>
        <v>0</v>
      </c>
      <c r="O109" s="20"/>
      <c r="P109" s="20"/>
      <c r="Q109" s="117"/>
      <c r="R109" s="80"/>
      <c r="S109" s="80"/>
      <c r="T109" s="80"/>
      <c r="U109" s="80"/>
      <c r="V109" s="80"/>
      <c r="W109" s="80"/>
      <c r="X109" s="80"/>
      <c r="Y109" s="80"/>
      <c r="Z109" s="80"/>
    </row>
    <row r="110" spans="1:26" s="81" customFormat="1" x14ac:dyDescent="0.25">
      <c r="A110" s="36">
        <f>+A109+1</f>
        <v>2</v>
      </c>
      <c r="B110" s="82"/>
      <c r="C110" s="83"/>
      <c r="D110" s="82"/>
      <c r="E110" s="77"/>
      <c r="F110" s="78"/>
      <c r="G110" s="78"/>
      <c r="H110" s="78"/>
      <c r="I110" s="79"/>
      <c r="J110" s="79"/>
      <c r="K110" s="79"/>
      <c r="L110" s="79"/>
      <c r="M110" s="70"/>
      <c r="N110" s="70"/>
      <c r="O110" s="20"/>
      <c r="P110" s="20"/>
      <c r="Q110" s="117"/>
      <c r="R110" s="80"/>
      <c r="S110" s="80"/>
      <c r="T110" s="80"/>
      <c r="U110" s="80"/>
      <c r="V110" s="80"/>
      <c r="W110" s="80"/>
      <c r="X110" s="80"/>
      <c r="Y110" s="80"/>
      <c r="Z110" s="80"/>
    </row>
    <row r="111" spans="1:26" s="81" customFormat="1" x14ac:dyDescent="0.25">
      <c r="A111" s="36">
        <f t="shared" ref="A111:A116" si="3">+A110+1</f>
        <v>3</v>
      </c>
      <c r="B111" s="82"/>
      <c r="C111" s="83"/>
      <c r="D111" s="82"/>
      <c r="E111" s="77"/>
      <c r="F111" s="78"/>
      <c r="G111" s="78"/>
      <c r="H111" s="78"/>
      <c r="I111" s="79"/>
      <c r="J111" s="79"/>
      <c r="K111" s="79"/>
      <c r="L111" s="79"/>
      <c r="M111" s="70"/>
      <c r="N111" s="70"/>
      <c r="O111" s="20"/>
      <c r="P111" s="20"/>
      <c r="Q111" s="117"/>
      <c r="R111" s="80"/>
      <c r="S111" s="80"/>
      <c r="T111" s="80"/>
      <c r="U111" s="80"/>
      <c r="V111" s="80"/>
      <c r="W111" s="80"/>
      <c r="X111" s="80"/>
      <c r="Y111" s="80"/>
      <c r="Z111" s="80"/>
    </row>
    <row r="112" spans="1:26" s="81" customFormat="1" x14ac:dyDescent="0.25">
      <c r="A112" s="36">
        <f t="shared" si="3"/>
        <v>4</v>
      </c>
      <c r="B112" s="82"/>
      <c r="C112" s="83"/>
      <c r="D112" s="82"/>
      <c r="E112" s="77"/>
      <c r="F112" s="78"/>
      <c r="G112" s="78"/>
      <c r="H112" s="78"/>
      <c r="I112" s="79"/>
      <c r="J112" s="79"/>
      <c r="K112" s="79"/>
      <c r="L112" s="79"/>
      <c r="M112" s="70"/>
      <c r="N112" s="70"/>
      <c r="O112" s="20"/>
      <c r="P112" s="20"/>
      <c r="Q112" s="117"/>
      <c r="R112" s="80"/>
      <c r="S112" s="80"/>
      <c r="T112" s="80"/>
      <c r="U112" s="80"/>
      <c r="V112" s="80"/>
      <c r="W112" s="80"/>
      <c r="X112" s="80"/>
      <c r="Y112" s="80"/>
      <c r="Z112" s="80"/>
    </row>
    <row r="113" spans="1:26" s="81" customFormat="1" x14ac:dyDescent="0.25">
      <c r="A113" s="36">
        <f t="shared" si="3"/>
        <v>5</v>
      </c>
      <c r="B113" s="82"/>
      <c r="C113" s="83"/>
      <c r="D113" s="82"/>
      <c r="E113" s="77"/>
      <c r="F113" s="78"/>
      <c r="G113" s="78"/>
      <c r="H113" s="78"/>
      <c r="I113" s="79"/>
      <c r="J113" s="79"/>
      <c r="K113" s="79"/>
      <c r="L113" s="79"/>
      <c r="M113" s="70"/>
      <c r="N113" s="70"/>
      <c r="O113" s="20"/>
      <c r="P113" s="20"/>
      <c r="Q113" s="117"/>
      <c r="R113" s="80"/>
      <c r="S113" s="80"/>
      <c r="T113" s="80"/>
      <c r="U113" s="80"/>
      <c r="V113" s="80"/>
      <c r="W113" s="80"/>
      <c r="X113" s="80"/>
      <c r="Y113" s="80"/>
      <c r="Z113" s="80"/>
    </row>
    <row r="114" spans="1:26" s="81" customFormat="1" x14ac:dyDescent="0.25">
      <c r="A114" s="36">
        <f t="shared" si="3"/>
        <v>6</v>
      </c>
      <c r="B114" s="82"/>
      <c r="C114" s="83"/>
      <c r="D114" s="82"/>
      <c r="E114" s="77"/>
      <c r="F114" s="78"/>
      <c r="G114" s="78"/>
      <c r="H114" s="78"/>
      <c r="I114" s="79"/>
      <c r="J114" s="79"/>
      <c r="K114" s="79"/>
      <c r="L114" s="79"/>
      <c r="M114" s="70"/>
      <c r="N114" s="70"/>
      <c r="O114" s="20"/>
      <c r="P114" s="20"/>
      <c r="Q114" s="117"/>
      <c r="R114" s="80"/>
      <c r="S114" s="80"/>
      <c r="T114" s="80"/>
      <c r="U114" s="80"/>
      <c r="V114" s="80"/>
      <c r="W114" s="80"/>
      <c r="X114" s="80"/>
      <c r="Y114" s="80"/>
      <c r="Z114" s="80"/>
    </row>
    <row r="115" spans="1:26" s="81" customFormat="1" x14ac:dyDescent="0.25">
      <c r="A115" s="36">
        <f t="shared" si="3"/>
        <v>7</v>
      </c>
      <c r="B115" s="82"/>
      <c r="C115" s="83"/>
      <c r="D115" s="82"/>
      <c r="E115" s="77"/>
      <c r="F115" s="78"/>
      <c r="G115" s="78"/>
      <c r="H115" s="78"/>
      <c r="I115" s="79"/>
      <c r="J115" s="79"/>
      <c r="K115" s="79"/>
      <c r="L115" s="79"/>
      <c r="M115" s="70"/>
      <c r="N115" s="70"/>
      <c r="O115" s="20"/>
      <c r="P115" s="20"/>
      <c r="Q115" s="117"/>
      <c r="R115" s="80"/>
      <c r="S115" s="80"/>
      <c r="T115" s="80"/>
      <c r="U115" s="80"/>
      <c r="V115" s="80"/>
      <c r="W115" s="80"/>
      <c r="X115" s="80"/>
      <c r="Y115" s="80"/>
      <c r="Z115" s="80"/>
    </row>
    <row r="116" spans="1:26" s="81" customFormat="1" x14ac:dyDescent="0.25">
      <c r="A116" s="36">
        <f t="shared" si="3"/>
        <v>8</v>
      </c>
      <c r="B116" s="82"/>
      <c r="C116" s="83"/>
      <c r="D116" s="82"/>
      <c r="E116" s="77"/>
      <c r="F116" s="78"/>
      <c r="G116" s="78"/>
      <c r="H116" s="78"/>
      <c r="I116" s="79"/>
      <c r="J116" s="79"/>
      <c r="K116" s="79"/>
      <c r="L116" s="79"/>
      <c r="M116" s="70"/>
      <c r="N116" s="70"/>
      <c r="O116" s="20"/>
      <c r="P116" s="20"/>
      <c r="Q116" s="117"/>
      <c r="R116" s="80"/>
      <c r="S116" s="80"/>
      <c r="T116" s="80"/>
      <c r="U116" s="80"/>
      <c r="V116" s="80"/>
      <c r="W116" s="80"/>
      <c r="X116" s="80"/>
      <c r="Y116" s="80"/>
      <c r="Z116" s="80"/>
    </row>
    <row r="117" spans="1:26" s="81" customFormat="1" x14ac:dyDescent="0.25">
      <c r="A117" s="36"/>
      <c r="B117" s="37" t="s">
        <v>16</v>
      </c>
      <c r="C117" s="83"/>
      <c r="D117" s="82"/>
      <c r="E117" s="77"/>
      <c r="F117" s="78"/>
      <c r="G117" s="78"/>
      <c r="H117" s="78"/>
      <c r="I117" s="79"/>
      <c r="J117" s="79"/>
      <c r="K117" s="84">
        <f t="shared" ref="K117:N117" si="4">SUM(K109:K116)</f>
        <v>0</v>
      </c>
      <c r="L117" s="84">
        <f t="shared" si="4"/>
        <v>0</v>
      </c>
      <c r="M117" s="115">
        <f t="shared" si="4"/>
        <v>0</v>
      </c>
      <c r="N117" s="84">
        <f t="shared" si="4"/>
        <v>0</v>
      </c>
      <c r="O117" s="20"/>
      <c r="P117" s="20"/>
      <c r="Q117" s="118"/>
    </row>
    <row r="118" spans="1:26" x14ac:dyDescent="0.25">
      <c r="B118" s="21"/>
      <c r="C118" s="21"/>
      <c r="D118" s="21"/>
      <c r="E118" s="22"/>
      <c r="F118" s="21"/>
      <c r="G118" s="21"/>
      <c r="H118" s="21"/>
      <c r="I118" s="21"/>
      <c r="J118" s="21"/>
      <c r="K118" s="21"/>
      <c r="L118" s="21"/>
      <c r="M118" s="21"/>
      <c r="N118" s="21"/>
      <c r="O118" s="21"/>
      <c r="P118" s="21"/>
    </row>
    <row r="119" spans="1:26" ht="18.75" x14ac:dyDescent="0.25">
      <c r="B119" s="41" t="s">
        <v>32</v>
      </c>
      <c r="C119" s="50">
        <f>+K117</f>
        <v>0</v>
      </c>
      <c r="H119" s="23"/>
      <c r="I119" s="23"/>
      <c r="J119" s="23"/>
      <c r="K119" s="23"/>
      <c r="L119" s="23"/>
      <c r="M119" s="23"/>
      <c r="N119" s="21"/>
      <c r="O119" s="21"/>
      <c r="P119" s="21"/>
    </row>
    <row r="121" spans="1:26" ht="15.75" thickBot="1" x14ac:dyDescent="0.3"/>
    <row r="122" spans="1:26" ht="30.75" thickBot="1" x14ac:dyDescent="0.3">
      <c r="B122" s="52" t="s">
        <v>47</v>
      </c>
      <c r="C122" s="53" t="s">
        <v>48</v>
      </c>
      <c r="D122" s="52" t="s">
        <v>49</v>
      </c>
      <c r="E122" s="53" t="s">
        <v>53</v>
      </c>
    </row>
    <row r="123" spans="1:26" x14ac:dyDescent="0.25">
      <c r="B123" s="45" t="s">
        <v>119</v>
      </c>
      <c r="C123" s="48">
        <v>20</v>
      </c>
      <c r="D123" s="48"/>
      <c r="E123" s="209">
        <f>+D123+D124+D125</f>
        <v>0</v>
      </c>
    </row>
    <row r="124" spans="1:26" x14ac:dyDescent="0.25">
      <c r="B124" s="45" t="s">
        <v>120</v>
      </c>
      <c r="C124" s="39">
        <v>30</v>
      </c>
      <c r="D124" s="131">
        <v>0</v>
      </c>
      <c r="E124" s="210"/>
    </row>
    <row r="125" spans="1:26" ht="15.75" thickBot="1" x14ac:dyDescent="0.3">
      <c r="B125" s="45" t="s">
        <v>121</v>
      </c>
      <c r="C125" s="49">
        <v>40</v>
      </c>
      <c r="D125" s="49">
        <v>0</v>
      </c>
      <c r="E125" s="211"/>
    </row>
    <row r="127" spans="1:26" ht="15.75" thickBot="1" x14ac:dyDescent="0.3"/>
    <row r="128" spans="1:26" ht="27" thickBot="1" x14ac:dyDescent="0.3">
      <c r="B128" s="206" t="s">
        <v>50</v>
      </c>
      <c r="C128" s="207"/>
      <c r="D128" s="207"/>
      <c r="E128" s="207"/>
      <c r="F128" s="207"/>
      <c r="G128" s="207"/>
      <c r="H128" s="207"/>
      <c r="I128" s="207"/>
      <c r="J128" s="207"/>
      <c r="K128" s="207"/>
      <c r="L128" s="207"/>
      <c r="M128" s="207"/>
      <c r="N128" s="208"/>
    </row>
    <row r="130" spans="2:17" ht="75" x14ac:dyDescent="0.25">
      <c r="B130" s="88" t="s">
        <v>0</v>
      </c>
      <c r="C130" s="88" t="s">
        <v>39</v>
      </c>
      <c r="D130" s="88" t="s">
        <v>40</v>
      </c>
      <c r="E130" s="88" t="s">
        <v>111</v>
      </c>
      <c r="F130" s="88" t="s">
        <v>113</v>
      </c>
      <c r="G130" s="88" t="s">
        <v>114</v>
      </c>
      <c r="H130" s="88" t="s">
        <v>115</v>
      </c>
      <c r="I130" s="88" t="s">
        <v>112</v>
      </c>
      <c r="J130" s="201" t="s">
        <v>116</v>
      </c>
      <c r="K130" s="237"/>
      <c r="L130" s="202"/>
      <c r="M130" s="88" t="s">
        <v>117</v>
      </c>
      <c r="N130" s="88" t="s">
        <v>41</v>
      </c>
      <c r="O130" s="88" t="s">
        <v>42</v>
      </c>
      <c r="P130" s="201" t="s">
        <v>3</v>
      </c>
      <c r="Q130" s="202"/>
    </row>
    <row r="131" spans="2:17" ht="30" x14ac:dyDescent="0.25">
      <c r="B131" s="128" t="s">
        <v>125</v>
      </c>
      <c r="C131" s="140">
        <v>1</v>
      </c>
      <c r="D131" s="128" t="s">
        <v>233</v>
      </c>
      <c r="E131" s="141">
        <v>18002222</v>
      </c>
      <c r="F131" s="128" t="s">
        <v>234</v>
      </c>
      <c r="G131" s="128" t="s">
        <v>250</v>
      </c>
      <c r="H131" s="143">
        <v>37767</v>
      </c>
      <c r="I131" s="4"/>
      <c r="J131" s="1" t="s">
        <v>251</v>
      </c>
      <c r="K131" s="66" t="s">
        <v>252</v>
      </c>
      <c r="L131" s="66" t="s">
        <v>238</v>
      </c>
      <c r="M131" s="131" t="s">
        <v>131</v>
      </c>
      <c r="N131" s="131" t="s">
        <v>131</v>
      </c>
      <c r="O131" s="131" t="s">
        <v>131</v>
      </c>
      <c r="P131" s="239" t="s">
        <v>253</v>
      </c>
      <c r="Q131" s="239"/>
    </row>
    <row r="132" spans="2:17" x14ac:dyDescent="0.25">
      <c r="B132" s="128" t="s">
        <v>126</v>
      </c>
      <c r="C132" s="140"/>
      <c r="D132" s="128"/>
      <c r="E132" s="141"/>
      <c r="F132" s="128"/>
      <c r="G132" s="2"/>
      <c r="H132" s="143"/>
      <c r="I132" s="4"/>
      <c r="J132" s="128"/>
      <c r="K132" s="66"/>
      <c r="L132" s="66"/>
      <c r="M132" s="131"/>
      <c r="N132" s="131"/>
      <c r="O132" s="131"/>
      <c r="P132" s="131"/>
      <c r="Q132" s="131"/>
    </row>
    <row r="133" spans="2:17" x14ac:dyDescent="0.25">
      <c r="B133" s="128" t="s">
        <v>127</v>
      </c>
      <c r="C133" s="140"/>
      <c r="D133" s="2"/>
      <c r="E133" s="141"/>
      <c r="F133" s="2"/>
      <c r="G133" s="128"/>
      <c r="H133" s="143"/>
      <c r="I133" s="3"/>
      <c r="J133" s="1"/>
      <c r="K133" s="145"/>
      <c r="L133" s="65"/>
      <c r="M133" s="131"/>
      <c r="N133" s="131"/>
      <c r="O133" s="131"/>
      <c r="P133" s="238"/>
      <c r="Q133" s="238"/>
    </row>
    <row r="136" spans="2:17" ht="15.75" thickBot="1" x14ac:dyDescent="0.3"/>
    <row r="137" spans="2:17" ht="30" x14ac:dyDescent="0.25">
      <c r="B137" s="91" t="s">
        <v>33</v>
      </c>
      <c r="C137" s="91" t="s">
        <v>47</v>
      </c>
      <c r="D137" s="88" t="s">
        <v>48</v>
      </c>
      <c r="E137" s="91" t="s">
        <v>49</v>
      </c>
      <c r="F137" s="53" t="s">
        <v>54</v>
      </c>
      <c r="G137" s="62"/>
    </row>
    <row r="138" spans="2:17" ht="108" x14ac:dyDescent="0.2">
      <c r="B138" s="220" t="s">
        <v>51</v>
      </c>
      <c r="C138" s="5" t="s">
        <v>122</v>
      </c>
      <c r="D138" s="131">
        <v>25</v>
      </c>
      <c r="E138" s="131">
        <v>25</v>
      </c>
      <c r="F138" s="221">
        <f>+E138+E139+E140</f>
        <v>25</v>
      </c>
      <c r="G138" s="63"/>
    </row>
    <row r="139" spans="2:17" ht="96" x14ac:dyDescent="0.2">
      <c r="B139" s="220"/>
      <c r="C139" s="5" t="s">
        <v>123</v>
      </c>
      <c r="D139" s="51">
        <v>20</v>
      </c>
      <c r="E139" s="131">
        <v>0</v>
      </c>
      <c r="F139" s="222"/>
      <c r="G139" s="63"/>
    </row>
    <row r="140" spans="2:17" ht="60" x14ac:dyDescent="0.2">
      <c r="B140" s="220"/>
      <c r="C140" s="5" t="s">
        <v>124</v>
      </c>
      <c r="D140" s="131">
        <v>15</v>
      </c>
      <c r="E140" s="131">
        <v>0</v>
      </c>
      <c r="F140" s="223"/>
      <c r="G140" s="63"/>
    </row>
    <row r="141" spans="2:17" x14ac:dyDescent="0.25">
      <c r="C141" s="72"/>
    </row>
    <row r="144" spans="2:17" x14ac:dyDescent="0.25">
      <c r="B144" s="90" t="s">
        <v>55</v>
      </c>
    </row>
    <row r="147" spans="2:5" x14ac:dyDescent="0.25">
      <c r="B147" s="92" t="s">
        <v>33</v>
      </c>
      <c r="C147" s="92" t="s">
        <v>56</v>
      </c>
      <c r="D147" s="91" t="s">
        <v>49</v>
      </c>
      <c r="E147" s="91" t="s">
        <v>16</v>
      </c>
    </row>
    <row r="148" spans="2:5" ht="28.5" x14ac:dyDescent="0.25">
      <c r="B148" s="73" t="s">
        <v>57</v>
      </c>
      <c r="C148" s="74">
        <v>40</v>
      </c>
      <c r="D148" s="131">
        <f>+E123</f>
        <v>0</v>
      </c>
      <c r="E148" s="224">
        <f>+D148+D149</f>
        <v>25</v>
      </c>
    </row>
    <row r="149" spans="2:5" ht="42.75" x14ac:dyDescent="0.25">
      <c r="B149" s="73" t="s">
        <v>58</v>
      </c>
      <c r="C149" s="74">
        <v>60</v>
      </c>
      <c r="D149" s="131">
        <f>+F138</f>
        <v>25</v>
      </c>
      <c r="E149" s="225"/>
    </row>
  </sheetData>
  <mergeCells count="45">
    <mergeCell ref="E148:E149"/>
    <mergeCell ref="J130:L130"/>
    <mergeCell ref="P130:Q130"/>
    <mergeCell ref="P131:Q131"/>
    <mergeCell ref="P133:Q133"/>
    <mergeCell ref="B138:B140"/>
    <mergeCell ref="F138:F140"/>
    <mergeCell ref="D98:E98"/>
    <mergeCell ref="D99:E99"/>
    <mergeCell ref="B102:P102"/>
    <mergeCell ref="B105:N105"/>
    <mergeCell ref="E123:E125"/>
    <mergeCell ref="B128:N128"/>
    <mergeCell ref="B95:N95"/>
    <mergeCell ref="O72:P72"/>
    <mergeCell ref="O73:P73"/>
    <mergeCell ref="B79:N79"/>
    <mergeCell ref="J84:L84"/>
    <mergeCell ref="P84:Q84"/>
    <mergeCell ref="P85:Q85"/>
    <mergeCell ref="P86:Q86"/>
    <mergeCell ref="P89:Q89"/>
    <mergeCell ref="P90:Q90"/>
    <mergeCell ref="P91:Q91"/>
    <mergeCell ref="P92:Q92"/>
    <mergeCell ref="O71:P71"/>
    <mergeCell ref="C10:E10"/>
    <mergeCell ref="B14:C21"/>
    <mergeCell ref="B22:C22"/>
    <mergeCell ref="E40:E41"/>
    <mergeCell ref="M45:N45"/>
    <mergeCell ref="B59:B60"/>
    <mergeCell ref="C59:C60"/>
    <mergeCell ref="D59:E59"/>
    <mergeCell ref="C63:N63"/>
    <mergeCell ref="B65:N65"/>
    <mergeCell ref="O68:P68"/>
    <mergeCell ref="O69:P69"/>
    <mergeCell ref="O70:P70"/>
    <mergeCell ref="C9:N9"/>
    <mergeCell ref="B2:P2"/>
    <mergeCell ref="B4:P4"/>
    <mergeCell ref="C6:N6"/>
    <mergeCell ref="C7:N7"/>
    <mergeCell ref="C8:N8"/>
  </mergeCells>
  <dataValidations count="2">
    <dataValidation type="list" allowBlank="1" showInputMessage="1" showErrorMessage="1" sqref="WVE983065 A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A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A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A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A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A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A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A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A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A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A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A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A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A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A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65 WLL98306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paperSize="5"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JURIDICA</vt:lpstr>
      <vt:lpstr>FINANCIERA</vt:lpstr>
      <vt:lpstr>TECNICA GRUPO 1</vt:lpstr>
      <vt:lpstr>TECNICA GRUPO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Georgina Nelson Fyne</cp:lastModifiedBy>
  <cp:lastPrinted>2014-12-09T18:29:57Z</cp:lastPrinted>
  <dcterms:created xsi:type="dcterms:W3CDTF">2014-10-22T15:49:24Z</dcterms:created>
  <dcterms:modified xsi:type="dcterms:W3CDTF">2014-12-09T18:30:05Z</dcterms:modified>
</cp:coreProperties>
</file>