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Georgina.Nelson\Documents\CONVO JHON\EVALUACION DEFINITIVA\PROPUESTA 2 CAJASAI\"/>
    </mc:Choice>
  </mc:AlternateContent>
  <bookViews>
    <workbookView xWindow="120" yWindow="135" windowWidth="15480" windowHeight="6660" tabRatio="598" activeTab="3"/>
  </bookViews>
  <sheets>
    <sheet name="JURIDICA" sheetId="9" r:id="rId1"/>
    <sheet name="FINANCIERA" sheetId="10" r:id="rId2"/>
    <sheet name="TECNICA GRUPO 1" sheetId="8" r:id="rId3"/>
    <sheet name="TECNICA GRUPO 2" sheetId="11" r:id="rId4"/>
  </sheets>
  <calcPr calcId="152511"/>
</workbook>
</file>

<file path=xl/calcChain.xml><?xml version="1.0" encoding="utf-8"?>
<calcChain xmlns="http://schemas.openxmlformats.org/spreadsheetml/2006/main">
  <c r="D151" i="11" l="1"/>
  <c r="D150" i="11"/>
  <c r="E150" i="11" s="1"/>
  <c r="F140" i="11"/>
  <c r="E125" i="11"/>
  <c r="N119" i="11"/>
  <c r="M119" i="11"/>
  <c r="L119" i="11"/>
  <c r="K119" i="11"/>
  <c r="C121" i="11" s="1"/>
  <c r="A109" i="11"/>
  <c r="A110" i="11" s="1"/>
  <c r="A111" i="11" s="1"/>
  <c r="A112" i="11" s="1"/>
  <c r="A113" i="11" s="1"/>
  <c r="A108" i="11"/>
  <c r="C62" i="11"/>
  <c r="N57" i="11"/>
  <c r="M57" i="11"/>
  <c r="L57" i="11"/>
  <c r="K57" i="11"/>
  <c r="C61" i="11" s="1"/>
  <c r="A50" i="11"/>
  <c r="A51" i="11" s="1"/>
  <c r="A52" i="11" s="1"/>
  <c r="A53" i="11" s="1"/>
  <c r="A54" i="11" s="1"/>
  <c r="A55" i="11" s="1"/>
  <c r="A56" i="11" s="1"/>
  <c r="N49" i="11"/>
  <c r="E40" i="11"/>
  <c r="E24" i="11"/>
  <c r="C24" i="11"/>
  <c r="F139" i="8" l="1"/>
  <c r="D150" i="8" s="1"/>
  <c r="E124" i="8"/>
  <c r="D149" i="8" s="1"/>
  <c r="N118" i="8"/>
  <c r="M118" i="8"/>
  <c r="L118" i="8"/>
  <c r="K118" i="8"/>
  <c r="C120" i="8" s="1"/>
  <c r="A107" i="8"/>
  <c r="A108" i="8" s="1"/>
  <c r="A109" i="8" s="1"/>
  <c r="A110" i="8" s="1"/>
  <c r="A111" i="8" s="1"/>
  <c r="A112" i="8" s="1"/>
  <c r="M57" i="8"/>
  <c r="C62" i="8" s="1"/>
  <c r="L57" i="8"/>
  <c r="K57" i="8"/>
  <c r="C61" i="8" s="1"/>
  <c r="A51" i="8"/>
  <c r="A52" i="8" s="1"/>
  <c r="A53" i="8" s="1"/>
  <c r="A54" i="8" s="1"/>
  <c r="A55" i="8" s="1"/>
  <c r="A56" i="8" s="1"/>
  <c r="A50" i="8"/>
  <c r="N49" i="8"/>
  <c r="N57" i="8" s="1"/>
  <c r="E40" i="8"/>
  <c r="E24" i="8"/>
  <c r="C24" i="8"/>
  <c r="E149" i="8" l="1"/>
  <c r="C13" i="10" l="1"/>
  <c r="C14" i="10" s="1"/>
</calcChain>
</file>

<file path=xl/sharedStrings.xml><?xml version="1.0" encoding="utf-8"?>
<sst xmlns="http://schemas.openxmlformats.org/spreadsheetml/2006/main" count="910" uniqueCount="332">
  <si>
    <t>CARGO</t>
  </si>
  <si>
    <t>* Dirección, barrio - vereda, Centro Zonal</t>
  </si>
  <si>
    <t>MODALIDAD</t>
  </si>
  <si>
    <t>OBSERVACIONES</t>
  </si>
  <si>
    <t>Nombre de Proponente:</t>
  </si>
  <si>
    <t>Nombre de Integrante No 1:</t>
  </si>
  <si>
    <t>Nombre de Integrante No 2:</t>
  </si>
  <si>
    <t>Nombre de Integrante No 3:</t>
  </si>
  <si>
    <t>grupo a la que se presenta</t>
  </si>
  <si>
    <t>Fecha de evaluación:</t>
  </si>
  <si>
    <t>Fecha de terminación</t>
  </si>
  <si>
    <t>FOLIO</t>
  </si>
  <si>
    <t>Número del Grupo</t>
  </si>
  <si>
    <t>Valor del Presupuesto</t>
  </si>
  <si>
    <t>Sumatoria</t>
  </si>
  <si>
    <t xml:space="preserve">Experiencia minima a acreditar </t>
  </si>
  <si>
    <t>TOTAL</t>
  </si>
  <si>
    <t xml:space="preserve">Fecha 
inicio </t>
  </si>
  <si>
    <t>CUMPLE 
SI /NO</t>
  </si>
  <si>
    <t>OBSERVACION</t>
  </si>
  <si>
    <t>experiencia
acreditada
no validada 
(en meses)</t>
  </si>
  <si>
    <t>Total meses de experiencia acreditada valida</t>
  </si>
  <si>
    <t xml:space="preserve">Objeto del contrato cumple con lo solcitado 
si/ no
</t>
  </si>
  <si>
    <t>si</t>
  </si>
  <si>
    <t>no</t>
  </si>
  <si>
    <t>Total cupos certificados</t>
  </si>
  <si>
    <t xml:space="preserve">Cantidad de Cupos ejecutados </t>
  </si>
  <si>
    <t>Valor</t>
  </si>
  <si>
    <t>Criterio</t>
  </si>
  <si>
    <t>Número de cupos</t>
  </si>
  <si>
    <t>Experiencia habilitante</t>
  </si>
  <si>
    <t>fueron objeto de multas
si/no</t>
  </si>
  <si>
    <t>Total meses de experiencia adicional acreditada valida</t>
  </si>
  <si>
    <t>CRITERIO</t>
  </si>
  <si>
    <t xml:space="preserve">Concepto, cumple </t>
  </si>
  <si>
    <t>Solo de certificaciones validadas (por que se ajustan al objeto solicitado y periodos solicitado y no fueron objeto de multas</t>
  </si>
  <si>
    <t>Valor ejecutado
del contrato</t>
  </si>
  <si>
    <t>** Cupos de acuerdo con el área exigida en el estándar 40 para las dos Modalidades</t>
  </si>
  <si>
    <t>Talento Humano - Habilitante</t>
  </si>
  <si>
    <t>PROPORCIÓN T.HNO/CUPOS</t>
  </si>
  <si>
    <t>NOMBRE</t>
  </si>
  <si>
    <r>
      <rPr>
        <b/>
        <sz val="10"/>
        <color theme="1"/>
        <rFont val="Calibri"/>
        <family val="2"/>
        <scheme val="minor"/>
      </rPr>
      <t>CUMPLE PERFIL</t>
    </r>
    <r>
      <rPr>
        <b/>
        <sz val="11"/>
        <color theme="1"/>
        <rFont val="Calibri"/>
        <family val="2"/>
        <scheme val="minor"/>
      </rPr>
      <t xml:space="preserve">
SI /NO</t>
    </r>
  </si>
  <si>
    <r>
      <rPr>
        <b/>
        <sz val="9"/>
        <color theme="1"/>
        <rFont val="Calibri"/>
        <family val="2"/>
        <scheme val="minor"/>
      </rPr>
      <t>CUMPLE PROPORCION</t>
    </r>
    <r>
      <rPr>
        <b/>
        <sz val="11"/>
        <color theme="1"/>
        <rFont val="Calibri"/>
        <family val="2"/>
        <scheme val="minor"/>
      </rPr>
      <t xml:space="preserve">
SI /NO</t>
    </r>
  </si>
  <si>
    <t>Numero
 del contrato</t>
  </si>
  <si>
    <t>Propuesta Técnica - Habilitante</t>
  </si>
  <si>
    <r>
      <rPr>
        <b/>
        <sz val="10"/>
        <color theme="1"/>
        <rFont val="Calibri"/>
        <family val="2"/>
        <scheme val="minor"/>
      </rPr>
      <t xml:space="preserve">CUMPLE </t>
    </r>
    <r>
      <rPr>
        <b/>
        <sz val="11"/>
        <color theme="1"/>
        <rFont val="Calibri"/>
        <family val="2"/>
        <scheme val="minor"/>
      </rPr>
      <t xml:space="preserve">
SI /NO</t>
    </r>
  </si>
  <si>
    <t>Experiencia Específica - habilitante</t>
  </si>
  <si>
    <t>VARIABLES</t>
  </si>
  <si>
    <t>PUNTAJE MÁXIMO</t>
  </si>
  <si>
    <t>PUNTAJE ASIGNADO</t>
  </si>
  <si>
    <t>Equipo talento humano adicional</t>
  </si>
  <si>
    <t xml:space="preserve">
Disposición de un equipo adicional al requerido por manual operativo, para la administración de la ejecución del contrato a suscribir.
</t>
  </si>
  <si>
    <t>1. Experiencia Específica - Adicional</t>
  </si>
  <si>
    <t>TOTAL PUNTAJE 
CRITERIO 1</t>
  </si>
  <si>
    <t>TOTAL PUNTAJE 
CRITERIO 2</t>
  </si>
  <si>
    <t>TOTAL PUNTAJE POR CRITERIO</t>
  </si>
  <si>
    <t>PUNTAJE MAXIMO</t>
  </si>
  <si>
    <r>
      <t>1.</t>
    </r>
    <r>
      <rPr>
        <sz val="7"/>
        <color theme="1"/>
        <rFont val="Times New Roman"/>
        <family val="1"/>
      </rPr>
      <t xml:space="preserve">   </t>
    </r>
    <r>
      <rPr>
        <sz val="11"/>
        <color theme="1"/>
        <rFont val="Arial"/>
        <family val="2"/>
      </rPr>
      <t>Experiencia adicional a la mínima requerida en la ejecución de programas de atención a primera infancia y o familia</t>
    </r>
  </si>
  <si>
    <r>
      <t>2.</t>
    </r>
    <r>
      <rPr>
        <sz val="7"/>
        <color theme="1"/>
        <rFont val="Times New Roman"/>
        <family val="1"/>
      </rPr>
      <t xml:space="preserve">   </t>
    </r>
    <r>
      <rPr>
        <sz val="11"/>
        <color theme="1"/>
        <rFont val="Arial"/>
        <family val="2"/>
      </rPr>
      <t xml:space="preserve">Disposición de un equipo adicional al requerido por el manual operativo, para la administración de la ejecución del contrato a suscribir, sin costo adicional, en las siguientes áreas: coordinador general del grupo, pedagógica y financiera. </t>
    </r>
  </si>
  <si>
    <t>experiencia
acreditada
validada
(en meses)</t>
  </si>
  <si>
    <t>*** Si es propia, en arriendo,  comodato ó con autorización de uso, con que entidad</t>
  </si>
  <si>
    <t>1. CRITERIOS HABILITANTES</t>
  </si>
  <si>
    <t>2. CRITERIOS DE EVALUACIÓN</t>
  </si>
  <si>
    <t>ACTA DE INFORME DE EVALUACION DE PROPUESTAS</t>
  </si>
  <si>
    <t>No.</t>
  </si>
  <si>
    <t>DOCUMENTOS</t>
  </si>
  <si>
    <t>FOLIOS</t>
  </si>
  <si>
    <t>CUMPLE</t>
  </si>
  <si>
    <t xml:space="preserve">NO CUMPLE </t>
  </si>
  <si>
    <t>CERTIFICADO DE EXISTENCIA Y REPRESENTACIÓN LEGAL DEL PROPONENTE</t>
  </si>
  <si>
    <t>REGISTRO UNICO TRIBUTARIO</t>
  </si>
  <si>
    <t xml:space="preserve">FOTOCOPIA DE LA CEDULA DE CIUDADANIA </t>
  </si>
  <si>
    <t>CONSULTA BOLETIN RESPONSABLES FISCALES DEL REPRESENTANTE LEGAL Y DE LA PERSONA JURIDICA</t>
  </si>
  <si>
    <t>CONSULTA CERTIFICADO DEL SISTEMA DE INFORMACIÓN Y REGISTRO DE SANCIONES Y CAUSAS DE INHABILIDAD –SIRI– VIGENTE, EXPEDIDO POR LA PROCURADURÍA GENERAL DE LA NACIÓN DEL REPRESENTANTE LEGAL Y DE LA PERSONA JURÍDICA</t>
  </si>
  <si>
    <t>CONSULTA ANTECEDENTES PENALES DEL REPRESENTANTE LEGAL</t>
  </si>
  <si>
    <t>CECILIA DE LA FUENTE DE LLERAS</t>
  </si>
  <si>
    <t>ACTIVO CORRIENTE</t>
  </si>
  <si>
    <t xml:space="preserve">ACTIVO TOTAL </t>
  </si>
  <si>
    <t xml:space="preserve">PASIVO CORRIENTE </t>
  </si>
  <si>
    <t>PASIVO TOTAL</t>
  </si>
  <si>
    <t>INDICADORES FINANCIEROS DEL PROPONENTE</t>
  </si>
  <si>
    <t>Capacidad Financiera</t>
  </si>
  <si>
    <t>CUMPLE - NO CUMPLE</t>
  </si>
  <si>
    <t>NIVEL DE ENDEUDAMIENTO</t>
  </si>
  <si>
    <t>CONSOLIDADO GENERAL:</t>
  </si>
  <si>
    <t xml:space="preserve">CON LA CAPACIDAD FINANCIERA </t>
  </si>
  <si>
    <t>PROPONENTE</t>
  </si>
  <si>
    <t>NOTA EXPLICATIVA: Este formato se debe diligenciarse cuantas veces sea necesario de acuerdo al numero de oferentes.</t>
  </si>
  <si>
    <t xml:space="preserve">                                                 INSTITUTO COLOMBIANO DE BIENESTAR FAMILIAR - ICBF</t>
  </si>
  <si>
    <t>RUP (SI APLICA)</t>
  </si>
  <si>
    <t>Se procede a evaluar las propuestas presentadas por los siguientes oferentes:</t>
  </si>
  <si>
    <t>RESOLUCIÓN POR LA CUAL EL ICBF OTROGA O RECONOCE PERSONERÍA JURÍDICA EN LOS CASOS QUE APLIQUE</t>
  </si>
  <si>
    <t>PODER EN CASO DE QUE EL PROPONENTE ACTÚE A TRAVÉS DE APODERADO</t>
  </si>
  <si>
    <t>CARTA DE PRESENTACION DE LA PROPUESTA DONDE SE INDIQUE EL GRUPO O CRUPOS EN LOS QUE VA A PARTICIPAR FORMATO 1</t>
  </si>
  <si>
    <t>CERTIFICAD DE CUMPLIMIENTO DE PAGO DE APORTES DE SEGURIDAD SOCIAL Y PARAFISCALES. FORMATO 2</t>
  </si>
  <si>
    <t>CERTIFICACION DE PARTICIPACION INDEPENDIENTE DEL PROPONENTE FORMATO 3</t>
  </si>
  <si>
    <t>DOCUMENTO DE CONSTITUCIÓN DEL CONSORCIO O UNIÓN TEMPORAL CUANDO APLIQUE FORMATO 4 - 5</t>
  </si>
  <si>
    <t>Resumen de Grupos y Presupuesto que esta ofertando (se debe hacer una valuación independiente para cada grupo al que se presenta)</t>
  </si>
  <si>
    <t>Experiencia mínima a acreditar en cupos (80% de los cupos del grupo)</t>
  </si>
  <si>
    <t>Porcentaje de participación en caso de consorcio o unión temporal</t>
  </si>
  <si>
    <t>Infraestructura Formato 11 - Habilitante</t>
  </si>
  <si>
    <t>CAPACIDAD  INSTALADA EN CUPOS**</t>
  </si>
  <si>
    <t>UBICACIÓN*</t>
  </si>
  <si>
    <t>CERTIFICADO DE TRADICIÓN Y LIBERTAD SI ES PROPIA CDI</t>
  </si>
  <si>
    <t>PROMESA DE ARRENDAMIENTO O CARTA DE INTENCIÓN CDI</t>
  </si>
  <si>
    <t>CARTA DE COMPROMISO DE GESTIONAR EL USO CUENDO ES PÚBLICA CDI</t>
  </si>
  <si>
    <t xml:space="preserve">CARTA DE COMPROMISO DE DISPONER DEL ESPACIO MODALIDAD FAMILIAR </t>
  </si>
  <si>
    <t>CUMPLIMIENTO DE CONDICIONES DE SEGURIDAD SEGÚN FORMATO 11 SI/NO</t>
  </si>
  <si>
    <t>CUMPLIMIENTO ESPACIOS DE SERVICIO Y ATENCIÓN SEGÚN FORMATO 11 SI/NO</t>
  </si>
  <si>
    <t>CUMPLIMIENTO CONDICIONES DEL ENTORNO SEGÚN FORMATO 11 SI/NO</t>
  </si>
  <si>
    <t>CUMPLIMIENTO SERVICIOS PÚBLICOS BÁSICOS SEFÚN FORMATO 11 SI/NO</t>
  </si>
  <si>
    <t>CÉDULA DE CIUDADANÍA</t>
  </si>
  <si>
    <t>TARJETA PROFESIONAL DE REQUERIRSE</t>
  </si>
  <si>
    <t>TÍTULO OBTENIDO</t>
  </si>
  <si>
    <t>INSTITUCIÓN DE EDUCACIÓN SUPERIOR</t>
  </si>
  <si>
    <t>FECHA DE TERMINACIÓN DE MATERIAS O DE GRADO SEGÚN EL CASO</t>
  </si>
  <si>
    <t xml:space="preserve">EXPERIENCIA PROFESIONAL </t>
  </si>
  <si>
    <t xml:space="preserve">CARTA DE COMPROMISO DE SUSCRIBIR EL CONTRATO FORMATO 8 </t>
  </si>
  <si>
    <t>Presentó propuesta técnica de acuedo con lo solicitado en el pliego de condiciones. Formato 12</t>
  </si>
  <si>
    <t xml:space="preserve">6 meses adicionales al mínimo requerido </t>
  </si>
  <si>
    <t xml:space="preserve">12 meses adicionales al mínimo requerido </t>
  </si>
  <si>
    <t xml:space="preserve">18 meses adicionales al mínimo requerido </t>
  </si>
  <si>
    <t xml:space="preserve">COORDINADOR GENERAL DEL PROYECTO POR CADA MIL CUPOS OFERTADOS O FRACIÓN INFERIOR 
Profesional en ciencias de la administración, económicas sociales y humanas o de la educación, con experiencia igual o mayor a dos (2) años en infancia o familia
</t>
  </si>
  <si>
    <t>PROFESIONAL DE APOYO PEDAGÓGICO  POR CADA MIL CUPOS OFERTADOS O FRACIÓN INFERIOR 
Profesional en ciencias de las educación con experiencia igual o mayor a dos (2) años en infancia o familia</t>
  </si>
  <si>
    <t>FINANCIERO  POR CADA CINCO MIL CUPOS OFERTADOS O FRACIÓN INFERIOR 
Profesional o tecnólogo en ciencias de la administración o económicas</t>
  </si>
  <si>
    <t>COORDINADORCOORDINADOR GENERAL DEL PROYECTO POR CADA MIL CUPOS OFERTADOS O FRACIÓN INFERIOR</t>
  </si>
  <si>
    <t>PROFESIONAL DE APOYO PEDAGÓGICO  POR CADA MIL CUPOS OFERTADOS O FRACIÓN INFERIOR</t>
  </si>
  <si>
    <t xml:space="preserve">FINANCIERO  POR CADA CINCO MIL CUPOS OFERTADOS O FRACIÓN INFERIOR </t>
  </si>
  <si>
    <t xml:space="preserve">GARANTIA DE SERIEDAD DE LA PROPUESTA </t>
  </si>
  <si>
    <t xml:space="preserve">AUTORIZACION DEL REPRESENTANTE LEGAL Y/O APODERADO PARA PRESENTAR PROPUESTA O SUSCRIBIR EL CONTRATO (DE REQUERIRSE DE ACUERDO A LOS ESTATUTOS) </t>
  </si>
  <si>
    <t>RESULTADOS EVALUACION COMPONENTE TECNICO</t>
  </si>
  <si>
    <t>SI</t>
  </si>
  <si>
    <t>NO</t>
  </si>
  <si>
    <t>Experiencia Específica habilitante en tiempo</t>
  </si>
  <si>
    <t>Experiencia Específica habilitante en cupos</t>
  </si>
  <si>
    <t>Infraestructura</t>
  </si>
  <si>
    <t>Talento Humano</t>
  </si>
  <si>
    <t>RESULTADOS FACTORES DE PONDERACION</t>
  </si>
  <si>
    <t>1.   Experiencia adicional a la mínima requerida en la ejecución de programas de atención a primera infancia y o familia</t>
  </si>
  <si>
    <t xml:space="preserve">2.   Disposición de un equipo adicional al requerido por el manual operativo, para la administración de la ejecución del contrato a suscribir, sin costo adicional, en las siguientes áreas: coordinador general del grupo, pedagógica y financiera. </t>
  </si>
  <si>
    <t>Nombre del proponente y /o integrante  de la unión temporal o consorcio que reporta la experiencia</t>
  </si>
  <si>
    <t>Empresa o entidad contratista
(a nombre de que entidad esta la certificación)</t>
  </si>
  <si>
    <t>Empresa  o entidad contratante
(nombre de la entidad que expide la certificación)</t>
  </si>
  <si>
    <t>Cantidad de Cupos 
 según % de participación</t>
  </si>
  <si>
    <t>MODALIDAD A LA QUE SE PRESENTA
(CDI CON ARRIENDO- CDI SIN ARRIENDO - MODALIDAD FAMILIAR)</t>
  </si>
  <si>
    <t xml:space="preserve">EVALUACIÓN FINANCIERA PRIMERA INFANCIA </t>
  </si>
  <si>
    <t>VALOR DEL PRESUPUESTO OFICIAL</t>
  </si>
  <si>
    <t>N</t>
  </si>
  <si>
    <t>VALOR TOTAL DEL PRESUPUESTO OFICIAL DE LOS GRUPOS A LOS QUE SE PRESENTA:</t>
  </si>
  <si>
    <t>VALOR TOTAL DEL PRESUPUESTO DE LOS GRUPOS A LOS QUE SE PRESENTA EN SMMLV:</t>
  </si>
  <si>
    <t>INFORMACION A 31 DE DICIEMBRE DE 2013</t>
  </si>
  <si>
    <t>LIQUIDEZ*</t>
  </si>
  <si>
    <t>* VER NOTA 5 DEL NUMERAL 3.18</t>
  </si>
  <si>
    <t>EL PROPONENTE CUMPLE __X____ NO CUMPLE _______</t>
  </si>
  <si>
    <t xml:space="preserve">No DEL GRUPO AL QUE SE PRESENTA: </t>
  </si>
  <si>
    <t>PROPONENTE: Caja de Compensación Familiar de San Andrés y Providencia Islas CAJASAI</t>
  </si>
  <si>
    <t>NUMERO DE NIT 892.400.320-5</t>
  </si>
  <si>
    <t>N°1</t>
  </si>
  <si>
    <t>N°2</t>
  </si>
  <si>
    <t>FUNDACION MISION AYUDA MIA</t>
  </si>
  <si>
    <t>CAJA DE COMPENSACION FAMILIAR DE SAN ANDRES Y PROVIDENCIA CAJASAI</t>
  </si>
  <si>
    <t>FUNDACION FUND CENTURY</t>
  </si>
  <si>
    <t>X</t>
  </si>
  <si>
    <t>NA</t>
  </si>
  <si>
    <t>PROPONENTE No. 2. CAJA DE COMPENSACION FAMILIAR DE SAN ANDRES Y PROVIDENCIA CAJASAI</t>
  </si>
  <si>
    <t>DEL 1 AL 4</t>
  </si>
  <si>
    <t>DEL 6 AL 10</t>
  </si>
  <si>
    <t>SE HIZO ENTREGA PERSONAL POR PARTE DE LA REPRESENTANTE LEGAL</t>
  </si>
  <si>
    <t>15 AL 19</t>
  </si>
  <si>
    <t>DEL 22 AL 23</t>
  </si>
  <si>
    <t>DEL 24 AL 25</t>
  </si>
  <si>
    <t>DEL 12 AL 14</t>
  </si>
  <si>
    <t>CONVOCATORIA PÚBLICA DE APORTE No 001 DE 2014</t>
  </si>
  <si>
    <t>CAJA DE COMPENSACION FAMILIAR</t>
  </si>
  <si>
    <t>observacion</t>
  </si>
  <si>
    <t>Propuesta NO ACEPTADA para evaluación del grupo 1, teniendo en cuenta se presentó parcialmente para el grupo (Nota 1, Carta de presentación de la oferta-Pliego definitivo de condiciones).</t>
  </si>
  <si>
    <t>CAJA DE COMPENSACION FAMILIAR  - CAJASAI</t>
  </si>
  <si>
    <t>ICBF</t>
  </si>
  <si>
    <t>76 - 2014</t>
  </si>
  <si>
    <t>Atender a la primera Infancia en el marco de la estrategia "De cero a siempre", de conformidad con las directrices, lineamientos y parametros establecidos por el ICBF</t>
  </si>
  <si>
    <t>67 Y 76</t>
  </si>
  <si>
    <t>78 - 2014</t>
  </si>
  <si>
    <t>68 Y 72-73</t>
  </si>
  <si>
    <t>La suma total de experiencia es de 48 meses, 20 dias.</t>
  </si>
  <si>
    <t>86 - 2014</t>
  </si>
  <si>
    <t>68 Y 74-75</t>
  </si>
  <si>
    <t>Esta certificación no será tenida en cuenta para computar experiencia, dado que el contrato fue objeto de multa.</t>
  </si>
  <si>
    <t>053-2012</t>
  </si>
  <si>
    <t>Brindar atención Integral a la primera Infancia en los Centros de Desarrollo Infantil Tempreano, en el marco de la estrategia de Cero a Siempre" en el departamento de San Andrés.</t>
  </si>
  <si>
    <t>La suma total de experiencia es de 5 meses, 28 dias.</t>
  </si>
  <si>
    <t>015-2012</t>
  </si>
  <si>
    <t>Brindar  atención a la Primera Infancia, niños, niñas menores de 5 años, familias en situaci{on de vulnerabnilidad económica, social, cultural, nutricional y psicoafectiva  a través de los hogares comunitarios de Bienestar en las Modalidades de Hogar Múltiple y Agrupados .</t>
  </si>
  <si>
    <t>023-2011</t>
  </si>
  <si>
    <t>Brindar atención a la Primera Infancia, a niños y niñas menores de cinco años a través de los hogares múltiples de bienestar tradicional tiempo completo</t>
  </si>
  <si>
    <t>022-2011</t>
  </si>
  <si>
    <t>Brindar  atención a la Primera Infancia, niños, niñas menores de 5 años, familias en situaci{on de vulnerabnilidad económica, social, cultural, nutricional y psicoafectiva  a través de los hogares comunitarios de Bienestar tradicional tiempo completo - hogares comunitarios Agrupados .</t>
  </si>
  <si>
    <t>023-2010</t>
  </si>
  <si>
    <t>Brindar  atención a la Primera Infancia, niños, niñas menores de 5 años, familias en situaci{on de vulnerabnilidad económica, social, cultural, nutricional y psicoafectiva  a través de los hogares comunitarios.</t>
  </si>
  <si>
    <t>SE ENCUENTRA DENTRO DE UN KM DE DISTANCIA DE LA UBICACIÓN ACTUAL DE LOS BENEFICIARIOS SI/NO</t>
  </si>
  <si>
    <t>DESARROLLO FAMILIAR</t>
  </si>
  <si>
    <t>FAMILIAR</t>
  </si>
  <si>
    <t>NO APORTA</t>
  </si>
  <si>
    <t>No aporta Carta de Compromiso de Disposición de Espacios</t>
  </si>
  <si>
    <t>COORDINADOR  DESARROLLO FAMILIAR</t>
  </si>
  <si>
    <t>2 /500</t>
  </si>
  <si>
    <t>LILIANA RIVERA MARIMON</t>
  </si>
  <si>
    <t>Tecnico en Atención Integral a la Primera Infancia</t>
  </si>
  <si>
    <t>SENA</t>
  </si>
  <si>
    <t>Caja de Compensación Familiar</t>
  </si>
  <si>
    <t>20/01/2014 - 30/12/2014</t>
  </si>
  <si>
    <t>Coordinadora Pedagógica modalidad familiar</t>
  </si>
  <si>
    <t>No cumple con formación, relaciona 8 semestres de pregrado sin soporte de finalización.</t>
  </si>
  <si>
    <t>2/500</t>
  </si>
  <si>
    <t>LINETH LEON ESCALANTE</t>
  </si>
  <si>
    <t>13/01/2014 - 31/07/2014</t>
  </si>
  <si>
    <t>Auxiliar administrativo de convenios</t>
  </si>
  <si>
    <t>No cumple con formación, ni esperiencia de trabajo con PI.</t>
  </si>
  <si>
    <t>PROFESIONAL DE APOYO PSICOSOCIAL  FAMILIAR</t>
  </si>
  <si>
    <t>2 / 500</t>
  </si>
  <si>
    <t>CLAUDIA MONTIEL PEREZ</t>
  </si>
  <si>
    <t>PSICOLOGO</t>
  </si>
  <si>
    <t>UNIVERSIDAD SANBUENAVENTURA</t>
  </si>
  <si>
    <t>03/02/2014 - 31/10/2014</t>
  </si>
  <si>
    <t>Profesional de Apoyo Psicosocial</t>
  </si>
  <si>
    <t>KAREN MARIA BLANCO CORDOBA</t>
  </si>
  <si>
    <t>FUNDACION UNIVERSITARIA MARIA CANO</t>
  </si>
  <si>
    <t>03/02/2013 - 30/07/2013</t>
  </si>
  <si>
    <t>Profesional de Apoyo Psicosocial, modalidad Familiar</t>
  </si>
  <si>
    <t>TRICIA MELISA LIVINGSTON DAVIS</t>
  </si>
  <si>
    <t>UNIVERSIDAD TECNOLOGICA DE BOLIVAR</t>
  </si>
  <si>
    <t>09/09/2013 -  30/12/2013  y 01/08/2014 - 30/11/2014</t>
  </si>
  <si>
    <t>No entrega de soportes de Tarjeta Profesional</t>
  </si>
  <si>
    <t>Ajustar propuesta a preguntas orientadoras del pliego de condiciones.</t>
  </si>
  <si>
    <t>CAJA DE COMPENSACION FAMILIAR DE SAN ANADRES Y PROVIDENCIA CAJASAI</t>
  </si>
  <si>
    <t xml:space="preserve">ICBF </t>
  </si>
  <si>
    <t>05/2009</t>
  </si>
  <si>
    <t>Brindar atencion a la primera infancia a niños y niñas menores de cinco años de familias con vulnerabilidad economica, social,cultural nutricional  y psicoactiva a traves  de los hogares cominitarios.</t>
  </si>
  <si>
    <t>N/A</t>
  </si>
  <si>
    <t>79 de la propuesta entregada Original</t>
  </si>
  <si>
    <t>La suma total de experiencia es de 11 meses, 29 dias.  Se encuentra relacionado en el original de la propuesta.</t>
  </si>
  <si>
    <t>07/2008</t>
  </si>
  <si>
    <t>Brindar atencion integral a niños y niñas en el hogar infantil la primavera de providencia  Isla</t>
  </si>
  <si>
    <t>78 de la propuesta entregada original</t>
  </si>
  <si>
    <t>Se encuentra relacionado en el original de la propuesta.</t>
  </si>
  <si>
    <t>06/2008</t>
  </si>
  <si>
    <t>Brindar atencion a la primera infancia a niños y niñas menores de cinco años de familias con vulnerabilidad economoca, social,cultural nutricional  y psicoactiva a traves  de los hogares cominitarios.</t>
  </si>
  <si>
    <t>se encuentra relacionado en el original de la propuesta  y no se cuenta con la certificacion que debe incluir los datos solicitados en los pliegos</t>
  </si>
  <si>
    <t>19/2007</t>
  </si>
  <si>
    <t xml:space="preserve">Brindar atencion integral e la modalidad hogareas de bieestar cominitario de cero a siete años </t>
  </si>
  <si>
    <t>La suma total de experiencia es de 1mes, 6 dias.  Se encuentra relacionado en el original de la propuesta.</t>
  </si>
  <si>
    <t>13 /2007</t>
  </si>
  <si>
    <t>Garantizar a los niños niñas y adolescentes en situacion de abandono peligro colocacion familiar.</t>
  </si>
  <si>
    <t>77 de la propuesta entregada originalen copia</t>
  </si>
  <si>
    <t>La suma total de experiencia es de3 meses, 11 dias.  Se encuentra relacionado en el original de la propuesta.</t>
  </si>
  <si>
    <t>10/2007</t>
  </si>
  <si>
    <t>Brindar atencion integral en el  hogar infantil</t>
  </si>
  <si>
    <t>77 de la propuesta entregada en original</t>
  </si>
  <si>
    <t>La suma total de experiencia es 26 dias.  Se encuentra relacionado en el original de la propuesta.</t>
  </si>
  <si>
    <t>211/2008</t>
  </si>
  <si>
    <t>Programas PAIPI Entorno Comunitario</t>
  </si>
  <si>
    <t>88 de la propuesta entregada en original</t>
  </si>
  <si>
    <t>La suma total de experiencia es de 5 meses, 3 dias.  Se encuentra relacionado en el original de la propuesta  y no se cuenta con la certificacion que debe incluir los datos solicitados en los pliegos</t>
  </si>
  <si>
    <t>214/2008</t>
  </si>
  <si>
    <t>Programas PAIPI Entorno Institucional</t>
  </si>
  <si>
    <t>Men- Icetex</t>
  </si>
  <si>
    <t>242/2009</t>
  </si>
  <si>
    <t>Programa PAIPI entorno Institucional</t>
  </si>
  <si>
    <t>89 de la propuesta entregada en original</t>
  </si>
  <si>
    <t>250/2009</t>
  </si>
  <si>
    <t>Prorroga PAIPI  entorno comunitario e institucional</t>
  </si>
  <si>
    <t>FPI-88-110-2010</t>
  </si>
  <si>
    <t xml:space="preserve"> Programa PAIPI entorno comunitario </t>
  </si>
  <si>
    <t>88-2222</t>
  </si>
  <si>
    <t>programa PAIPI modalidad familiar</t>
  </si>
  <si>
    <t>5</t>
  </si>
  <si>
    <t>90 de la propuesta entregada en original</t>
  </si>
  <si>
    <t>La suma total de experiencia es de 5 meses, 14 dias.s  Se encuentra relacionado en el original de la propuesta  y no se cuenta con la certificacion que debe incluir los datos solicitados en los pliegos</t>
  </si>
  <si>
    <t>NELLY ROBINSON DE ROMERO</t>
  </si>
  <si>
    <t>TECNICO PROFESIONAL EN ADMINISTRACION CONTABLE Y FINANCIERA</t>
  </si>
  <si>
    <t>INSTITUTO  DE ADMINISTRACION  Y FINANZAS DE CARTAGENA- IAFIC</t>
  </si>
  <si>
    <t>Caja de Compensación Familiar CAJASAI</t>
  </si>
  <si>
    <t>2/02/2010- Actual</t>
  </si>
  <si>
    <t>Coordinador de  Fondos,convenios y programas especiales.</t>
  </si>
  <si>
    <t>No cumple con formación</t>
  </si>
  <si>
    <t xml:space="preserve">WILA VILORIA </t>
  </si>
  <si>
    <t xml:space="preserve"> LICENCIADA EN EDUCACION PRIMARIA, ENFASIS EN HUMANIDADES, LENGUA CASTELLANA E INGLES</t>
  </si>
  <si>
    <t>UNIVERSIDAD FRANCISCO DE PAULA SANTANDER</t>
  </si>
  <si>
    <t>14/02/1990- Actual</t>
  </si>
  <si>
    <t>Directora Colegio/ Jefe de la division de servicios sociales.</t>
  </si>
  <si>
    <t>CRISTIAN POLO  LOPEZ</t>
  </si>
  <si>
    <t>CONTADOR PUBLICO</t>
  </si>
  <si>
    <t>CORPORACION UNIVERSITARIA  RAFAEL NUÑEZ</t>
  </si>
  <si>
    <t>Caja de compensacion familiar  CAJASAI</t>
  </si>
  <si>
    <t>11/02/2013- Actual</t>
  </si>
  <si>
    <t>Profesional universitario de fondo, convenios y programas especiales.</t>
  </si>
  <si>
    <t xml:space="preserve">No se evidencia copias de tarjetas profesionales. </t>
  </si>
  <si>
    <t>2</t>
  </si>
  <si>
    <t>CENTRO DE DESARROLLO INTANTIL</t>
  </si>
  <si>
    <t>CDI CON ARRIENDO</t>
  </si>
  <si>
    <t>Sur Oeste</t>
  </si>
  <si>
    <t>Presenta Contrato de arrendamiento actual, más no carta de intención.</t>
  </si>
  <si>
    <t>CDI SIN ARRIENDO</t>
  </si>
  <si>
    <t>Bottom House</t>
  </si>
  <si>
    <t>No aporta Carta de Compromoso de Gestión de Uso</t>
  </si>
  <si>
    <t>No presenta documentación soporte, ni relaciona en formato 11 de la convocatoria la infraestructura de unidad para atención de 50 cupos.</t>
  </si>
  <si>
    <t>COORDINADOR INSTITUCIONAL</t>
  </si>
  <si>
    <t>1 / 200</t>
  </si>
  <si>
    <t>WILMA BRYAN ROBINSON</t>
  </si>
  <si>
    <t>16/09/2013 - 19/12/2014</t>
  </si>
  <si>
    <t>Coordinadora Pedagógica</t>
  </si>
  <si>
    <t>No cumple con formación; presenta el mismo talento humano para el cargo en ambas modalidades; por lo cual no cumpliría con la proporción.</t>
  </si>
  <si>
    <t>PROFESIONAL DE APOYO PSICOSOCIAL  INSTITUCIONAL</t>
  </si>
  <si>
    <t>1/200</t>
  </si>
  <si>
    <t>PERFILIA HENRY GORDON</t>
  </si>
  <si>
    <t>Psicologa</t>
  </si>
  <si>
    <t>UNIVERSIDAD SIMON BOLIVAR</t>
  </si>
  <si>
    <t>12/09/2005 - 30/11/2005  Y  25/08/2014- 19/12/2014</t>
  </si>
  <si>
    <t>Psicopedagoga Programa JEC - Profesional de Apoyo Psicosocial CDI</t>
  </si>
  <si>
    <t>COORDINADOR FAMILIAR</t>
  </si>
  <si>
    <t>1 / 300</t>
  </si>
  <si>
    <t>03/02/2014 - 19/12/2014</t>
  </si>
  <si>
    <t>Profesional de Apoyo Psicosocial  Modalidad Familiar</t>
  </si>
  <si>
    <t>1/300</t>
  </si>
  <si>
    <t>DAYAN ANITA STEEL AGUILAR</t>
  </si>
  <si>
    <t>TRABAJADORA SOCIAL</t>
  </si>
  <si>
    <t>188781114-1</t>
  </si>
  <si>
    <t>15/10/2013 19/12/2014</t>
  </si>
  <si>
    <t>Ajustar propuesta técnica, de acuerdo a las preguntas orientadoras del pliego de condiciones, de la convocatoria pública de aporte 001 de 2014.</t>
  </si>
  <si>
    <t>WILA VILORIA HOWARD</t>
  </si>
  <si>
    <t xml:space="preserve">No se evidencia copia de tarjeta profesional. </t>
  </si>
  <si>
    <t>DEL 466 AL 468</t>
  </si>
  <si>
    <r>
      <t>En San Andres , a los nueve (9) dias del mes de diciembre de 2014, en las instalaciones del Instituto Colombiano de Bienestar Familiar –ICBF- de la Regional San Andres</t>
    </r>
    <r>
      <rPr>
        <b/>
        <sz val="11"/>
        <color theme="1"/>
        <rFont val="Arial Narrow"/>
        <family val="2"/>
      </rPr>
      <t xml:space="preserve"> </t>
    </r>
    <r>
      <rPr>
        <sz val="11"/>
        <color theme="1"/>
        <rFont val="Arial Narrow"/>
        <family val="2"/>
      </rPr>
      <t>se reunieron los integrantes del Comité Evaluador, a saber: Estudio Técnico Sirdaris Cueto Herrera Estudio Financiero</t>
    </r>
    <r>
      <rPr>
        <b/>
        <sz val="11"/>
        <color theme="1"/>
        <rFont val="Arial Narrow"/>
        <family val="2"/>
      </rPr>
      <t>:</t>
    </r>
    <r>
      <rPr>
        <sz val="11"/>
        <color theme="1"/>
        <rFont val="Arial Narrow"/>
        <family val="2"/>
      </rPr>
      <t xml:space="preserve"> Edgar Cubillos Perez y Estudio Jurídico</t>
    </r>
    <r>
      <rPr>
        <b/>
        <sz val="11"/>
        <color theme="1"/>
        <rFont val="Arial Narrow"/>
        <family val="2"/>
      </rPr>
      <t>:</t>
    </r>
    <r>
      <rPr>
        <sz val="11"/>
        <color theme="1"/>
        <rFont val="Arial Narrow"/>
        <family val="2"/>
      </rPr>
      <t xml:space="preserve"> Georgina Nelson Fyne, con el fin de estudiar y evaluar las propuestas presentadas con ocasión de la Convocatoria Pública de aporte No.001 de 2014, cuyo objeto consiste en</t>
    </r>
    <r>
      <rPr>
        <b/>
        <sz val="11"/>
        <color theme="1"/>
        <rFont val="Arial Narrow"/>
        <family val="2"/>
      </rPr>
      <t>: "Atender a niños y niñas menores de 5 años, o hasta su ingreso al grado de transición en los servicios de educación inicial y cuidado, en las modalidades Centros de Desarrollo Infantil y Desarrollo Infantil en medio familiar, con el fin de promover el desarrollo integral de la primera infancia con calidad, de conformidad con los lineamientos, estándares de calidad y las directrices, y parámetros establecidos por el ICBF"</t>
    </r>
  </si>
</sst>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4" formatCode="_-&quot;$&quot;* #,##0.00_-;\-&quot;$&quot;* #,##0.00_-;_-&quot;$&quot;* &quot;-&quot;??_-;_-@_-"/>
    <numFmt numFmtId="43" formatCode="_-* #,##0.00_-;\-* #,##0.00_-;_-* &quot;-&quot;??_-;_-@_-"/>
    <numFmt numFmtId="164" formatCode="[$$-240A]\ #,##0"/>
    <numFmt numFmtId="165" formatCode="&quot;$&quot;\ #,##0_);[Red]\(&quot;$&quot;\ #,##0\)"/>
    <numFmt numFmtId="166" formatCode="[$$-2C0A]\ #,##0"/>
    <numFmt numFmtId="167" formatCode="[$$-240A]\ #,##0.00"/>
    <numFmt numFmtId="168" formatCode="_-* #,##0\ _€_-;\-* #,##0\ _€_-;_-* &quot;-&quot;??\ _€_-;_-@_-"/>
    <numFmt numFmtId="169" formatCode="[$$-2C0A]\ #,##0.00"/>
  </numFmts>
  <fonts count="36" x14ac:knownFonts="1">
    <font>
      <sz val="11"/>
      <color theme="1"/>
      <name val="Calibri"/>
      <family val="2"/>
      <scheme val="minor"/>
    </font>
    <font>
      <b/>
      <sz val="11"/>
      <color theme="1"/>
      <name val="Calibri"/>
      <family val="2"/>
      <scheme val="minor"/>
    </font>
    <font>
      <sz val="11"/>
      <color theme="1"/>
      <name val="Arial"/>
      <family val="2"/>
    </font>
    <font>
      <b/>
      <sz val="10"/>
      <color theme="1"/>
      <name val="Calibri"/>
      <family val="2"/>
      <scheme val="minor"/>
    </font>
    <font>
      <sz val="9"/>
      <name val="Arial"/>
      <family val="2"/>
    </font>
    <font>
      <sz val="11"/>
      <color theme="1"/>
      <name val="Calibri"/>
      <family val="2"/>
      <scheme val="minor"/>
    </font>
    <font>
      <b/>
      <sz val="11"/>
      <color theme="1"/>
      <name val="Arial"/>
      <family val="2"/>
    </font>
    <font>
      <b/>
      <sz val="20"/>
      <name val="Calibri"/>
      <family val="2"/>
    </font>
    <font>
      <sz val="16"/>
      <name val="Calibri"/>
      <family val="2"/>
    </font>
    <font>
      <b/>
      <sz val="11"/>
      <name val="Calibri"/>
      <family val="2"/>
    </font>
    <font>
      <sz val="12"/>
      <name val="Calibri"/>
      <family val="2"/>
    </font>
    <font>
      <sz val="11"/>
      <name val="Calibri"/>
      <family val="2"/>
    </font>
    <font>
      <b/>
      <sz val="12"/>
      <name val="Calibri"/>
      <family val="2"/>
    </font>
    <font>
      <sz val="9"/>
      <name val="Calibri"/>
      <family val="2"/>
      <scheme val="minor"/>
    </font>
    <font>
      <sz val="11"/>
      <name val="Calibri"/>
      <family val="2"/>
      <scheme val="minor"/>
    </font>
    <font>
      <b/>
      <sz val="14"/>
      <color indexed="9"/>
      <name val="Calibri"/>
      <family val="2"/>
    </font>
    <font>
      <sz val="9"/>
      <color indexed="8"/>
      <name val="Calibri"/>
      <family val="2"/>
    </font>
    <font>
      <sz val="9"/>
      <name val="Calibri"/>
      <family val="2"/>
    </font>
    <font>
      <b/>
      <sz val="9"/>
      <name val="Calibri"/>
      <family val="2"/>
      <scheme val="minor"/>
    </font>
    <font>
      <i/>
      <sz val="11"/>
      <color rgb="FFFF0000"/>
      <name val="Calibri"/>
      <family val="2"/>
      <scheme val="minor"/>
    </font>
    <font>
      <sz val="11"/>
      <name val="Arial"/>
      <family val="2"/>
    </font>
    <font>
      <b/>
      <sz val="9"/>
      <color theme="1"/>
      <name val="Calibri"/>
      <family val="2"/>
      <scheme val="minor"/>
    </font>
    <font>
      <sz val="7"/>
      <color theme="1"/>
      <name val="Times New Roman"/>
      <family val="1"/>
    </font>
    <font>
      <b/>
      <sz val="11"/>
      <color theme="1"/>
      <name val="Arial Narrow"/>
      <family val="2"/>
    </font>
    <font>
      <sz val="11"/>
      <color theme="1"/>
      <name val="Arial Narrow"/>
      <family val="2"/>
    </font>
    <font>
      <b/>
      <sz val="9"/>
      <color theme="1"/>
      <name val="Arial Narrow"/>
      <family val="2"/>
    </font>
    <font>
      <sz val="9"/>
      <color theme="1"/>
      <name val="Arial Narrow"/>
      <family val="2"/>
    </font>
    <font>
      <b/>
      <sz val="12"/>
      <color rgb="FF000000"/>
      <name val="Arial"/>
      <family val="2"/>
    </font>
    <font>
      <sz val="12"/>
      <color rgb="FF000000"/>
      <name val="Arial"/>
      <family val="2"/>
    </font>
    <font>
      <sz val="12"/>
      <color theme="1"/>
      <name val="Arial"/>
      <family val="2"/>
    </font>
    <font>
      <sz val="10"/>
      <color theme="1"/>
      <name val="Arial"/>
      <family val="2"/>
    </font>
    <font>
      <b/>
      <sz val="10"/>
      <color theme="1"/>
      <name val="Arial"/>
      <family val="2"/>
    </font>
    <font>
      <b/>
      <u/>
      <sz val="16"/>
      <color theme="1"/>
      <name val="Calibri"/>
      <family val="2"/>
      <scheme val="minor"/>
    </font>
    <font>
      <sz val="12"/>
      <color rgb="FF7030A0"/>
      <name val="Arial"/>
      <family val="2"/>
    </font>
    <font>
      <b/>
      <sz val="12"/>
      <name val="Arial"/>
      <family val="2"/>
    </font>
    <font>
      <sz val="12"/>
      <name val="Arial"/>
      <family val="2"/>
    </font>
  </fonts>
  <fills count="11">
    <fill>
      <patternFill patternType="none"/>
    </fill>
    <fill>
      <patternFill patternType="gray125"/>
    </fill>
    <fill>
      <patternFill patternType="solid">
        <fgColor theme="4" tint="0.79998168889431442"/>
        <bgColor indexed="64"/>
      </patternFill>
    </fill>
    <fill>
      <patternFill patternType="solid">
        <fgColor theme="0" tint="-0.14999847407452621"/>
        <bgColor indexed="64"/>
      </patternFill>
    </fill>
    <fill>
      <patternFill patternType="solid">
        <fgColor rgb="FFFFFF00"/>
        <bgColor indexed="64"/>
      </patternFill>
    </fill>
    <fill>
      <patternFill patternType="solid">
        <fgColor rgb="FFDBE5F1"/>
        <bgColor indexed="64"/>
      </patternFill>
    </fill>
    <fill>
      <patternFill patternType="solid">
        <fgColor rgb="FFDEEAF6"/>
        <bgColor indexed="64"/>
      </patternFill>
    </fill>
    <fill>
      <patternFill patternType="solid">
        <fgColor rgb="FFFFFFFF"/>
        <bgColor indexed="64"/>
      </patternFill>
    </fill>
    <fill>
      <patternFill patternType="solid">
        <fgColor rgb="FFF2F2F2"/>
        <bgColor indexed="64"/>
      </patternFill>
    </fill>
    <fill>
      <patternFill patternType="solid">
        <fgColor rgb="FFBFBFBF"/>
        <bgColor indexed="64"/>
      </patternFill>
    </fill>
    <fill>
      <patternFill patternType="solid">
        <fgColor theme="5" tint="0.79998168889431442"/>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57"/>
      </left>
      <right style="medium">
        <color indexed="57"/>
      </right>
      <top style="medium">
        <color indexed="57"/>
      </top>
      <bottom style="medium">
        <color indexed="57"/>
      </bottom>
      <diagonal/>
    </border>
    <border>
      <left style="medium">
        <color indexed="57"/>
      </left>
      <right/>
      <top style="medium">
        <color indexed="57"/>
      </top>
      <bottom style="medium">
        <color indexed="57"/>
      </bottom>
      <diagonal/>
    </border>
    <border>
      <left/>
      <right/>
      <top style="medium">
        <color indexed="57"/>
      </top>
      <bottom style="medium">
        <color indexed="57"/>
      </bottom>
      <diagonal/>
    </border>
    <border>
      <left/>
      <right style="medium">
        <color indexed="57"/>
      </right>
      <top style="medium">
        <color indexed="57"/>
      </top>
      <bottom style="medium">
        <color indexed="57"/>
      </bottom>
      <diagonal/>
    </border>
    <border>
      <left style="medium">
        <color indexed="57"/>
      </left>
      <right/>
      <top/>
      <bottom/>
      <diagonal/>
    </border>
    <border>
      <left style="medium">
        <color indexed="57"/>
      </left>
      <right style="medium">
        <color indexed="57"/>
      </right>
      <top style="medium">
        <color indexed="57"/>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bottom style="medium">
        <color indexed="57"/>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rgb="FF000000"/>
      </left>
      <right/>
      <top style="medium">
        <color rgb="FF000000"/>
      </top>
      <bottom style="medium">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style="medium">
        <color rgb="FF000000"/>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style="medium">
        <color rgb="FF000000"/>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rgb="FF000000"/>
      </right>
      <top style="medium">
        <color indexed="64"/>
      </top>
      <bottom/>
      <diagonal/>
    </border>
    <border>
      <left style="medium">
        <color indexed="64"/>
      </left>
      <right style="medium">
        <color indexed="64"/>
      </right>
      <top/>
      <bottom/>
      <diagonal/>
    </border>
    <border>
      <left style="medium">
        <color rgb="FF000000"/>
      </left>
      <right style="medium">
        <color indexed="64"/>
      </right>
      <top/>
      <bottom/>
      <diagonal/>
    </border>
    <border>
      <left/>
      <right/>
      <top style="thin">
        <color indexed="64"/>
      </top>
      <bottom style="thin">
        <color indexed="64"/>
      </bottom>
      <diagonal/>
    </border>
    <border>
      <left style="thin">
        <color indexed="64"/>
      </left>
      <right/>
      <top/>
      <bottom/>
      <diagonal/>
    </border>
  </borders>
  <cellStyleXfs count="7">
    <xf numFmtId="0" fontId="0" fillId="0" borderId="0"/>
    <xf numFmtId="43" fontId="5" fillId="0" borderId="0" applyFont="0" applyFill="0" applyBorder="0" applyAlignment="0" applyProtection="0"/>
    <xf numFmtId="0" fontId="5" fillId="0" borderId="0"/>
    <xf numFmtId="44" fontId="5"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cellStyleXfs>
  <cellXfs count="253">
    <xf numFmtId="0" fontId="0" fillId="0" borderId="0" xfId="0"/>
    <xf numFmtId="0" fontId="0" fillId="0" borderId="1" xfId="0" applyBorder="1"/>
    <xf numFmtId="0" fontId="0" fillId="0" borderId="1" xfId="0" applyBorder="1" applyAlignment="1"/>
    <xf numFmtId="0" fontId="0" fillId="0" borderId="1" xfId="0" applyFill="1" applyBorder="1" applyAlignment="1">
      <alignment horizontal="center"/>
    </xf>
    <xf numFmtId="0" fontId="0" fillId="0" borderId="1" xfId="0" applyFill="1" applyBorder="1"/>
    <xf numFmtId="0" fontId="4" fillId="0" borderId="1" xfId="0" applyFont="1" applyBorder="1" applyAlignment="1">
      <alignment horizontal="center" wrapText="1"/>
    </xf>
    <xf numFmtId="0" fontId="0" fillId="0" borderId="0" xfId="0" applyAlignment="1">
      <alignment vertical="center"/>
    </xf>
    <xf numFmtId="0" fontId="0" fillId="0" borderId="0" xfId="0" applyBorder="1" applyAlignment="1">
      <alignment vertical="center"/>
    </xf>
    <xf numFmtId="0" fontId="8" fillId="0" borderId="6" xfId="0" applyFont="1" applyFill="1" applyBorder="1" applyAlignment="1">
      <alignment vertical="center"/>
    </xf>
    <xf numFmtId="0" fontId="10" fillId="0" borderId="6" xfId="0" applyFont="1" applyFill="1" applyBorder="1" applyAlignment="1">
      <alignment vertical="center"/>
    </xf>
    <xf numFmtId="0" fontId="10" fillId="0" borderId="0" xfId="0" applyFont="1" applyFill="1" applyBorder="1" applyAlignment="1">
      <alignment vertical="center"/>
    </xf>
    <xf numFmtId="0" fontId="10" fillId="0" borderId="7" xfId="0" applyFont="1" applyFill="1" applyBorder="1" applyAlignment="1">
      <alignment vertical="center"/>
    </xf>
    <xf numFmtId="15" fontId="0" fillId="0" borderId="7" xfId="0" applyNumberFormat="1" applyFont="1" applyFill="1" applyBorder="1" applyAlignment="1" applyProtection="1">
      <alignment horizontal="left" vertical="center"/>
      <protection locked="0"/>
    </xf>
    <xf numFmtId="0" fontId="9" fillId="0" borderId="8" xfId="0" applyFont="1" applyFill="1" applyBorder="1" applyAlignment="1" applyProtection="1">
      <alignment horizontal="left" vertical="center"/>
      <protection locked="0"/>
    </xf>
    <xf numFmtId="0" fontId="9" fillId="0" borderId="9" xfId="0" applyFont="1" applyFill="1" applyBorder="1" applyAlignment="1" applyProtection="1">
      <alignment horizontal="left" vertical="center"/>
      <protection locked="0"/>
    </xf>
    <xf numFmtId="14" fontId="0" fillId="0" borderId="0" xfId="0" applyNumberFormat="1" applyFill="1" applyBorder="1" applyAlignment="1" applyProtection="1">
      <alignment vertical="center"/>
      <protection locked="0"/>
    </xf>
    <xf numFmtId="0" fontId="12" fillId="0" borderId="0" xfId="0" applyFont="1" applyFill="1" applyBorder="1" applyAlignment="1" applyProtection="1">
      <alignment horizontal="left" vertical="center"/>
      <protection locked="0"/>
    </xf>
    <xf numFmtId="165" fontId="0" fillId="0" borderId="0" xfId="0" applyNumberFormat="1" applyAlignment="1">
      <alignment horizontal="center" vertical="center"/>
    </xf>
    <xf numFmtId="166" fontId="0" fillId="0" borderId="0" xfId="0" applyNumberFormat="1" applyFill="1" applyBorder="1" applyAlignment="1">
      <alignment horizontal="center" vertical="center"/>
    </xf>
    <xf numFmtId="164" fontId="0" fillId="0" borderId="0" xfId="0" applyNumberFormat="1" applyBorder="1" applyAlignment="1">
      <alignment vertical="center"/>
    </xf>
    <xf numFmtId="168" fontId="13" fillId="0" borderId="1" xfId="1" applyNumberFormat="1" applyFont="1" applyFill="1" applyBorder="1" applyAlignment="1">
      <alignment horizontal="right" vertical="center" wrapText="1"/>
    </xf>
    <xf numFmtId="0" fontId="0" fillId="0" borderId="0" xfId="0" applyFill="1" applyAlignment="1">
      <alignment vertical="center"/>
    </xf>
    <xf numFmtId="167" fontId="0" fillId="0" borderId="0" xfId="0" applyNumberFormat="1" applyFill="1" applyAlignment="1">
      <alignment vertical="center"/>
    </xf>
    <xf numFmtId="0" fontId="15" fillId="0" borderId="0" xfId="0" applyFont="1" applyFill="1" applyBorder="1" applyAlignment="1">
      <alignment horizontal="left" vertical="center"/>
    </xf>
    <xf numFmtId="0" fontId="16" fillId="0" borderId="0" xfId="0" applyFont="1" applyFill="1" applyBorder="1" applyAlignment="1">
      <alignment horizontal="center" vertical="center" wrapText="1"/>
    </xf>
    <xf numFmtId="0" fontId="9" fillId="3" borderId="8" xfId="0" applyFont="1" applyFill="1" applyBorder="1" applyAlignment="1" applyProtection="1">
      <alignment vertical="center"/>
      <protection locked="0"/>
    </xf>
    <xf numFmtId="0" fontId="9" fillId="3" borderId="9" xfId="0" applyFont="1" applyFill="1" applyBorder="1" applyAlignment="1" applyProtection="1">
      <alignment vertical="center"/>
      <protection locked="0"/>
    </xf>
    <xf numFmtId="166" fontId="0" fillId="3" borderId="1" xfId="0" applyNumberFormat="1" applyFill="1" applyBorder="1" applyAlignment="1">
      <alignment horizontal="right" vertical="center"/>
    </xf>
    <xf numFmtId="0" fontId="0" fillId="3" borderId="1" xfId="0" applyFill="1" applyBorder="1" applyAlignment="1">
      <alignment vertical="center"/>
    </xf>
    <xf numFmtId="0" fontId="0" fillId="0" borderId="0" xfId="0" applyFill="1" applyBorder="1" applyAlignment="1">
      <alignment vertical="center" wrapText="1"/>
    </xf>
    <xf numFmtId="167" fontId="0" fillId="0" borderId="0" xfId="0" applyNumberFormat="1" applyFill="1" applyBorder="1" applyAlignment="1">
      <alignment vertical="center"/>
    </xf>
    <xf numFmtId="0" fontId="1" fillId="0" borderId="0" xfId="0" applyFont="1" applyFill="1" applyBorder="1" applyAlignment="1">
      <alignment vertical="center" wrapText="1"/>
    </xf>
    <xf numFmtId="0" fontId="0" fillId="0" borderId="0" xfId="0" applyFill="1" applyBorder="1" applyAlignment="1">
      <alignment horizontal="center" vertical="center"/>
    </xf>
    <xf numFmtId="167" fontId="0" fillId="0" borderId="0" xfId="0" applyNumberFormat="1" applyBorder="1" applyAlignment="1">
      <alignment vertical="center"/>
    </xf>
    <xf numFmtId="0" fontId="0" fillId="0" borderId="7" xfId="0" applyBorder="1" applyAlignment="1">
      <alignment vertical="center"/>
    </xf>
    <xf numFmtId="0" fontId="0" fillId="0" borderId="7" xfId="0" applyBorder="1" applyAlignment="1">
      <alignment horizontal="center" vertical="center" wrapText="1"/>
    </xf>
    <xf numFmtId="0" fontId="14" fillId="0" borderId="1" xfId="0" applyFont="1" applyFill="1" applyBorder="1" applyAlignment="1">
      <alignment horizontal="center" vertical="center" wrapText="1"/>
    </xf>
    <xf numFmtId="49" fontId="14" fillId="0" borderId="1" xfId="0" applyNumberFormat="1" applyFont="1" applyFill="1" applyBorder="1" applyAlignment="1" applyProtection="1">
      <alignment horizontal="left" vertical="center" wrapText="1"/>
      <protection locked="0"/>
    </xf>
    <xf numFmtId="0" fontId="0" fillId="2" borderId="1" xfId="0" applyFill="1" applyBorder="1" applyAlignment="1">
      <alignment vertical="center" wrapText="1"/>
    </xf>
    <xf numFmtId="0" fontId="0" fillId="0" borderId="1" xfId="0" applyFill="1" applyBorder="1" applyAlignment="1">
      <alignment horizontal="center" vertical="center"/>
    </xf>
    <xf numFmtId="0" fontId="0" fillId="0" borderId="1" xfId="0" applyFill="1" applyBorder="1" applyAlignment="1">
      <alignment vertical="center"/>
    </xf>
    <xf numFmtId="0" fontId="1" fillId="0" borderId="1" xfId="0" applyFont="1" applyFill="1" applyBorder="1" applyAlignment="1">
      <alignment vertical="center"/>
    </xf>
    <xf numFmtId="49" fontId="0" fillId="0" borderId="1" xfId="0" applyNumberFormat="1" applyFill="1" applyBorder="1" applyAlignment="1">
      <alignment horizontal="center" vertical="center"/>
    </xf>
    <xf numFmtId="169" fontId="1" fillId="0" borderId="1" xfId="0" applyNumberFormat="1" applyFont="1" applyFill="1" applyBorder="1" applyAlignment="1">
      <alignment horizontal="center" vertical="center"/>
    </xf>
    <xf numFmtId="0" fontId="19" fillId="0" borderId="0" xfId="0" applyFont="1" applyBorder="1" applyAlignment="1">
      <alignment horizontal="center" vertical="center"/>
    </xf>
    <xf numFmtId="0" fontId="20" fillId="2" borderId="1" xfId="0"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1" xfId="0" applyBorder="1" applyAlignment="1">
      <alignment vertical="center" wrapText="1"/>
    </xf>
    <xf numFmtId="0" fontId="0" fillId="0" borderId="2" xfId="0" applyBorder="1" applyAlignment="1">
      <alignment horizontal="center" vertical="center"/>
    </xf>
    <xf numFmtId="0" fontId="0" fillId="0" borderId="3" xfId="0" applyBorder="1" applyAlignment="1">
      <alignment horizontal="center" vertical="center"/>
    </xf>
    <xf numFmtId="49" fontId="0" fillId="2" borderId="1" xfId="0" applyNumberFormat="1" applyFill="1" applyBorder="1" applyAlignment="1">
      <alignment horizontal="center" vertical="center"/>
    </xf>
    <xf numFmtId="0" fontId="0" fillId="0" borderId="1" xfId="0" applyBorder="1" applyAlignment="1">
      <alignment horizontal="center" vertical="center" wrapText="1"/>
    </xf>
    <xf numFmtId="0" fontId="1" fillId="2" borderId="16" xfId="0" applyFont="1" applyFill="1" applyBorder="1" applyAlignment="1">
      <alignment horizontal="center" vertical="center"/>
    </xf>
    <xf numFmtId="0" fontId="1" fillId="2" borderId="16" xfId="0" applyFont="1" applyFill="1" applyBorder="1" applyAlignment="1">
      <alignment horizontal="center" vertical="center" wrapText="1"/>
    </xf>
    <xf numFmtId="0" fontId="24" fillId="0" borderId="0" xfId="0" applyFont="1" applyAlignment="1">
      <alignment horizontal="justify" vertical="center"/>
    </xf>
    <xf numFmtId="0" fontId="25" fillId="5" borderId="18" xfId="0" applyFont="1" applyFill="1" applyBorder="1" applyAlignment="1">
      <alignment horizontal="center" vertical="center" wrapText="1"/>
    </xf>
    <xf numFmtId="0" fontId="25" fillId="0" borderId="18" xfId="0" applyFont="1" applyBorder="1" applyAlignment="1">
      <alignment horizontal="center" vertical="center" wrapText="1"/>
    </xf>
    <xf numFmtId="0" fontId="25" fillId="6" borderId="5" xfId="0" applyFont="1" applyFill="1" applyBorder="1" applyAlignment="1">
      <alignment horizontal="center" vertical="center" wrapText="1"/>
    </xf>
    <xf numFmtId="0" fontId="26" fillId="7" borderId="19" xfId="0" applyFont="1" applyFill="1" applyBorder="1" applyAlignment="1">
      <alignment horizontal="center" vertical="center" wrapText="1"/>
    </xf>
    <xf numFmtId="0" fontId="25" fillId="0" borderId="0" xfId="0" applyFont="1" applyBorder="1" applyAlignment="1">
      <alignment horizontal="center" vertical="center" wrapText="1"/>
    </xf>
    <xf numFmtId="0" fontId="30" fillId="0" borderId="0" xfId="0" applyFont="1" applyAlignment="1">
      <alignment horizontal="justify" vertical="center"/>
    </xf>
    <xf numFmtId="0" fontId="9" fillId="2" borderId="0" xfId="0" applyFont="1" applyFill="1" applyBorder="1" applyAlignment="1">
      <alignment horizontal="center" vertical="center" wrapText="1"/>
    </xf>
    <xf numFmtId="0" fontId="1" fillId="2" borderId="0" xfId="0" applyFont="1" applyFill="1" applyBorder="1" applyAlignment="1">
      <alignment horizontal="center" vertical="center" wrapText="1"/>
    </xf>
    <xf numFmtId="0" fontId="1" fillId="0" borderId="0" xfId="0" applyFont="1" applyBorder="1" applyAlignment="1">
      <alignment horizontal="center" vertical="center"/>
    </xf>
    <xf numFmtId="0" fontId="1" fillId="2" borderId="5" xfId="0" applyFont="1" applyFill="1" applyBorder="1" applyAlignment="1">
      <alignment horizontal="center" wrapText="1"/>
    </xf>
    <xf numFmtId="0" fontId="0" fillId="0" borderId="1" xfId="0" applyFill="1" applyBorder="1" applyAlignment="1"/>
    <xf numFmtId="0" fontId="0" fillId="0" borderId="1" xfId="0" applyFill="1" applyBorder="1" applyAlignment="1">
      <alignment wrapText="1"/>
    </xf>
    <xf numFmtId="0" fontId="0" fillId="0" borderId="0" xfId="0" applyBorder="1" applyAlignment="1">
      <alignment horizontal="center" vertical="center" wrapText="1"/>
    </xf>
    <xf numFmtId="3" fontId="11" fillId="0" borderId="0" xfId="0" applyNumberFormat="1" applyFont="1" applyFill="1" applyBorder="1" applyAlignment="1">
      <alignment horizontal="right" vertical="center" wrapText="1"/>
    </xf>
    <xf numFmtId="166" fontId="0" fillId="0" borderId="0" xfId="0" applyNumberFormat="1" applyFill="1" applyBorder="1" applyAlignment="1" applyProtection="1">
      <alignment vertical="center"/>
      <protection locked="0"/>
    </xf>
    <xf numFmtId="2" fontId="13" fillId="0" borderId="1" xfId="0" applyNumberFormat="1" applyFont="1" applyFill="1" applyBorder="1" applyAlignment="1" applyProtection="1">
      <alignment horizontal="center" vertical="center" wrapText="1"/>
      <protection locked="0"/>
    </xf>
    <xf numFmtId="2" fontId="1" fillId="2" borderId="11" xfId="0" applyNumberFormat="1" applyFont="1" applyFill="1" applyBorder="1" applyAlignment="1">
      <alignment horizontal="center" vertical="center" wrapText="1"/>
    </xf>
    <xf numFmtId="0" fontId="0" fillId="0" borderId="0" xfId="0"/>
    <xf numFmtId="0" fontId="2" fillId="0" borderId="1" xfId="0" applyFont="1" applyBorder="1" applyAlignment="1">
      <alignment horizontal="justify" vertical="center" wrapText="1"/>
    </xf>
    <xf numFmtId="0" fontId="2" fillId="0" borderId="1" xfId="0" applyFont="1" applyBorder="1" applyAlignment="1">
      <alignment horizontal="center" vertical="center" wrapText="1"/>
    </xf>
    <xf numFmtId="0" fontId="0" fillId="0" borderId="0" xfId="0" applyAlignment="1">
      <alignment horizontal="center" vertical="center"/>
    </xf>
    <xf numFmtId="0" fontId="1" fillId="0" borderId="0" xfId="0" applyFont="1" applyAlignment="1">
      <alignment horizontal="center" vertical="center"/>
    </xf>
    <xf numFmtId="9" fontId="13" fillId="0" borderId="1" xfId="0" applyNumberFormat="1" applyFont="1" applyFill="1" applyBorder="1" applyAlignment="1" applyProtection="1">
      <alignment horizontal="center" vertical="center" wrapText="1"/>
      <protection locked="0"/>
    </xf>
    <xf numFmtId="0" fontId="13" fillId="0" borderId="1" xfId="0" applyFont="1" applyFill="1" applyBorder="1" applyAlignment="1" applyProtection="1">
      <alignment horizontal="center" vertical="center" wrapText="1"/>
      <protection locked="0"/>
    </xf>
    <xf numFmtId="15" fontId="13" fillId="0" borderId="1" xfId="0" applyNumberFormat="1" applyFont="1" applyFill="1" applyBorder="1" applyAlignment="1" applyProtection="1">
      <alignment horizontal="center" vertical="center" wrapText="1"/>
      <protection locked="0"/>
    </xf>
    <xf numFmtId="0" fontId="11" fillId="0" borderId="0" xfId="0" applyFont="1" applyFill="1" applyBorder="1" applyAlignment="1">
      <alignment horizontal="left" vertical="center" wrapText="1"/>
    </xf>
    <xf numFmtId="0" fontId="14" fillId="0" borderId="0" xfId="0" applyFont="1" applyFill="1" applyAlignment="1">
      <alignment horizontal="left" vertical="center" wrapText="1"/>
    </xf>
    <xf numFmtId="49" fontId="14" fillId="0" borderId="1" xfId="0" applyNumberFormat="1" applyFont="1" applyFill="1" applyBorder="1" applyAlignment="1" applyProtection="1">
      <alignment horizontal="center" vertical="center" wrapText="1"/>
      <protection locked="0"/>
    </xf>
    <xf numFmtId="0" fontId="14" fillId="0" borderId="1" xfId="0" applyFont="1" applyFill="1" applyBorder="1" applyAlignment="1" applyProtection="1">
      <alignment horizontal="center" vertical="center" wrapText="1"/>
      <protection locked="0"/>
    </xf>
    <xf numFmtId="49" fontId="18" fillId="0" borderId="1" xfId="0" applyNumberFormat="1" applyFont="1" applyFill="1" applyBorder="1" applyAlignment="1" applyProtection="1">
      <alignment horizontal="center" vertical="center" wrapText="1"/>
      <protection locked="0"/>
    </xf>
    <xf numFmtId="14" fontId="13" fillId="0" borderId="1" xfId="0" applyNumberFormat="1" applyFont="1" applyFill="1" applyBorder="1" applyAlignment="1" applyProtection="1">
      <alignment horizontal="center" vertical="center" wrapText="1"/>
      <protection locked="0"/>
    </xf>
    <xf numFmtId="0" fontId="1" fillId="2" borderId="11" xfId="0" applyFont="1" applyFill="1" applyBorder="1" applyAlignment="1">
      <alignment horizontal="center" vertical="center" wrapText="1"/>
    </xf>
    <xf numFmtId="0" fontId="1" fillId="2" borderId="13"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0" fillId="0" borderId="1" xfId="0" applyBorder="1" applyAlignment="1">
      <alignment vertical="center"/>
    </xf>
    <xf numFmtId="0" fontId="1" fillId="0" borderId="0" xfId="0" applyFont="1" applyAlignment="1">
      <alignment vertical="center"/>
    </xf>
    <xf numFmtId="0" fontId="1" fillId="2" borderId="1" xfId="0" applyFont="1" applyFill="1" applyBorder="1" applyAlignment="1">
      <alignment horizontal="center" vertical="center"/>
    </xf>
    <xf numFmtId="0" fontId="6" fillId="2" borderId="1" xfId="0" applyFont="1" applyFill="1" applyBorder="1" applyAlignment="1">
      <alignment horizontal="center" vertical="center" wrapText="1"/>
    </xf>
    <xf numFmtId="0" fontId="27" fillId="7" borderId="27" xfId="0" applyFont="1" applyFill="1" applyBorder="1" applyAlignment="1">
      <alignment vertical="center"/>
    </xf>
    <xf numFmtId="0" fontId="27" fillId="7" borderId="28" xfId="0" applyFont="1" applyFill="1" applyBorder="1" applyAlignment="1">
      <alignment horizontal="center" vertical="center" wrapText="1"/>
    </xf>
    <xf numFmtId="0" fontId="28" fillId="0" borderId="29" xfId="0" applyFont="1" applyBorder="1" applyAlignment="1">
      <alignment vertical="center" wrapText="1"/>
    </xf>
    <xf numFmtId="0" fontId="28" fillId="0" borderId="28" xfId="0" applyFont="1" applyBorder="1" applyAlignment="1">
      <alignment vertical="center"/>
    </xf>
    <xf numFmtId="0" fontId="27" fillId="7" borderId="29" xfId="0" applyFont="1" applyFill="1" applyBorder="1" applyAlignment="1">
      <alignment vertical="center"/>
    </xf>
    <xf numFmtId="0" fontId="28" fillId="7" borderId="28" xfId="0" applyFont="1" applyFill="1" applyBorder="1" applyAlignment="1">
      <alignment vertical="center"/>
    </xf>
    <xf numFmtId="0" fontId="28" fillId="7" borderId="0" xfId="0" applyFont="1" applyFill="1" applyAlignment="1">
      <alignment vertical="center"/>
    </xf>
    <xf numFmtId="0" fontId="28" fillId="7" borderId="29" xfId="0" applyFont="1" applyFill="1" applyBorder="1" applyAlignment="1">
      <alignment vertical="center"/>
    </xf>
    <xf numFmtId="0" fontId="27" fillId="7" borderId="0" xfId="0" applyFont="1" applyFill="1" applyAlignment="1">
      <alignment horizontal="center" vertical="center"/>
    </xf>
    <xf numFmtId="0" fontId="27" fillId="7" borderId="29" xfId="0" applyFont="1" applyFill="1" applyBorder="1" applyAlignment="1">
      <alignment horizontal="center" vertical="center"/>
    </xf>
    <xf numFmtId="0" fontId="28" fillId="7" borderId="25" xfId="0" applyFont="1" applyFill="1" applyBorder="1" applyAlignment="1">
      <alignment vertical="center"/>
    </xf>
    <xf numFmtId="0" fontId="28" fillId="7" borderId="27" xfId="0" applyFont="1" applyFill="1" applyBorder="1" applyAlignment="1">
      <alignment vertical="center"/>
    </xf>
    <xf numFmtId="0" fontId="28" fillId="7" borderId="33" xfId="0" applyFont="1" applyFill="1" applyBorder="1" applyAlignment="1">
      <alignment vertical="center"/>
    </xf>
    <xf numFmtId="0" fontId="28" fillId="7" borderId="36" xfId="0" applyFont="1" applyFill="1" applyBorder="1" applyAlignment="1">
      <alignment vertical="center"/>
    </xf>
    <xf numFmtId="0" fontId="27" fillId="7" borderId="28" xfId="0" applyFont="1" applyFill="1" applyBorder="1" applyAlignment="1">
      <alignment vertical="center"/>
    </xf>
    <xf numFmtId="0" fontId="27" fillId="7" borderId="36" xfId="0" applyFont="1" applyFill="1" applyBorder="1" applyAlignment="1">
      <alignment horizontal="center" vertical="center"/>
    </xf>
    <xf numFmtId="0" fontId="27" fillId="7" borderId="0" xfId="0" applyFont="1" applyFill="1" applyAlignment="1">
      <alignment horizontal="right" vertical="center"/>
    </xf>
    <xf numFmtId="0" fontId="27" fillId="7" borderId="0" xfId="0" applyFont="1" applyFill="1" applyAlignment="1">
      <alignment vertical="center"/>
    </xf>
    <xf numFmtId="0" fontId="28" fillId="0" borderId="29" xfId="0" applyFont="1" applyBorder="1" applyAlignment="1">
      <alignment vertical="center"/>
    </xf>
    <xf numFmtId="0" fontId="28" fillId="7" borderId="35" xfId="0" applyFont="1" applyFill="1" applyBorder="1" applyAlignment="1">
      <alignment vertical="center" wrapText="1"/>
    </xf>
    <xf numFmtId="0" fontId="29" fillId="0" borderId="0" xfId="0" applyFont="1"/>
    <xf numFmtId="0" fontId="33" fillId="0" borderId="0" xfId="0" applyFont="1"/>
    <xf numFmtId="2" fontId="18" fillId="0" borderId="1" xfId="0" applyNumberFormat="1" applyFont="1" applyFill="1" applyBorder="1" applyAlignment="1" applyProtection="1">
      <alignment horizontal="center" vertical="center" wrapText="1"/>
      <protection locked="0"/>
    </xf>
    <xf numFmtId="9" fontId="13" fillId="0" borderId="1" xfId="4" applyFont="1" applyFill="1" applyBorder="1" applyAlignment="1" applyProtection="1">
      <alignment horizontal="center" vertical="center" wrapText="1"/>
      <protection locked="0"/>
    </xf>
    <xf numFmtId="0" fontId="11" fillId="0" borderId="1"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34" fillId="7" borderId="33" xfId="0" applyFont="1" applyFill="1" applyBorder="1" applyAlignment="1">
      <alignment vertical="center"/>
    </xf>
    <xf numFmtId="0" fontId="34" fillId="7" borderId="33" xfId="0" applyFont="1" applyFill="1" applyBorder="1" applyAlignment="1">
      <alignment horizontal="center" vertical="center"/>
    </xf>
    <xf numFmtId="0" fontId="34" fillId="7" borderId="33" xfId="0" applyFont="1" applyFill="1" applyBorder="1" applyAlignment="1">
      <alignment vertical="center" wrapText="1"/>
    </xf>
    <xf numFmtId="43" fontId="28" fillId="8" borderId="26" xfId="1" applyFont="1" applyFill="1" applyBorder="1" applyAlignment="1">
      <alignment vertical="center"/>
    </xf>
    <xf numFmtId="43" fontId="28" fillId="8" borderId="0" xfId="1" applyFont="1" applyFill="1" applyAlignment="1">
      <alignment vertical="center"/>
    </xf>
    <xf numFmtId="0" fontId="25" fillId="6" borderId="1" xfId="0" applyFont="1" applyFill="1" applyBorder="1" applyAlignment="1">
      <alignment horizontal="center" vertical="center" wrapText="1"/>
    </xf>
    <xf numFmtId="0" fontId="23" fillId="0" borderId="0" xfId="0" applyFont="1" applyAlignment="1">
      <alignment horizontal="center" vertical="center"/>
    </xf>
    <xf numFmtId="0" fontId="0" fillId="0" borderId="1" xfId="0" applyBorder="1" applyAlignment="1">
      <alignment wrapText="1"/>
    </xf>
    <xf numFmtId="0" fontId="0" fillId="0" borderId="1" xfId="0" applyBorder="1" applyAlignment="1">
      <alignment horizontal="center" vertical="center"/>
    </xf>
    <xf numFmtId="0" fontId="9" fillId="2" borderId="1" xfId="0" applyFont="1" applyFill="1" applyBorder="1" applyAlignment="1">
      <alignment horizontal="center" vertical="center" wrapText="1"/>
    </xf>
    <xf numFmtId="0" fontId="1" fillId="0" borderId="1" xfId="0" applyFont="1" applyFill="1" applyBorder="1" applyAlignment="1">
      <alignment horizontal="center" vertical="center"/>
    </xf>
    <xf numFmtId="0" fontId="27" fillId="7" borderId="33" xfId="0" applyFont="1" applyFill="1" applyBorder="1" applyAlignment="1">
      <alignment vertical="center"/>
    </xf>
    <xf numFmtId="0" fontId="27" fillId="7" borderId="30" xfId="0" applyFont="1" applyFill="1" applyBorder="1" applyAlignment="1">
      <alignment horizontal="justify" vertical="distributed"/>
    </xf>
    <xf numFmtId="2" fontId="28" fillId="8" borderId="0" xfId="1" applyNumberFormat="1" applyFont="1" applyFill="1" applyAlignment="1">
      <alignment vertical="center"/>
    </xf>
    <xf numFmtId="10" fontId="28" fillId="8" borderId="0" xfId="1" applyNumberFormat="1" applyFont="1" applyFill="1" applyAlignment="1">
      <alignment vertical="center"/>
    </xf>
    <xf numFmtId="0" fontId="0" fillId="3" borderId="1" xfId="3" applyNumberFormat="1" applyFont="1" applyFill="1" applyBorder="1" applyAlignment="1">
      <alignment horizontal="right" vertical="center"/>
    </xf>
    <xf numFmtId="166" fontId="0" fillId="3" borderId="1" xfId="0" applyNumberFormat="1" applyFill="1" applyBorder="1" applyAlignment="1">
      <alignment horizontal="justify" vertical="justify" wrapText="1"/>
    </xf>
    <xf numFmtId="166" fontId="0" fillId="3" borderId="41" xfId="0" applyNumberFormat="1" applyFill="1" applyBorder="1" applyAlignment="1">
      <alignment horizontal="justify" vertical="justify" wrapText="1"/>
    </xf>
    <xf numFmtId="3" fontId="11" fillId="0" borderId="1" xfId="0" applyNumberFormat="1" applyFont="1" applyFill="1" applyBorder="1" applyAlignment="1">
      <alignment horizontal="right" vertical="center" wrapText="1"/>
    </xf>
    <xf numFmtId="166" fontId="0" fillId="0" borderId="1" xfId="0" applyNumberFormat="1" applyFill="1" applyBorder="1" applyAlignment="1" applyProtection="1">
      <alignment vertical="center"/>
      <protection locked="0"/>
    </xf>
    <xf numFmtId="1" fontId="13" fillId="0" borderId="1" xfId="0" applyNumberFormat="1" applyFont="1" applyFill="1" applyBorder="1" applyAlignment="1" applyProtection="1">
      <alignment horizontal="center" vertical="center" wrapText="1"/>
      <protection locked="0"/>
    </xf>
    <xf numFmtId="3" fontId="13" fillId="0" borderId="1" xfId="0" applyNumberFormat="1" applyFont="1" applyFill="1" applyBorder="1" applyAlignment="1" applyProtection="1">
      <alignment horizontal="center" vertical="center" wrapText="1"/>
      <protection locked="0"/>
    </xf>
    <xf numFmtId="168" fontId="13" fillId="0" borderId="1" xfId="1" applyNumberFormat="1" applyFont="1" applyFill="1" applyBorder="1" applyAlignment="1">
      <alignment horizontal="center" vertical="center" wrapText="1"/>
    </xf>
    <xf numFmtId="168" fontId="13" fillId="0" borderId="1" xfId="1" applyNumberFormat="1" applyFont="1" applyFill="1" applyBorder="1" applyAlignment="1">
      <alignment vertical="center" wrapText="1"/>
    </xf>
    <xf numFmtId="3" fontId="0" fillId="0" borderId="1" xfId="0" applyNumberFormat="1" applyFill="1" applyBorder="1" applyAlignment="1">
      <alignment horizontal="right"/>
    </xf>
    <xf numFmtId="14" fontId="0" fillId="0" borderId="1" xfId="0" applyNumberFormat="1" applyFill="1" applyBorder="1" applyAlignment="1">
      <alignment wrapText="1"/>
    </xf>
    <xf numFmtId="0" fontId="0" fillId="0" borderId="13" xfId="0" applyBorder="1" applyAlignment="1">
      <alignment horizontal="center" vertical="center" wrapText="1"/>
    </xf>
    <xf numFmtId="14" fontId="0" fillId="0" borderId="1" xfId="0" applyNumberFormat="1" applyFill="1" applyBorder="1" applyAlignment="1"/>
    <xf numFmtId="49" fontId="13" fillId="0" borderId="1" xfId="0" applyNumberFormat="1" applyFont="1" applyFill="1" applyBorder="1" applyAlignment="1" applyProtection="1">
      <alignment horizontal="center" vertical="center" wrapText="1"/>
      <protection locked="0"/>
    </xf>
    <xf numFmtId="15" fontId="13" fillId="0" borderId="5" xfId="0" applyNumberFormat="1" applyFont="1" applyFill="1" applyBorder="1" applyAlignment="1" applyProtection="1">
      <alignment horizontal="center" vertical="center" wrapText="1"/>
      <protection locked="0"/>
    </xf>
    <xf numFmtId="0" fontId="0" fillId="0" borderId="1" xfId="0" applyBorder="1" applyAlignment="1">
      <alignment horizontal="center" wrapText="1"/>
    </xf>
    <xf numFmtId="3" fontId="0" fillId="0" borderId="1" xfId="0" applyNumberFormat="1" applyBorder="1" applyAlignment="1">
      <alignment horizontal="right"/>
    </xf>
    <xf numFmtId="14" fontId="0" fillId="0" borderId="1" xfId="0" applyNumberFormat="1" applyBorder="1" applyAlignment="1"/>
    <xf numFmtId="3" fontId="0" fillId="3" borderId="1" xfId="0" applyNumberFormat="1" applyFill="1" applyBorder="1" applyAlignment="1">
      <alignment horizontal="right" vertical="center"/>
    </xf>
    <xf numFmtId="0" fontId="11" fillId="4" borderId="0" xfId="0" applyFont="1" applyFill="1" applyBorder="1" applyAlignment="1">
      <alignment horizontal="left" vertical="center" wrapText="1"/>
    </xf>
    <xf numFmtId="0" fontId="14" fillId="4" borderId="0" xfId="0" applyFont="1" applyFill="1" applyAlignment="1">
      <alignment horizontal="left" vertical="center" wrapText="1"/>
    </xf>
    <xf numFmtId="3" fontId="0" fillId="0" borderId="1" xfId="0" applyNumberFormat="1" applyBorder="1" applyAlignment="1"/>
    <xf numFmtId="14" fontId="0" fillId="0" borderId="1" xfId="0" applyNumberFormat="1" applyBorder="1" applyAlignment="1">
      <alignment wrapText="1"/>
    </xf>
    <xf numFmtId="0" fontId="26" fillId="7" borderId="22" xfId="0" applyFont="1" applyFill="1" applyBorder="1" applyAlignment="1">
      <alignment horizontal="left" vertical="justify" wrapText="1"/>
    </xf>
    <xf numFmtId="0" fontId="26" fillId="7" borderId="23" xfId="0" applyFont="1" applyFill="1" applyBorder="1" applyAlignment="1">
      <alignment horizontal="left" vertical="justify" wrapText="1"/>
    </xf>
    <xf numFmtId="0" fontId="26" fillId="7" borderId="24" xfId="0" applyFont="1" applyFill="1" applyBorder="1" applyAlignment="1">
      <alignment horizontal="left" vertical="justify" wrapText="1"/>
    </xf>
    <xf numFmtId="0" fontId="0" fillId="0" borderId="1" xfId="0" applyBorder="1" applyAlignment="1">
      <alignment horizontal="center"/>
    </xf>
    <xf numFmtId="0" fontId="0" fillId="0" borderId="5" xfId="0" applyBorder="1" applyAlignment="1">
      <alignment horizontal="center" vertical="justify" wrapText="1"/>
    </xf>
    <xf numFmtId="0" fontId="0" fillId="0" borderId="40" xfId="0" applyBorder="1" applyAlignment="1">
      <alignment horizontal="center" vertical="justify" wrapText="1"/>
    </xf>
    <xf numFmtId="0" fontId="0" fillId="0" borderId="14" xfId="0" applyBorder="1" applyAlignment="1">
      <alignment horizontal="center" vertical="justify" wrapText="1"/>
    </xf>
    <xf numFmtId="0" fontId="26" fillId="7" borderId="22" xfId="0" applyFont="1" applyFill="1" applyBorder="1" applyAlignment="1">
      <alignment horizontal="center" vertical="justify" wrapText="1"/>
    </xf>
    <xf numFmtId="0" fontId="26" fillId="7" borderId="23" xfId="0" applyFont="1" applyFill="1" applyBorder="1" applyAlignment="1">
      <alignment horizontal="center" vertical="justify" wrapText="1"/>
    </xf>
    <xf numFmtId="0" fontId="26" fillId="7" borderId="24" xfId="0" applyFont="1" applyFill="1" applyBorder="1" applyAlignment="1">
      <alignment horizontal="center" vertical="justify" wrapText="1"/>
    </xf>
    <xf numFmtId="0" fontId="0" fillId="0" borderId="5" xfId="0" applyBorder="1" applyAlignment="1">
      <alignment horizontal="center"/>
    </xf>
    <xf numFmtId="0" fontId="0" fillId="0" borderId="40" xfId="0" applyBorder="1" applyAlignment="1">
      <alignment horizontal="center"/>
    </xf>
    <xf numFmtId="0" fontId="0" fillId="0" borderId="14" xfId="0" applyBorder="1" applyAlignment="1">
      <alignment horizontal="center"/>
    </xf>
    <xf numFmtId="0" fontId="26" fillId="0" borderId="22" xfId="0" applyFont="1" applyBorder="1" applyAlignment="1">
      <alignment horizontal="left" vertical="justify" wrapText="1"/>
    </xf>
    <xf numFmtId="0" fontId="26" fillId="0" borderId="23" xfId="0" applyFont="1" applyBorder="1" applyAlignment="1">
      <alignment horizontal="left" vertical="justify" wrapText="1"/>
    </xf>
    <xf numFmtId="0" fontId="26" fillId="0" borderId="24" xfId="0" applyFont="1" applyBorder="1" applyAlignment="1">
      <alignment horizontal="left" vertical="justify" wrapText="1"/>
    </xf>
    <xf numFmtId="0" fontId="31" fillId="0" borderId="0" xfId="0" applyFont="1" applyAlignment="1">
      <alignment horizontal="center" vertical="center"/>
    </xf>
    <xf numFmtId="0" fontId="25" fillId="6" borderId="1" xfId="0" applyFont="1" applyFill="1" applyBorder="1" applyAlignment="1">
      <alignment horizontal="center" vertical="center" wrapText="1"/>
    </xf>
    <xf numFmtId="0" fontId="26" fillId="7" borderId="19" xfId="0" applyFont="1" applyFill="1" applyBorder="1" applyAlignment="1">
      <alignment horizontal="left" vertical="justify" wrapText="1"/>
    </xf>
    <xf numFmtId="0" fontId="26" fillId="7" borderId="20" xfId="0" applyFont="1" applyFill="1" applyBorder="1" applyAlignment="1">
      <alignment horizontal="left" vertical="justify" wrapText="1"/>
    </xf>
    <xf numFmtId="0" fontId="26" fillId="7" borderId="21" xfId="0" applyFont="1" applyFill="1" applyBorder="1" applyAlignment="1">
      <alignment horizontal="left" vertical="justify" wrapText="1"/>
    </xf>
    <xf numFmtId="0" fontId="32" fillId="10" borderId="0" xfId="0" applyFont="1" applyFill="1" applyAlignment="1">
      <alignment horizontal="center"/>
    </xf>
    <xf numFmtId="0" fontId="25" fillId="0" borderId="1" xfId="0" applyFont="1" applyBorder="1" applyAlignment="1">
      <alignment horizontal="left" vertical="center" wrapText="1"/>
    </xf>
    <xf numFmtId="0" fontId="25" fillId="0" borderId="1" xfId="0" applyFont="1" applyBorder="1" applyAlignment="1">
      <alignment horizontal="center" vertical="center" wrapText="1"/>
    </xf>
    <xf numFmtId="0" fontId="23" fillId="0" borderId="0" xfId="0" applyFont="1" applyAlignment="1">
      <alignment horizontal="center" vertical="center"/>
    </xf>
    <xf numFmtId="0" fontId="24" fillId="0" borderId="0" xfId="0" applyFont="1" applyAlignment="1">
      <alignment horizontal="justify" vertical="center" wrapText="1"/>
    </xf>
    <xf numFmtId="0" fontId="25" fillId="5" borderId="1" xfId="0" applyFont="1" applyFill="1" applyBorder="1" applyAlignment="1">
      <alignment horizontal="center" vertical="center" wrapText="1"/>
    </xf>
    <xf numFmtId="0" fontId="0" fillId="0" borderId="1" xfId="0" applyBorder="1" applyAlignment="1">
      <alignment wrapText="1"/>
    </xf>
    <xf numFmtId="0" fontId="28" fillId="7" borderId="39" xfId="0" applyFont="1" applyFill="1" applyBorder="1" applyAlignment="1">
      <alignment vertical="center"/>
    </xf>
    <xf numFmtId="0" fontId="27" fillId="7" borderId="35" xfId="0" applyFont="1" applyFill="1" applyBorder="1" applyAlignment="1">
      <alignment vertical="center" wrapText="1"/>
    </xf>
    <xf numFmtId="0" fontId="27" fillId="7" borderId="34" xfId="0" applyFont="1" applyFill="1" applyBorder="1" applyAlignment="1">
      <alignment vertical="center" wrapText="1"/>
    </xf>
    <xf numFmtId="44" fontId="35" fillId="7" borderId="32" xfId="3" applyFont="1" applyFill="1" applyBorder="1" applyAlignment="1">
      <alignment horizontal="center" vertical="center" wrapText="1"/>
    </xf>
    <xf numFmtId="44" fontId="35" fillId="7" borderId="31" xfId="3" applyFont="1" applyFill="1" applyBorder="1" applyAlignment="1">
      <alignment horizontal="center" vertical="center" wrapText="1"/>
    </xf>
    <xf numFmtId="0" fontId="27" fillId="9" borderId="30" xfId="0" applyFont="1" applyFill="1" applyBorder="1" applyAlignment="1">
      <alignment horizontal="center" vertical="center"/>
    </xf>
    <xf numFmtId="0" fontId="27" fillId="9" borderId="32" xfId="0" applyFont="1" applyFill="1" applyBorder="1" applyAlignment="1">
      <alignment horizontal="center" vertical="center"/>
    </xf>
    <xf numFmtId="0" fontId="27" fillId="9" borderId="31" xfId="0" applyFont="1" applyFill="1" applyBorder="1" applyAlignment="1">
      <alignment horizontal="center" vertical="center"/>
    </xf>
    <xf numFmtId="0" fontId="28" fillId="7" borderId="38" xfId="0" applyFont="1" applyFill="1" applyBorder="1" applyAlignment="1">
      <alignment vertical="center"/>
    </xf>
    <xf numFmtId="0" fontId="27" fillId="7" borderId="25" xfId="0" applyFont="1" applyFill="1" applyBorder="1" applyAlignment="1">
      <alignment vertical="center"/>
    </xf>
    <xf numFmtId="0" fontId="27" fillId="7" borderId="33" xfId="0" applyFont="1" applyFill="1" applyBorder="1" applyAlignment="1">
      <alignment vertical="center"/>
    </xf>
    <xf numFmtId="0" fontId="27" fillId="7" borderId="26" xfId="0" applyFont="1" applyFill="1" applyBorder="1" applyAlignment="1">
      <alignment vertical="center" wrapText="1"/>
    </xf>
    <xf numFmtId="0" fontId="27" fillId="7" borderId="37" xfId="0" applyFont="1" applyFill="1" applyBorder="1" applyAlignment="1">
      <alignment vertical="center" wrapText="1"/>
    </xf>
    <xf numFmtId="0" fontId="34" fillId="7" borderId="32" xfId="0" applyFont="1" applyFill="1" applyBorder="1" applyAlignment="1">
      <alignment horizontal="center" vertical="center" wrapText="1"/>
    </xf>
    <xf numFmtId="0" fontId="34" fillId="7" borderId="31" xfId="0" applyFont="1" applyFill="1" applyBorder="1" applyAlignment="1">
      <alignment horizontal="center" vertical="center" wrapText="1"/>
    </xf>
    <xf numFmtId="0" fontId="27" fillId="7" borderId="25" xfId="0" applyFont="1" applyFill="1" applyBorder="1" applyAlignment="1">
      <alignment horizontal="center" vertical="center" wrapText="1"/>
    </xf>
    <xf numFmtId="0" fontId="27" fillId="7" borderId="26" xfId="0" applyFont="1" applyFill="1" applyBorder="1" applyAlignment="1">
      <alignment horizontal="center" vertical="center" wrapText="1"/>
    </xf>
    <xf numFmtId="0" fontId="27" fillId="7" borderId="0" xfId="0" applyFont="1" applyFill="1" applyAlignment="1">
      <alignment horizontal="center" vertical="center" wrapText="1"/>
    </xf>
    <xf numFmtId="0" fontId="28" fillId="7" borderId="32" xfId="0" applyFont="1" applyFill="1" applyBorder="1" applyAlignment="1">
      <alignment horizontal="center" vertical="center" wrapText="1"/>
    </xf>
    <xf numFmtId="0" fontId="28" fillId="7" borderId="31" xfId="0" applyFont="1" applyFill="1" applyBorder="1" applyAlignment="1">
      <alignment horizontal="center" vertical="center" wrapText="1"/>
    </xf>
    <xf numFmtId="0" fontId="35" fillId="7" borderId="32" xfId="0" applyFont="1" applyFill="1" applyBorder="1" applyAlignment="1">
      <alignment horizontal="center" vertical="center" wrapText="1"/>
    </xf>
    <xf numFmtId="0" fontId="35" fillId="7" borderId="31" xfId="0" applyFont="1" applyFill="1" applyBorder="1" applyAlignment="1">
      <alignment horizontal="center" vertical="center" wrapText="1"/>
    </xf>
    <xf numFmtId="0" fontId="4" fillId="0" borderId="1" xfId="0" applyFont="1" applyBorder="1" applyAlignment="1">
      <alignment horizontal="center" vertical="center" wrapText="1"/>
    </xf>
    <xf numFmtId="0" fontId="1" fillId="0" borderId="13" xfId="0" applyFont="1" applyBorder="1" applyAlignment="1">
      <alignment horizontal="center" vertical="center"/>
    </xf>
    <xf numFmtId="0" fontId="1" fillId="0" borderId="12" xfId="0" applyFont="1" applyBorder="1" applyAlignment="1">
      <alignment horizontal="center" vertical="center"/>
    </xf>
    <xf numFmtId="0" fontId="1" fillId="0" borderId="4" xfId="0" applyFont="1" applyBorder="1" applyAlignment="1">
      <alignment horizontal="center" vertical="center"/>
    </xf>
    <xf numFmtId="0" fontId="0" fillId="0" borderId="13" xfId="0" applyBorder="1" applyAlignment="1">
      <alignment horizontal="center" vertical="center"/>
    </xf>
    <xf numFmtId="0" fontId="0" fillId="0" borderId="4" xfId="0" applyBorder="1" applyAlignment="1">
      <alignment horizontal="center" vertical="center"/>
    </xf>
    <xf numFmtId="0" fontId="1" fillId="2" borderId="5" xfId="0" applyFont="1" applyFill="1" applyBorder="1" applyAlignment="1">
      <alignment horizontal="center" vertical="center" wrapText="1"/>
    </xf>
    <xf numFmtId="0" fontId="1" fillId="2" borderId="40" xfId="0" applyFont="1" applyFill="1" applyBorder="1" applyAlignment="1">
      <alignment horizontal="center" vertical="center" wrapText="1"/>
    </xf>
    <xf numFmtId="0" fontId="1" fillId="2" borderId="14" xfId="0" applyFont="1" applyFill="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1" xfId="0" applyFill="1" applyBorder="1" applyAlignment="1">
      <alignment horizontal="center" vertical="center" wrapText="1"/>
    </xf>
    <xf numFmtId="0" fontId="0" fillId="0" borderId="5" xfId="0" applyFill="1" applyBorder="1" applyAlignment="1">
      <alignment horizontal="center" vertical="center" wrapText="1"/>
    </xf>
    <xf numFmtId="0" fontId="0" fillId="0" borderId="14" xfId="0" applyFill="1" applyBorder="1" applyAlignment="1">
      <alignment horizontal="center" vertical="center" wrapText="1"/>
    </xf>
    <xf numFmtId="0" fontId="0" fillId="0" borderId="1" xfId="0" applyFill="1" applyBorder="1" applyAlignment="1">
      <alignment horizontal="center" vertical="center"/>
    </xf>
    <xf numFmtId="0" fontId="0" fillId="0" borderId="5" xfId="0" applyFill="1" applyBorder="1" applyAlignment="1">
      <alignment horizontal="center" vertical="center"/>
    </xf>
    <xf numFmtId="0" fontId="0" fillId="0" borderId="14" xfId="0" applyFill="1" applyBorder="1" applyAlignment="1">
      <alignment horizontal="center" vertical="center"/>
    </xf>
    <xf numFmtId="0" fontId="9" fillId="3" borderId="8" xfId="0" applyFont="1" applyFill="1" applyBorder="1" applyAlignment="1" applyProtection="1">
      <alignment horizontal="left" vertical="center"/>
      <protection locked="0"/>
    </xf>
    <xf numFmtId="0" fontId="9" fillId="3" borderId="9" xfId="0" applyFont="1" applyFill="1" applyBorder="1" applyAlignment="1" applyProtection="1">
      <alignment horizontal="left" vertical="center"/>
      <protection locked="0"/>
    </xf>
    <xf numFmtId="49" fontId="0" fillId="3" borderId="6" xfId="0" applyNumberFormat="1" applyFont="1" applyFill="1" applyBorder="1" applyAlignment="1">
      <alignment horizontal="left" vertical="center"/>
    </xf>
    <xf numFmtId="49" fontId="0" fillId="3" borderId="7" xfId="0" applyNumberFormat="1" applyFont="1" applyFill="1" applyBorder="1" applyAlignment="1">
      <alignment horizontal="left" vertical="center"/>
    </xf>
    <xf numFmtId="0" fontId="7" fillId="2" borderId="7" xfId="0" applyFont="1" applyFill="1" applyBorder="1" applyAlignment="1">
      <alignment horizontal="center" vertical="center"/>
    </xf>
    <xf numFmtId="0" fontId="7" fillId="2" borderId="8" xfId="0" applyFont="1" applyFill="1" applyBorder="1" applyAlignment="1">
      <alignment horizontal="center" vertical="center"/>
    </xf>
    <xf numFmtId="0" fontId="7" fillId="2" borderId="9" xfId="0" applyFont="1" applyFill="1" applyBorder="1" applyAlignment="1">
      <alignment horizontal="center" vertical="center"/>
    </xf>
    <xf numFmtId="0" fontId="7" fillId="2" borderId="10" xfId="0" applyFont="1" applyFill="1" applyBorder="1" applyAlignment="1">
      <alignment horizontal="center" vertical="center"/>
    </xf>
    <xf numFmtId="0" fontId="7" fillId="2" borderId="0" xfId="0" applyFont="1" applyFill="1" applyBorder="1" applyAlignment="1">
      <alignment horizontal="center" vertical="center"/>
    </xf>
    <xf numFmtId="0" fontId="0" fillId="0" borderId="16" xfId="0" applyBorder="1" applyAlignment="1">
      <alignment horizontal="center" vertical="center"/>
    </xf>
    <xf numFmtId="0" fontId="0" fillId="0" borderId="12" xfId="0" applyBorder="1" applyAlignment="1">
      <alignment horizontal="center" vertical="center"/>
    </xf>
    <xf numFmtId="0" fontId="0" fillId="0" borderId="17" xfId="0" applyBorder="1" applyAlignment="1">
      <alignment horizontal="center" vertical="center"/>
    </xf>
    <xf numFmtId="0" fontId="0" fillId="0" borderId="5" xfId="0" applyBorder="1" applyAlignment="1">
      <alignment horizontal="center" vertical="center" wrapText="1"/>
    </xf>
    <xf numFmtId="0" fontId="0" fillId="0" borderId="14" xfId="0" applyBorder="1" applyAlignment="1">
      <alignment horizontal="center" vertical="center" wrapText="1"/>
    </xf>
    <xf numFmtId="0" fontId="0" fillId="0" borderId="5" xfId="0" applyBorder="1" applyAlignment="1">
      <alignment horizontal="center" vertical="center"/>
    </xf>
    <xf numFmtId="0" fontId="0" fillId="0" borderId="14" xfId="0" applyBorder="1" applyAlignment="1">
      <alignment horizontal="center" vertical="center"/>
    </xf>
    <xf numFmtId="0" fontId="7" fillId="2" borderId="6" xfId="0" applyFont="1" applyFill="1" applyBorder="1" applyAlignment="1">
      <alignment horizontal="center" vertical="center"/>
    </xf>
    <xf numFmtId="0" fontId="17" fillId="0" borderId="0" xfId="0" applyFont="1" applyFill="1" applyAlignment="1">
      <alignment horizontal="left" vertical="center" wrapText="1"/>
    </xf>
    <xf numFmtId="0" fontId="9" fillId="2" borderId="1" xfId="0" applyFont="1" applyFill="1" applyBorder="1" applyAlignment="1">
      <alignment horizontal="center" vertical="center" wrapText="1"/>
    </xf>
    <xf numFmtId="0" fontId="1" fillId="0" borderId="1" xfId="0" applyFont="1" applyFill="1" applyBorder="1" applyAlignment="1">
      <alignment horizontal="center" vertical="center"/>
    </xf>
    <xf numFmtId="0" fontId="19" fillId="0" borderId="15" xfId="0" applyFont="1" applyBorder="1" applyAlignment="1">
      <alignment horizontal="center" vertical="center" wrapText="1"/>
    </xf>
    <xf numFmtId="0" fontId="1" fillId="0" borderId="13" xfId="0" applyFont="1" applyFill="1" applyBorder="1" applyAlignment="1">
      <alignment horizontal="center" vertical="center"/>
    </xf>
    <xf numFmtId="0" fontId="1" fillId="0" borderId="4" xfId="0" applyFont="1" applyFill="1" applyBorder="1" applyAlignment="1">
      <alignment horizontal="center" vertical="center"/>
    </xf>
    <xf numFmtId="0" fontId="9" fillId="2" borderId="5" xfId="0" applyFont="1" applyFill="1" applyBorder="1" applyAlignment="1">
      <alignment horizontal="center" vertical="center" wrapText="1"/>
    </xf>
    <xf numFmtId="0" fontId="9" fillId="2" borderId="14" xfId="0" applyFont="1" applyFill="1" applyBorder="1" applyAlignment="1">
      <alignment horizontal="center" vertical="center" wrapText="1"/>
    </xf>
    <xf numFmtId="0" fontId="0" fillId="0" borderId="16" xfId="0" applyFill="1" applyBorder="1" applyAlignment="1">
      <alignment horizontal="center" vertical="center"/>
    </xf>
    <xf numFmtId="0" fontId="0" fillId="0" borderId="12" xfId="0" applyFill="1" applyBorder="1" applyAlignment="1">
      <alignment horizontal="center" vertical="center"/>
    </xf>
    <xf numFmtId="0" fontId="0" fillId="0" borderId="17" xfId="0" applyFill="1" applyBorder="1" applyAlignment="1">
      <alignment horizontal="center" vertical="center"/>
    </xf>
    <xf numFmtId="166" fontId="0" fillId="3" borderId="41" xfId="0" applyNumberFormat="1" applyFill="1" applyBorder="1" applyAlignment="1">
      <alignment horizontal="center" vertical="center"/>
    </xf>
  </cellXfs>
  <cellStyles count="7">
    <cellStyle name="Millares" xfId="1" builtinId="3"/>
    <cellStyle name="Millares 2" xfId="5"/>
    <cellStyle name="Moneda" xfId="3" builtinId="4"/>
    <cellStyle name="Moneda 2" xfId="6"/>
    <cellStyle name="Normal" xfId="0" builtinId="0"/>
    <cellStyle name="Normal 5" xfId="2"/>
    <cellStyle name="Porcentaje" xfId="4"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39"/>
  <sheetViews>
    <sheetView view="pageBreakPreview" zoomScale="80" zoomScaleNormal="100" zoomScaleSheetLayoutView="80" workbookViewId="0">
      <selection activeCell="N9" sqref="N9"/>
    </sheetView>
  </sheetViews>
  <sheetFormatPr baseColWidth="10" defaultRowHeight="15" x14ac:dyDescent="0.25"/>
  <cols>
    <col min="1" max="1" width="11.42578125" style="72"/>
    <col min="2" max="2" width="13.85546875" style="72" customWidth="1"/>
    <col min="3" max="3" width="13.7109375" style="72" customWidth="1"/>
    <col min="4" max="4" width="15.5703125" style="72" customWidth="1"/>
    <col min="5" max="5" width="11.42578125" style="72"/>
    <col min="6" max="6" width="9.85546875" style="72" customWidth="1"/>
    <col min="7" max="7" width="9.42578125" style="72" customWidth="1"/>
    <col min="8" max="11" width="11.42578125" style="72"/>
    <col min="12" max="12" width="8.7109375" style="72" customWidth="1"/>
    <col min="13" max="16384" width="11.42578125" style="72"/>
  </cols>
  <sheetData>
    <row r="2" spans="1:12" ht="39.75" customHeight="1" x14ac:dyDescent="0.35">
      <c r="A2" s="178" t="s">
        <v>87</v>
      </c>
      <c r="B2" s="178"/>
      <c r="C2" s="178"/>
      <c r="D2" s="178"/>
      <c r="E2" s="178"/>
      <c r="F2" s="178"/>
      <c r="G2" s="178"/>
      <c r="H2" s="178"/>
      <c r="I2" s="178"/>
      <c r="J2" s="178"/>
      <c r="K2" s="178"/>
      <c r="L2" s="178"/>
    </row>
    <row r="4" spans="1:12" ht="16.5" x14ac:dyDescent="0.25">
      <c r="A4" s="181" t="s">
        <v>63</v>
      </c>
      <c r="B4" s="181"/>
      <c r="C4" s="181"/>
      <c r="D4" s="181"/>
      <c r="E4" s="181"/>
      <c r="F4" s="181"/>
      <c r="G4" s="181"/>
      <c r="H4" s="181"/>
      <c r="I4" s="181"/>
      <c r="J4" s="181"/>
      <c r="K4" s="181"/>
      <c r="L4" s="181"/>
    </row>
    <row r="5" spans="1:12" ht="16.5" x14ac:dyDescent="0.25">
      <c r="A5" s="125"/>
    </row>
    <row r="6" spans="1:12" ht="16.5" x14ac:dyDescent="0.25">
      <c r="A6" s="181" t="s">
        <v>172</v>
      </c>
      <c r="B6" s="181"/>
      <c r="C6" s="181"/>
      <c r="D6" s="181"/>
      <c r="E6" s="181"/>
      <c r="F6" s="181"/>
      <c r="G6" s="181"/>
      <c r="H6" s="181"/>
      <c r="I6" s="181"/>
      <c r="J6" s="181"/>
      <c r="K6" s="181"/>
      <c r="L6" s="181"/>
    </row>
    <row r="7" spans="1:12" ht="16.5" x14ac:dyDescent="0.25">
      <c r="A7" s="54"/>
    </row>
    <row r="8" spans="1:12" ht="109.5" customHeight="1" x14ac:dyDescent="0.25">
      <c r="A8" s="182" t="s">
        <v>331</v>
      </c>
      <c r="B8" s="182"/>
      <c r="C8" s="182"/>
      <c r="D8" s="182"/>
      <c r="E8" s="182"/>
      <c r="F8" s="182"/>
      <c r="G8" s="182"/>
      <c r="H8" s="182"/>
      <c r="I8" s="182"/>
      <c r="J8" s="182"/>
      <c r="K8" s="182"/>
      <c r="L8" s="182"/>
    </row>
    <row r="9" spans="1:12" ht="45.75" customHeight="1" x14ac:dyDescent="0.25">
      <c r="A9" s="182"/>
      <c r="B9" s="182"/>
      <c r="C9" s="182"/>
      <c r="D9" s="182"/>
      <c r="E9" s="182"/>
      <c r="F9" s="182"/>
      <c r="G9" s="182"/>
      <c r="H9" s="182"/>
      <c r="I9" s="182"/>
      <c r="J9" s="182"/>
      <c r="K9" s="182"/>
      <c r="L9" s="182"/>
    </row>
    <row r="10" spans="1:12" ht="28.5" customHeight="1" x14ac:dyDescent="0.25">
      <c r="A10" s="182" t="s">
        <v>90</v>
      </c>
      <c r="B10" s="182"/>
      <c r="C10" s="182"/>
      <c r="D10" s="182"/>
      <c r="E10" s="182"/>
      <c r="F10" s="182"/>
      <c r="G10" s="182"/>
      <c r="H10" s="182"/>
      <c r="I10" s="182"/>
      <c r="J10" s="182"/>
      <c r="K10" s="182"/>
      <c r="L10" s="182"/>
    </row>
    <row r="11" spans="1:12" ht="28.5" customHeight="1" x14ac:dyDescent="0.25">
      <c r="A11" s="182"/>
      <c r="B11" s="182"/>
      <c r="C11" s="182"/>
      <c r="D11" s="182"/>
      <c r="E11" s="182"/>
      <c r="F11" s="182"/>
      <c r="G11" s="182"/>
      <c r="H11" s="182"/>
      <c r="I11" s="182"/>
      <c r="J11" s="182"/>
      <c r="K11" s="182"/>
      <c r="L11" s="182"/>
    </row>
    <row r="12" spans="1:12" ht="15.75" thickBot="1" x14ac:dyDescent="0.3"/>
    <row r="13" spans="1:12" ht="15.75" thickBot="1" x14ac:dyDescent="0.3">
      <c r="A13" s="55" t="s">
        <v>64</v>
      </c>
      <c r="B13" s="183" t="s">
        <v>86</v>
      </c>
      <c r="C13" s="184"/>
      <c r="D13" s="184"/>
      <c r="E13" s="184"/>
      <c r="F13" s="184"/>
      <c r="G13" s="184"/>
      <c r="H13" s="184"/>
      <c r="I13" s="184"/>
      <c r="J13" s="184"/>
      <c r="K13" s="184"/>
      <c r="L13" s="184"/>
    </row>
    <row r="14" spans="1:12" ht="15.75" thickBot="1" x14ac:dyDescent="0.3">
      <c r="A14" s="56">
        <v>1</v>
      </c>
      <c r="B14" s="179" t="s">
        <v>159</v>
      </c>
      <c r="C14" s="179"/>
      <c r="D14" s="179"/>
      <c r="E14" s="179"/>
      <c r="F14" s="179"/>
      <c r="G14" s="179"/>
      <c r="H14" s="179"/>
      <c r="I14" s="179"/>
      <c r="J14" s="179"/>
      <c r="K14" s="179"/>
      <c r="L14" s="179"/>
    </row>
    <row r="15" spans="1:12" ht="15.75" thickBot="1" x14ac:dyDescent="0.3">
      <c r="A15" s="56">
        <v>2</v>
      </c>
      <c r="B15" s="179" t="s">
        <v>160</v>
      </c>
      <c r="C15" s="179"/>
      <c r="D15" s="179"/>
      <c r="E15" s="179"/>
      <c r="F15" s="179"/>
      <c r="G15" s="179"/>
      <c r="H15" s="179"/>
      <c r="I15" s="179"/>
      <c r="J15" s="179"/>
      <c r="K15" s="179"/>
      <c r="L15" s="179"/>
    </row>
    <row r="16" spans="1:12" ht="15.75" thickBot="1" x14ac:dyDescent="0.3">
      <c r="A16" s="56">
        <v>3</v>
      </c>
      <c r="B16" s="179" t="s">
        <v>161</v>
      </c>
      <c r="C16" s="179"/>
      <c r="D16" s="179"/>
      <c r="E16" s="179"/>
      <c r="F16" s="179"/>
      <c r="G16" s="179"/>
      <c r="H16" s="179"/>
      <c r="I16" s="179"/>
      <c r="J16" s="179"/>
      <c r="K16" s="179"/>
      <c r="L16" s="179"/>
    </row>
    <row r="17" spans="1:12" ht="15.75" thickBot="1" x14ac:dyDescent="0.3">
      <c r="A17" s="56">
        <v>4</v>
      </c>
      <c r="B17" s="180"/>
      <c r="C17" s="180"/>
      <c r="D17" s="180"/>
      <c r="E17" s="180"/>
      <c r="F17" s="180"/>
      <c r="G17" s="180"/>
      <c r="H17" s="180"/>
      <c r="I17" s="180"/>
      <c r="J17" s="180"/>
      <c r="K17" s="180"/>
      <c r="L17" s="180"/>
    </row>
    <row r="18" spans="1:12" ht="15.75" thickBot="1" x14ac:dyDescent="0.3">
      <c r="A18" s="56">
        <v>5</v>
      </c>
      <c r="B18" s="180"/>
      <c r="C18" s="180"/>
      <c r="D18" s="180"/>
      <c r="E18" s="180"/>
      <c r="F18" s="180"/>
      <c r="G18" s="180"/>
      <c r="H18" s="180"/>
      <c r="I18" s="180"/>
      <c r="J18" s="180"/>
      <c r="K18" s="180"/>
      <c r="L18" s="180"/>
    </row>
    <row r="19" spans="1:12" x14ac:dyDescent="0.25">
      <c r="A19" s="59"/>
      <c r="B19" s="59"/>
      <c r="C19" s="59"/>
      <c r="D19" s="59"/>
      <c r="E19" s="59"/>
      <c r="F19" s="59"/>
      <c r="G19" s="59"/>
      <c r="H19" s="59"/>
      <c r="I19" s="59"/>
      <c r="J19" s="59"/>
      <c r="K19" s="59"/>
      <c r="L19" s="59"/>
    </row>
    <row r="20" spans="1:12" x14ac:dyDescent="0.25">
      <c r="A20" s="60"/>
      <c r="B20" s="59"/>
      <c r="C20" s="59"/>
      <c r="D20" s="59"/>
      <c r="E20" s="59"/>
      <c r="F20" s="59"/>
      <c r="G20" s="59"/>
      <c r="H20" s="59"/>
      <c r="I20" s="59"/>
      <c r="J20" s="59"/>
      <c r="K20" s="59"/>
      <c r="L20" s="59"/>
    </row>
    <row r="22" spans="1:12" x14ac:dyDescent="0.25">
      <c r="A22" s="173" t="s">
        <v>164</v>
      </c>
      <c r="B22" s="173"/>
      <c r="C22" s="173"/>
      <c r="D22" s="173"/>
      <c r="E22" s="173"/>
      <c r="F22" s="173"/>
      <c r="G22" s="173"/>
      <c r="H22" s="173"/>
      <c r="I22" s="173"/>
      <c r="J22" s="173"/>
      <c r="K22" s="173"/>
      <c r="L22" s="173"/>
    </row>
    <row r="24" spans="1:12" ht="15" customHeight="1" x14ac:dyDescent="0.25">
      <c r="A24" s="174" t="s">
        <v>65</v>
      </c>
      <c r="B24" s="174"/>
      <c r="C24" s="174"/>
      <c r="D24" s="174"/>
      <c r="E24" s="57" t="s">
        <v>66</v>
      </c>
      <c r="F24" s="124" t="s">
        <v>67</v>
      </c>
      <c r="G24" s="124" t="s">
        <v>68</v>
      </c>
      <c r="H24" s="174" t="s">
        <v>3</v>
      </c>
      <c r="I24" s="174"/>
      <c r="J24" s="174"/>
      <c r="K24" s="174"/>
      <c r="L24" s="174"/>
    </row>
    <row r="25" spans="1:12" ht="30" customHeight="1" x14ac:dyDescent="0.25">
      <c r="A25" s="175" t="s">
        <v>93</v>
      </c>
      <c r="B25" s="176"/>
      <c r="C25" s="176"/>
      <c r="D25" s="177"/>
      <c r="E25" s="58" t="s">
        <v>165</v>
      </c>
      <c r="F25" s="127" t="s">
        <v>131</v>
      </c>
      <c r="G25" s="1"/>
      <c r="H25" s="160"/>
      <c r="I25" s="160"/>
      <c r="J25" s="160"/>
      <c r="K25" s="160"/>
      <c r="L25" s="160"/>
    </row>
    <row r="26" spans="1:12" ht="15" customHeight="1" x14ac:dyDescent="0.25">
      <c r="A26" s="157" t="s">
        <v>94</v>
      </c>
      <c r="B26" s="158"/>
      <c r="C26" s="158"/>
      <c r="D26" s="159"/>
      <c r="E26" s="58">
        <v>5</v>
      </c>
      <c r="F26" s="127" t="s">
        <v>131</v>
      </c>
      <c r="G26" s="1"/>
      <c r="H26" s="160"/>
      <c r="I26" s="160"/>
      <c r="J26" s="160"/>
      <c r="K26" s="160"/>
      <c r="L26" s="160"/>
    </row>
    <row r="27" spans="1:12" ht="15" customHeight="1" x14ac:dyDescent="0.25">
      <c r="A27" s="157" t="s">
        <v>128</v>
      </c>
      <c r="B27" s="158"/>
      <c r="C27" s="158"/>
      <c r="D27" s="159"/>
      <c r="E27" s="58" t="s">
        <v>166</v>
      </c>
      <c r="F27" s="127" t="s">
        <v>131</v>
      </c>
      <c r="G27" s="1"/>
      <c r="H27" s="160"/>
      <c r="I27" s="160"/>
      <c r="J27" s="160"/>
      <c r="K27" s="160"/>
      <c r="L27" s="160"/>
    </row>
    <row r="28" spans="1:12" ht="15" customHeight="1" x14ac:dyDescent="0.25">
      <c r="A28" s="170" t="s">
        <v>69</v>
      </c>
      <c r="B28" s="171"/>
      <c r="C28" s="171"/>
      <c r="D28" s="172"/>
      <c r="E28" s="58">
        <v>11</v>
      </c>
      <c r="F28" s="127" t="s">
        <v>131</v>
      </c>
      <c r="G28" s="1"/>
      <c r="H28" s="160"/>
      <c r="I28" s="160"/>
      <c r="J28" s="160"/>
      <c r="K28" s="160"/>
      <c r="L28" s="160"/>
    </row>
    <row r="29" spans="1:12" ht="15" customHeight="1" x14ac:dyDescent="0.25">
      <c r="A29" s="170" t="s">
        <v>89</v>
      </c>
      <c r="B29" s="171"/>
      <c r="C29" s="171"/>
      <c r="D29" s="172"/>
      <c r="E29" s="58" t="s">
        <v>163</v>
      </c>
      <c r="F29" s="127"/>
      <c r="G29" s="1"/>
      <c r="H29" s="167"/>
      <c r="I29" s="168"/>
      <c r="J29" s="168"/>
      <c r="K29" s="168"/>
      <c r="L29" s="169"/>
    </row>
    <row r="30" spans="1:12" ht="46.5" customHeight="1" x14ac:dyDescent="0.25">
      <c r="A30" s="170" t="s">
        <v>129</v>
      </c>
      <c r="B30" s="171"/>
      <c r="C30" s="171"/>
      <c r="D30" s="172"/>
      <c r="E30" s="58" t="s">
        <v>163</v>
      </c>
      <c r="F30" s="127"/>
      <c r="G30" s="1"/>
      <c r="H30" s="160" t="s">
        <v>167</v>
      </c>
      <c r="I30" s="160"/>
      <c r="J30" s="160"/>
      <c r="K30" s="160"/>
      <c r="L30" s="160"/>
    </row>
    <row r="31" spans="1:12" ht="15" customHeight="1" x14ac:dyDescent="0.25">
      <c r="A31" s="170" t="s">
        <v>92</v>
      </c>
      <c r="B31" s="171"/>
      <c r="C31" s="171"/>
      <c r="D31" s="172"/>
      <c r="E31" s="58" t="s">
        <v>163</v>
      </c>
      <c r="F31" s="127"/>
      <c r="G31" s="1"/>
      <c r="H31" s="167"/>
      <c r="I31" s="168"/>
      <c r="J31" s="168"/>
      <c r="K31" s="168"/>
      <c r="L31" s="169"/>
    </row>
    <row r="32" spans="1:12" ht="15" customHeight="1" x14ac:dyDescent="0.25">
      <c r="A32" s="157" t="s">
        <v>70</v>
      </c>
      <c r="B32" s="158"/>
      <c r="C32" s="158"/>
      <c r="D32" s="159"/>
      <c r="E32" s="58" t="s">
        <v>168</v>
      </c>
      <c r="F32" s="127" t="s">
        <v>131</v>
      </c>
      <c r="G32" s="1"/>
      <c r="H32" s="160"/>
      <c r="I32" s="160"/>
      <c r="J32" s="160"/>
      <c r="K32" s="160"/>
      <c r="L32" s="160"/>
    </row>
    <row r="33" spans="1:12" ht="15" customHeight="1" x14ac:dyDescent="0.25">
      <c r="A33" s="157" t="s">
        <v>71</v>
      </c>
      <c r="B33" s="158"/>
      <c r="C33" s="158"/>
      <c r="D33" s="159"/>
      <c r="E33" s="58">
        <v>20</v>
      </c>
      <c r="F33" s="127" t="s">
        <v>131</v>
      </c>
      <c r="G33" s="1"/>
      <c r="H33" s="160"/>
      <c r="I33" s="160"/>
      <c r="J33" s="160"/>
      <c r="K33" s="160"/>
      <c r="L33" s="160"/>
    </row>
    <row r="34" spans="1:12" ht="15" customHeight="1" x14ac:dyDescent="0.25">
      <c r="A34" s="157" t="s">
        <v>72</v>
      </c>
      <c r="B34" s="158"/>
      <c r="C34" s="158"/>
      <c r="D34" s="159"/>
      <c r="E34" s="58" t="s">
        <v>169</v>
      </c>
      <c r="F34" s="127" t="s">
        <v>131</v>
      </c>
      <c r="G34" s="1"/>
      <c r="H34" s="160"/>
      <c r="I34" s="160"/>
      <c r="J34" s="160"/>
      <c r="K34" s="160"/>
      <c r="L34" s="160"/>
    </row>
    <row r="35" spans="1:12" ht="15" customHeight="1" x14ac:dyDescent="0.25">
      <c r="A35" s="157" t="s">
        <v>73</v>
      </c>
      <c r="B35" s="158"/>
      <c r="C35" s="158"/>
      <c r="D35" s="159"/>
      <c r="E35" s="58" t="s">
        <v>170</v>
      </c>
      <c r="F35" s="127" t="s">
        <v>131</v>
      </c>
      <c r="G35" s="1"/>
      <c r="H35" s="160"/>
      <c r="I35" s="160"/>
      <c r="J35" s="160"/>
      <c r="K35" s="160"/>
      <c r="L35" s="160"/>
    </row>
    <row r="36" spans="1:12" ht="15" customHeight="1" x14ac:dyDescent="0.25">
      <c r="A36" s="157" t="s">
        <v>74</v>
      </c>
      <c r="B36" s="158"/>
      <c r="C36" s="158"/>
      <c r="D36" s="159"/>
      <c r="E36" s="58">
        <v>26</v>
      </c>
      <c r="F36" s="127" t="s">
        <v>131</v>
      </c>
      <c r="G36" s="1"/>
      <c r="H36" s="160"/>
      <c r="I36" s="160"/>
      <c r="J36" s="160"/>
      <c r="K36" s="160"/>
      <c r="L36" s="160"/>
    </row>
    <row r="37" spans="1:12" ht="15" customHeight="1" x14ac:dyDescent="0.25">
      <c r="A37" s="164" t="s">
        <v>91</v>
      </c>
      <c r="B37" s="165"/>
      <c r="C37" s="165"/>
      <c r="D37" s="166"/>
      <c r="E37" s="58" t="s">
        <v>171</v>
      </c>
      <c r="F37" s="127" t="s">
        <v>131</v>
      </c>
      <c r="G37" s="1"/>
      <c r="H37" s="167"/>
      <c r="I37" s="168"/>
      <c r="J37" s="168"/>
      <c r="K37" s="168"/>
      <c r="L37" s="169"/>
    </row>
    <row r="38" spans="1:12" ht="30" customHeight="1" x14ac:dyDescent="0.25">
      <c r="A38" s="157" t="s">
        <v>95</v>
      </c>
      <c r="B38" s="158"/>
      <c r="C38" s="158"/>
      <c r="D38" s="159"/>
      <c r="E38" s="58" t="s">
        <v>330</v>
      </c>
      <c r="F38" s="127" t="s">
        <v>131</v>
      </c>
      <c r="G38" s="1"/>
      <c r="H38" s="161"/>
      <c r="I38" s="162"/>
      <c r="J38" s="162"/>
      <c r="K38" s="162"/>
      <c r="L38" s="163"/>
    </row>
    <row r="39" spans="1:12" ht="39" customHeight="1" x14ac:dyDescent="0.25">
      <c r="A39" s="157" t="s">
        <v>96</v>
      </c>
      <c r="B39" s="158"/>
      <c r="C39" s="158"/>
      <c r="D39" s="159"/>
      <c r="E39" s="58" t="s">
        <v>163</v>
      </c>
      <c r="F39" s="127"/>
      <c r="G39" s="1"/>
      <c r="H39" s="160"/>
      <c r="I39" s="160"/>
      <c r="J39" s="160"/>
      <c r="K39" s="160"/>
      <c r="L39" s="160"/>
    </row>
  </sheetData>
  <mergeCells count="44">
    <mergeCell ref="B18:L18"/>
    <mergeCell ref="A4:L4"/>
    <mergeCell ref="A6:L6"/>
    <mergeCell ref="A8:L9"/>
    <mergeCell ref="A10:L11"/>
    <mergeCell ref="B13:L13"/>
    <mergeCell ref="A2:L2"/>
    <mergeCell ref="B14:L14"/>
    <mergeCell ref="B15:L15"/>
    <mergeCell ref="B16:L16"/>
    <mergeCell ref="B17:L17"/>
    <mergeCell ref="A22:L22"/>
    <mergeCell ref="A24:D24"/>
    <mergeCell ref="H24:L24"/>
    <mergeCell ref="A25:D25"/>
    <mergeCell ref="H25:L25"/>
    <mergeCell ref="A26:D26"/>
    <mergeCell ref="H26:L26"/>
    <mergeCell ref="A27:D27"/>
    <mergeCell ref="H27:L27"/>
    <mergeCell ref="A28:D28"/>
    <mergeCell ref="H28:L28"/>
    <mergeCell ref="A29:D29"/>
    <mergeCell ref="H29:L29"/>
    <mergeCell ref="A30:D30"/>
    <mergeCell ref="H30:L30"/>
    <mergeCell ref="A31:D31"/>
    <mergeCell ref="H31:L31"/>
    <mergeCell ref="A32:D32"/>
    <mergeCell ref="H32:L32"/>
    <mergeCell ref="A33:D33"/>
    <mergeCell ref="H33:L33"/>
    <mergeCell ref="A34:D34"/>
    <mergeCell ref="H34:L34"/>
    <mergeCell ref="A38:D38"/>
    <mergeCell ref="A39:D39"/>
    <mergeCell ref="H39:L39"/>
    <mergeCell ref="H38:L38"/>
    <mergeCell ref="A35:D35"/>
    <mergeCell ref="H35:L35"/>
    <mergeCell ref="A36:D36"/>
    <mergeCell ref="H36:L36"/>
    <mergeCell ref="A37:D37"/>
    <mergeCell ref="H37:L37"/>
  </mergeCells>
  <pageMargins left="0.7" right="0.7" top="0.75" bottom="0.75" header="0.3" footer="0.3"/>
  <pageSetup scale="61" orientation="portrait"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view="pageBreakPreview" zoomScale="60" zoomScaleNormal="100" workbookViewId="0">
      <selection activeCell="U27" sqref="U27"/>
    </sheetView>
  </sheetViews>
  <sheetFormatPr baseColWidth="10" defaultRowHeight="15.75" x14ac:dyDescent="0.25"/>
  <cols>
    <col min="1" max="1" width="24.85546875" style="113" customWidth="1"/>
    <col min="2" max="2" width="55.5703125" style="113" customWidth="1"/>
    <col min="3" max="3" width="41.28515625" style="113" customWidth="1"/>
    <col min="4" max="4" width="29.42578125" style="113" customWidth="1"/>
    <col min="5" max="5" width="29.140625" style="113" customWidth="1"/>
    <col min="6" max="16384" width="11.42578125" style="72"/>
  </cols>
  <sheetData>
    <row r="1" spans="1:5" ht="16.5" thickBot="1" x14ac:dyDescent="0.3"/>
    <row r="2" spans="1:5" x14ac:dyDescent="0.25">
      <c r="A2" s="200" t="s">
        <v>88</v>
      </c>
      <c r="B2" s="201"/>
      <c r="C2" s="201"/>
      <c r="D2" s="201"/>
      <c r="E2" s="93"/>
    </row>
    <row r="3" spans="1:5" x14ac:dyDescent="0.25">
      <c r="A3" s="94"/>
      <c r="B3" s="202" t="s">
        <v>75</v>
      </c>
      <c r="C3" s="202"/>
      <c r="D3" s="202"/>
      <c r="E3" s="95"/>
    </row>
    <row r="4" spans="1:5" x14ac:dyDescent="0.25">
      <c r="A4" s="96"/>
      <c r="B4" s="202" t="s">
        <v>145</v>
      </c>
      <c r="C4" s="202"/>
      <c r="D4" s="202"/>
      <c r="E4" s="97"/>
    </row>
    <row r="5" spans="1:5" thickBot="1" x14ac:dyDescent="0.3">
      <c r="A5" s="98"/>
      <c r="B5" s="99"/>
      <c r="C5" s="99"/>
      <c r="D5" s="99"/>
      <c r="E5" s="100"/>
    </row>
    <row r="6" spans="1:5" ht="32.25" thickBot="1" x14ac:dyDescent="0.3">
      <c r="A6" s="98"/>
      <c r="B6" s="131" t="s">
        <v>155</v>
      </c>
      <c r="C6" s="203"/>
      <c r="D6" s="204"/>
      <c r="E6" s="100"/>
    </row>
    <row r="7" spans="1:5" ht="16.5" thickBot="1" x14ac:dyDescent="0.3">
      <c r="A7" s="98"/>
      <c r="B7" s="119" t="s">
        <v>156</v>
      </c>
      <c r="C7" s="205"/>
      <c r="D7" s="206"/>
      <c r="E7" s="100"/>
    </row>
    <row r="8" spans="1:5" ht="16.5" thickBot="1" x14ac:dyDescent="0.3">
      <c r="A8" s="98"/>
      <c r="B8" s="119" t="s">
        <v>154</v>
      </c>
      <c r="C8" s="198" t="s">
        <v>146</v>
      </c>
      <c r="D8" s="199"/>
      <c r="E8" s="100"/>
    </row>
    <row r="9" spans="1:5" ht="16.5" thickBot="1" x14ac:dyDescent="0.3">
      <c r="A9" s="98"/>
      <c r="B9" s="120" t="s">
        <v>157</v>
      </c>
      <c r="C9" s="188">
        <v>1525655050</v>
      </c>
      <c r="D9" s="189"/>
      <c r="E9" s="100"/>
    </row>
    <row r="10" spans="1:5" ht="16.5" thickBot="1" x14ac:dyDescent="0.3">
      <c r="A10" s="98"/>
      <c r="B10" s="120" t="s">
        <v>158</v>
      </c>
      <c r="C10" s="188">
        <v>764827620</v>
      </c>
      <c r="D10" s="189"/>
      <c r="E10" s="100"/>
    </row>
    <row r="11" spans="1:5" ht="16.5" thickBot="1" x14ac:dyDescent="0.3">
      <c r="A11" s="98"/>
      <c r="B11" s="120" t="s">
        <v>147</v>
      </c>
      <c r="C11" s="188"/>
      <c r="D11" s="189"/>
      <c r="E11" s="100"/>
    </row>
    <row r="12" spans="1:5" ht="16.5" thickBot="1" x14ac:dyDescent="0.3">
      <c r="A12" s="98"/>
      <c r="B12" s="120" t="s">
        <v>147</v>
      </c>
      <c r="C12" s="188"/>
      <c r="D12" s="189"/>
      <c r="E12" s="100"/>
    </row>
    <row r="13" spans="1:5" ht="32.25" thickBot="1" x14ac:dyDescent="0.3">
      <c r="A13" s="98"/>
      <c r="B13" s="121" t="s">
        <v>148</v>
      </c>
      <c r="C13" s="188">
        <f>SUM(C9:D12)</f>
        <v>2290482670</v>
      </c>
      <c r="D13" s="189"/>
      <c r="E13" s="100"/>
    </row>
    <row r="14" spans="1:5" ht="48" thickBot="1" x14ac:dyDescent="0.3">
      <c r="A14" s="98"/>
      <c r="B14" s="121" t="s">
        <v>149</v>
      </c>
      <c r="C14" s="188">
        <f>+C13/616000</f>
        <v>3718.3160227272729</v>
      </c>
      <c r="D14" s="189"/>
      <c r="E14" s="100"/>
    </row>
    <row r="15" spans="1:5" x14ac:dyDescent="0.25">
      <c r="A15" s="98"/>
      <c r="B15" s="99"/>
      <c r="C15" s="101"/>
      <c r="D15" s="102"/>
      <c r="E15" s="100"/>
    </row>
    <row r="16" spans="1:5" ht="16.5" thickBot="1" x14ac:dyDescent="0.3">
      <c r="A16" s="98"/>
      <c r="B16" s="99" t="s">
        <v>150</v>
      </c>
      <c r="C16" s="101"/>
      <c r="D16" s="102"/>
      <c r="E16" s="100"/>
    </row>
    <row r="17" spans="1:5" ht="15" x14ac:dyDescent="0.25">
      <c r="A17" s="98"/>
      <c r="B17" s="103" t="s">
        <v>76</v>
      </c>
      <c r="C17" s="122">
        <v>3559016</v>
      </c>
      <c r="D17" s="104"/>
      <c r="E17" s="100"/>
    </row>
    <row r="18" spans="1:5" ht="15" x14ac:dyDescent="0.25">
      <c r="A18" s="98"/>
      <c r="B18" s="98" t="s">
        <v>77</v>
      </c>
      <c r="C18" s="123">
        <v>11606443</v>
      </c>
      <c r="D18" s="100"/>
      <c r="E18" s="100"/>
    </row>
    <row r="19" spans="1:5" ht="15" x14ac:dyDescent="0.25">
      <c r="A19" s="98"/>
      <c r="B19" s="98" t="s">
        <v>78</v>
      </c>
      <c r="C19" s="123">
        <v>1576086</v>
      </c>
      <c r="D19" s="100"/>
      <c r="E19" s="100"/>
    </row>
    <row r="20" spans="1:5" thickBot="1" x14ac:dyDescent="0.3">
      <c r="A20" s="98"/>
      <c r="B20" s="105" t="s">
        <v>79</v>
      </c>
      <c r="C20" s="123">
        <v>3805286</v>
      </c>
      <c r="D20" s="106"/>
      <c r="E20" s="100"/>
    </row>
    <row r="21" spans="1:5" ht="16.5" thickBot="1" x14ac:dyDescent="0.3">
      <c r="A21" s="98"/>
      <c r="B21" s="190" t="s">
        <v>80</v>
      </c>
      <c r="C21" s="191"/>
      <c r="D21" s="192"/>
      <c r="E21" s="100"/>
    </row>
    <row r="22" spans="1:5" ht="16.5" thickBot="1" x14ac:dyDescent="0.3">
      <c r="A22" s="98"/>
      <c r="B22" s="190" t="s">
        <v>81</v>
      </c>
      <c r="C22" s="191"/>
      <c r="D22" s="192"/>
      <c r="E22" s="100"/>
    </row>
    <row r="23" spans="1:5" x14ac:dyDescent="0.25">
      <c r="A23" s="98"/>
      <c r="B23" s="107" t="s">
        <v>151</v>
      </c>
      <c r="C23" s="132">
        <v>2.25</v>
      </c>
      <c r="D23" s="102" t="s">
        <v>82</v>
      </c>
      <c r="E23" s="100"/>
    </row>
    <row r="24" spans="1:5" ht="16.5" thickBot="1" x14ac:dyDescent="0.3">
      <c r="A24" s="98"/>
      <c r="B24" s="130" t="s">
        <v>83</v>
      </c>
      <c r="C24" s="133">
        <v>0.32779999999999998</v>
      </c>
      <c r="D24" s="108" t="s">
        <v>82</v>
      </c>
      <c r="E24" s="100"/>
    </row>
    <row r="25" spans="1:5" ht="16.5" thickBot="1" x14ac:dyDescent="0.3">
      <c r="A25" s="98"/>
      <c r="B25" s="109"/>
      <c r="C25" s="110"/>
      <c r="D25" s="99"/>
      <c r="E25" s="111"/>
    </row>
    <row r="26" spans="1:5" x14ac:dyDescent="0.25">
      <c r="A26" s="193"/>
      <c r="B26" s="194" t="s">
        <v>84</v>
      </c>
      <c r="C26" s="196" t="s">
        <v>153</v>
      </c>
      <c r="D26" s="197"/>
      <c r="E26" s="185"/>
    </row>
    <row r="27" spans="1:5" ht="16.5" thickBot="1" x14ac:dyDescent="0.3">
      <c r="A27" s="193"/>
      <c r="B27" s="195"/>
      <c r="C27" s="186" t="s">
        <v>85</v>
      </c>
      <c r="D27" s="187"/>
      <c r="E27" s="185"/>
    </row>
    <row r="28" spans="1:5" thickBot="1" x14ac:dyDescent="0.3">
      <c r="A28" s="105"/>
      <c r="B28" s="112"/>
      <c r="C28" s="112"/>
      <c r="D28" s="112"/>
      <c r="E28" s="106"/>
    </row>
    <row r="29" spans="1:5" x14ac:dyDescent="0.25">
      <c r="B29" s="114" t="s">
        <v>152</v>
      </c>
    </row>
  </sheetData>
  <mergeCells count="19">
    <mergeCell ref="A2:D2"/>
    <mergeCell ref="B3:D3"/>
    <mergeCell ref="B4:D4"/>
    <mergeCell ref="C6:D6"/>
    <mergeCell ref="C7:D7"/>
    <mergeCell ref="A26:A27"/>
    <mergeCell ref="B26:B27"/>
    <mergeCell ref="C26:D26"/>
    <mergeCell ref="C8:D8"/>
    <mergeCell ref="C9:D9"/>
    <mergeCell ref="C10:D10"/>
    <mergeCell ref="C11:D11"/>
    <mergeCell ref="C12:D12"/>
    <mergeCell ref="E26:E27"/>
    <mergeCell ref="C27:D27"/>
    <mergeCell ref="C13:D13"/>
    <mergeCell ref="C14:D14"/>
    <mergeCell ref="B21:D21"/>
    <mergeCell ref="B22:D22"/>
  </mergeCells>
  <pageMargins left="0.7" right="0.7" top="0.75" bottom="0.75" header="0.3" footer="0.3"/>
  <pageSetup scale="51" orientation="portrait"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Z150"/>
  <sheetViews>
    <sheetView view="pageBreakPreview" topLeftCell="B1" zoomScale="60" zoomScaleNormal="70" workbookViewId="0">
      <selection activeCell="H21" sqref="H21"/>
    </sheetView>
  </sheetViews>
  <sheetFormatPr baseColWidth="10" defaultRowHeight="15" x14ac:dyDescent="0.25"/>
  <cols>
    <col min="1" max="1" width="3.140625" style="6" bestFit="1" customWidth="1"/>
    <col min="2" max="2" width="44.85546875" style="6" customWidth="1"/>
    <col min="3" max="4" width="15.85546875" style="6" customWidth="1"/>
    <col min="5" max="5" width="17.42578125" style="6" customWidth="1"/>
    <col min="6" max="6" width="12.140625" style="6" customWidth="1"/>
    <col min="7" max="7" width="18.5703125" style="6" customWidth="1"/>
    <col min="8" max="8" width="17.42578125" style="6" customWidth="1"/>
    <col min="9" max="9" width="17" style="6" customWidth="1"/>
    <col min="10" max="10" width="16" style="6" customWidth="1"/>
    <col min="11" max="11" width="13.7109375" style="6" customWidth="1"/>
    <col min="12" max="12" width="13.140625" style="6" customWidth="1"/>
    <col min="13" max="13" width="14" style="6" customWidth="1"/>
    <col min="14" max="14" width="16" style="6" customWidth="1"/>
    <col min="15" max="15" width="16.140625" style="6" customWidth="1"/>
    <col min="16" max="16" width="13.85546875" style="6" customWidth="1"/>
    <col min="17" max="17" width="14.5703125" style="6" customWidth="1"/>
    <col min="18" max="22" width="6.42578125" style="6" customWidth="1"/>
    <col min="23" max="251" width="11.42578125" style="6"/>
    <col min="252" max="252" width="1" style="6" customWidth="1"/>
    <col min="253" max="253" width="4.28515625" style="6" customWidth="1"/>
    <col min="254" max="254" width="34.7109375" style="6" customWidth="1"/>
    <col min="255" max="255" width="0" style="6" hidden="1" customWidth="1"/>
    <col min="256" max="256" width="20" style="6" customWidth="1"/>
    <col min="257" max="257" width="20.85546875" style="6" customWidth="1"/>
    <col min="258" max="258" width="25" style="6" customWidth="1"/>
    <col min="259" max="259" width="18.7109375" style="6" customWidth="1"/>
    <col min="260" max="260" width="29.7109375" style="6" customWidth="1"/>
    <col min="261" max="261" width="13.42578125" style="6" customWidth="1"/>
    <col min="262" max="262" width="13.85546875" style="6" customWidth="1"/>
    <col min="263" max="267" width="16.5703125" style="6" customWidth="1"/>
    <col min="268" max="268" width="20.5703125" style="6" customWidth="1"/>
    <col min="269" max="269" width="21.140625" style="6" customWidth="1"/>
    <col min="270" max="270" width="9.5703125" style="6" customWidth="1"/>
    <col min="271" max="271" width="0.42578125" style="6" customWidth="1"/>
    <col min="272" max="278" width="6.42578125" style="6" customWidth="1"/>
    <col min="279" max="507" width="11.42578125" style="6"/>
    <col min="508" max="508" width="1" style="6" customWidth="1"/>
    <col min="509" max="509" width="4.28515625" style="6" customWidth="1"/>
    <col min="510" max="510" width="34.7109375" style="6" customWidth="1"/>
    <col min="511" max="511" width="0" style="6" hidden="1" customWidth="1"/>
    <col min="512" max="512" width="20" style="6" customWidth="1"/>
    <col min="513" max="513" width="20.85546875" style="6" customWidth="1"/>
    <col min="514" max="514" width="25" style="6" customWidth="1"/>
    <col min="515" max="515" width="18.7109375" style="6" customWidth="1"/>
    <col min="516" max="516" width="29.7109375" style="6" customWidth="1"/>
    <col min="517" max="517" width="13.42578125" style="6" customWidth="1"/>
    <col min="518" max="518" width="13.85546875" style="6" customWidth="1"/>
    <col min="519" max="523" width="16.5703125" style="6" customWidth="1"/>
    <col min="524" max="524" width="20.5703125" style="6" customWidth="1"/>
    <col min="525" max="525" width="21.140625" style="6" customWidth="1"/>
    <col min="526" max="526" width="9.5703125" style="6" customWidth="1"/>
    <col min="527" max="527" width="0.42578125" style="6" customWidth="1"/>
    <col min="528" max="534" width="6.42578125" style="6" customWidth="1"/>
    <col min="535" max="763" width="11.42578125" style="6"/>
    <col min="764" max="764" width="1" style="6" customWidth="1"/>
    <col min="765" max="765" width="4.28515625" style="6" customWidth="1"/>
    <col min="766" max="766" width="34.7109375" style="6" customWidth="1"/>
    <col min="767" max="767" width="0" style="6" hidden="1" customWidth="1"/>
    <col min="768" max="768" width="20" style="6" customWidth="1"/>
    <col min="769" max="769" width="20.85546875" style="6" customWidth="1"/>
    <col min="770" max="770" width="25" style="6" customWidth="1"/>
    <col min="771" max="771" width="18.7109375" style="6" customWidth="1"/>
    <col min="772" max="772" width="29.7109375" style="6" customWidth="1"/>
    <col min="773" max="773" width="13.42578125" style="6" customWidth="1"/>
    <col min="774" max="774" width="13.85546875" style="6" customWidth="1"/>
    <col min="775" max="779" width="16.5703125" style="6" customWidth="1"/>
    <col min="780" max="780" width="20.5703125" style="6" customWidth="1"/>
    <col min="781" max="781" width="21.140625" style="6" customWidth="1"/>
    <col min="782" max="782" width="9.5703125" style="6" customWidth="1"/>
    <col min="783" max="783" width="0.42578125" style="6" customWidth="1"/>
    <col min="784" max="790" width="6.42578125" style="6" customWidth="1"/>
    <col min="791" max="1019" width="11.42578125" style="6"/>
    <col min="1020" max="1020" width="1" style="6" customWidth="1"/>
    <col min="1021" max="1021" width="4.28515625" style="6" customWidth="1"/>
    <col min="1022" max="1022" width="34.7109375" style="6" customWidth="1"/>
    <col min="1023" max="1023" width="0" style="6" hidden="1" customWidth="1"/>
    <col min="1024" max="1024" width="20" style="6" customWidth="1"/>
    <col min="1025" max="1025" width="20.85546875" style="6" customWidth="1"/>
    <col min="1026" max="1026" width="25" style="6" customWidth="1"/>
    <col min="1027" max="1027" width="18.7109375" style="6" customWidth="1"/>
    <col min="1028" max="1028" width="29.7109375" style="6" customWidth="1"/>
    <col min="1029" max="1029" width="13.42578125" style="6" customWidth="1"/>
    <col min="1030" max="1030" width="13.85546875" style="6" customWidth="1"/>
    <col min="1031" max="1035" width="16.5703125" style="6" customWidth="1"/>
    <col min="1036" max="1036" width="20.5703125" style="6" customWidth="1"/>
    <col min="1037" max="1037" width="21.140625" style="6" customWidth="1"/>
    <col min="1038" max="1038" width="9.5703125" style="6" customWidth="1"/>
    <col min="1039" max="1039" width="0.42578125" style="6" customWidth="1"/>
    <col min="1040" max="1046" width="6.42578125" style="6" customWidth="1"/>
    <col min="1047" max="1275" width="11.42578125" style="6"/>
    <col min="1276" max="1276" width="1" style="6" customWidth="1"/>
    <col min="1277" max="1277" width="4.28515625" style="6" customWidth="1"/>
    <col min="1278" max="1278" width="34.7109375" style="6" customWidth="1"/>
    <col min="1279" max="1279" width="0" style="6" hidden="1" customWidth="1"/>
    <col min="1280" max="1280" width="20" style="6" customWidth="1"/>
    <col min="1281" max="1281" width="20.85546875" style="6" customWidth="1"/>
    <col min="1282" max="1282" width="25" style="6" customWidth="1"/>
    <col min="1283" max="1283" width="18.7109375" style="6" customWidth="1"/>
    <col min="1284" max="1284" width="29.7109375" style="6" customWidth="1"/>
    <col min="1285" max="1285" width="13.42578125" style="6" customWidth="1"/>
    <col min="1286" max="1286" width="13.85546875" style="6" customWidth="1"/>
    <col min="1287" max="1291" width="16.5703125" style="6" customWidth="1"/>
    <col min="1292" max="1292" width="20.5703125" style="6" customWidth="1"/>
    <col min="1293" max="1293" width="21.140625" style="6" customWidth="1"/>
    <col min="1294" max="1294" width="9.5703125" style="6" customWidth="1"/>
    <col min="1295" max="1295" width="0.42578125" style="6" customWidth="1"/>
    <col min="1296" max="1302" width="6.42578125" style="6" customWidth="1"/>
    <col min="1303" max="1531" width="11.42578125" style="6"/>
    <col min="1532" max="1532" width="1" style="6" customWidth="1"/>
    <col min="1533" max="1533" width="4.28515625" style="6" customWidth="1"/>
    <col min="1534" max="1534" width="34.7109375" style="6" customWidth="1"/>
    <col min="1535" max="1535" width="0" style="6" hidden="1" customWidth="1"/>
    <col min="1536" max="1536" width="20" style="6" customWidth="1"/>
    <col min="1537" max="1537" width="20.85546875" style="6" customWidth="1"/>
    <col min="1538" max="1538" width="25" style="6" customWidth="1"/>
    <col min="1539" max="1539" width="18.7109375" style="6" customWidth="1"/>
    <col min="1540" max="1540" width="29.7109375" style="6" customWidth="1"/>
    <col min="1541" max="1541" width="13.42578125" style="6" customWidth="1"/>
    <col min="1542" max="1542" width="13.85546875" style="6" customWidth="1"/>
    <col min="1543" max="1547" width="16.5703125" style="6" customWidth="1"/>
    <col min="1548" max="1548" width="20.5703125" style="6" customWidth="1"/>
    <col min="1549" max="1549" width="21.140625" style="6" customWidth="1"/>
    <col min="1550" max="1550" width="9.5703125" style="6" customWidth="1"/>
    <col min="1551" max="1551" width="0.42578125" style="6" customWidth="1"/>
    <col min="1552" max="1558" width="6.42578125" style="6" customWidth="1"/>
    <col min="1559" max="1787" width="11.42578125" style="6"/>
    <col min="1788" max="1788" width="1" style="6" customWidth="1"/>
    <col min="1789" max="1789" width="4.28515625" style="6" customWidth="1"/>
    <col min="1790" max="1790" width="34.7109375" style="6" customWidth="1"/>
    <col min="1791" max="1791" width="0" style="6" hidden="1" customWidth="1"/>
    <col min="1792" max="1792" width="20" style="6" customWidth="1"/>
    <col min="1793" max="1793" width="20.85546875" style="6" customWidth="1"/>
    <col min="1794" max="1794" width="25" style="6" customWidth="1"/>
    <col min="1795" max="1795" width="18.7109375" style="6" customWidth="1"/>
    <col min="1796" max="1796" width="29.7109375" style="6" customWidth="1"/>
    <col min="1797" max="1797" width="13.42578125" style="6" customWidth="1"/>
    <col min="1798" max="1798" width="13.85546875" style="6" customWidth="1"/>
    <col min="1799" max="1803" width="16.5703125" style="6" customWidth="1"/>
    <col min="1804" max="1804" width="20.5703125" style="6" customWidth="1"/>
    <col min="1805" max="1805" width="21.140625" style="6" customWidth="1"/>
    <col min="1806" max="1806" width="9.5703125" style="6" customWidth="1"/>
    <col min="1807" max="1807" width="0.42578125" style="6" customWidth="1"/>
    <col min="1808" max="1814" width="6.42578125" style="6" customWidth="1"/>
    <col min="1815" max="2043" width="11.42578125" style="6"/>
    <col min="2044" max="2044" width="1" style="6" customWidth="1"/>
    <col min="2045" max="2045" width="4.28515625" style="6" customWidth="1"/>
    <col min="2046" max="2046" width="34.7109375" style="6" customWidth="1"/>
    <col min="2047" max="2047" width="0" style="6" hidden="1" customWidth="1"/>
    <col min="2048" max="2048" width="20" style="6" customWidth="1"/>
    <col min="2049" max="2049" width="20.85546875" style="6" customWidth="1"/>
    <col min="2050" max="2050" width="25" style="6" customWidth="1"/>
    <col min="2051" max="2051" width="18.7109375" style="6" customWidth="1"/>
    <col min="2052" max="2052" width="29.7109375" style="6" customWidth="1"/>
    <col min="2053" max="2053" width="13.42578125" style="6" customWidth="1"/>
    <col min="2054" max="2054" width="13.85546875" style="6" customWidth="1"/>
    <col min="2055" max="2059" width="16.5703125" style="6" customWidth="1"/>
    <col min="2060" max="2060" width="20.5703125" style="6" customWidth="1"/>
    <col min="2061" max="2061" width="21.140625" style="6" customWidth="1"/>
    <col min="2062" max="2062" width="9.5703125" style="6" customWidth="1"/>
    <col min="2063" max="2063" width="0.42578125" style="6" customWidth="1"/>
    <col min="2064" max="2070" width="6.42578125" style="6" customWidth="1"/>
    <col min="2071" max="2299" width="11.42578125" style="6"/>
    <col min="2300" max="2300" width="1" style="6" customWidth="1"/>
    <col min="2301" max="2301" width="4.28515625" style="6" customWidth="1"/>
    <col min="2302" max="2302" width="34.7109375" style="6" customWidth="1"/>
    <col min="2303" max="2303" width="0" style="6" hidden="1" customWidth="1"/>
    <col min="2304" max="2304" width="20" style="6" customWidth="1"/>
    <col min="2305" max="2305" width="20.85546875" style="6" customWidth="1"/>
    <col min="2306" max="2306" width="25" style="6" customWidth="1"/>
    <col min="2307" max="2307" width="18.7109375" style="6" customWidth="1"/>
    <col min="2308" max="2308" width="29.7109375" style="6" customWidth="1"/>
    <col min="2309" max="2309" width="13.42578125" style="6" customWidth="1"/>
    <col min="2310" max="2310" width="13.85546875" style="6" customWidth="1"/>
    <col min="2311" max="2315" width="16.5703125" style="6" customWidth="1"/>
    <col min="2316" max="2316" width="20.5703125" style="6" customWidth="1"/>
    <col min="2317" max="2317" width="21.140625" style="6" customWidth="1"/>
    <col min="2318" max="2318" width="9.5703125" style="6" customWidth="1"/>
    <col min="2319" max="2319" width="0.42578125" style="6" customWidth="1"/>
    <col min="2320" max="2326" width="6.42578125" style="6" customWidth="1"/>
    <col min="2327" max="2555" width="11.42578125" style="6"/>
    <col min="2556" max="2556" width="1" style="6" customWidth="1"/>
    <col min="2557" max="2557" width="4.28515625" style="6" customWidth="1"/>
    <col min="2558" max="2558" width="34.7109375" style="6" customWidth="1"/>
    <col min="2559" max="2559" width="0" style="6" hidden="1" customWidth="1"/>
    <col min="2560" max="2560" width="20" style="6" customWidth="1"/>
    <col min="2561" max="2561" width="20.85546875" style="6" customWidth="1"/>
    <col min="2562" max="2562" width="25" style="6" customWidth="1"/>
    <col min="2563" max="2563" width="18.7109375" style="6" customWidth="1"/>
    <col min="2564" max="2564" width="29.7109375" style="6" customWidth="1"/>
    <col min="2565" max="2565" width="13.42578125" style="6" customWidth="1"/>
    <col min="2566" max="2566" width="13.85546875" style="6" customWidth="1"/>
    <col min="2567" max="2571" width="16.5703125" style="6" customWidth="1"/>
    <col min="2572" max="2572" width="20.5703125" style="6" customWidth="1"/>
    <col min="2573" max="2573" width="21.140625" style="6" customWidth="1"/>
    <col min="2574" max="2574" width="9.5703125" style="6" customWidth="1"/>
    <col min="2575" max="2575" width="0.42578125" style="6" customWidth="1"/>
    <col min="2576" max="2582" width="6.42578125" style="6" customWidth="1"/>
    <col min="2583" max="2811" width="11.42578125" style="6"/>
    <col min="2812" max="2812" width="1" style="6" customWidth="1"/>
    <col min="2813" max="2813" width="4.28515625" style="6" customWidth="1"/>
    <col min="2814" max="2814" width="34.7109375" style="6" customWidth="1"/>
    <col min="2815" max="2815" width="0" style="6" hidden="1" customWidth="1"/>
    <col min="2816" max="2816" width="20" style="6" customWidth="1"/>
    <col min="2817" max="2817" width="20.85546875" style="6" customWidth="1"/>
    <col min="2818" max="2818" width="25" style="6" customWidth="1"/>
    <col min="2819" max="2819" width="18.7109375" style="6" customWidth="1"/>
    <col min="2820" max="2820" width="29.7109375" style="6" customWidth="1"/>
    <col min="2821" max="2821" width="13.42578125" style="6" customWidth="1"/>
    <col min="2822" max="2822" width="13.85546875" style="6" customWidth="1"/>
    <col min="2823" max="2827" width="16.5703125" style="6" customWidth="1"/>
    <col min="2828" max="2828" width="20.5703125" style="6" customWidth="1"/>
    <col min="2829" max="2829" width="21.140625" style="6" customWidth="1"/>
    <col min="2830" max="2830" width="9.5703125" style="6" customWidth="1"/>
    <col min="2831" max="2831" width="0.42578125" style="6" customWidth="1"/>
    <col min="2832" max="2838" width="6.42578125" style="6" customWidth="1"/>
    <col min="2839" max="3067" width="11.42578125" style="6"/>
    <col min="3068" max="3068" width="1" style="6" customWidth="1"/>
    <col min="3069" max="3069" width="4.28515625" style="6" customWidth="1"/>
    <col min="3070" max="3070" width="34.7109375" style="6" customWidth="1"/>
    <col min="3071" max="3071" width="0" style="6" hidden="1" customWidth="1"/>
    <col min="3072" max="3072" width="20" style="6" customWidth="1"/>
    <col min="3073" max="3073" width="20.85546875" style="6" customWidth="1"/>
    <col min="3074" max="3074" width="25" style="6" customWidth="1"/>
    <col min="3075" max="3075" width="18.7109375" style="6" customWidth="1"/>
    <col min="3076" max="3076" width="29.7109375" style="6" customWidth="1"/>
    <col min="3077" max="3077" width="13.42578125" style="6" customWidth="1"/>
    <col min="3078" max="3078" width="13.85546875" style="6" customWidth="1"/>
    <col min="3079" max="3083" width="16.5703125" style="6" customWidth="1"/>
    <col min="3084" max="3084" width="20.5703125" style="6" customWidth="1"/>
    <col min="3085" max="3085" width="21.140625" style="6" customWidth="1"/>
    <col min="3086" max="3086" width="9.5703125" style="6" customWidth="1"/>
    <col min="3087" max="3087" width="0.42578125" style="6" customWidth="1"/>
    <col min="3088" max="3094" width="6.42578125" style="6" customWidth="1"/>
    <col min="3095" max="3323" width="11.42578125" style="6"/>
    <col min="3324" max="3324" width="1" style="6" customWidth="1"/>
    <col min="3325" max="3325" width="4.28515625" style="6" customWidth="1"/>
    <col min="3326" max="3326" width="34.7109375" style="6" customWidth="1"/>
    <col min="3327" max="3327" width="0" style="6" hidden="1" customWidth="1"/>
    <col min="3328" max="3328" width="20" style="6" customWidth="1"/>
    <col min="3329" max="3329" width="20.85546875" style="6" customWidth="1"/>
    <col min="3330" max="3330" width="25" style="6" customWidth="1"/>
    <col min="3331" max="3331" width="18.7109375" style="6" customWidth="1"/>
    <col min="3332" max="3332" width="29.7109375" style="6" customWidth="1"/>
    <col min="3333" max="3333" width="13.42578125" style="6" customWidth="1"/>
    <col min="3334" max="3334" width="13.85546875" style="6" customWidth="1"/>
    <col min="3335" max="3339" width="16.5703125" style="6" customWidth="1"/>
    <col min="3340" max="3340" width="20.5703125" style="6" customWidth="1"/>
    <col min="3341" max="3341" width="21.140625" style="6" customWidth="1"/>
    <col min="3342" max="3342" width="9.5703125" style="6" customWidth="1"/>
    <col min="3343" max="3343" width="0.42578125" style="6" customWidth="1"/>
    <col min="3344" max="3350" width="6.42578125" style="6" customWidth="1"/>
    <col min="3351" max="3579" width="11.42578125" style="6"/>
    <col min="3580" max="3580" width="1" style="6" customWidth="1"/>
    <col min="3581" max="3581" width="4.28515625" style="6" customWidth="1"/>
    <col min="3582" max="3582" width="34.7109375" style="6" customWidth="1"/>
    <col min="3583" max="3583" width="0" style="6" hidden="1" customWidth="1"/>
    <col min="3584" max="3584" width="20" style="6" customWidth="1"/>
    <col min="3585" max="3585" width="20.85546875" style="6" customWidth="1"/>
    <col min="3586" max="3586" width="25" style="6" customWidth="1"/>
    <col min="3587" max="3587" width="18.7109375" style="6" customWidth="1"/>
    <col min="3588" max="3588" width="29.7109375" style="6" customWidth="1"/>
    <col min="3589" max="3589" width="13.42578125" style="6" customWidth="1"/>
    <col min="3590" max="3590" width="13.85546875" style="6" customWidth="1"/>
    <col min="3591" max="3595" width="16.5703125" style="6" customWidth="1"/>
    <col min="3596" max="3596" width="20.5703125" style="6" customWidth="1"/>
    <col min="3597" max="3597" width="21.140625" style="6" customWidth="1"/>
    <col min="3598" max="3598" width="9.5703125" style="6" customWidth="1"/>
    <col min="3599" max="3599" width="0.42578125" style="6" customWidth="1"/>
    <col min="3600" max="3606" width="6.42578125" style="6" customWidth="1"/>
    <col min="3607" max="3835" width="11.42578125" style="6"/>
    <col min="3836" max="3836" width="1" style="6" customWidth="1"/>
    <col min="3837" max="3837" width="4.28515625" style="6" customWidth="1"/>
    <col min="3838" max="3838" width="34.7109375" style="6" customWidth="1"/>
    <col min="3839" max="3839" width="0" style="6" hidden="1" customWidth="1"/>
    <col min="3840" max="3840" width="20" style="6" customWidth="1"/>
    <col min="3841" max="3841" width="20.85546875" style="6" customWidth="1"/>
    <col min="3842" max="3842" width="25" style="6" customWidth="1"/>
    <col min="3843" max="3843" width="18.7109375" style="6" customWidth="1"/>
    <col min="3844" max="3844" width="29.7109375" style="6" customWidth="1"/>
    <col min="3845" max="3845" width="13.42578125" style="6" customWidth="1"/>
    <col min="3846" max="3846" width="13.85546875" style="6" customWidth="1"/>
    <col min="3847" max="3851" width="16.5703125" style="6" customWidth="1"/>
    <col min="3852" max="3852" width="20.5703125" style="6" customWidth="1"/>
    <col min="3853" max="3853" width="21.140625" style="6" customWidth="1"/>
    <col min="3854" max="3854" width="9.5703125" style="6" customWidth="1"/>
    <col min="3855" max="3855" width="0.42578125" style="6" customWidth="1"/>
    <col min="3856" max="3862" width="6.42578125" style="6" customWidth="1"/>
    <col min="3863" max="4091" width="11.42578125" style="6"/>
    <col min="4092" max="4092" width="1" style="6" customWidth="1"/>
    <col min="4093" max="4093" width="4.28515625" style="6" customWidth="1"/>
    <col min="4094" max="4094" width="34.7109375" style="6" customWidth="1"/>
    <col min="4095" max="4095" width="0" style="6" hidden="1" customWidth="1"/>
    <col min="4096" max="4096" width="20" style="6" customWidth="1"/>
    <col min="4097" max="4097" width="20.85546875" style="6" customWidth="1"/>
    <col min="4098" max="4098" width="25" style="6" customWidth="1"/>
    <col min="4099" max="4099" width="18.7109375" style="6" customWidth="1"/>
    <col min="4100" max="4100" width="29.7109375" style="6" customWidth="1"/>
    <col min="4101" max="4101" width="13.42578125" style="6" customWidth="1"/>
    <col min="4102" max="4102" width="13.85546875" style="6" customWidth="1"/>
    <col min="4103" max="4107" width="16.5703125" style="6" customWidth="1"/>
    <col min="4108" max="4108" width="20.5703125" style="6" customWidth="1"/>
    <col min="4109" max="4109" width="21.140625" style="6" customWidth="1"/>
    <col min="4110" max="4110" width="9.5703125" style="6" customWidth="1"/>
    <col min="4111" max="4111" width="0.42578125" style="6" customWidth="1"/>
    <col min="4112" max="4118" width="6.42578125" style="6" customWidth="1"/>
    <col min="4119" max="4347" width="11.42578125" style="6"/>
    <col min="4348" max="4348" width="1" style="6" customWidth="1"/>
    <col min="4349" max="4349" width="4.28515625" style="6" customWidth="1"/>
    <col min="4350" max="4350" width="34.7109375" style="6" customWidth="1"/>
    <col min="4351" max="4351" width="0" style="6" hidden="1" customWidth="1"/>
    <col min="4352" max="4352" width="20" style="6" customWidth="1"/>
    <col min="4353" max="4353" width="20.85546875" style="6" customWidth="1"/>
    <col min="4354" max="4354" width="25" style="6" customWidth="1"/>
    <col min="4355" max="4355" width="18.7109375" style="6" customWidth="1"/>
    <col min="4356" max="4356" width="29.7109375" style="6" customWidth="1"/>
    <col min="4357" max="4357" width="13.42578125" style="6" customWidth="1"/>
    <col min="4358" max="4358" width="13.85546875" style="6" customWidth="1"/>
    <col min="4359" max="4363" width="16.5703125" style="6" customWidth="1"/>
    <col min="4364" max="4364" width="20.5703125" style="6" customWidth="1"/>
    <col min="4365" max="4365" width="21.140625" style="6" customWidth="1"/>
    <col min="4366" max="4366" width="9.5703125" style="6" customWidth="1"/>
    <col min="4367" max="4367" width="0.42578125" style="6" customWidth="1"/>
    <col min="4368" max="4374" width="6.42578125" style="6" customWidth="1"/>
    <col min="4375" max="4603" width="11.42578125" style="6"/>
    <col min="4604" max="4604" width="1" style="6" customWidth="1"/>
    <col min="4605" max="4605" width="4.28515625" style="6" customWidth="1"/>
    <col min="4606" max="4606" width="34.7109375" style="6" customWidth="1"/>
    <col min="4607" max="4607" width="0" style="6" hidden="1" customWidth="1"/>
    <col min="4608" max="4608" width="20" style="6" customWidth="1"/>
    <col min="4609" max="4609" width="20.85546875" style="6" customWidth="1"/>
    <col min="4610" max="4610" width="25" style="6" customWidth="1"/>
    <col min="4611" max="4611" width="18.7109375" style="6" customWidth="1"/>
    <col min="4612" max="4612" width="29.7109375" style="6" customWidth="1"/>
    <col min="4613" max="4613" width="13.42578125" style="6" customWidth="1"/>
    <col min="4614" max="4614" width="13.85546875" style="6" customWidth="1"/>
    <col min="4615" max="4619" width="16.5703125" style="6" customWidth="1"/>
    <col min="4620" max="4620" width="20.5703125" style="6" customWidth="1"/>
    <col min="4621" max="4621" width="21.140625" style="6" customWidth="1"/>
    <col min="4622" max="4622" width="9.5703125" style="6" customWidth="1"/>
    <col min="4623" max="4623" width="0.42578125" style="6" customWidth="1"/>
    <col min="4624" max="4630" width="6.42578125" style="6" customWidth="1"/>
    <col min="4631" max="4859" width="11.42578125" style="6"/>
    <col min="4860" max="4860" width="1" style="6" customWidth="1"/>
    <col min="4861" max="4861" width="4.28515625" style="6" customWidth="1"/>
    <col min="4862" max="4862" width="34.7109375" style="6" customWidth="1"/>
    <col min="4863" max="4863" width="0" style="6" hidden="1" customWidth="1"/>
    <col min="4864" max="4864" width="20" style="6" customWidth="1"/>
    <col min="4865" max="4865" width="20.85546875" style="6" customWidth="1"/>
    <col min="4866" max="4866" width="25" style="6" customWidth="1"/>
    <col min="4867" max="4867" width="18.7109375" style="6" customWidth="1"/>
    <col min="4868" max="4868" width="29.7109375" style="6" customWidth="1"/>
    <col min="4869" max="4869" width="13.42578125" style="6" customWidth="1"/>
    <col min="4870" max="4870" width="13.85546875" style="6" customWidth="1"/>
    <col min="4871" max="4875" width="16.5703125" style="6" customWidth="1"/>
    <col min="4876" max="4876" width="20.5703125" style="6" customWidth="1"/>
    <col min="4877" max="4877" width="21.140625" style="6" customWidth="1"/>
    <col min="4878" max="4878" width="9.5703125" style="6" customWidth="1"/>
    <col min="4879" max="4879" width="0.42578125" style="6" customWidth="1"/>
    <col min="4880" max="4886" width="6.42578125" style="6" customWidth="1"/>
    <col min="4887" max="5115" width="11.42578125" style="6"/>
    <col min="5116" max="5116" width="1" style="6" customWidth="1"/>
    <col min="5117" max="5117" width="4.28515625" style="6" customWidth="1"/>
    <col min="5118" max="5118" width="34.7109375" style="6" customWidth="1"/>
    <col min="5119" max="5119" width="0" style="6" hidden="1" customWidth="1"/>
    <col min="5120" max="5120" width="20" style="6" customWidth="1"/>
    <col min="5121" max="5121" width="20.85546875" style="6" customWidth="1"/>
    <col min="5122" max="5122" width="25" style="6" customWidth="1"/>
    <col min="5123" max="5123" width="18.7109375" style="6" customWidth="1"/>
    <col min="5124" max="5124" width="29.7109375" style="6" customWidth="1"/>
    <col min="5125" max="5125" width="13.42578125" style="6" customWidth="1"/>
    <col min="5126" max="5126" width="13.85546875" style="6" customWidth="1"/>
    <col min="5127" max="5131" width="16.5703125" style="6" customWidth="1"/>
    <col min="5132" max="5132" width="20.5703125" style="6" customWidth="1"/>
    <col min="5133" max="5133" width="21.140625" style="6" customWidth="1"/>
    <col min="5134" max="5134" width="9.5703125" style="6" customWidth="1"/>
    <col min="5135" max="5135" width="0.42578125" style="6" customWidth="1"/>
    <col min="5136" max="5142" width="6.42578125" style="6" customWidth="1"/>
    <col min="5143" max="5371" width="11.42578125" style="6"/>
    <col min="5372" max="5372" width="1" style="6" customWidth="1"/>
    <col min="5373" max="5373" width="4.28515625" style="6" customWidth="1"/>
    <col min="5374" max="5374" width="34.7109375" style="6" customWidth="1"/>
    <col min="5375" max="5375" width="0" style="6" hidden="1" customWidth="1"/>
    <col min="5376" max="5376" width="20" style="6" customWidth="1"/>
    <col min="5377" max="5377" width="20.85546875" style="6" customWidth="1"/>
    <col min="5378" max="5378" width="25" style="6" customWidth="1"/>
    <col min="5379" max="5379" width="18.7109375" style="6" customWidth="1"/>
    <col min="5380" max="5380" width="29.7109375" style="6" customWidth="1"/>
    <col min="5381" max="5381" width="13.42578125" style="6" customWidth="1"/>
    <col min="5382" max="5382" width="13.85546875" style="6" customWidth="1"/>
    <col min="5383" max="5387" width="16.5703125" style="6" customWidth="1"/>
    <col min="5388" max="5388" width="20.5703125" style="6" customWidth="1"/>
    <col min="5389" max="5389" width="21.140625" style="6" customWidth="1"/>
    <col min="5390" max="5390" width="9.5703125" style="6" customWidth="1"/>
    <col min="5391" max="5391" width="0.42578125" style="6" customWidth="1"/>
    <col min="5392" max="5398" width="6.42578125" style="6" customWidth="1"/>
    <col min="5399" max="5627" width="11.42578125" style="6"/>
    <col min="5628" max="5628" width="1" style="6" customWidth="1"/>
    <col min="5629" max="5629" width="4.28515625" style="6" customWidth="1"/>
    <col min="5630" max="5630" width="34.7109375" style="6" customWidth="1"/>
    <col min="5631" max="5631" width="0" style="6" hidden="1" customWidth="1"/>
    <col min="5632" max="5632" width="20" style="6" customWidth="1"/>
    <col min="5633" max="5633" width="20.85546875" style="6" customWidth="1"/>
    <col min="5634" max="5634" width="25" style="6" customWidth="1"/>
    <col min="5635" max="5635" width="18.7109375" style="6" customWidth="1"/>
    <col min="5636" max="5636" width="29.7109375" style="6" customWidth="1"/>
    <col min="5637" max="5637" width="13.42578125" style="6" customWidth="1"/>
    <col min="5638" max="5638" width="13.85546875" style="6" customWidth="1"/>
    <col min="5639" max="5643" width="16.5703125" style="6" customWidth="1"/>
    <col min="5644" max="5644" width="20.5703125" style="6" customWidth="1"/>
    <col min="5645" max="5645" width="21.140625" style="6" customWidth="1"/>
    <col min="5646" max="5646" width="9.5703125" style="6" customWidth="1"/>
    <col min="5647" max="5647" width="0.42578125" style="6" customWidth="1"/>
    <col min="5648" max="5654" width="6.42578125" style="6" customWidth="1"/>
    <col min="5655" max="5883" width="11.42578125" style="6"/>
    <col min="5884" max="5884" width="1" style="6" customWidth="1"/>
    <col min="5885" max="5885" width="4.28515625" style="6" customWidth="1"/>
    <col min="5886" max="5886" width="34.7109375" style="6" customWidth="1"/>
    <col min="5887" max="5887" width="0" style="6" hidden="1" customWidth="1"/>
    <col min="5888" max="5888" width="20" style="6" customWidth="1"/>
    <col min="5889" max="5889" width="20.85546875" style="6" customWidth="1"/>
    <col min="5890" max="5890" width="25" style="6" customWidth="1"/>
    <col min="5891" max="5891" width="18.7109375" style="6" customWidth="1"/>
    <col min="5892" max="5892" width="29.7109375" style="6" customWidth="1"/>
    <col min="5893" max="5893" width="13.42578125" style="6" customWidth="1"/>
    <col min="5894" max="5894" width="13.85546875" style="6" customWidth="1"/>
    <col min="5895" max="5899" width="16.5703125" style="6" customWidth="1"/>
    <col min="5900" max="5900" width="20.5703125" style="6" customWidth="1"/>
    <col min="5901" max="5901" width="21.140625" style="6" customWidth="1"/>
    <col min="5902" max="5902" width="9.5703125" style="6" customWidth="1"/>
    <col min="5903" max="5903" width="0.42578125" style="6" customWidth="1"/>
    <col min="5904" max="5910" width="6.42578125" style="6" customWidth="1"/>
    <col min="5911" max="6139" width="11.42578125" style="6"/>
    <col min="6140" max="6140" width="1" style="6" customWidth="1"/>
    <col min="6141" max="6141" width="4.28515625" style="6" customWidth="1"/>
    <col min="6142" max="6142" width="34.7109375" style="6" customWidth="1"/>
    <col min="6143" max="6143" width="0" style="6" hidden="1" customWidth="1"/>
    <col min="6144" max="6144" width="20" style="6" customWidth="1"/>
    <col min="6145" max="6145" width="20.85546875" style="6" customWidth="1"/>
    <col min="6146" max="6146" width="25" style="6" customWidth="1"/>
    <col min="6147" max="6147" width="18.7109375" style="6" customWidth="1"/>
    <col min="6148" max="6148" width="29.7109375" style="6" customWidth="1"/>
    <col min="6149" max="6149" width="13.42578125" style="6" customWidth="1"/>
    <col min="6150" max="6150" width="13.85546875" style="6" customWidth="1"/>
    <col min="6151" max="6155" width="16.5703125" style="6" customWidth="1"/>
    <col min="6156" max="6156" width="20.5703125" style="6" customWidth="1"/>
    <col min="6157" max="6157" width="21.140625" style="6" customWidth="1"/>
    <col min="6158" max="6158" width="9.5703125" style="6" customWidth="1"/>
    <col min="6159" max="6159" width="0.42578125" style="6" customWidth="1"/>
    <col min="6160" max="6166" width="6.42578125" style="6" customWidth="1"/>
    <col min="6167" max="6395" width="11.42578125" style="6"/>
    <col min="6396" max="6396" width="1" style="6" customWidth="1"/>
    <col min="6397" max="6397" width="4.28515625" style="6" customWidth="1"/>
    <col min="6398" max="6398" width="34.7109375" style="6" customWidth="1"/>
    <col min="6399" max="6399" width="0" style="6" hidden="1" customWidth="1"/>
    <col min="6400" max="6400" width="20" style="6" customWidth="1"/>
    <col min="6401" max="6401" width="20.85546875" style="6" customWidth="1"/>
    <col min="6402" max="6402" width="25" style="6" customWidth="1"/>
    <col min="6403" max="6403" width="18.7109375" style="6" customWidth="1"/>
    <col min="6404" max="6404" width="29.7109375" style="6" customWidth="1"/>
    <col min="6405" max="6405" width="13.42578125" style="6" customWidth="1"/>
    <col min="6406" max="6406" width="13.85546875" style="6" customWidth="1"/>
    <col min="6407" max="6411" width="16.5703125" style="6" customWidth="1"/>
    <col min="6412" max="6412" width="20.5703125" style="6" customWidth="1"/>
    <col min="6413" max="6413" width="21.140625" style="6" customWidth="1"/>
    <col min="6414" max="6414" width="9.5703125" style="6" customWidth="1"/>
    <col min="6415" max="6415" width="0.42578125" style="6" customWidth="1"/>
    <col min="6416" max="6422" width="6.42578125" style="6" customWidth="1"/>
    <col min="6423" max="6651" width="11.42578125" style="6"/>
    <col min="6652" max="6652" width="1" style="6" customWidth="1"/>
    <col min="6653" max="6653" width="4.28515625" style="6" customWidth="1"/>
    <col min="6654" max="6654" width="34.7109375" style="6" customWidth="1"/>
    <col min="6655" max="6655" width="0" style="6" hidden="1" customWidth="1"/>
    <col min="6656" max="6656" width="20" style="6" customWidth="1"/>
    <col min="6657" max="6657" width="20.85546875" style="6" customWidth="1"/>
    <col min="6658" max="6658" width="25" style="6" customWidth="1"/>
    <col min="6659" max="6659" width="18.7109375" style="6" customWidth="1"/>
    <col min="6660" max="6660" width="29.7109375" style="6" customWidth="1"/>
    <col min="6661" max="6661" width="13.42578125" style="6" customWidth="1"/>
    <col min="6662" max="6662" width="13.85546875" style="6" customWidth="1"/>
    <col min="6663" max="6667" width="16.5703125" style="6" customWidth="1"/>
    <col min="6668" max="6668" width="20.5703125" style="6" customWidth="1"/>
    <col min="6669" max="6669" width="21.140625" style="6" customWidth="1"/>
    <col min="6670" max="6670" width="9.5703125" style="6" customWidth="1"/>
    <col min="6671" max="6671" width="0.42578125" style="6" customWidth="1"/>
    <col min="6672" max="6678" width="6.42578125" style="6" customWidth="1"/>
    <col min="6679" max="6907" width="11.42578125" style="6"/>
    <col min="6908" max="6908" width="1" style="6" customWidth="1"/>
    <col min="6909" max="6909" width="4.28515625" style="6" customWidth="1"/>
    <col min="6910" max="6910" width="34.7109375" style="6" customWidth="1"/>
    <col min="6911" max="6911" width="0" style="6" hidden="1" customWidth="1"/>
    <col min="6912" max="6912" width="20" style="6" customWidth="1"/>
    <col min="6913" max="6913" width="20.85546875" style="6" customWidth="1"/>
    <col min="6914" max="6914" width="25" style="6" customWidth="1"/>
    <col min="6915" max="6915" width="18.7109375" style="6" customWidth="1"/>
    <col min="6916" max="6916" width="29.7109375" style="6" customWidth="1"/>
    <col min="6917" max="6917" width="13.42578125" style="6" customWidth="1"/>
    <col min="6918" max="6918" width="13.85546875" style="6" customWidth="1"/>
    <col min="6919" max="6923" width="16.5703125" style="6" customWidth="1"/>
    <col min="6924" max="6924" width="20.5703125" style="6" customWidth="1"/>
    <col min="6925" max="6925" width="21.140625" style="6" customWidth="1"/>
    <col min="6926" max="6926" width="9.5703125" style="6" customWidth="1"/>
    <col min="6927" max="6927" width="0.42578125" style="6" customWidth="1"/>
    <col min="6928" max="6934" width="6.42578125" style="6" customWidth="1"/>
    <col min="6935" max="7163" width="11.42578125" style="6"/>
    <col min="7164" max="7164" width="1" style="6" customWidth="1"/>
    <col min="7165" max="7165" width="4.28515625" style="6" customWidth="1"/>
    <col min="7166" max="7166" width="34.7109375" style="6" customWidth="1"/>
    <col min="7167" max="7167" width="0" style="6" hidden="1" customWidth="1"/>
    <col min="7168" max="7168" width="20" style="6" customWidth="1"/>
    <col min="7169" max="7169" width="20.85546875" style="6" customWidth="1"/>
    <col min="7170" max="7170" width="25" style="6" customWidth="1"/>
    <col min="7171" max="7171" width="18.7109375" style="6" customWidth="1"/>
    <col min="7172" max="7172" width="29.7109375" style="6" customWidth="1"/>
    <col min="7173" max="7173" width="13.42578125" style="6" customWidth="1"/>
    <col min="7174" max="7174" width="13.85546875" style="6" customWidth="1"/>
    <col min="7175" max="7179" width="16.5703125" style="6" customWidth="1"/>
    <col min="7180" max="7180" width="20.5703125" style="6" customWidth="1"/>
    <col min="7181" max="7181" width="21.140625" style="6" customWidth="1"/>
    <col min="7182" max="7182" width="9.5703125" style="6" customWidth="1"/>
    <col min="7183" max="7183" width="0.42578125" style="6" customWidth="1"/>
    <col min="7184" max="7190" width="6.42578125" style="6" customWidth="1"/>
    <col min="7191" max="7419" width="11.42578125" style="6"/>
    <col min="7420" max="7420" width="1" style="6" customWidth="1"/>
    <col min="7421" max="7421" width="4.28515625" style="6" customWidth="1"/>
    <col min="7422" max="7422" width="34.7109375" style="6" customWidth="1"/>
    <col min="7423" max="7423" width="0" style="6" hidden="1" customWidth="1"/>
    <col min="7424" max="7424" width="20" style="6" customWidth="1"/>
    <col min="7425" max="7425" width="20.85546875" style="6" customWidth="1"/>
    <col min="7426" max="7426" width="25" style="6" customWidth="1"/>
    <col min="7427" max="7427" width="18.7109375" style="6" customWidth="1"/>
    <col min="7428" max="7428" width="29.7109375" style="6" customWidth="1"/>
    <col min="7429" max="7429" width="13.42578125" style="6" customWidth="1"/>
    <col min="7430" max="7430" width="13.85546875" style="6" customWidth="1"/>
    <col min="7431" max="7435" width="16.5703125" style="6" customWidth="1"/>
    <col min="7436" max="7436" width="20.5703125" style="6" customWidth="1"/>
    <col min="7437" max="7437" width="21.140625" style="6" customWidth="1"/>
    <col min="7438" max="7438" width="9.5703125" style="6" customWidth="1"/>
    <col min="7439" max="7439" width="0.42578125" style="6" customWidth="1"/>
    <col min="7440" max="7446" width="6.42578125" style="6" customWidth="1"/>
    <col min="7447" max="7675" width="11.42578125" style="6"/>
    <col min="7676" max="7676" width="1" style="6" customWidth="1"/>
    <col min="7677" max="7677" width="4.28515625" style="6" customWidth="1"/>
    <col min="7678" max="7678" width="34.7109375" style="6" customWidth="1"/>
    <col min="7679" max="7679" width="0" style="6" hidden="1" customWidth="1"/>
    <col min="7680" max="7680" width="20" style="6" customWidth="1"/>
    <col min="7681" max="7681" width="20.85546875" style="6" customWidth="1"/>
    <col min="7682" max="7682" width="25" style="6" customWidth="1"/>
    <col min="7683" max="7683" width="18.7109375" style="6" customWidth="1"/>
    <col min="7684" max="7684" width="29.7109375" style="6" customWidth="1"/>
    <col min="7685" max="7685" width="13.42578125" style="6" customWidth="1"/>
    <col min="7686" max="7686" width="13.85546875" style="6" customWidth="1"/>
    <col min="7687" max="7691" width="16.5703125" style="6" customWidth="1"/>
    <col min="7692" max="7692" width="20.5703125" style="6" customWidth="1"/>
    <col min="7693" max="7693" width="21.140625" style="6" customWidth="1"/>
    <col min="7694" max="7694" width="9.5703125" style="6" customWidth="1"/>
    <col min="7695" max="7695" width="0.42578125" style="6" customWidth="1"/>
    <col min="7696" max="7702" width="6.42578125" style="6" customWidth="1"/>
    <col min="7703" max="7931" width="11.42578125" style="6"/>
    <col min="7932" max="7932" width="1" style="6" customWidth="1"/>
    <col min="7933" max="7933" width="4.28515625" style="6" customWidth="1"/>
    <col min="7934" max="7934" width="34.7109375" style="6" customWidth="1"/>
    <col min="7935" max="7935" width="0" style="6" hidden="1" customWidth="1"/>
    <col min="7936" max="7936" width="20" style="6" customWidth="1"/>
    <col min="7937" max="7937" width="20.85546875" style="6" customWidth="1"/>
    <col min="7938" max="7938" width="25" style="6" customWidth="1"/>
    <col min="7939" max="7939" width="18.7109375" style="6" customWidth="1"/>
    <col min="7940" max="7940" width="29.7109375" style="6" customWidth="1"/>
    <col min="7941" max="7941" width="13.42578125" style="6" customWidth="1"/>
    <col min="7942" max="7942" width="13.85546875" style="6" customWidth="1"/>
    <col min="7943" max="7947" width="16.5703125" style="6" customWidth="1"/>
    <col min="7948" max="7948" width="20.5703125" style="6" customWidth="1"/>
    <col min="7949" max="7949" width="21.140625" style="6" customWidth="1"/>
    <col min="7950" max="7950" width="9.5703125" style="6" customWidth="1"/>
    <col min="7951" max="7951" width="0.42578125" style="6" customWidth="1"/>
    <col min="7952" max="7958" width="6.42578125" style="6" customWidth="1"/>
    <col min="7959" max="8187" width="11.42578125" style="6"/>
    <col min="8188" max="8188" width="1" style="6" customWidth="1"/>
    <col min="8189" max="8189" width="4.28515625" style="6" customWidth="1"/>
    <col min="8190" max="8190" width="34.7109375" style="6" customWidth="1"/>
    <col min="8191" max="8191" width="0" style="6" hidden="1" customWidth="1"/>
    <col min="8192" max="8192" width="20" style="6" customWidth="1"/>
    <col min="8193" max="8193" width="20.85546875" style="6" customWidth="1"/>
    <col min="8194" max="8194" width="25" style="6" customWidth="1"/>
    <col min="8195" max="8195" width="18.7109375" style="6" customWidth="1"/>
    <col min="8196" max="8196" width="29.7109375" style="6" customWidth="1"/>
    <col min="8197" max="8197" width="13.42578125" style="6" customWidth="1"/>
    <col min="8198" max="8198" width="13.85546875" style="6" customWidth="1"/>
    <col min="8199" max="8203" width="16.5703125" style="6" customWidth="1"/>
    <col min="8204" max="8204" width="20.5703125" style="6" customWidth="1"/>
    <col min="8205" max="8205" width="21.140625" style="6" customWidth="1"/>
    <col min="8206" max="8206" width="9.5703125" style="6" customWidth="1"/>
    <col min="8207" max="8207" width="0.42578125" style="6" customWidth="1"/>
    <col min="8208" max="8214" width="6.42578125" style="6" customWidth="1"/>
    <col min="8215" max="8443" width="11.42578125" style="6"/>
    <col min="8444" max="8444" width="1" style="6" customWidth="1"/>
    <col min="8445" max="8445" width="4.28515625" style="6" customWidth="1"/>
    <col min="8446" max="8446" width="34.7109375" style="6" customWidth="1"/>
    <col min="8447" max="8447" width="0" style="6" hidden="1" customWidth="1"/>
    <col min="8448" max="8448" width="20" style="6" customWidth="1"/>
    <col min="8449" max="8449" width="20.85546875" style="6" customWidth="1"/>
    <col min="8450" max="8450" width="25" style="6" customWidth="1"/>
    <col min="8451" max="8451" width="18.7109375" style="6" customWidth="1"/>
    <col min="8452" max="8452" width="29.7109375" style="6" customWidth="1"/>
    <col min="8453" max="8453" width="13.42578125" style="6" customWidth="1"/>
    <col min="8454" max="8454" width="13.85546875" style="6" customWidth="1"/>
    <col min="8455" max="8459" width="16.5703125" style="6" customWidth="1"/>
    <col min="8460" max="8460" width="20.5703125" style="6" customWidth="1"/>
    <col min="8461" max="8461" width="21.140625" style="6" customWidth="1"/>
    <col min="8462" max="8462" width="9.5703125" style="6" customWidth="1"/>
    <col min="8463" max="8463" width="0.42578125" style="6" customWidth="1"/>
    <col min="8464" max="8470" width="6.42578125" style="6" customWidth="1"/>
    <col min="8471" max="8699" width="11.42578125" style="6"/>
    <col min="8700" max="8700" width="1" style="6" customWidth="1"/>
    <col min="8701" max="8701" width="4.28515625" style="6" customWidth="1"/>
    <col min="8702" max="8702" width="34.7109375" style="6" customWidth="1"/>
    <col min="8703" max="8703" width="0" style="6" hidden="1" customWidth="1"/>
    <col min="8704" max="8704" width="20" style="6" customWidth="1"/>
    <col min="8705" max="8705" width="20.85546875" style="6" customWidth="1"/>
    <col min="8706" max="8706" width="25" style="6" customWidth="1"/>
    <col min="8707" max="8707" width="18.7109375" style="6" customWidth="1"/>
    <col min="8708" max="8708" width="29.7109375" style="6" customWidth="1"/>
    <col min="8709" max="8709" width="13.42578125" style="6" customWidth="1"/>
    <col min="8710" max="8710" width="13.85546875" style="6" customWidth="1"/>
    <col min="8711" max="8715" width="16.5703125" style="6" customWidth="1"/>
    <col min="8716" max="8716" width="20.5703125" style="6" customWidth="1"/>
    <col min="8717" max="8717" width="21.140625" style="6" customWidth="1"/>
    <col min="8718" max="8718" width="9.5703125" style="6" customWidth="1"/>
    <col min="8719" max="8719" width="0.42578125" style="6" customWidth="1"/>
    <col min="8720" max="8726" width="6.42578125" style="6" customWidth="1"/>
    <col min="8727" max="8955" width="11.42578125" style="6"/>
    <col min="8956" max="8956" width="1" style="6" customWidth="1"/>
    <col min="8957" max="8957" width="4.28515625" style="6" customWidth="1"/>
    <col min="8958" max="8958" width="34.7109375" style="6" customWidth="1"/>
    <col min="8959" max="8959" width="0" style="6" hidden="1" customWidth="1"/>
    <col min="8960" max="8960" width="20" style="6" customWidth="1"/>
    <col min="8961" max="8961" width="20.85546875" style="6" customWidth="1"/>
    <col min="8962" max="8962" width="25" style="6" customWidth="1"/>
    <col min="8963" max="8963" width="18.7109375" style="6" customWidth="1"/>
    <col min="8964" max="8964" width="29.7109375" style="6" customWidth="1"/>
    <col min="8965" max="8965" width="13.42578125" style="6" customWidth="1"/>
    <col min="8966" max="8966" width="13.85546875" style="6" customWidth="1"/>
    <col min="8967" max="8971" width="16.5703125" style="6" customWidth="1"/>
    <col min="8972" max="8972" width="20.5703125" style="6" customWidth="1"/>
    <col min="8973" max="8973" width="21.140625" style="6" customWidth="1"/>
    <col min="8974" max="8974" width="9.5703125" style="6" customWidth="1"/>
    <col min="8975" max="8975" width="0.42578125" style="6" customWidth="1"/>
    <col min="8976" max="8982" width="6.42578125" style="6" customWidth="1"/>
    <col min="8983" max="9211" width="11.42578125" style="6"/>
    <col min="9212" max="9212" width="1" style="6" customWidth="1"/>
    <col min="9213" max="9213" width="4.28515625" style="6" customWidth="1"/>
    <col min="9214" max="9214" width="34.7109375" style="6" customWidth="1"/>
    <col min="9215" max="9215" width="0" style="6" hidden="1" customWidth="1"/>
    <col min="9216" max="9216" width="20" style="6" customWidth="1"/>
    <col min="9217" max="9217" width="20.85546875" style="6" customWidth="1"/>
    <col min="9218" max="9218" width="25" style="6" customWidth="1"/>
    <col min="9219" max="9219" width="18.7109375" style="6" customWidth="1"/>
    <col min="9220" max="9220" width="29.7109375" style="6" customWidth="1"/>
    <col min="9221" max="9221" width="13.42578125" style="6" customWidth="1"/>
    <col min="9222" max="9222" width="13.85546875" style="6" customWidth="1"/>
    <col min="9223" max="9227" width="16.5703125" style="6" customWidth="1"/>
    <col min="9228" max="9228" width="20.5703125" style="6" customWidth="1"/>
    <col min="9229" max="9229" width="21.140625" style="6" customWidth="1"/>
    <col min="9230" max="9230" width="9.5703125" style="6" customWidth="1"/>
    <col min="9231" max="9231" width="0.42578125" style="6" customWidth="1"/>
    <col min="9232" max="9238" width="6.42578125" style="6" customWidth="1"/>
    <col min="9239" max="9467" width="11.42578125" style="6"/>
    <col min="9468" max="9468" width="1" style="6" customWidth="1"/>
    <col min="9469" max="9469" width="4.28515625" style="6" customWidth="1"/>
    <col min="9470" max="9470" width="34.7109375" style="6" customWidth="1"/>
    <col min="9471" max="9471" width="0" style="6" hidden="1" customWidth="1"/>
    <col min="9472" max="9472" width="20" style="6" customWidth="1"/>
    <col min="9473" max="9473" width="20.85546875" style="6" customWidth="1"/>
    <col min="9474" max="9474" width="25" style="6" customWidth="1"/>
    <col min="9475" max="9475" width="18.7109375" style="6" customWidth="1"/>
    <col min="9476" max="9476" width="29.7109375" style="6" customWidth="1"/>
    <col min="9477" max="9477" width="13.42578125" style="6" customWidth="1"/>
    <col min="9478" max="9478" width="13.85546875" style="6" customWidth="1"/>
    <col min="9479" max="9483" width="16.5703125" style="6" customWidth="1"/>
    <col min="9484" max="9484" width="20.5703125" style="6" customWidth="1"/>
    <col min="9485" max="9485" width="21.140625" style="6" customWidth="1"/>
    <col min="9486" max="9486" width="9.5703125" style="6" customWidth="1"/>
    <col min="9487" max="9487" width="0.42578125" style="6" customWidth="1"/>
    <col min="9488" max="9494" width="6.42578125" style="6" customWidth="1"/>
    <col min="9495" max="9723" width="11.42578125" style="6"/>
    <col min="9724" max="9724" width="1" style="6" customWidth="1"/>
    <col min="9725" max="9725" width="4.28515625" style="6" customWidth="1"/>
    <col min="9726" max="9726" width="34.7109375" style="6" customWidth="1"/>
    <col min="9727" max="9727" width="0" style="6" hidden="1" customWidth="1"/>
    <col min="9728" max="9728" width="20" style="6" customWidth="1"/>
    <col min="9729" max="9729" width="20.85546875" style="6" customWidth="1"/>
    <col min="9730" max="9730" width="25" style="6" customWidth="1"/>
    <col min="9731" max="9731" width="18.7109375" style="6" customWidth="1"/>
    <col min="9732" max="9732" width="29.7109375" style="6" customWidth="1"/>
    <col min="9733" max="9733" width="13.42578125" style="6" customWidth="1"/>
    <col min="9734" max="9734" width="13.85546875" style="6" customWidth="1"/>
    <col min="9735" max="9739" width="16.5703125" style="6" customWidth="1"/>
    <col min="9740" max="9740" width="20.5703125" style="6" customWidth="1"/>
    <col min="9741" max="9741" width="21.140625" style="6" customWidth="1"/>
    <col min="9742" max="9742" width="9.5703125" style="6" customWidth="1"/>
    <col min="9743" max="9743" width="0.42578125" style="6" customWidth="1"/>
    <col min="9744" max="9750" width="6.42578125" style="6" customWidth="1"/>
    <col min="9751" max="9979" width="11.42578125" style="6"/>
    <col min="9980" max="9980" width="1" style="6" customWidth="1"/>
    <col min="9981" max="9981" width="4.28515625" style="6" customWidth="1"/>
    <col min="9982" max="9982" width="34.7109375" style="6" customWidth="1"/>
    <col min="9983" max="9983" width="0" style="6" hidden="1" customWidth="1"/>
    <col min="9984" max="9984" width="20" style="6" customWidth="1"/>
    <col min="9985" max="9985" width="20.85546875" style="6" customWidth="1"/>
    <col min="9986" max="9986" width="25" style="6" customWidth="1"/>
    <col min="9987" max="9987" width="18.7109375" style="6" customWidth="1"/>
    <col min="9988" max="9988" width="29.7109375" style="6" customWidth="1"/>
    <col min="9989" max="9989" width="13.42578125" style="6" customWidth="1"/>
    <col min="9990" max="9990" width="13.85546875" style="6" customWidth="1"/>
    <col min="9991" max="9995" width="16.5703125" style="6" customWidth="1"/>
    <col min="9996" max="9996" width="20.5703125" style="6" customWidth="1"/>
    <col min="9997" max="9997" width="21.140625" style="6" customWidth="1"/>
    <col min="9998" max="9998" width="9.5703125" style="6" customWidth="1"/>
    <col min="9999" max="9999" width="0.42578125" style="6" customWidth="1"/>
    <col min="10000" max="10006" width="6.42578125" style="6" customWidth="1"/>
    <col min="10007" max="10235" width="11.42578125" style="6"/>
    <col min="10236" max="10236" width="1" style="6" customWidth="1"/>
    <col min="10237" max="10237" width="4.28515625" style="6" customWidth="1"/>
    <col min="10238" max="10238" width="34.7109375" style="6" customWidth="1"/>
    <col min="10239" max="10239" width="0" style="6" hidden="1" customWidth="1"/>
    <col min="10240" max="10240" width="20" style="6" customWidth="1"/>
    <col min="10241" max="10241" width="20.85546875" style="6" customWidth="1"/>
    <col min="10242" max="10242" width="25" style="6" customWidth="1"/>
    <col min="10243" max="10243" width="18.7109375" style="6" customWidth="1"/>
    <col min="10244" max="10244" width="29.7109375" style="6" customWidth="1"/>
    <col min="10245" max="10245" width="13.42578125" style="6" customWidth="1"/>
    <col min="10246" max="10246" width="13.85546875" style="6" customWidth="1"/>
    <col min="10247" max="10251" width="16.5703125" style="6" customWidth="1"/>
    <col min="10252" max="10252" width="20.5703125" style="6" customWidth="1"/>
    <col min="10253" max="10253" width="21.140625" style="6" customWidth="1"/>
    <col min="10254" max="10254" width="9.5703125" style="6" customWidth="1"/>
    <col min="10255" max="10255" width="0.42578125" style="6" customWidth="1"/>
    <col min="10256" max="10262" width="6.42578125" style="6" customWidth="1"/>
    <col min="10263" max="10491" width="11.42578125" style="6"/>
    <col min="10492" max="10492" width="1" style="6" customWidth="1"/>
    <col min="10493" max="10493" width="4.28515625" style="6" customWidth="1"/>
    <col min="10494" max="10494" width="34.7109375" style="6" customWidth="1"/>
    <col min="10495" max="10495" width="0" style="6" hidden="1" customWidth="1"/>
    <col min="10496" max="10496" width="20" style="6" customWidth="1"/>
    <col min="10497" max="10497" width="20.85546875" style="6" customWidth="1"/>
    <col min="10498" max="10498" width="25" style="6" customWidth="1"/>
    <col min="10499" max="10499" width="18.7109375" style="6" customWidth="1"/>
    <col min="10500" max="10500" width="29.7109375" style="6" customWidth="1"/>
    <col min="10501" max="10501" width="13.42578125" style="6" customWidth="1"/>
    <col min="10502" max="10502" width="13.85546875" style="6" customWidth="1"/>
    <col min="10503" max="10507" width="16.5703125" style="6" customWidth="1"/>
    <col min="10508" max="10508" width="20.5703125" style="6" customWidth="1"/>
    <col min="10509" max="10509" width="21.140625" style="6" customWidth="1"/>
    <col min="10510" max="10510" width="9.5703125" style="6" customWidth="1"/>
    <col min="10511" max="10511" width="0.42578125" style="6" customWidth="1"/>
    <col min="10512" max="10518" width="6.42578125" style="6" customWidth="1"/>
    <col min="10519" max="10747" width="11.42578125" style="6"/>
    <col min="10748" max="10748" width="1" style="6" customWidth="1"/>
    <col min="10749" max="10749" width="4.28515625" style="6" customWidth="1"/>
    <col min="10750" max="10750" width="34.7109375" style="6" customWidth="1"/>
    <col min="10751" max="10751" width="0" style="6" hidden="1" customWidth="1"/>
    <col min="10752" max="10752" width="20" style="6" customWidth="1"/>
    <col min="10753" max="10753" width="20.85546875" style="6" customWidth="1"/>
    <col min="10754" max="10754" width="25" style="6" customWidth="1"/>
    <col min="10755" max="10755" width="18.7109375" style="6" customWidth="1"/>
    <col min="10756" max="10756" width="29.7109375" style="6" customWidth="1"/>
    <col min="10757" max="10757" width="13.42578125" style="6" customWidth="1"/>
    <col min="10758" max="10758" width="13.85546875" style="6" customWidth="1"/>
    <col min="10759" max="10763" width="16.5703125" style="6" customWidth="1"/>
    <col min="10764" max="10764" width="20.5703125" style="6" customWidth="1"/>
    <col min="10765" max="10765" width="21.140625" style="6" customWidth="1"/>
    <col min="10766" max="10766" width="9.5703125" style="6" customWidth="1"/>
    <col min="10767" max="10767" width="0.42578125" style="6" customWidth="1"/>
    <col min="10768" max="10774" width="6.42578125" style="6" customWidth="1"/>
    <col min="10775" max="11003" width="11.42578125" style="6"/>
    <col min="11004" max="11004" width="1" style="6" customWidth="1"/>
    <col min="11005" max="11005" width="4.28515625" style="6" customWidth="1"/>
    <col min="11006" max="11006" width="34.7109375" style="6" customWidth="1"/>
    <col min="11007" max="11007" width="0" style="6" hidden="1" customWidth="1"/>
    <col min="11008" max="11008" width="20" style="6" customWidth="1"/>
    <col min="11009" max="11009" width="20.85546875" style="6" customWidth="1"/>
    <col min="11010" max="11010" width="25" style="6" customWidth="1"/>
    <col min="11011" max="11011" width="18.7109375" style="6" customWidth="1"/>
    <col min="11012" max="11012" width="29.7109375" style="6" customWidth="1"/>
    <col min="11013" max="11013" width="13.42578125" style="6" customWidth="1"/>
    <col min="11014" max="11014" width="13.85546875" style="6" customWidth="1"/>
    <col min="11015" max="11019" width="16.5703125" style="6" customWidth="1"/>
    <col min="11020" max="11020" width="20.5703125" style="6" customWidth="1"/>
    <col min="11021" max="11021" width="21.140625" style="6" customWidth="1"/>
    <col min="11022" max="11022" width="9.5703125" style="6" customWidth="1"/>
    <col min="11023" max="11023" width="0.42578125" style="6" customWidth="1"/>
    <col min="11024" max="11030" width="6.42578125" style="6" customWidth="1"/>
    <col min="11031" max="11259" width="11.42578125" style="6"/>
    <col min="11260" max="11260" width="1" style="6" customWidth="1"/>
    <col min="11261" max="11261" width="4.28515625" style="6" customWidth="1"/>
    <col min="11262" max="11262" width="34.7109375" style="6" customWidth="1"/>
    <col min="11263" max="11263" width="0" style="6" hidden="1" customWidth="1"/>
    <col min="11264" max="11264" width="20" style="6" customWidth="1"/>
    <col min="11265" max="11265" width="20.85546875" style="6" customWidth="1"/>
    <col min="11266" max="11266" width="25" style="6" customWidth="1"/>
    <col min="11267" max="11267" width="18.7109375" style="6" customWidth="1"/>
    <col min="11268" max="11268" width="29.7109375" style="6" customWidth="1"/>
    <col min="11269" max="11269" width="13.42578125" style="6" customWidth="1"/>
    <col min="11270" max="11270" width="13.85546875" style="6" customWidth="1"/>
    <col min="11271" max="11275" width="16.5703125" style="6" customWidth="1"/>
    <col min="11276" max="11276" width="20.5703125" style="6" customWidth="1"/>
    <col min="11277" max="11277" width="21.140625" style="6" customWidth="1"/>
    <col min="11278" max="11278" width="9.5703125" style="6" customWidth="1"/>
    <col min="11279" max="11279" width="0.42578125" style="6" customWidth="1"/>
    <col min="11280" max="11286" width="6.42578125" style="6" customWidth="1"/>
    <col min="11287" max="11515" width="11.42578125" style="6"/>
    <col min="11516" max="11516" width="1" style="6" customWidth="1"/>
    <col min="11517" max="11517" width="4.28515625" style="6" customWidth="1"/>
    <col min="11518" max="11518" width="34.7109375" style="6" customWidth="1"/>
    <col min="11519" max="11519" width="0" style="6" hidden="1" customWidth="1"/>
    <col min="11520" max="11520" width="20" style="6" customWidth="1"/>
    <col min="11521" max="11521" width="20.85546875" style="6" customWidth="1"/>
    <col min="11522" max="11522" width="25" style="6" customWidth="1"/>
    <col min="11523" max="11523" width="18.7109375" style="6" customWidth="1"/>
    <col min="11524" max="11524" width="29.7109375" style="6" customWidth="1"/>
    <col min="11525" max="11525" width="13.42578125" style="6" customWidth="1"/>
    <col min="11526" max="11526" width="13.85546875" style="6" customWidth="1"/>
    <col min="11527" max="11531" width="16.5703125" style="6" customWidth="1"/>
    <col min="11532" max="11532" width="20.5703125" style="6" customWidth="1"/>
    <col min="11533" max="11533" width="21.140625" style="6" customWidth="1"/>
    <col min="11534" max="11534" width="9.5703125" style="6" customWidth="1"/>
    <col min="11535" max="11535" width="0.42578125" style="6" customWidth="1"/>
    <col min="11536" max="11542" width="6.42578125" style="6" customWidth="1"/>
    <col min="11543" max="11771" width="11.42578125" style="6"/>
    <col min="11772" max="11772" width="1" style="6" customWidth="1"/>
    <col min="11773" max="11773" width="4.28515625" style="6" customWidth="1"/>
    <col min="11774" max="11774" width="34.7109375" style="6" customWidth="1"/>
    <col min="11775" max="11775" width="0" style="6" hidden="1" customWidth="1"/>
    <col min="11776" max="11776" width="20" style="6" customWidth="1"/>
    <col min="11777" max="11777" width="20.85546875" style="6" customWidth="1"/>
    <col min="11778" max="11778" width="25" style="6" customWidth="1"/>
    <col min="11779" max="11779" width="18.7109375" style="6" customWidth="1"/>
    <col min="11780" max="11780" width="29.7109375" style="6" customWidth="1"/>
    <col min="11781" max="11781" width="13.42578125" style="6" customWidth="1"/>
    <col min="11782" max="11782" width="13.85546875" style="6" customWidth="1"/>
    <col min="11783" max="11787" width="16.5703125" style="6" customWidth="1"/>
    <col min="11788" max="11788" width="20.5703125" style="6" customWidth="1"/>
    <col min="11789" max="11789" width="21.140625" style="6" customWidth="1"/>
    <col min="11790" max="11790" width="9.5703125" style="6" customWidth="1"/>
    <col min="11791" max="11791" width="0.42578125" style="6" customWidth="1"/>
    <col min="11792" max="11798" width="6.42578125" style="6" customWidth="1"/>
    <col min="11799" max="12027" width="11.42578125" style="6"/>
    <col min="12028" max="12028" width="1" style="6" customWidth="1"/>
    <col min="12029" max="12029" width="4.28515625" style="6" customWidth="1"/>
    <col min="12030" max="12030" width="34.7109375" style="6" customWidth="1"/>
    <col min="12031" max="12031" width="0" style="6" hidden="1" customWidth="1"/>
    <col min="12032" max="12032" width="20" style="6" customWidth="1"/>
    <col min="12033" max="12033" width="20.85546875" style="6" customWidth="1"/>
    <col min="12034" max="12034" width="25" style="6" customWidth="1"/>
    <col min="12035" max="12035" width="18.7109375" style="6" customWidth="1"/>
    <col min="12036" max="12036" width="29.7109375" style="6" customWidth="1"/>
    <col min="12037" max="12037" width="13.42578125" style="6" customWidth="1"/>
    <col min="12038" max="12038" width="13.85546875" style="6" customWidth="1"/>
    <col min="12039" max="12043" width="16.5703125" style="6" customWidth="1"/>
    <col min="12044" max="12044" width="20.5703125" style="6" customWidth="1"/>
    <col min="12045" max="12045" width="21.140625" style="6" customWidth="1"/>
    <col min="12046" max="12046" width="9.5703125" style="6" customWidth="1"/>
    <col min="12047" max="12047" width="0.42578125" style="6" customWidth="1"/>
    <col min="12048" max="12054" width="6.42578125" style="6" customWidth="1"/>
    <col min="12055" max="12283" width="11.42578125" style="6"/>
    <col min="12284" max="12284" width="1" style="6" customWidth="1"/>
    <col min="12285" max="12285" width="4.28515625" style="6" customWidth="1"/>
    <col min="12286" max="12286" width="34.7109375" style="6" customWidth="1"/>
    <col min="12287" max="12287" width="0" style="6" hidden="1" customWidth="1"/>
    <col min="12288" max="12288" width="20" style="6" customWidth="1"/>
    <col min="12289" max="12289" width="20.85546875" style="6" customWidth="1"/>
    <col min="12290" max="12290" width="25" style="6" customWidth="1"/>
    <col min="12291" max="12291" width="18.7109375" style="6" customWidth="1"/>
    <col min="12292" max="12292" width="29.7109375" style="6" customWidth="1"/>
    <col min="12293" max="12293" width="13.42578125" style="6" customWidth="1"/>
    <col min="12294" max="12294" width="13.85546875" style="6" customWidth="1"/>
    <col min="12295" max="12299" width="16.5703125" style="6" customWidth="1"/>
    <col min="12300" max="12300" width="20.5703125" style="6" customWidth="1"/>
    <col min="12301" max="12301" width="21.140625" style="6" customWidth="1"/>
    <col min="12302" max="12302" width="9.5703125" style="6" customWidth="1"/>
    <col min="12303" max="12303" width="0.42578125" style="6" customWidth="1"/>
    <col min="12304" max="12310" width="6.42578125" style="6" customWidth="1"/>
    <col min="12311" max="12539" width="11.42578125" style="6"/>
    <col min="12540" max="12540" width="1" style="6" customWidth="1"/>
    <col min="12541" max="12541" width="4.28515625" style="6" customWidth="1"/>
    <col min="12542" max="12542" width="34.7109375" style="6" customWidth="1"/>
    <col min="12543" max="12543" width="0" style="6" hidden="1" customWidth="1"/>
    <col min="12544" max="12544" width="20" style="6" customWidth="1"/>
    <col min="12545" max="12545" width="20.85546875" style="6" customWidth="1"/>
    <col min="12546" max="12546" width="25" style="6" customWidth="1"/>
    <col min="12547" max="12547" width="18.7109375" style="6" customWidth="1"/>
    <col min="12548" max="12548" width="29.7109375" style="6" customWidth="1"/>
    <col min="12549" max="12549" width="13.42578125" style="6" customWidth="1"/>
    <col min="12550" max="12550" width="13.85546875" style="6" customWidth="1"/>
    <col min="12551" max="12555" width="16.5703125" style="6" customWidth="1"/>
    <col min="12556" max="12556" width="20.5703125" style="6" customWidth="1"/>
    <col min="12557" max="12557" width="21.140625" style="6" customWidth="1"/>
    <col min="12558" max="12558" width="9.5703125" style="6" customWidth="1"/>
    <col min="12559" max="12559" width="0.42578125" style="6" customWidth="1"/>
    <col min="12560" max="12566" width="6.42578125" style="6" customWidth="1"/>
    <col min="12567" max="12795" width="11.42578125" style="6"/>
    <col min="12796" max="12796" width="1" style="6" customWidth="1"/>
    <col min="12797" max="12797" width="4.28515625" style="6" customWidth="1"/>
    <col min="12798" max="12798" width="34.7109375" style="6" customWidth="1"/>
    <col min="12799" max="12799" width="0" style="6" hidden="1" customWidth="1"/>
    <col min="12800" max="12800" width="20" style="6" customWidth="1"/>
    <col min="12801" max="12801" width="20.85546875" style="6" customWidth="1"/>
    <col min="12802" max="12802" width="25" style="6" customWidth="1"/>
    <col min="12803" max="12803" width="18.7109375" style="6" customWidth="1"/>
    <col min="12804" max="12804" width="29.7109375" style="6" customWidth="1"/>
    <col min="12805" max="12805" width="13.42578125" style="6" customWidth="1"/>
    <col min="12806" max="12806" width="13.85546875" style="6" customWidth="1"/>
    <col min="12807" max="12811" width="16.5703125" style="6" customWidth="1"/>
    <col min="12812" max="12812" width="20.5703125" style="6" customWidth="1"/>
    <col min="12813" max="12813" width="21.140625" style="6" customWidth="1"/>
    <col min="12814" max="12814" width="9.5703125" style="6" customWidth="1"/>
    <col min="12815" max="12815" width="0.42578125" style="6" customWidth="1"/>
    <col min="12816" max="12822" width="6.42578125" style="6" customWidth="1"/>
    <col min="12823" max="13051" width="11.42578125" style="6"/>
    <col min="13052" max="13052" width="1" style="6" customWidth="1"/>
    <col min="13053" max="13053" width="4.28515625" style="6" customWidth="1"/>
    <col min="13054" max="13054" width="34.7109375" style="6" customWidth="1"/>
    <col min="13055" max="13055" width="0" style="6" hidden="1" customWidth="1"/>
    <col min="13056" max="13056" width="20" style="6" customWidth="1"/>
    <col min="13057" max="13057" width="20.85546875" style="6" customWidth="1"/>
    <col min="13058" max="13058" width="25" style="6" customWidth="1"/>
    <col min="13059" max="13059" width="18.7109375" style="6" customWidth="1"/>
    <col min="13060" max="13060" width="29.7109375" style="6" customWidth="1"/>
    <col min="13061" max="13061" width="13.42578125" style="6" customWidth="1"/>
    <col min="13062" max="13062" width="13.85546875" style="6" customWidth="1"/>
    <col min="13063" max="13067" width="16.5703125" style="6" customWidth="1"/>
    <col min="13068" max="13068" width="20.5703125" style="6" customWidth="1"/>
    <col min="13069" max="13069" width="21.140625" style="6" customWidth="1"/>
    <col min="13070" max="13070" width="9.5703125" style="6" customWidth="1"/>
    <col min="13071" max="13071" width="0.42578125" style="6" customWidth="1"/>
    <col min="13072" max="13078" width="6.42578125" style="6" customWidth="1"/>
    <col min="13079" max="13307" width="11.42578125" style="6"/>
    <col min="13308" max="13308" width="1" style="6" customWidth="1"/>
    <col min="13309" max="13309" width="4.28515625" style="6" customWidth="1"/>
    <col min="13310" max="13310" width="34.7109375" style="6" customWidth="1"/>
    <col min="13311" max="13311" width="0" style="6" hidden="1" customWidth="1"/>
    <col min="13312" max="13312" width="20" style="6" customWidth="1"/>
    <col min="13313" max="13313" width="20.85546875" style="6" customWidth="1"/>
    <col min="13314" max="13314" width="25" style="6" customWidth="1"/>
    <col min="13315" max="13315" width="18.7109375" style="6" customWidth="1"/>
    <col min="13316" max="13316" width="29.7109375" style="6" customWidth="1"/>
    <col min="13317" max="13317" width="13.42578125" style="6" customWidth="1"/>
    <col min="13318" max="13318" width="13.85546875" style="6" customWidth="1"/>
    <col min="13319" max="13323" width="16.5703125" style="6" customWidth="1"/>
    <col min="13324" max="13324" width="20.5703125" style="6" customWidth="1"/>
    <col min="13325" max="13325" width="21.140625" style="6" customWidth="1"/>
    <col min="13326" max="13326" width="9.5703125" style="6" customWidth="1"/>
    <col min="13327" max="13327" width="0.42578125" style="6" customWidth="1"/>
    <col min="13328" max="13334" width="6.42578125" style="6" customWidth="1"/>
    <col min="13335" max="13563" width="11.42578125" style="6"/>
    <col min="13564" max="13564" width="1" style="6" customWidth="1"/>
    <col min="13565" max="13565" width="4.28515625" style="6" customWidth="1"/>
    <col min="13566" max="13566" width="34.7109375" style="6" customWidth="1"/>
    <col min="13567" max="13567" width="0" style="6" hidden="1" customWidth="1"/>
    <col min="13568" max="13568" width="20" style="6" customWidth="1"/>
    <col min="13569" max="13569" width="20.85546875" style="6" customWidth="1"/>
    <col min="13570" max="13570" width="25" style="6" customWidth="1"/>
    <col min="13571" max="13571" width="18.7109375" style="6" customWidth="1"/>
    <col min="13572" max="13572" width="29.7109375" style="6" customWidth="1"/>
    <col min="13573" max="13573" width="13.42578125" style="6" customWidth="1"/>
    <col min="13574" max="13574" width="13.85546875" style="6" customWidth="1"/>
    <col min="13575" max="13579" width="16.5703125" style="6" customWidth="1"/>
    <col min="13580" max="13580" width="20.5703125" style="6" customWidth="1"/>
    <col min="13581" max="13581" width="21.140625" style="6" customWidth="1"/>
    <col min="13582" max="13582" width="9.5703125" style="6" customWidth="1"/>
    <col min="13583" max="13583" width="0.42578125" style="6" customWidth="1"/>
    <col min="13584" max="13590" width="6.42578125" style="6" customWidth="1"/>
    <col min="13591" max="13819" width="11.42578125" style="6"/>
    <col min="13820" max="13820" width="1" style="6" customWidth="1"/>
    <col min="13821" max="13821" width="4.28515625" style="6" customWidth="1"/>
    <col min="13822" max="13822" width="34.7109375" style="6" customWidth="1"/>
    <col min="13823" max="13823" width="0" style="6" hidden="1" customWidth="1"/>
    <col min="13824" max="13824" width="20" style="6" customWidth="1"/>
    <col min="13825" max="13825" width="20.85546875" style="6" customWidth="1"/>
    <col min="13826" max="13826" width="25" style="6" customWidth="1"/>
    <col min="13827" max="13827" width="18.7109375" style="6" customWidth="1"/>
    <col min="13828" max="13828" width="29.7109375" style="6" customWidth="1"/>
    <col min="13829" max="13829" width="13.42578125" style="6" customWidth="1"/>
    <col min="13830" max="13830" width="13.85546875" style="6" customWidth="1"/>
    <col min="13831" max="13835" width="16.5703125" style="6" customWidth="1"/>
    <col min="13836" max="13836" width="20.5703125" style="6" customWidth="1"/>
    <col min="13837" max="13837" width="21.140625" style="6" customWidth="1"/>
    <col min="13838" max="13838" width="9.5703125" style="6" customWidth="1"/>
    <col min="13839" max="13839" width="0.42578125" style="6" customWidth="1"/>
    <col min="13840" max="13846" width="6.42578125" style="6" customWidth="1"/>
    <col min="13847" max="14075" width="11.42578125" style="6"/>
    <col min="14076" max="14076" width="1" style="6" customWidth="1"/>
    <col min="14077" max="14077" width="4.28515625" style="6" customWidth="1"/>
    <col min="14078" max="14078" width="34.7109375" style="6" customWidth="1"/>
    <col min="14079" max="14079" width="0" style="6" hidden="1" customWidth="1"/>
    <col min="14080" max="14080" width="20" style="6" customWidth="1"/>
    <col min="14081" max="14081" width="20.85546875" style="6" customWidth="1"/>
    <col min="14082" max="14082" width="25" style="6" customWidth="1"/>
    <col min="14083" max="14083" width="18.7109375" style="6" customWidth="1"/>
    <col min="14084" max="14084" width="29.7109375" style="6" customWidth="1"/>
    <col min="14085" max="14085" width="13.42578125" style="6" customWidth="1"/>
    <col min="14086" max="14086" width="13.85546875" style="6" customWidth="1"/>
    <col min="14087" max="14091" width="16.5703125" style="6" customWidth="1"/>
    <col min="14092" max="14092" width="20.5703125" style="6" customWidth="1"/>
    <col min="14093" max="14093" width="21.140625" style="6" customWidth="1"/>
    <col min="14094" max="14094" width="9.5703125" style="6" customWidth="1"/>
    <col min="14095" max="14095" width="0.42578125" style="6" customWidth="1"/>
    <col min="14096" max="14102" width="6.42578125" style="6" customWidth="1"/>
    <col min="14103" max="14331" width="11.42578125" style="6"/>
    <col min="14332" max="14332" width="1" style="6" customWidth="1"/>
    <col min="14333" max="14333" width="4.28515625" style="6" customWidth="1"/>
    <col min="14334" max="14334" width="34.7109375" style="6" customWidth="1"/>
    <col min="14335" max="14335" width="0" style="6" hidden="1" customWidth="1"/>
    <col min="14336" max="14336" width="20" style="6" customWidth="1"/>
    <col min="14337" max="14337" width="20.85546875" style="6" customWidth="1"/>
    <col min="14338" max="14338" width="25" style="6" customWidth="1"/>
    <col min="14339" max="14339" width="18.7109375" style="6" customWidth="1"/>
    <col min="14340" max="14340" width="29.7109375" style="6" customWidth="1"/>
    <col min="14341" max="14341" width="13.42578125" style="6" customWidth="1"/>
    <col min="14342" max="14342" width="13.85546875" style="6" customWidth="1"/>
    <col min="14343" max="14347" width="16.5703125" style="6" customWidth="1"/>
    <col min="14348" max="14348" width="20.5703125" style="6" customWidth="1"/>
    <col min="14349" max="14349" width="21.140625" style="6" customWidth="1"/>
    <col min="14350" max="14350" width="9.5703125" style="6" customWidth="1"/>
    <col min="14351" max="14351" width="0.42578125" style="6" customWidth="1"/>
    <col min="14352" max="14358" width="6.42578125" style="6" customWidth="1"/>
    <col min="14359" max="14587" width="11.42578125" style="6"/>
    <col min="14588" max="14588" width="1" style="6" customWidth="1"/>
    <col min="14589" max="14589" width="4.28515625" style="6" customWidth="1"/>
    <col min="14590" max="14590" width="34.7109375" style="6" customWidth="1"/>
    <col min="14591" max="14591" width="0" style="6" hidden="1" customWidth="1"/>
    <col min="14592" max="14592" width="20" style="6" customWidth="1"/>
    <col min="14593" max="14593" width="20.85546875" style="6" customWidth="1"/>
    <col min="14594" max="14594" width="25" style="6" customWidth="1"/>
    <col min="14595" max="14595" width="18.7109375" style="6" customWidth="1"/>
    <col min="14596" max="14596" width="29.7109375" style="6" customWidth="1"/>
    <col min="14597" max="14597" width="13.42578125" style="6" customWidth="1"/>
    <col min="14598" max="14598" width="13.85546875" style="6" customWidth="1"/>
    <col min="14599" max="14603" width="16.5703125" style="6" customWidth="1"/>
    <col min="14604" max="14604" width="20.5703125" style="6" customWidth="1"/>
    <col min="14605" max="14605" width="21.140625" style="6" customWidth="1"/>
    <col min="14606" max="14606" width="9.5703125" style="6" customWidth="1"/>
    <col min="14607" max="14607" width="0.42578125" style="6" customWidth="1"/>
    <col min="14608" max="14614" width="6.42578125" style="6" customWidth="1"/>
    <col min="14615" max="14843" width="11.42578125" style="6"/>
    <col min="14844" max="14844" width="1" style="6" customWidth="1"/>
    <col min="14845" max="14845" width="4.28515625" style="6" customWidth="1"/>
    <col min="14846" max="14846" width="34.7109375" style="6" customWidth="1"/>
    <col min="14847" max="14847" width="0" style="6" hidden="1" customWidth="1"/>
    <col min="14848" max="14848" width="20" style="6" customWidth="1"/>
    <col min="14849" max="14849" width="20.85546875" style="6" customWidth="1"/>
    <col min="14850" max="14850" width="25" style="6" customWidth="1"/>
    <col min="14851" max="14851" width="18.7109375" style="6" customWidth="1"/>
    <col min="14852" max="14852" width="29.7109375" style="6" customWidth="1"/>
    <col min="14853" max="14853" width="13.42578125" style="6" customWidth="1"/>
    <col min="14854" max="14854" width="13.85546875" style="6" customWidth="1"/>
    <col min="14855" max="14859" width="16.5703125" style="6" customWidth="1"/>
    <col min="14860" max="14860" width="20.5703125" style="6" customWidth="1"/>
    <col min="14861" max="14861" width="21.140625" style="6" customWidth="1"/>
    <col min="14862" max="14862" width="9.5703125" style="6" customWidth="1"/>
    <col min="14863" max="14863" width="0.42578125" style="6" customWidth="1"/>
    <col min="14864" max="14870" width="6.42578125" style="6" customWidth="1"/>
    <col min="14871" max="15099" width="11.42578125" style="6"/>
    <col min="15100" max="15100" width="1" style="6" customWidth="1"/>
    <col min="15101" max="15101" width="4.28515625" style="6" customWidth="1"/>
    <col min="15102" max="15102" width="34.7109375" style="6" customWidth="1"/>
    <col min="15103" max="15103" width="0" style="6" hidden="1" customWidth="1"/>
    <col min="15104" max="15104" width="20" style="6" customWidth="1"/>
    <col min="15105" max="15105" width="20.85546875" style="6" customWidth="1"/>
    <col min="15106" max="15106" width="25" style="6" customWidth="1"/>
    <col min="15107" max="15107" width="18.7109375" style="6" customWidth="1"/>
    <col min="15108" max="15108" width="29.7109375" style="6" customWidth="1"/>
    <col min="15109" max="15109" width="13.42578125" style="6" customWidth="1"/>
    <col min="15110" max="15110" width="13.85546875" style="6" customWidth="1"/>
    <col min="15111" max="15115" width="16.5703125" style="6" customWidth="1"/>
    <col min="15116" max="15116" width="20.5703125" style="6" customWidth="1"/>
    <col min="15117" max="15117" width="21.140625" style="6" customWidth="1"/>
    <col min="15118" max="15118" width="9.5703125" style="6" customWidth="1"/>
    <col min="15119" max="15119" width="0.42578125" style="6" customWidth="1"/>
    <col min="15120" max="15126" width="6.42578125" style="6" customWidth="1"/>
    <col min="15127" max="15355" width="11.42578125" style="6"/>
    <col min="15356" max="15356" width="1" style="6" customWidth="1"/>
    <col min="15357" max="15357" width="4.28515625" style="6" customWidth="1"/>
    <col min="15358" max="15358" width="34.7109375" style="6" customWidth="1"/>
    <col min="15359" max="15359" width="0" style="6" hidden="1" customWidth="1"/>
    <col min="15360" max="15360" width="20" style="6" customWidth="1"/>
    <col min="15361" max="15361" width="20.85546875" style="6" customWidth="1"/>
    <col min="15362" max="15362" width="25" style="6" customWidth="1"/>
    <col min="15363" max="15363" width="18.7109375" style="6" customWidth="1"/>
    <col min="15364" max="15364" width="29.7109375" style="6" customWidth="1"/>
    <col min="15365" max="15365" width="13.42578125" style="6" customWidth="1"/>
    <col min="15366" max="15366" width="13.85546875" style="6" customWidth="1"/>
    <col min="15367" max="15371" width="16.5703125" style="6" customWidth="1"/>
    <col min="15372" max="15372" width="20.5703125" style="6" customWidth="1"/>
    <col min="15373" max="15373" width="21.140625" style="6" customWidth="1"/>
    <col min="15374" max="15374" width="9.5703125" style="6" customWidth="1"/>
    <col min="15375" max="15375" width="0.42578125" style="6" customWidth="1"/>
    <col min="15376" max="15382" width="6.42578125" style="6" customWidth="1"/>
    <col min="15383" max="15611" width="11.42578125" style="6"/>
    <col min="15612" max="15612" width="1" style="6" customWidth="1"/>
    <col min="15613" max="15613" width="4.28515625" style="6" customWidth="1"/>
    <col min="15614" max="15614" width="34.7109375" style="6" customWidth="1"/>
    <col min="15615" max="15615" width="0" style="6" hidden="1" customWidth="1"/>
    <col min="15616" max="15616" width="20" style="6" customWidth="1"/>
    <col min="15617" max="15617" width="20.85546875" style="6" customWidth="1"/>
    <col min="15618" max="15618" width="25" style="6" customWidth="1"/>
    <col min="15619" max="15619" width="18.7109375" style="6" customWidth="1"/>
    <col min="15620" max="15620" width="29.7109375" style="6" customWidth="1"/>
    <col min="15621" max="15621" width="13.42578125" style="6" customWidth="1"/>
    <col min="15622" max="15622" width="13.85546875" style="6" customWidth="1"/>
    <col min="15623" max="15627" width="16.5703125" style="6" customWidth="1"/>
    <col min="15628" max="15628" width="20.5703125" style="6" customWidth="1"/>
    <col min="15629" max="15629" width="21.140625" style="6" customWidth="1"/>
    <col min="15630" max="15630" width="9.5703125" style="6" customWidth="1"/>
    <col min="15631" max="15631" width="0.42578125" style="6" customWidth="1"/>
    <col min="15632" max="15638" width="6.42578125" style="6" customWidth="1"/>
    <col min="15639" max="15867" width="11.42578125" style="6"/>
    <col min="15868" max="15868" width="1" style="6" customWidth="1"/>
    <col min="15869" max="15869" width="4.28515625" style="6" customWidth="1"/>
    <col min="15870" max="15870" width="34.7109375" style="6" customWidth="1"/>
    <col min="15871" max="15871" width="0" style="6" hidden="1" customWidth="1"/>
    <col min="15872" max="15872" width="20" style="6" customWidth="1"/>
    <col min="15873" max="15873" width="20.85546875" style="6" customWidth="1"/>
    <col min="15874" max="15874" width="25" style="6" customWidth="1"/>
    <col min="15875" max="15875" width="18.7109375" style="6" customWidth="1"/>
    <col min="15876" max="15876" width="29.7109375" style="6" customWidth="1"/>
    <col min="15877" max="15877" width="13.42578125" style="6" customWidth="1"/>
    <col min="15878" max="15878" width="13.85546875" style="6" customWidth="1"/>
    <col min="15879" max="15883" width="16.5703125" style="6" customWidth="1"/>
    <col min="15884" max="15884" width="20.5703125" style="6" customWidth="1"/>
    <col min="15885" max="15885" width="21.140625" style="6" customWidth="1"/>
    <col min="15886" max="15886" width="9.5703125" style="6" customWidth="1"/>
    <col min="15887" max="15887" width="0.42578125" style="6" customWidth="1"/>
    <col min="15888" max="15894" width="6.42578125" style="6" customWidth="1"/>
    <col min="15895" max="16123" width="11.42578125" style="6"/>
    <col min="16124" max="16124" width="1" style="6" customWidth="1"/>
    <col min="16125" max="16125" width="4.28515625" style="6" customWidth="1"/>
    <col min="16126" max="16126" width="34.7109375" style="6" customWidth="1"/>
    <col min="16127" max="16127" width="0" style="6" hidden="1" customWidth="1"/>
    <col min="16128" max="16128" width="20" style="6" customWidth="1"/>
    <col min="16129" max="16129" width="20.85546875" style="6" customWidth="1"/>
    <col min="16130" max="16130" width="25" style="6" customWidth="1"/>
    <col min="16131" max="16131" width="18.7109375" style="6" customWidth="1"/>
    <col min="16132" max="16132" width="29.7109375" style="6" customWidth="1"/>
    <col min="16133" max="16133" width="13.42578125" style="6" customWidth="1"/>
    <col min="16134" max="16134" width="13.85546875" style="6" customWidth="1"/>
    <col min="16135" max="16139" width="16.5703125" style="6" customWidth="1"/>
    <col min="16140" max="16140" width="20.5703125" style="6" customWidth="1"/>
    <col min="16141" max="16141" width="21.140625" style="6" customWidth="1"/>
    <col min="16142" max="16142" width="9.5703125" style="6" customWidth="1"/>
    <col min="16143" max="16143" width="0.42578125" style="6" customWidth="1"/>
    <col min="16144" max="16150" width="6.42578125" style="6" customWidth="1"/>
    <col min="16151" max="16371" width="11.42578125" style="6"/>
    <col min="16372" max="16384" width="11.42578125" style="6" customWidth="1"/>
  </cols>
  <sheetData>
    <row r="2" spans="2:16" ht="26.25" x14ac:dyDescent="0.25">
      <c r="B2" s="231" t="s">
        <v>61</v>
      </c>
      <c r="C2" s="232"/>
      <c r="D2" s="232"/>
      <c r="E2" s="232"/>
      <c r="F2" s="232"/>
      <c r="G2" s="232"/>
      <c r="H2" s="232"/>
      <c r="I2" s="232"/>
      <c r="J2" s="232"/>
      <c r="K2" s="232"/>
      <c r="L2" s="232"/>
      <c r="M2" s="232"/>
      <c r="N2" s="232"/>
      <c r="O2" s="232"/>
      <c r="P2" s="232"/>
    </row>
    <row r="4" spans="2:16" ht="26.25" x14ac:dyDescent="0.25">
      <c r="B4" s="231" t="s">
        <v>46</v>
      </c>
      <c r="C4" s="232"/>
      <c r="D4" s="232"/>
      <c r="E4" s="232"/>
      <c r="F4" s="232"/>
      <c r="G4" s="232"/>
      <c r="H4" s="232"/>
      <c r="I4" s="232"/>
      <c r="J4" s="232"/>
      <c r="K4" s="232"/>
      <c r="L4" s="232"/>
      <c r="M4" s="232"/>
      <c r="N4" s="232"/>
      <c r="O4" s="232"/>
      <c r="P4" s="232"/>
    </row>
    <row r="5" spans="2:16" ht="15.75" thickBot="1" x14ac:dyDescent="0.3"/>
    <row r="6" spans="2:16" ht="21.75" thickBot="1" x14ac:dyDescent="0.3">
      <c r="B6" s="8" t="s">
        <v>4</v>
      </c>
      <c r="C6" s="224" t="s">
        <v>173</v>
      </c>
      <c r="D6" s="224"/>
      <c r="E6" s="224"/>
      <c r="F6" s="224"/>
      <c r="G6" s="224"/>
      <c r="H6" s="224"/>
      <c r="I6" s="224"/>
      <c r="J6" s="224"/>
      <c r="K6" s="224"/>
      <c r="L6" s="224"/>
      <c r="M6" s="224"/>
      <c r="N6" s="225"/>
    </row>
    <row r="7" spans="2:16" ht="16.5" thickBot="1" x14ac:dyDescent="0.3">
      <c r="B7" s="9" t="s">
        <v>5</v>
      </c>
      <c r="C7" s="224"/>
      <c r="D7" s="224"/>
      <c r="E7" s="224"/>
      <c r="F7" s="224"/>
      <c r="G7" s="224"/>
      <c r="H7" s="224"/>
      <c r="I7" s="224"/>
      <c r="J7" s="224"/>
      <c r="K7" s="224"/>
      <c r="L7" s="224"/>
      <c r="M7" s="224"/>
      <c r="N7" s="225"/>
    </row>
    <row r="8" spans="2:16" ht="16.5" thickBot="1" x14ac:dyDescent="0.3">
      <c r="B8" s="9" t="s">
        <v>6</v>
      </c>
      <c r="C8" s="224"/>
      <c r="D8" s="224"/>
      <c r="E8" s="224"/>
      <c r="F8" s="224"/>
      <c r="G8" s="224"/>
      <c r="H8" s="224"/>
      <c r="I8" s="224"/>
      <c r="J8" s="224"/>
      <c r="K8" s="224"/>
      <c r="L8" s="224"/>
      <c r="M8" s="224"/>
      <c r="N8" s="225"/>
    </row>
    <row r="9" spans="2:16" ht="16.5" thickBot="1" x14ac:dyDescent="0.3">
      <c r="B9" s="9" t="s">
        <v>7</v>
      </c>
      <c r="C9" s="224"/>
      <c r="D9" s="224"/>
      <c r="E9" s="224"/>
      <c r="F9" s="224"/>
      <c r="G9" s="224"/>
      <c r="H9" s="224"/>
      <c r="I9" s="224"/>
      <c r="J9" s="224"/>
      <c r="K9" s="224"/>
      <c r="L9" s="224"/>
      <c r="M9" s="224"/>
      <c r="N9" s="225"/>
    </row>
    <row r="10" spans="2:16" ht="16.5" thickBot="1" x14ac:dyDescent="0.3">
      <c r="B10" s="9" t="s">
        <v>8</v>
      </c>
      <c r="C10" s="226">
        <v>1</v>
      </c>
      <c r="D10" s="226"/>
      <c r="E10" s="227"/>
      <c r="F10" s="25"/>
      <c r="G10" s="25"/>
      <c r="H10" s="25"/>
      <c r="I10" s="25"/>
      <c r="J10" s="25"/>
      <c r="K10" s="25"/>
      <c r="L10" s="25"/>
      <c r="M10" s="25"/>
      <c r="N10" s="26"/>
    </row>
    <row r="11" spans="2:16" ht="16.5" thickBot="1" x14ac:dyDescent="0.3">
      <c r="B11" s="11" t="s">
        <v>9</v>
      </c>
      <c r="C11" s="12">
        <v>41982</v>
      </c>
      <c r="D11" s="13"/>
      <c r="E11" s="13"/>
      <c r="F11" s="13"/>
      <c r="G11" s="13"/>
      <c r="H11" s="13"/>
      <c r="I11" s="13"/>
      <c r="J11" s="13"/>
      <c r="K11" s="13"/>
      <c r="L11" s="13"/>
      <c r="M11" s="13"/>
      <c r="N11" s="14"/>
    </row>
    <row r="12" spans="2:16" ht="15.75" x14ac:dyDescent="0.25">
      <c r="B12" s="10"/>
      <c r="C12" s="15"/>
      <c r="D12" s="16"/>
      <c r="E12" s="16"/>
      <c r="F12" s="16"/>
      <c r="G12" s="16"/>
      <c r="H12" s="16"/>
      <c r="I12" s="75"/>
      <c r="J12" s="75"/>
      <c r="K12" s="75"/>
      <c r="L12" s="75"/>
      <c r="M12" s="75"/>
      <c r="N12" s="16"/>
    </row>
    <row r="13" spans="2:16" x14ac:dyDescent="0.25">
      <c r="I13" s="75"/>
      <c r="J13" s="75"/>
      <c r="K13" s="75"/>
      <c r="L13" s="75"/>
      <c r="M13" s="75"/>
      <c r="N13" s="76"/>
    </row>
    <row r="14" spans="2:16" ht="45.75" customHeight="1" x14ac:dyDescent="0.25">
      <c r="B14" s="242" t="s">
        <v>97</v>
      </c>
      <c r="C14" s="242"/>
      <c r="D14" s="128" t="s">
        <v>12</v>
      </c>
      <c r="E14" s="128" t="s">
        <v>13</v>
      </c>
      <c r="F14" s="128" t="s">
        <v>29</v>
      </c>
      <c r="G14" s="128" t="s">
        <v>174</v>
      </c>
      <c r="I14" s="29"/>
      <c r="J14" s="29"/>
      <c r="K14" s="29"/>
      <c r="L14" s="29"/>
      <c r="M14" s="29"/>
      <c r="N14" s="76"/>
    </row>
    <row r="15" spans="2:16" ht="195" x14ac:dyDescent="0.25">
      <c r="B15" s="242"/>
      <c r="C15" s="242"/>
      <c r="D15" s="128">
        <v>1</v>
      </c>
      <c r="E15" s="27">
        <v>1044140500</v>
      </c>
      <c r="F15" s="134">
        <v>500</v>
      </c>
      <c r="G15" s="135" t="s">
        <v>175</v>
      </c>
      <c r="I15" s="30"/>
      <c r="J15" s="30"/>
      <c r="K15" s="30"/>
      <c r="L15" s="30"/>
      <c r="M15" s="30"/>
      <c r="N15" s="76"/>
    </row>
    <row r="16" spans="2:16" x14ac:dyDescent="0.25">
      <c r="B16" s="242"/>
      <c r="C16" s="242"/>
      <c r="D16" s="128">
        <v>2</v>
      </c>
      <c r="E16" s="27"/>
      <c r="F16" s="27"/>
      <c r="G16" s="136"/>
      <c r="I16" s="30"/>
      <c r="J16" s="30"/>
      <c r="K16" s="30"/>
      <c r="L16" s="30"/>
      <c r="M16" s="30"/>
      <c r="N16" s="76"/>
    </row>
    <row r="17" spans="1:14" x14ac:dyDescent="0.25">
      <c r="B17" s="242"/>
      <c r="C17" s="242"/>
      <c r="D17" s="128">
        <v>3</v>
      </c>
      <c r="E17" s="27"/>
      <c r="F17" s="27"/>
      <c r="G17" s="136"/>
      <c r="I17" s="30"/>
      <c r="J17" s="30"/>
      <c r="K17" s="30"/>
      <c r="L17" s="30"/>
      <c r="M17" s="30"/>
      <c r="N17" s="76"/>
    </row>
    <row r="18" spans="1:14" x14ac:dyDescent="0.25">
      <c r="B18" s="242"/>
      <c r="C18" s="242"/>
      <c r="D18" s="128">
        <v>4</v>
      </c>
      <c r="E18" s="28"/>
      <c r="F18" s="27"/>
      <c r="G18" s="136"/>
      <c r="H18" s="18"/>
      <c r="I18" s="30"/>
      <c r="J18" s="30"/>
      <c r="K18" s="30"/>
      <c r="L18" s="30"/>
      <c r="M18" s="30"/>
      <c r="N18" s="17"/>
    </row>
    <row r="19" spans="1:14" x14ac:dyDescent="0.25">
      <c r="B19" s="242"/>
      <c r="C19" s="242"/>
      <c r="D19" s="128">
        <v>5</v>
      </c>
      <c r="E19" s="28"/>
      <c r="F19" s="27"/>
      <c r="G19" s="136"/>
      <c r="H19" s="18"/>
      <c r="I19" s="32"/>
      <c r="J19" s="32"/>
      <c r="K19" s="32"/>
      <c r="L19" s="32"/>
      <c r="M19" s="32"/>
      <c r="N19" s="17"/>
    </row>
    <row r="20" spans="1:14" x14ac:dyDescent="0.25">
      <c r="B20" s="242"/>
      <c r="C20" s="242"/>
      <c r="D20" s="128">
        <v>6</v>
      </c>
      <c r="E20" s="28"/>
      <c r="F20" s="27"/>
      <c r="G20" s="136"/>
      <c r="H20" s="18"/>
      <c r="I20" s="75"/>
      <c r="J20" s="75"/>
      <c r="K20" s="75"/>
      <c r="L20" s="75"/>
      <c r="M20" s="75"/>
      <c r="N20" s="17"/>
    </row>
    <row r="21" spans="1:14" x14ac:dyDescent="0.25">
      <c r="B21" s="242"/>
      <c r="C21" s="242"/>
      <c r="D21" s="128">
        <v>7</v>
      </c>
      <c r="E21" s="28"/>
      <c r="F21" s="27"/>
      <c r="G21" s="136"/>
      <c r="H21" s="18"/>
      <c r="I21" s="75"/>
      <c r="J21" s="75"/>
      <c r="K21" s="75"/>
      <c r="L21" s="75"/>
      <c r="M21" s="75"/>
      <c r="N21" s="17"/>
    </row>
    <row r="22" spans="1:14" ht="15.75" thickBot="1" x14ac:dyDescent="0.3">
      <c r="B22" s="247" t="s">
        <v>14</v>
      </c>
      <c r="C22" s="248"/>
      <c r="D22" s="128"/>
      <c r="E22" s="27">
        <v>1044140500</v>
      </c>
      <c r="F22" s="134">
        <v>500</v>
      </c>
      <c r="G22" s="136"/>
      <c r="H22" s="18"/>
      <c r="I22" s="75"/>
      <c r="J22" s="75"/>
      <c r="K22" s="75"/>
      <c r="L22" s="75"/>
      <c r="M22" s="75"/>
      <c r="N22" s="17"/>
    </row>
    <row r="23" spans="1:14" ht="91.5" customHeight="1" thickBot="1" x14ac:dyDescent="0.3">
      <c r="A23" s="34"/>
      <c r="B23" s="38" t="s">
        <v>15</v>
      </c>
      <c r="C23" s="38" t="s">
        <v>98</v>
      </c>
      <c r="E23" s="29"/>
      <c r="F23" s="29"/>
      <c r="G23" s="29"/>
      <c r="H23" s="29"/>
      <c r="I23" s="7"/>
      <c r="J23" s="7"/>
      <c r="K23" s="7"/>
      <c r="L23" s="7"/>
      <c r="M23" s="7"/>
    </row>
    <row r="24" spans="1:14" ht="15.75" thickBot="1" x14ac:dyDescent="0.3">
      <c r="A24" s="35">
        <v>1</v>
      </c>
      <c r="C24" s="137">
        <f>+F22</f>
        <v>500</v>
      </c>
      <c r="D24" s="33"/>
      <c r="E24" s="138">
        <f>E22</f>
        <v>1044140500</v>
      </c>
      <c r="F24" s="31"/>
      <c r="G24" s="31"/>
      <c r="H24" s="31"/>
      <c r="I24" s="19"/>
      <c r="J24" s="19"/>
      <c r="K24" s="19"/>
      <c r="L24" s="19"/>
      <c r="M24" s="19"/>
    </row>
    <row r="25" spans="1:14" x14ac:dyDescent="0.25">
      <c r="A25" s="67"/>
      <c r="C25" s="68"/>
      <c r="D25" s="30"/>
      <c r="E25" s="69"/>
      <c r="F25" s="31"/>
      <c r="G25" s="31"/>
      <c r="H25" s="31"/>
      <c r="I25" s="19"/>
      <c r="J25" s="19"/>
      <c r="K25" s="19"/>
      <c r="L25" s="19"/>
      <c r="M25" s="19"/>
    </row>
    <row r="26" spans="1:14" x14ac:dyDescent="0.25">
      <c r="A26" s="67"/>
      <c r="C26" s="68"/>
      <c r="D26" s="30"/>
      <c r="E26" s="69"/>
      <c r="F26" s="31"/>
      <c r="G26" s="31"/>
      <c r="H26" s="31"/>
      <c r="I26" s="19"/>
      <c r="J26" s="19"/>
      <c r="K26" s="19"/>
      <c r="L26" s="19"/>
      <c r="M26" s="19"/>
    </row>
    <row r="27" spans="1:14" x14ac:dyDescent="0.25">
      <c r="A27" s="67"/>
      <c r="B27" s="90" t="s">
        <v>130</v>
      </c>
      <c r="C27" s="72"/>
      <c r="D27" s="72"/>
      <c r="E27" s="72"/>
      <c r="F27" s="72"/>
      <c r="G27" s="72"/>
      <c r="H27" s="72"/>
      <c r="I27" s="75"/>
      <c r="J27" s="75"/>
      <c r="K27" s="75"/>
      <c r="L27" s="75"/>
      <c r="M27" s="75"/>
      <c r="N27" s="76"/>
    </row>
    <row r="28" spans="1:14" x14ac:dyDescent="0.25">
      <c r="A28" s="67"/>
      <c r="B28" s="72"/>
      <c r="C28" s="72"/>
      <c r="D28" s="72"/>
      <c r="E28" s="72"/>
      <c r="F28" s="72"/>
      <c r="G28" s="72"/>
      <c r="H28" s="72"/>
      <c r="I28" s="75"/>
      <c r="J28" s="75"/>
      <c r="K28" s="75"/>
      <c r="L28" s="75"/>
      <c r="M28" s="75"/>
      <c r="N28" s="76"/>
    </row>
    <row r="29" spans="1:14" x14ac:dyDescent="0.25">
      <c r="A29" s="67"/>
      <c r="B29" s="92" t="s">
        <v>33</v>
      </c>
      <c r="C29" s="92" t="s">
        <v>131</v>
      </c>
      <c r="D29" s="92" t="s">
        <v>132</v>
      </c>
      <c r="E29" s="72"/>
      <c r="F29" s="72"/>
      <c r="G29" s="72"/>
      <c r="H29" s="72"/>
      <c r="I29" s="75"/>
      <c r="J29" s="75"/>
      <c r="K29" s="75"/>
      <c r="L29" s="75"/>
      <c r="M29" s="75"/>
      <c r="N29" s="76"/>
    </row>
    <row r="30" spans="1:14" x14ac:dyDescent="0.25">
      <c r="A30" s="67"/>
      <c r="B30" s="89" t="s">
        <v>133</v>
      </c>
      <c r="C30" s="127" t="s">
        <v>162</v>
      </c>
      <c r="D30" s="89"/>
      <c r="E30" s="72"/>
      <c r="F30" s="72"/>
      <c r="G30" s="72"/>
      <c r="H30" s="72"/>
      <c r="I30" s="75"/>
      <c r="J30" s="75"/>
      <c r="K30" s="75"/>
      <c r="L30" s="75"/>
      <c r="M30" s="75"/>
      <c r="N30" s="76"/>
    </row>
    <row r="31" spans="1:14" x14ac:dyDescent="0.25">
      <c r="A31" s="67"/>
      <c r="B31" s="89" t="s">
        <v>134</v>
      </c>
      <c r="C31" s="127" t="s">
        <v>162</v>
      </c>
      <c r="D31" s="89"/>
      <c r="E31" s="72"/>
      <c r="F31" s="72"/>
      <c r="G31" s="72"/>
      <c r="H31" s="72"/>
      <c r="I31" s="75"/>
      <c r="J31" s="75"/>
      <c r="K31" s="75"/>
      <c r="L31" s="75"/>
      <c r="M31" s="75"/>
      <c r="N31" s="76"/>
    </row>
    <row r="32" spans="1:14" x14ac:dyDescent="0.25">
      <c r="A32" s="67"/>
      <c r="B32" s="89" t="s">
        <v>135</v>
      </c>
      <c r="C32" s="89"/>
      <c r="D32" s="127" t="s">
        <v>162</v>
      </c>
      <c r="E32" s="72"/>
      <c r="F32" s="72"/>
      <c r="G32" s="72"/>
      <c r="H32" s="72"/>
      <c r="I32" s="75"/>
      <c r="J32" s="75"/>
      <c r="K32" s="75"/>
      <c r="L32" s="75"/>
      <c r="M32" s="75"/>
      <c r="N32" s="76"/>
    </row>
    <row r="33" spans="1:17" x14ac:dyDescent="0.25">
      <c r="A33" s="67"/>
      <c r="B33" s="89" t="s">
        <v>136</v>
      </c>
      <c r="C33" s="127"/>
      <c r="D33" s="127" t="s">
        <v>162</v>
      </c>
      <c r="E33" s="72"/>
      <c r="F33" s="72"/>
      <c r="G33" s="72"/>
      <c r="H33" s="72"/>
      <c r="I33" s="75"/>
      <c r="J33" s="75"/>
      <c r="K33" s="75"/>
      <c r="L33" s="75"/>
      <c r="M33" s="75"/>
      <c r="N33" s="76"/>
    </row>
    <row r="34" spans="1:17" x14ac:dyDescent="0.25">
      <c r="A34" s="67"/>
      <c r="B34" s="72"/>
      <c r="C34" s="72"/>
      <c r="D34" s="72"/>
      <c r="E34" s="72"/>
      <c r="F34" s="72"/>
      <c r="G34" s="72"/>
      <c r="H34" s="72"/>
      <c r="I34" s="75"/>
      <c r="J34" s="75"/>
      <c r="K34" s="75"/>
      <c r="L34" s="75"/>
      <c r="M34" s="75"/>
      <c r="N34" s="76"/>
    </row>
    <row r="35" spans="1:17" x14ac:dyDescent="0.25">
      <c r="A35" s="67"/>
      <c r="B35" s="72"/>
      <c r="C35" s="72"/>
      <c r="D35" s="72"/>
      <c r="E35" s="72"/>
      <c r="F35" s="72"/>
      <c r="G35" s="72"/>
      <c r="H35" s="72"/>
      <c r="I35" s="75"/>
      <c r="J35" s="75"/>
      <c r="K35" s="75"/>
      <c r="L35" s="75"/>
      <c r="M35" s="75"/>
      <c r="N35" s="76"/>
    </row>
    <row r="36" spans="1:17" x14ac:dyDescent="0.25">
      <c r="A36" s="67"/>
      <c r="B36" s="90" t="s">
        <v>137</v>
      </c>
      <c r="C36" s="72"/>
      <c r="D36" s="72"/>
      <c r="E36" s="72"/>
      <c r="F36" s="72"/>
      <c r="G36" s="72"/>
      <c r="H36" s="72"/>
      <c r="I36" s="75"/>
      <c r="J36" s="75"/>
      <c r="K36" s="75"/>
      <c r="L36" s="75"/>
      <c r="M36" s="75"/>
      <c r="N36" s="76"/>
    </row>
    <row r="37" spans="1:17" x14ac:dyDescent="0.25">
      <c r="A37" s="67"/>
      <c r="B37" s="72"/>
      <c r="C37" s="72"/>
      <c r="D37" s="72"/>
      <c r="E37" s="72"/>
      <c r="F37" s="72"/>
      <c r="G37" s="72"/>
      <c r="H37" s="72"/>
      <c r="I37" s="75"/>
      <c r="J37" s="75"/>
      <c r="K37" s="75"/>
      <c r="L37" s="75"/>
      <c r="M37" s="75"/>
      <c r="N37" s="76"/>
    </row>
    <row r="38" spans="1:17" x14ac:dyDescent="0.25">
      <c r="A38" s="67"/>
      <c r="B38" s="72"/>
      <c r="C38" s="72"/>
      <c r="D38" s="72"/>
      <c r="E38" s="72"/>
      <c r="F38" s="72"/>
      <c r="G38" s="72"/>
      <c r="H38" s="72"/>
      <c r="I38" s="75"/>
      <c r="J38" s="75"/>
      <c r="K38" s="75"/>
      <c r="L38" s="75"/>
      <c r="M38" s="75"/>
      <c r="N38" s="76"/>
    </row>
    <row r="39" spans="1:17" ht="30" x14ac:dyDescent="0.25">
      <c r="A39" s="67"/>
      <c r="B39" s="92" t="s">
        <v>33</v>
      </c>
      <c r="C39" s="92" t="s">
        <v>56</v>
      </c>
      <c r="D39" s="91" t="s">
        <v>49</v>
      </c>
      <c r="E39" s="91" t="s">
        <v>16</v>
      </c>
      <c r="F39" s="72"/>
      <c r="G39" s="72"/>
      <c r="H39" s="72"/>
      <c r="I39" s="75"/>
      <c r="J39" s="75"/>
      <c r="K39" s="75"/>
      <c r="L39" s="75"/>
      <c r="M39" s="75"/>
      <c r="N39" s="76"/>
    </row>
    <row r="40" spans="1:17" ht="68.25" customHeight="1" x14ac:dyDescent="0.25">
      <c r="A40" s="67"/>
      <c r="B40" s="73" t="s">
        <v>138</v>
      </c>
      <c r="C40" s="74">
        <v>40</v>
      </c>
      <c r="D40" s="127">
        <v>40</v>
      </c>
      <c r="E40" s="211">
        <f>+D40+D41</f>
        <v>75</v>
      </c>
      <c r="F40" s="72"/>
      <c r="G40" s="72"/>
      <c r="H40" s="72"/>
      <c r="I40" s="75"/>
      <c r="J40" s="75"/>
      <c r="K40" s="75"/>
      <c r="L40" s="75"/>
      <c r="M40" s="75"/>
      <c r="N40" s="76"/>
    </row>
    <row r="41" spans="1:17" ht="95.25" customHeight="1" x14ac:dyDescent="0.25">
      <c r="A41" s="67"/>
      <c r="B41" s="73" t="s">
        <v>139</v>
      </c>
      <c r="C41" s="74">
        <v>60</v>
      </c>
      <c r="D41" s="127">
        <v>35</v>
      </c>
      <c r="E41" s="212"/>
      <c r="F41" s="72"/>
      <c r="G41" s="72"/>
      <c r="H41" s="72"/>
      <c r="I41" s="75"/>
      <c r="J41" s="75"/>
      <c r="K41" s="75"/>
      <c r="L41" s="75"/>
      <c r="M41" s="75"/>
      <c r="N41" s="76"/>
    </row>
    <row r="42" spans="1:17" x14ac:dyDescent="0.25">
      <c r="A42" s="67"/>
      <c r="C42" s="68"/>
      <c r="D42" s="30"/>
      <c r="E42" s="69"/>
      <c r="F42" s="31"/>
      <c r="G42" s="31"/>
      <c r="H42" s="31"/>
      <c r="I42" s="19"/>
      <c r="J42" s="19"/>
      <c r="K42" s="19"/>
      <c r="L42" s="19"/>
      <c r="M42" s="19"/>
    </row>
    <row r="43" spans="1:17" x14ac:dyDescent="0.25">
      <c r="A43" s="67"/>
      <c r="C43" s="68"/>
      <c r="D43" s="30"/>
      <c r="E43" s="69"/>
      <c r="F43" s="31"/>
      <c r="G43" s="31"/>
      <c r="H43" s="31"/>
      <c r="I43" s="19"/>
      <c r="J43" s="19"/>
      <c r="K43" s="19"/>
      <c r="L43" s="19"/>
      <c r="M43" s="19"/>
    </row>
    <row r="44" spans="1:17" x14ac:dyDescent="0.25">
      <c r="A44" s="67"/>
      <c r="C44" s="68"/>
      <c r="D44" s="30"/>
      <c r="E44" s="69"/>
      <c r="F44" s="31"/>
      <c r="G44" s="31"/>
      <c r="H44" s="31"/>
      <c r="I44" s="19"/>
      <c r="J44" s="19"/>
      <c r="K44" s="19"/>
      <c r="L44" s="19"/>
      <c r="M44" s="19"/>
    </row>
    <row r="45" spans="1:17" ht="15.75" customHeight="1" thickBot="1" x14ac:dyDescent="0.3">
      <c r="M45" s="244" t="s">
        <v>35</v>
      </c>
      <c r="N45" s="244"/>
    </row>
    <row r="46" spans="1:17" x14ac:dyDescent="0.25">
      <c r="B46" s="90" t="s">
        <v>30</v>
      </c>
      <c r="M46" s="44"/>
      <c r="N46" s="44"/>
    </row>
    <row r="47" spans="1:17" ht="15.75" thickBot="1" x14ac:dyDescent="0.3">
      <c r="M47" s="44"/>
      <c r="N47" s="44"/>
    </row>
    <row r="48" spans="1:17" s="75" customFormat="1" ht="109.5" customHeight="1" x14ac:dyDescent="0.25">
      <c r="B48" s="86" t="s">
        <v>140</v>
      </c>
      <c r="C48" s="86" t="s">
        <v>141</v>
      </c>
      <c r="D48" s="86" t="s">
        <v>142</v>
      </c>
      <c r="E48" s="86" t="s">
        <v>43</v>
      </c>
      <c r="F48" s="86" t="s">
        <v>22</v>
      </c>
      <c r="G48" s="86" t="s">
        <v>99</v>
      </c>
      <c r="H48" s="86" t="s">
        <v>17</v>
      </c>
      <c r="I48" s="86" t="s">
        <v>10</v>
      </c>
      <c r="J48" s="86" t="s">
        <v>31</v>
      </c>
      <c r="K48" s="86" t="s">
        <v>59</v>
      </c>
      <c r="L48" s="86" t="s">
        <v>20</v>
      </c>
      <c r="M48" s="71" t="s">
        <v>26</v>
      </c>
      <c r="N48" s="86" t="s">
        <v>143</v>
      </c>
      <c r="O48" s="86" t="s">
        <v>36</v>
      </c>
      <c r="P48" s="87" t="s">
        <v>11</v>
      </c>
      <c r="Q48" s="87" t="s">
        <v>19</v>
      </c>
    </row>
    <row r="49" spans="1:26" s="81" customFormat="1" ht="168" x14ac:dyDescent="0.25">
      <c r="A49" s="36">
        <v>1</v>
      </c>
      <c r="B49" s="82" t="s">
        <v>176</v>
      </c>
      <c r="C49" s="82" t="s">
        <v>176</v>
      </c>
      <c r="D49" s="83" t="s">
        <v>177</v>
      </c>
      <c r="E49" s="139" t="s">
        <v>178</v>
      </c>
      <c r="F49" s="78" t="s">
        <v>179</v>
      </c>
      <c r="G49" s="116"/>
      <c r="H49" s="85">
        <v>41852</v>
      </c>
      <c r="I49" s="85">
        <v>42004</v>
      </c>
      <c r="J49" s="79" t="s">
        <v>132</v>
      </c>
      <c r="K49" s="140">
        <v>5</v>
      </c>
      <c r="L49" s="79"/>
      <c r="M49" s="70">
        <v>600</v>
      </c>
      <c r="N49" s="70">
        <f>+M49*G49</f>
        <v>0</v>
      </c>
      <c r="O49" s="141">
        <v>523927800</v>
      </c>
      <c r="P49" s="142" t="s">
        <v>180</v>
      </c>
      <c r="Q49" s="117"/>
      <c r="R49" s="80"/>
      <c r="S49" s="80"/>
      <c r="T49" s="80"/>
      <c r="U49" s="80"/>
      <c r="V49" s="80"/>
      <c r="W49" s="80"/>
      <c r="X49" s="80"/>
      <c r="Y49" s="80"/>
      <c r="Z49" s="80"/>
    </row>
    <row r="50" spans="1:26" s="81" customFormat="1" ht="168" x14ac:dyDescent="0.25">
      <c r="A50" s="36">
        <f>+A49+1</f>
        <v>2</v>
      </c>
      <c r="B50" s="82" t="s">
        <v>176</v>
      </c>
      <c r="C50" s="82" t="s">
        <v>176</v>
      </c>
      <c r="D50" s="83" t="s">
        <v>177</v>
      </c>
      <c r="E50" s="139" t="s">
        <v>181</v>
      </c>
      <c r="F50" s="78" t="s">
        <v>179</v>
      </c>
      <c r="G50" s="78"/>
      <c r="H50" s="85">
        <v>41254</v>
      </c>
      <c r="I50" s="85">
        <v>42004</v>
      </c>
      <c r="J50" s="79" t="s">
        <v>132</v>
      </c>
      <c r="K50" s="140">
        <v>48</v>
      </c>
      <c r="L50" s="140"/>
      <c r="M50" s="70">
        <v>325</v>
      </c>
      <c r="N50" s="70"/>
      <c r="O50" s="141">
        <v>1708027881</v>
      </c>
      <c r="P50" s="142" t="s">
        <v>182</v>
      </c>
      <c r="Q50" s="117" t="s">
        <v>183</v>
      </c>
      <c r="R50" s="80"/>
      <c r="S50" s="80"/>
      <c r="T50" s="80"/>
      <c r="U50" s="80"/>
      <c r="V50" s="80"/>
      <c r="W50" s="80"/>
      <c r="X50" s="80"/>
      <c r="Y50" s="80"/>
      <c r="Z50" s="80"/>
    </row>
    <row r="51" spans="1:26" s="81" customFormat="1" ht="168" x14ac:dyDescent="0.25">
      <c r="A51" s="36">
        <f t="shared" ref="A51:A56" si="0">+A50+1</f>
        <v>3</v>
      </c>
      <c r="B51" s="82" t="s">
        <v>176</v>
      </c>
      <c r="C51" s="82" t="s">
        <v>176</v>
      </c>
      <c r="D51" s="83" t="s">
        <v>177</v>
      </c>
      <c r="E51" s="139" t="s">
        <v>184</v>
      </c>
      <c r="F51" s="78" t="s">
        <v>179</v>
      </c>
      <c r="G51" s="78"/>
      <c r="H51" s="85">
        <v>41508</v>
      </c>
      <c r="I51" s="85">
        <v>41942</v>
      </c>
      <c r="J51" s="79" t="s">
        <v>131</v>
      </c>
      <c r="K51" s="140"/>
      <c r="L51" s="140">
        <v>26</v>
      </c>
      <c r="M51" s="70">
        <v>600</v>
      </c>
      <c r="N51" s="70"/>
      <c r="O51" s="141">
        <v>1239827070</v>
      </c>
      <c r="P51" s="142" t="s">
        <v>185</v>
      </c>
      <c r="Q51" s="117" t="s">
        <v>186</v>
      </c>
      <c r="R51" s="80"/>
      <c r="S51" s="80"/>
      <c r="T51" s="80"/>
      <c r="U51" s="80"/>
      <c r="V51" s="80"/>
      <c r="W51" s="80"/>
      <c r="X51" s="80"/>
      <c r="Y51" s="80"/>
      <c r="Z51" s="80"/>
    </row>
    <row r="52" spans="1:26" s="81" customFormat="1" ht="216" x14ac:dyDescent="0.25">
      <c r="A52" s="36">
        <f t="shared" si="0"/>
        <v>4</v>
      </c>
      <c r="B52" s="82" t="s">
        <v>176</v>
      </c>
      <c r="C52" s="82" t="s">
        <v>176</v>
      </c>
      <c r="D52" s="83" t="s">
        <v>177</v>
      </c>
      <c r="E52" s="140" t="s">
        <v>187</v>
      </c>
      <c r="F52" s="78" t="s">
        <v>188</v>
      </c>
      <c r="G52" s="78"/>
      <c r="H52" s="85">
        <v>41093</v>
      </c>
      <c r="I52" s="85">
        <v>41274</v>
      </c>
      <c r="J52" s="79" t="s">
        <v>132</v>
      </c>
      <c r="K52" s="140">
        <v>5</v>
      </c>
      <c r="L52" s="79"/>
      <c r="M52" s="70">
        <v>325</v>
      </c>
      <c r="N52" s="70"/>
      <c r="O52" s="20">
        <v>453254400</v>
      </c>
      <c r="P52" s="20">
        <v>81</v>
      </c>
      <c r="Q52" s="117" t="s">
        <v>189</v>
      </c>
      <c r="R52" s="80"/>
      <c r="S52" s="80"/>
      <c r="T52" s="80"/>
      <c r="U52" s="80"/>
      <c r="V52" s="80"/>
      <c r="W52" s="80"/>
      <c r="X52" s="80"/>
      <c r="Y52" s="80"/>
      <c r="Z52" s="80"/>
    </row>
    <row r="53" spans="1:26" s="81" customFormat="1" ht="300" x14ac:dyDescent="0.25">
      <c r="A53" s="36">
        <f t="shared" si="0"/>
        <v>5</v>
      </c>
      <c r="B53" s="82" t="s">
        <v>176</v>
      </c>
      <c r="C53" s="82" t="s">
        <v>176</v>
      </c>
      <c r="D53" s="83" t="s">
        <v>177</v>
      </c>
      <c r="E53" s="140" t="s">
        <v>190</v>
      </c>
      <c r="F53" s="78" t="s">
        <v>191</v>
      </c>
      <c r="G53" s="78"/>
      <c r="H53" s="85">
        <v>40941</v>
      </c>
      <c r="I53" s="85">
        <v>41090</v>
      </c>
      <c r="J53" s="79" t="s">
        <v>132</v>
      </c>
      <c r="K53" s="140">
        <v>6</v>
      </c>
      <c r="L53" s="79"/>
      <c r="M53" s="70">
        <v>325</v>
      </c>
      <c r="N53" s="70"/>
      <c r="O53" s="20">
        <v>128305410</v>
      </c>
      <c r="P53" s="20">
        <v>80</v>
      </c>
      <c r="Q53" s="117"/>
      <c r="R53" s="80"/>
      <c r="S53" s="80"/>
      <c r="T53" s="80"/>
      <c r="U53" s="80"/>
      <c r="V53" s="80"/>
      <c r="W53" s="80"/>
      <c r="X53" s="80"/>
      <c r="Y53" s="80"/>
      <c r="Z53" s="80"/>
    </row>
    <row r="54" spans="1:26" s="81" customFormat="1" ht="168" x14ac:dyDescent="0.25">
      <c r="A54" s="36">
        <f t="shared" si="0"/>
        <v>6</v>
      </c>
      <c r="B54" s="82" t="s">
        <v>176</v>
      </c>
      <c r="C54" s="82" t="s">
        <v>176</v>
      </c>
      <c r="D54" s="83" t="s">
        <v>177</v>
      </c>
      <c r="E54" s="140" t="s">
        <v>192</v>
      </c>
      <c r="F54" s="78" t="s">
        <v>193</v>
      </c>
      <c r="G54" s="78"/>
      <c r="H54" s="85">
        <v>40560</v>
      </c>
      <c r="I54" s="85">
        <v>40908</v>
      </c>
      <c r="J54" s="79" t="s">
        <v>132</v>
      </c>
      <c r="K54" s="140">
        <v>11</v>
      </c>
      <c r="L54" s="79"/>
      <c r="M54" s="70">
        <v>160</v>
      </c>
      <c r="N54" s="70"/>
      <c r="O54" s="20">
        <v>107488240</v>
      </c>
      <c r="P54" s="20">
        <v>80</v>
      </c>
      <c r="Q54" s="117"/>
      <c r="R54" s="80"/>
      <c r="S54" s="80"/>
      <c r="T54" s="80"/>
      <c r="U54" s="80"/>
      <c r="V54" s="80"/>
      <c r="W54" s="80"/>
      <c r="X54" s="80"/>
      <c r="Y54" s="80"/>
      <c r="Z54" s="80"/>
    </row>
    <row r="55" spans="1:26" s="81" customFormat="1" ht="312" x14ac:dyDescent="0.25">
      <c r="A55" s="36">
        <f t="shared" si="0"/>
        <v>7</v>
      </c>
      <c r="B55" s="82" t="s">
        <v>176</v>
      </c>
      <c r="C55" s="82" t="s">
        <v>176</v>
      </c>
      <c r="D55" s="83" t="s">
        <v>177</v>
      </c>
      <c r="E55" s="140" t="s">
        <v>194</v>
      </c>
      <c r="F55" s="78" t="s">
        <v>195</v>
      </c>
      <c r="G55" s="78"/>
      <c r="H55" s="85">
        <v>40560</v>
      </c>
      <c r="I55" s="85">
        <v>40908</v>
      </c>
      <c r="J55" s="79" t="s">
        <v>132</v>
      </c>
      <c r="K55" s="140">
        <v>11</v>
      </c>
      <c r="L55" s="79"/>
      <c r="M55" s="70">
        <v>165</v>
      </c>
      <c r="N55" s="70"/>
      <c r="O55" s="20">
        <v>158700660</v>
      </c>
      <c r="P55" s="20">
        <v>80</v>
      </c>
      <c r="Q55" s="117"/>
      <c r="R55" s="80"/>
      <c r="S55" s="80"/>
      <c r="T55" s="80"/>
      <c r="U55" s="80"/>
      <c r="V55" s="80"/>
      <c r="W55" s="80"/>
      <c r="X55" s="80"/>
      <c r="Y55" s="80"/>
      <c r="Z55" s="80"/>
    </row>
    <row r="56" spans="1:26" s="81" customFormat="1" ht="228" x14ac:dyDescent="0.25">
      <c r="A56" s="36">
        <f t="shared" si="0"/>
        <v>8</v>
      </c>
      <c r="B56" s="82" t="s">
        <v>176</v>
      </c>
      <c r="C56" s="82" t="s">
        <v>176</v>
      </c>
      <c r="D56" s="83" t="s">
        <v>177</v>
      </c>
      <c r="E56" s="140" t="s">
        <v>196</v>
      </c>
      <c r="F56" s="78" t="s">
        <v>197</v>
      </c>
      <c r="G56" s="78"/>
      <c r="H56" s="85">
        <v>40210</v>
      </c>
      <c r="I56" s="85">
        <v>40543</v>
      </c>
      <c r="J56" s="79" t="s">
        <v>132</v>
      </c>
      <c r="K56" s="140">
        <v>11</v>
      </c>
      <c r="L56" s="79"/>
      <c r="M56" s="70">
        <v>165</v>
      </c>
      <c r="N56" s="70"/>
      <c r="O56" s="20">
        <v>153085260</v>
      </c>
      <c r="P56" s="20">
        <v>79</v>
      </c>
      <c r="Q56" s="117"/>
      <c r="R56" s="80"/>
      <c r="S56" s="80"/>
      <c r="T56" s="80"/>
      <c r="U56" s="80"/>
      <c r="V56" s="80"/>
      <c r="W56" s="80"/>
      <c r="X56" s="80"/>
      <c r="Y56" s="80"/>
      <c r="Z56" s="80"/>
    </row>
    <row r="57" spans="1:26" s="81" customFormat="1" x14ac:dyDescent="0.25">
      <c r="A57" s="36"/>
      <c r="B57" s="37" t="s">
        <v>16</v>
      </c>
      <c r="C57" s="83"/>
      <c r="D57" s="82"/>
      <c r="E57" s="77"/>
      <c r="F57" s="78"/>
      <c r="G57" s="78"/>
      <c r="H57" s="78"/>
      <c r="I57" s="79"/>
      <c r="J57" s="79"/>
      <c r="K57" s="84">
        <f t="shared" ref="K57:N57" si="1">SUM(K49:K56)</f>
        <v>97</v>
      </c>
      <c r="L57" s="84">
        <f t="shared" si="1"/>
        <v>26</v>
      </c>
      <c r="M57" s="115">
        <f t="shared" si="1"/>
        <v>2665</v>
      </c>
      <c r="N57" s="84">
        <f t="shared" si="1"/>
        <v>0</v>
      </c>
      <c r="O57" s="20"/>
      <c r="P57" s="20"/>
      <c r="Q57" s="118"/>
    </row>
    <row r="58" spans="1:26" s="21" customFormat="1" x14ac:dyDescent="0.25">
      <c r="E58" s="22"/>
    </row>
    <row r="59" spans="1:26" s="21" customFormat="1" x14ac:dyDescent="0.25">
      <c r="B59" s="245" t="s">
        <v>28</v>
      </c>
      <c r="C59" s="245" t="s">
        <v>27</v>
      </c>
      <c r="D59" s="243" t="s">
        <v>34</v>
      </c>
      <c r="E59" s="243"/>
    </row>
    <row r="60" spans="1:26" s="21" customFormat="1" x14ac:dyDescent="0.25">
      <c r="B60" s="246"/>
      <c r="C60" s="246"/>
      <c r="D60" s="129" t="s">
        <v>23</v>
      </c>
      <c r="E60" s="43" t="s">
        <v>24</v>
      </c>
    </row>
    <row r="61" spans="1:26" s="21" customFormat="1" ht="30.6" customHeight="1" x14ac:dyDescent="0.25">
      <c r="B61" s="41" t="s">
        <v>21</v>
      </c>
      <c r="C61" s="42">
        <f>+K57</f>
        <v>97</v>
      </c>
      <c r="D61" s="39" t="s">
        <v>162</v>
      </c>
      <c r="E61" s="40"/>
      <c r="F61" s="23"/>
      <c r="G61" s="23"/>
      <c r="H61" s="23"/>
      <c r="I61" s="23"/>
      <c r="J61" s="23"/>
      <c r="K61" s="23"/>
      <c r="L61" s="23"/>
      <c r="M61" s="23"/>
    </row>
    <row r="62" spans="1:26" s="21" customFormat="1" ht="30" customHeight="1" x14ac:dyDescent="0.25">
      <c r="B62" s="41" t="s">
        <v>25</v>
      </c>
      <c r="C62" s="42">
        <f>+M57</f>
        <v>2665</v>
      </c>
      <c r="D62" s="39" t="s">
        <v>162</v>
      </c>
      <c r="E62" s="40"/>
    </row>
    <row r="63" spans="1:26" s="21" customFormat="1" x14ac:dyDescent="0.25">
      <c r="B63" s="24"/>
      <c r="C63" s="241"/>
      <c r="D63" s="241"/>
      <c r="E63" s="241"/>
      <c r="F63" s="241"/>
      <c r="G63" s="241"/>
      <c r="H63" s="241"/>
      <c r="I63" s="241"/>
      <c r="J63" s="241"/>
      <c r="K63" s="241"/>
      <c r="L63" s="241"/>
      <c r="M63" s="241"/>
      <c r="N63" s="241"/>
    </row>
    <row r="64" spans="1:26" ht="28.15" customHeight="1" thickBot="1" x14ac:dyDescent="0.3"/>
    <row r="65" spans="2:17" ht="27" thickBot="1" x14ac:dyDescent="0.3">
      <c r="B65" s="240" t="s">
        <v>100</v>
      </c>
      <c r="C65" s="240"/>
      <c r="D65" s="240"/>
      <c r="E65" s="240"/>
      <c r="F65" s="240"/>
      <c r="G65" s="240"/>
      <c r="H65" s="240"/>
      <c r="I65" s="240"/>
      <c r="J65" s="240"/>
      <c r="K65" s="240"/>
      <c r="L65" s="240"/>
      <c r="M65" s="240"/>
      <c r="N65" s="240"/>
    </row>
    <row r="68" spans="2:17" ht="109.5" customHeight="1" x14ac:dyDescent="0.25">
      <c r="B68" s="88" t="s">
        <v>144</v>
      </c>
      <c r="C68" s="46" t="s">
        <v>2</v>
      </c>
      <c r="D68" s="46" t="s">
        <v>102</v>
      </c>
      <c r="E68" s="46" t="s">
        <v>101</v>
      </c>
      <c r="F68" s="46" t="s">
        <v>103</v>
      </c>
      <c r="G68" s="46" t="s">
        <v>104</v>
      </c>
      <c r="H68" s="46" t="s">
        <v>105</v>
      </c>
      <c r="I68" s="46" t="s">
        <v>106</v>
      </c>
      <c r="J68" s="46" t="s">
        <v>107</v>
      </c>
      <c r="K68" s="46" t="s">
        <v>108</v>
      </c>
      <c r="L68" s="46" t="s">
        <v>109</v>
      </c>
      <c r="M68" s="64" t="s">
        <v>110</v>
      </c>
      <c r="N68" s="64" t="s">
        <v>198</v>
      </c>
      <c r="O68" s="213" t="s">
        <v>3</v>
      </c>
      <c r="P68" s="215"/>
      <c r="Q68" s="46" t="s">
        <v>18</v>
      </c>
    </row>
    <row r="69" spans="2:17" x14ac:dyDescent="0.25">
      <c r="B69" s="2" t="s">
        <v>199</v>
      </c>
      <c r="C69" s="2" t="s">
        <v>200</v>
      </c>
      <c r="D69" s="4"/>
      <c r="E69" s="4">
        <v>500</v>
      </c>
      <c r="F69" s="3"/>
      <c r="G69" s="3"/>
      <c r="H69" s="3"/>
      <c r="I69" s="3" t="s">
        <v>201</v>
      </c>
      <c r="J69" s="65"/>
      <c r="K69" s="89"/>
      <c r="L69" s="89"/>
      <c r="M69" s="89"/>
      <c r="N69" s="89"/>
      <c r="O69" s="236" t="s">
        <v>202</v>
      </c>
      <c r="P69" s="237"/>
      <c r="Q69" s="127" t="s">
        <v>132</v>
      </c>
    </row>
    <row r="70" spans="2:17" x14ac:dyDescent="0.25">
      <c r="B70" s="2"/>
      <c r="C70" s="2"/>
      <c r="D70" s="4"/>
      <c r="E70" s="4"/>
      <c r="F70" s="3"/>
      <c r="G70" s="3"/>
      <c r="H70" s="3"/>
      <c r="I70" s="65"/>
      <c r="J70" s="65"/>
      <c r="K70" s="89"/>
      <c r="L70" s="89"/>
      <c r="M70" s="89"/>
      <c r="N70" s="89"/>
      <c r="O70" s="238"/>
      <c r="P70" s="239"/>
      <c r="Q70" s="89"/>
    </row>
    <row r="71" spans="2:17" x14ac:dyDescent="0.25">
      <c r="B71" s="2"/>
      <c r="C71" s="2"/>
      <c r="D71" s="4"/>
      <c r="E71" s="4"/>
      <c r="F71" s="3"/>
      <c r="G71" s="3"/>
      <c r="H71" s="3"/>
      <c r="I71" s="65"/>
      <c r="J71" s="65"/>
      <c r="K71" s="89"/>
      <c r="L71" s="89"/>
      <c r="M71" s="89"/>
      <c r="N71" s="89"/>
      <c r="O71" s="238"/>
      <c r="P71" s="239"/>
      <c r="Q71" s="89"/>
    </row>
    <row r="72" spans="2:17" x14ac:dyDescent="0.25">
      <c r="B72" s="2"/>
      <c r="C72" s="2"/>
      <c r="D72" s="4"/>
      <c r="E72" s="4"/>
      <c r="F72" s="3"/>
      <c r="G72" s="3"/>
      <c r="H72" s="3"/>
      <c r="I72" s="65"/>
      <c r="J72" s="65"/>
      <c r="K72" s="89"/>
      <c r="L72" s="89"/>
      <c r="M72" s="89"/>
      <c r="N72" s="89"/>
      <c r="O72" s="238"/>
      <c r="P72" s="239"/>
      <c r="Q72" s="89"/>
    </row>
    <row r="73" spans="2:17" x14ac:dyDescent="0.25">
      <c r="B73" s="89"/>
      <c r="C73" s="89"/>
      <c r="D73" s="89"/>
      <c r="E73" s="89"/>
      <c r="F73" s="89"/>
      <c r="G73" s="89"/>
      <c r="H73" s="89"/>
      <c r="I73" s="89"/>
      <c r="J73" s="89"/>
      <c r="K73" s="89"/>
      <c r="L73" s="89"/>
      <c r="M73" s="89"/>
      <c r="N73" s="89"/>
      <c r="O73" s="238"/>
      <c r="P73" s="239"/>
      <c r="Q73" s="89"/>
    </row>
    <row r="74" spans="2:17" x14ac:dyDescent="0.25">
      <c r="B74" s="6" t="s">
        <v>1</v>
      </c>
    </row>
    <row r="75" spans="2:17" x14ac:dyDescent="0.25">
      <c r="B75" s="6" t="s">
        <v>37</v>
      </c>
    </row>
    <row r="76" spans="2:17" x14ac:dyDescent="0.25">
      <c r="B76" s="6" t="s">
        <v>60</v>
      </c>
    </row>
    <row r="78" spans="2:17" ht="15.75" thickBot="1" x14ac:dyDescent="0.3"/>
    <row r="79" spans="2:17" ht="27" thickBot="1" x14ac:dyDescent="0.3">
      <c r="B79" s="228" t="s">
        <v>38</v>
      </c>
      <c r="C79" s="229"/>
      <c r="D79" s="229"/>
      <c r="E79" s="229"/>
      <c r="F79" s="229"/>
      <c r="G79" s="229"/>
      <c r="H79" s="229"/>
      <c r="I79" s="229"/>
      <c r="J79" s="229"/>
      <c r="K79" s="229"/>
      <c r="L79" s="229"/>
      <c r="M79" s="229"/>
      <c r="N79" s="230"/>
    </row>
    <row r="84" spans="2:17" ht="75" x14ac:dyDescent="0.25">
      <c r="B84" s="88" t="s">
        <v>0</v>
      </c>
      <c r="C84" s="88" t="s">
        <v>39</v>
      </c>
      <c r="D84" s="88" t="s">
        <v>40</v>
      </c>
      <c r="E84" s="88" t="s">
        <v>111</v>
      </c>
      <c r="F84" s="88" t="s">
        <v>113</v>
      </c>
      <c r="G84" s="88" t="s">
        <v>114</v>
      </c>
      <c r="H84" s="88" t="s">
        <v>115</v>
      </c>
      <c r="I84" s="88" t="s">
        <v>112</v>
      </c>
      <c r="J84" s="213" t="s">
        <v>116</v>
      </c>
      <c r="K84" s="214"/>
      <c r="L84" s="215"/>
      <c r="M84" s="88" t="s">
        <v>117</v>
      </c>
      <c r="N84" s="88" t="s">
        <v>41</v>
      </c>
      <c r="O84" s="88" t="s">
        <v>42</v>
      </c>
      <c r="P84" s="213" t="s">
        <v>3</v>
      </c>
      <c r="Q84" s="215"/>
    </row>
    <row r="85" spans="2:17" ht="75" x14ac:dyDescent="0.25">
      <c r="B85" s="126" t="s">
        <v>203</v>
      </c>
      <c r="C85" s="51" t="s">
        <v>204</v>
      </c>
      <c r="D85" s="66" t="s">
        <v>205</v>
      </c>
      <c r="E85" s="143">
        <v>45515900</v>
      </c>
      <c r="F85" s="66" t="s">
        <v>206</v>
      </c>
      <c r="G85" s="66" t="s">
        <v>207</v>
      </c>
      <c r="H85" s="144">
        <v>41324</v>
      </c>
      <c r="I85" s="4"/>
      <c r="J85" s="66" t="s">
        <v>208</v>
      </c>
      <c r="K85" s="66" t="s">
        <v>209</v>
      </c>
      <c r="L85" s="66" t="s">
        <v>210</v>
      </c>
      <c r="M85" s="39" t="s">
        <v>131</v>
      </c>
      <c r="N85" s="39" t="s">
        <v>132</v>
      </c>
      <c r="O85" s="39" t="s">
        <v>131</v>
      </c>
      <c r="P85" s="218" t="s">
        <v>211</v>
      </c>
      <c r="Q85" s="218"/>
    </row>
    <row r="86" spans="2:17" ht="76.5" customHeight="1" x14ac:dyDescent="0.25">
      <c r="B86" s="126" t="s">
        <v>203</v>
      </c>
      <c r="C86" s="145" t="s">
        <v>212</v>
      </c>
      <c r="D86" s="66" t="s">
        <v>213</v>
      </c>
      <c r="E86" s="143">
        <v>45519991</v>
      </c>
      <c r="F86" s="66" t="s">
        <v>206</v>
      </c>
      <c r="G86" s="66" t="s">
        <v>207</v>
      </c>
      <c r="H86" s="146">
        <v>40156</v>
      </c>
      <c r="I86" s="3"/>
      <c r="J86" s="66" t="s">
        <v>208</v>
      </c>
      <c r="K86" s="66" t="s">
        <v>214</v>
      </c>
      <c r="L86" s="66" t="s">
        <v>215</v>
      </c>
      <c r="M86" s="39" t="s">
        <v>131</v>
      </c>
      <c r="N86" s="39" t="s">
        <v>132</v>
      </c>
      <c r="O86" s="39" t="s">
        <v>131</v>
      </c>
      <c r="P86" s="218" t="s">
        <v>216</v>
      </c>
      <c r="Q86" s="218"/>
    </row>
    <row r="87" spans="2:17" ht="60.75" customHeight="1" x14ac:dyDescent="0.25">
      <c r="B87" s="126" t="s">
        <v>217</v>
      </c>
      <c r="C87" s="51" t="s">
        <v>218</v>
      </c>
      <c r="D87" s="66" t="s">
        <v>219</v>
      </c>
      <c r="E87" s="143">
        <v>50988432</v>
      </c>
      <c r="F87" s="66" t="s">
        <v>220</v>
      </c>
      <c r="G87" s="66" t="s">
        <v>221</v>
      </c>
      <c r="H87" s="144">
        <v>38318</v>
      </c>
      <c r="I87" s="4">
        <v>114236</v>
      </c>
      <c r="J87" s="66" t="s">
        <v>208</v>
      </c>
      <c r="K87" s="66" t="s">
        <v>222</v>
      </c>
      <c r="L87" s="66" t="s">
        <v>223</v>
      </c>
      <c r="M87" s="39" t="s">
        <v>131</v>
      </c>
      <c r="N87" s="39" t="s">
        <v>131</v>
      </c>
      <c r="O87" s="39" t="s">
        <v>131</v>
      </c>
      <c r="P87" s="221"/>
      <c r="Q87" s="221"/>
    </row>
    <row r="88" spans="2:17" ht="33.6" customHeight="1" x14ac:dyDescent="0.25">
      <c r="B88" s="126" t="s">
        <v>217</v>
      </c>
      <c r="C88" s="51"/>
      <c r="D88" s="66" t="s">
        <v>224</v>
      </c>
      <c r="E88" s="143">
        <v>1123622360</v>
      </c>
      <c r="F88" s="66" t="s">
        <v>220</v>
      </c>
      <c r="G88" s="66" t="s">
        <v>225</v>
      </c>
      <c r="H88" s="144">
        <v>41488</v>
      </c>
      <c r="I88" s="4">
        <v>14352</v>
      </c>
      <c r="J88" s="66" t="s">
        <v>208</v>
      </c>
      <c r="K88" s="66" t="s">
        <v>226</v>
      </c>
      <c r="L88" s="66" t="s">
        <v>227</v>
      </c>
      <c r="M88" s="39" t="s">
        <v>131</v>
      </c>
      <c r="N88" s="39" t="s">
        <v>131</v>
      </c>
      <c r="O88" s="39" t="s">
        <v>131</v>
      </c>
      <c r="P88" s="222"/>
      <c r="Q88" s="223"/>
    </row>
    <row r="89" spans="2:17" ht="75" x14ac:dyDescent="0.25">
      <c r="B89" s="126" t="s">
        <v>217</v>
      </c>
      <c r="C89" s="51" t="s">
        <v>212</v>
      </c>
      <c r="D89" s="66" t="s">
        <v>228</v>
      </c>
      <c r="E89" s="143">
        <v>40992680</v>
      </c>
      <c r="F89" s="66" t="s">
        <v>220</v>
      </c>
      <c r="G89" s="66" t="s">
        <v>229</v>
      </c>
      <c r="H89" s="146">
        <v>39878</v>
      </c>
      <c r="I89" s="3"/>
      <c r="J89" s="66" t="s">
        <v>208</v>
      </c>
      <c r="K89" s="66" t="s">
        <v>230</v>
      </c>
      <c r="L89" s="66" t="s">
        <v>227</v>
      </c>
      <c r="M89" s="39" t="s">
        <v>131</v>
      </c>
      <c r="N89" s="39" t="s">
        <v>131</v>
      </c>
      <c r="O89" s="39" t="s">
        <v>131</v>
      </c>
      <c r="P89" s="219" t="s">
        <v>231</v>
      </c>
      <c r="Q89" s="220"/>
    </row>
    <row r="91" spans="2:17" ht="15.75" thickBot="1" x14ac:dyDescent="0.3"/>
    <row r="92" spans="2:17" ht="27" thickBot="1" x14ac:dyDescent="0.3">
      <c r="B92" s="228" t="s">
        <v>44</v>
      </c>
      <c r="C92" s="229"/>
      <c r="D92" s="229"/>
      <c r="E92" s="229"/>
      <c r="F92" s="229"/>
      <c r="G92" s="229"/>
      <c r="H92" s="229"/>
      <c r="I92" s="229"/>
      <c r="J92" s="229"/>
      <c r="K92" s="229"/>
      <c r="L92" s="229"/>
      <c r="M92" s="229"/>
      <c r="N92" s="230"/>
    </row>
    <row r="94" spans="2:17" ht="46.15" customHeight="1" x14ac:dyDescent="0.25"/>
    <row r="95" spans="2:17" ht="46.9" customHeight="1" x14ac:dyDescent="0.25">
      <c r="B95" s="46" t="s">
        <v>33</v>
      </c>
      <c r="C95" s="46" t="s">
        <v>45</v>
      </c>
      <c r="D95" s="213" t="s">
        <v>3</v>
      </c>
      <c r="E95" s="215"/>
    </row>
    <row r="96" spans="2:17" ht="45" x14ac:dyDescent="0.25">
      <c r="B96" s="47" t="s">
        <v>118</v>
      </c>
      <c r="C96" s="127" t="s">
        <v>131</v>
      </c>
      <c r="D96" s="218" t="s">
        <v>232</v>
      </c>
      <c r="E96" s="218"/>
    </row>
    <row r="99" spans="1:26" ht="26.25" x14ac:dyDescent="0.25">
      <c r="B99" s="231" t="s">
        <v>62</v>
      </c>
      <c r="C99" s="232"/>
      <c r="D99" s="232"/>
      <c r="E99" s="232"/>
      <c r="F99" s="232"/>
      <c r="G99" s="232"/>
      <c r="H99" s="232"/>
      <c r="I99" s="232"/>
      <c r="J99" s="232"/>
      <c r="K99" s="232"/>
      <c r="L99" s="232"/>
      <c r="M99" s="232"/>
      <c r="N99" s="232"/>
      <c r="O99" s="232"/>
      <c r="P99" s="232"/>
    </row>
    <row r="101" spans="1:26" ht="15.75" thickBot="1" x14ac:dyDescent="0.3"/>
    <row r="102" spans="1:26" ht="27" thickBot="1" x14ac:dyDescent="0.3">
      <c r="B102" s="228" t="s">
        <v>52</v>
      </c>
      <c r="C102" s="229"/>
      <c r="D102" s="229"/>
      <c r="E102" s="229"/>
      <c r="F102" s="229"/>
      <c r="G102" s="229"/>
      <c r="H102" s="229"/>
      <c r="I102" s="229"/>
      <c r="J102" s="229"/>
      <c r="K102" s="229"/>
      <c r="L102" s="229"/>
      <c r="M102" s="229"/>
      <c r="N102" s="230"/>
    </row>
    <row r="104" spans="1:26" ht="109.5" customHeight="1" thickBot="1" x14ac:dyDescent="0.3">
      <c r="M104" s="44"/>
      <c r="N104" s="44"/>
    </row>
    <row r="105" spans="1:26" s="75" customFormat="1" ht="105" x14ac:dyDescent="0.25">
      <c r="B105" s="86" t="s">
        <v>140</v>
      </c>
      <c r="C105" s="86" t="s">
        <v>141</v>
      </c>
      <c r="D105" s="86" t="s">
        <v>142</v>
      </c>
      <c r="E105" s="86" t="s">
        <v>43</v>
      </c>
      <c r="F105" s="86" t="s">
        <v>22</v>
      </c>
      <c r="G105" s="86" t="s">
        <v>99</v>
      </c>
      <c r="H105" s="86" t="s">
        <v>17</v>
      </c>
      <c r="I105" s="86" t="s">
        <v>10</v>
      </c>
      <c r="J105" s="86" t="s">
        <v>31</v>
      </c>
      <c r="K105" s="86" t="s">
        <v>59</v>
      </c>
      <c r="L105" s="86" t="s">
        <v>20</v>
      </c>
      <c r="M105" s="71" t="s">
        <v>26</v>
      </c>
      <c r="N105" s="86" t="s">
        <v>143</v>
      </c>
      <c r="O105" s="86" t="s">
        <v>36</v>
      </c>
      <c r="P105" s="87" t="s">
        <v>11</v>
      </c>
      <c r="Q105" s="87" t="s">
        <v>19</v>
      </c>
    </row>
    <row r="106" spans="1:26" s="81" customFormat="1" ht="192" x14ac:dyDescent="0.25">
      <c r="A106" s="36">
        <v>1</v>
      </c>
      <c r="B106" s="82" t="s">
        <v>233</v>
      </c>
      <c r="C106" s="82" t="s">
        <v>233</v>
      </c>
      <c r="D106" s="83" t="s">
        <v>234</v>
      </c>
      <c r="E106" s="147" t="s">
        <v>235</v>
      </c>
      <c r="F106" s="78" t="s">
        <v>236</v>
      </c>
      <c r="G106" s="116" t="s">
        <v>237</v>
      </c>
      <c r="H106" s="85">
        <v>39832</v>
      </c>
      <c r="I106" s="85">
        <v>40197</v>
      </c>
      <c r="J106" s="148"/>
      <c r="K106" s="139">
        <v>24</v>
      </c>
      <c r="L106" s="139"/>
      <c r="M106" s="139">
        <v>165</v>
      </c>
      <c r="N106" s="70"/>
      <c r="O106" s="20">
        <v>147074725</v>
      </c>
      <c r="P106" s="20" t="s">
        <v>238</v>
      </c>
      <c r="Q106" s="117" t="s">
        <v>239</v>
      </c>
      <c r="R106" s="80"/>
      <c r="S106" s="80"/>
      <c r="T106" s="80"/>
      <c r="U106" s="80"/>
      <c r="V106" s="80"/>
      <c r="W106" s="80"/>
      <c r="X106" s="80"/>
      <c r="Y106" s="80"/>
      <c r="Z106" s="80"/>
    </row>
    <row r="107" spans="1:26" s="81" customFormat="1" ht="108" x14ac:dyDescent="0.25">
      <c r="A107" s="36">
        <f>+A106+1</f>
        <v>2</v>
      </c>
      <c r="B107" s="82" t="s">
        <v>233</v>
      </c>
      <c r="C107" s="82" t="s">
        <v>233</v>
      </c>
      <c r="D107" s="83" t="s">
        <v>234</v>
      </c>
      <c r="E107" s="147" t="s">
        <v>240</v>
      </c>
      <c r="F107" s="78" t="s">
        <v>241</v>
      </c>
      <c r="G107" s="78" t="s">
        <v>237</v>
      </c>
      <c r="H107" s="85">
        <v>39479</v>
      </c>
      <c r="I107" s="85">
        <v>39812</v>
      </c>
      <c r="J107" s="79"/>
      <c r="K107" s="139">
        <v>11</v>
      </c>
      <c r="L107" s="139"/>
      <c r="M107" s="139">
        <v>41</v>
      </c>
      <c r="N107" s="70"/>
      <c r="O107" s="20">
        <v>54248343</v>
      </c>
      <c r="P107" s="20" t="s">
        <v>242</v>
      </c>
      <c r="Q107" s="117" t="s">
        <v>243</v>
      </c>
      <c r="R107" s="80"/>
      <c r="S107" s="80"/>
      <c r="T107" s="80"/>
      <c r="U107" s="80"/>
      <c r="V107" s="80"/>
      <c r="W107" s="80"/>
      <c r="X107" s="80"/>
      <c r="Y107" s="80"/>
      <c r="Z107" s="80"/>
    </row>
    <row r="108" spans="1:26" s="81" customFormat="1" ht="192" x14ac:dyDescent="0.25">
      <c r="A108" s="36">
        <f t="shared" ref="A108:A112" si="2">+A107+1</f>
        <v>3</v>
      </c>
      <c r="B108" s="82" t="s">
        <v>233</v>
      </c>
      <c r="C108" s="82" t="s">
        <v>233</v>
      </c>
      <c r="D108" s="83" t="s">
        <v>234</v>
      </c>
      <c r="E108" s="147" t="s">
        <v>244</v>
      </c>
      <c r="F108" s="78" t="s">
        <v>245</v>
      </c>
      <c r="G108" s="78" t="s">
        <v>237</v>
      </c>
      <c r="H108" s="85">
        <v>39475</v>
      </c>
      <c r="I108" s="85">
        <v>39813</v>
      </c>
      <c r="J108" s="79"/>
      <c r="K108" s="139">
        <v>11</v>
      </c>
      <c r="L108" s="79"/>
      <c r="M108" s="139">
        <v>165</v>
      </c>
      <c r="N108" s="70"/>
      <c r="O108" s="20">
        <v>124441081</v>
      </c>
      <c r="P108" s="20" t="s">
        <v>242</v>
      </c>
      <c r="Q108" s="117" t="s">
        <v>246</v>
      </c>
      <c r="R108" s="80"/>
      <c r="S108" s="80"/>
      <c r="T108" s="80"/>
      <c r="U108" s="80"/>
      <c r="V108" s="80"/>
      <c r="W108" s="80"/>
      <c r="X108" s="80"/>
      <c r="Y108" s="80"/>
      <c r="Z108" s="80"/>
    </row>
    <row r="109" spans="1:26" s="81" customFormat="1" ht="120" x14ac:dyDescent="0.25">
      <c r="A109" s="36">
        <f t="shared" si="2"/>
        <v>4</v>
      </c>
      <c r="B109" s="82" t="s">
        <v>233</v>
      </c>
      <c r="C109" s="82" t="s">
        <v>233</v>
      </c>
      <c r="D109" s="83" t="s">
        <v>234</v>
      </c>
      <c r="E109" s="147" t="s">
        <v>247</v>
      </c>
      <c r="F109" s="78" t="s">
        <v>248</v>
      </c>
      <c r="G109" s="78" t="s">
        <v>237</v>
      </c>
      <c r="H109" s="85">
        <v>39447</v>
      </c>
      <c r="I109" s="85">
        <v>39484</v>
      </c>
      <c r="J109" s="79"/>
      <c r="K109" s="139">
        <v>1</v>
      </c>
      <c r="L109" s="79"/>
      <c r="M109" s="139">
        <v>165</v>
      </c>
      <c r="N109" s="70"/>
      <c r="O109" s="20">
        <v>101649494</v>
      </c>
      <c r="P109" s="20" t="s">
        <v>242</v>
      </c>
      <c r="Q109" s="117" t="s">
        <v>249</v>
      </c>
      <c r="R109" s="80"/>
      <c r="S109" s="80"/>
      <c r="T109" s="80"/>
      <c r="U109" s="80"/>
      <c r="V109" s="80"/>
      <c r="W109" s="80"/>
      <c r="X109" s="80"/>
      <c r="Y109" s="80"/>
      <c r="Z109" s="80"/>
    </row>
    <row r="110" spans="1:26" s="81" customFormat="1" ht="120" x14ac:dyDescent="0.25">
      <c r="A110" s="36">
        <f t="shared" si="2"/>
        <v>5</v>
      </c>
      <c r="B110" s="82" t="s">
        <v>233</v>
      </c>
      <c r="C110" s="82" t="s">
        <v>233</v>
      </c>
      <c r="D110" s="83" t="s">
        <v>234</v>
      </c>
      <c r="E110" s="77" t="s">
        <v>250</v>
      </c>
      <c r="F110" s="78" t="s">
        <v>251</v>
      </c>
      <c r="G110" s="78" t="s">
        <v>237</v>
      </c>
      <c r="H110" s="85">
        <v>39233</v>
      </c>
      <c r="I110" s="85">
        <v>39336</v>
      </c>
      <c r="J110" s="79"/>
      <c r="K110" s="139">
        <v>3</v>
      </c>
      <c r="L110" s="79"/>
      <c r="M110" s="70"/>
      <c r="N110" s="70"/>
      <c r="O110" s="20">
        <v>7442600</v>
      </c>
      <c r="P110" s="20" t="s">
        <v>252</v>
      </c>
      <c r="Q110" s="117" t="s">
        <v>253</v>
      </c>
      <c r="R110" s="80"/>
      <c r="S110" s="80"/>
      <c r="T110" s="80"/>
      <c r="U110" s="80"/>
      <c r="V110" s="80"/>
      <c r="W110" s="80"/>
      <c r="X110" s="80"/>
      <c r="Y110" s="80"/>
      <c r="Z110" s="80"/>
    </row>
    <row r="111" spans="1:26" s="81" customFormat="1" ht="105" x14ac:dyDescent="0.25">
      <c r="A111" s="36">
        <f t="shared" si="2"/>
        <v>6</v>
      </c>
      <c r="B111" s="82" t="s">
        <v>233</v>
      </c>
      <c r="C111" s="82" t="s">
        <v>233</v>
      </c>
      <c r="D111" s="83" t="s">
        <v>234</v>
      </c>
      <c r="E111" s="147" t="s">
        <v>254</v>
      </c>
      <c r="F111" s="78" t="s">
        <v>255</v>
      </c>
      <c r="G111" s="78" t="s">
        <v>237</v>
      </c>
      <c r="H111" s="85">
        <v>39233</v>
      </c>
      <c r="I111" s="85">
        <v>39260</v>
      </c>
      <c r="J111" s="79"/>
      <c r="K111" s="79"/>
      <c r="L111" s="79"/>
      <c r="M111" s="139">
        <v>41</v>
      </c>
      <c r="N111" s="70"/>
      <c r="O111" s="20">
        <v>17304650</v>
      </c>
      <c r="P111" s="20" t="s">
        <v>256</v>
      </c>
      <c r="Q111" s="117" t="s">
        <v>257</v>
      </c>
      <c r="R111" s="80"/>
      <c r="S111" s="80"/>
      <c r="T111" s="80"/>
      <c r="U111" s="80"/>
      <c r="V111" s="80"/>
      <c r="W111" s="80"/>
      <c r="X111" s="80"/>
      <c r="Y111" s="80"/>
      <c r="Z111" s="80"/>
    </row>
    <row r="112" spans="1:26" s="81" customFormat="1" ht="225" x14ac:dyDescent="0.25">
      <c r="A112" s="36">
        <f t="shared" si="2"/>
        <v>7</v>
      </c>
      <c r="B112" s="82" t="s">
        <v>233</v>
      </c>
      <c r="C112" s="82" t="s">
        <v>233</v>
      </c>
      <c r="D112" s="83" t="s">
        <v>234</v>
      </c>
      <c r="E112" s="147" t="s">
        <v>258</v>
      </c>
      <c r="F112" s="78" t="s">
        <v>259</v>
      </c>
      <c r="G112" s="78" t="s">
        <v>237</v>
      </c>
      <c r="H112" s="85">
        <v>39656</v>
      </c>
      <c r="I112" s="85">
        <v>39812</v>
      </c>
      <c r="J112" s="79"/>
      <c r="K112" s="139"/>
      <c r="L112" s="139">
        <v>5</v>
      </c>
      <c r="M112" s="139">
        <v>880</v>
      </c>
      <c r="N112" s="70"/>
      <c r="O112" s="20"/>
      <c r="P112" s="20" t="s">
        <v>260</v>
      </c>
      <c r="Q112" s="117" t="s">
        <v>261</v>
      </c>
      <c r="R112" s="80"/>
      <c r="S112" s="80"/>
      <c r="T112" s="80"/>
      <c r="U112" s="80"/>
      <c r="V112" s="80"/>
      <c r="W112" s="80"/>
      <c r="X112" s="80"/>
      <c r="Y112" s="80"/>
      <c r="Z112" s="80"/>
    </row>
    <row r="113" spans="1:26" s="81" customFormat="1" ht="225" x14ac:dyDescent="0.25">
      <c r="A113" s="36">
        <v>8</v>
      </c>
      <c r="B113" s="82" t="s">
        <v>233</v>
      </c>
      <c r="C113" s="82" t="s">
        <v>233</v>
      </c>
      <c r="D113" s="83" t="s">
        <v>234</v>
      </c>
      <c r="E113" s="147" t="s">
        <v>262</v>
      </c>
      <c r="F113" s="78" t="s">
        <v>263</v>
      </c>
      <c r="G113" s="78" t="s">
        <v>237</v>
      </c>
      <c r="H113" s="85">
        <v>39656</v>
      </c>
      <c r="I113" s="85">
        <v>39812</v>
      </c>
      <c r="J113" s="79"/>
      <c r="K113" s="79"/>
      <c r="L113" s="139">
        <v>5</v>
      </c>
      <c r="M113" s="139">
        <v>300</v>
      </c>
      <c r="N113" s="70"/>
      <c r="O113" s="20"/>
      <c r="P113" s="20" t="s">
        <v>260</v>
      </c>
      <c r="Q113" s="117" t="s">
        <v>261</v>
      </c>
      <c r="R113" s="80"/>
      <c r="S113" s="80"/>
      <c r="T113" s="80"/>
      <c r="U113" s="80"/>
      <c r="V113" s="80"/>
      <c r="W113" s="80"/>
      <c r="X113" s="80"/>
      <c r="Y113" s="80"/>
      <c r="Z113" s="80"/>
    </row>
    <row r="114" spans="1:26" s="81" customFormat="1" ht="165" x14ac:dyDescent="0.25">
      <c r="A114" s="36">
        <v>9</v>
      </c>
      <c r="B114" s="82" t="s">
        <v>233</v>
      </c>
      <c r="C114" s="82" t="s">
        <v>233</v>
      </c>
      <c r="D114" s="83" t="s">
        <v>264</v>
      </c>
      <c r="E114" s="147" t="s">
        <v>265</v>
      </c>
      <c r="F114" s="78" t="s">
        <v>266</v>
      </c>
      <c r="G114" s="78" t="s">
        <v>237</v>
      </c>
      <c r="H114" s="85">
        <v>39965</v>
      </c>
      <c r="I114" s="85">
        <v>40055</v>
      </c>
      <c r="J114" s="79"/>
      <c r="K114" s="79"/>
      <c r="L114" s="139">
        <v>3</v>
      </c>
      <c r="M114" s="139">
        <v>300</v>
      </c>
      <c r="N114" s="70"/>
      <c r="O114" s="20"/>
      <c r="P114" s="20" t="s">
        <v>267</v>
      </c>
      <c r="Q114" s="117" t="s">
        <v>246</v>
      </c>
      <c r="R114" s="80"/>
      <c r="S114" s="80"/>
      <c r="T114" s="80"/>
      <c r="U114" s="80"/>
      <c r="V114" s="80"/>
      <c r="W114" s="80"/>
      <c r="X114" s="80"/>
      <c r="Y114" s="80"/>
      <c r="Z114" s="80"/>
    </row>
    <row r="115" spans="1:26" s="81" customFormat="1" ht="165" x14ac:dyDescent="0.25">
      <c r="A115" s="36">
        <v>10</v>
      </c>
      <c r="B115" s="82" t="s">
        <v>233</v>
      </c>
      <c r="C115" s="82" t="s">
        <v>233</v>
      </c>
      <c r="D115" s="83" t="s">
        <v>264</v>
      </c>
      <c r="E115" s="147" t="s">
        <v>268</v>
      </c>
      <c r="F115" s="78" t="s">
        <v>269</v>
      </c>
      <c r="G115" s="78" t="s">
        <v>237</v>
      </c>
      <c r="H115" s="85">
        <v>39965</v>
      </c>
      <c r="I115" s="85">
        <v>40055</v>
      </c>
      <c r="J115" s="79"/>
      <c r="K115" s="79"/>
      <c r="L115" s="139">
        <v>3</v>
      </c>
      <c r="M115" s="139">
        <v>880</v>
      </c>
      <c r="N115" s="70"/>
      <c r="O115" s="20"/>
      <c r="P115" s="20" t="s">
        <v>267</v>
      </c>
      <c r="Q115" s="117" t="s">
        <v>246</v>
      </c>
      <c r="R115" s="80"/>
      <c r="S115" s="80"/>
      <c r="T115" s="80"/>
      <c r="U115" s="80"/>
      <c r="V115" s="80"/>
      <c r="W115" s="80"/>
      <c r="X115" s="80"/>
      <c r="Y115" s="80"/>
      <c r="Z115" s="80"/>
    </row>
    <row r="116" spans="1:26" s="81" customFormat="1" ht="165" x14ac:dyDescent="0.25">
      <c r="A116" s="36">
        <v>11</v>
      </c>
      <c r="B116" s="82" t="s">
        <v>233</v>
      </c>
      <c r="C116" s="82" t="s">
        <v>233</v>
      </c>
      <c r="D116" s="83" t="s">
        <v>264</v>
      </c>
      <c r="E116" s="147" t="s">
        <v>270</v>
      </c>
      <c r="F116" s="78" t="s">
        <v>271</v>
      </c>
      <c r="G116" s="78" t="s">
        <v>163</v>
      </c>
      <c r="H116" s="85">
        <v>40238</v>
      </c>
      <c r="I116" s="85">
        <v>40512</v>
      </c>
      <c r="J116" s="79"/>
      <c r="K116" s="79"/>
      <c r="L116" s="139">
        <v>9</v>
      </c>
      <c r="M116" s="139">
        <v>1180</v>
      </c>
      <c r="N116" s="70"/>
      <c r="O116" s="20"/>
      <c r="P116" s="20" t="s">
        <v>267</v>
      </c>
      <c r="Q116" s="117" t="s">
        <v>246</v>
      </c>
      <c r="R116" s="80"/>
      <c r="S116" s="80"/>
      <c r="T116" s="80"/>
      <c r="U116" s="80"/>
      <c r="V116" s="80"/>
      <c r="W116" s="80"/>
      <c r="X116" s="80"/>
      <c r="Y116" s="80"/>
      <c r="Z116" s="80"/>
    </row>
    <row r="117" spans="1:26" s="81" customFormat="1" ht="225" x14ac:dyDescent="0.25">
      <c r="A117" s="36">
        <v>12</v>
      </c>
      <c r="B117" s="82" t="s">
        <v>233</v>
      </c>
      <c r="C117" s="82" t="s">
        <v>233</v>
      </c>
      <c r="D117" s="83" t="s">
        <v>264</v>
      </c>
      <c r="E117" s="147" t="s">
        <v>272</v>
      </c>
      <c r="F117" s="78" t="s">
        <v>273</v>
      </c>
      <c r="G117" s="78" t="s">
        <v>163</v>
      </c>
      <c r="H117" s="85">
        <v>41288</v>
      </c>
      <c r="I117" s="85">
        <v>41453</v>
      </c>
      <c r="J117" s="79"/>
      <c r="K117" s="79"/>
      <c r="L117" s="147" t="s">
        <v>274</v>
      </c>
      <c r="M117" s="139">
        <v>180</v>
      </c>
      <c r="N117" s="84"/>
      <c r="O117" s="20"/>
      <c r="P117" s="20" t="s">
        <v>275</v>
      </c>
      <c r="Q117" s="117" t="s">
        <v>276</v>
      </c>
    </row>
    <row r="118" spans="1:26" s="81" customFormat="1" ht="37.15" customHeight="1" x14ac:dyDescent="0.25">
      <c r="A118" s="36"/>
      <c r="B118" s="82"/>
      <c r="C118" s="83"/>
      <c r="D118" s="82"/>
      <c r="E118" s="147"/>
      <c r="F118" s="78"/>
      <c r="G118" s="78"/>
      <c r="H118" s="85"/>
      <c r="I118" s="85"/>
      <c r="J118" s="79"/>
      <c r="K118" s="84">
        <f t="shared" ref="K118:L118" si="3">SUM(K106:K117)</f>
        <v>50</v>
      </c>
      <c r="L118" s="84">
        <f t="shared" si="3"/>
        <v>25</v>
      </c>
      <c r="M118" s="84">
        <f>SUM(M106:M117)</f>
        <v>4297</v>
      </c>
      <c r="N118" s="115">
        <f t="shared" ref="N118" si="4">SUM(N106:N117)</f>
        <v>0</v>
      </c>
      <c r="O118" s="20"/>
      <c r="P118" s="20"/>
      <c r="Q118" s="118"/>
    </row>
    <row r="119" spans="1:26" ht="41.45" customHeight="1" x14ac:dyDescent="0.25">
      <c r="B119" s="21"/>
      <c r="C119" s="21"/>
      <c r="D119" s="21"/>
      <c r="E119" s="22"/>
      <c r="F119" s="21"/>
      <c r="G119" s="21"/>
      <c r="H119" s="21"/>
      <c r="I119" s="21"/>
      <c r="J119" s="21"/>
      <c r="K119" s="21"/>
      <c r="L119" s="21"/>
      <c r="M119" s="21"/>
      <c r="N119" s="21"/>
      <c r="O119" s="21"/>
      <c r="P119" s="21"/>
    </row>
    <row r="120" spans="1:26" ht="18.75" x14ac:dyDescent="0.25">
      <c r="B120" s="41" t="s">
        <v>32</v>
      </c>
      <c r="C120" s="50">
        <f>+K118</f>
        <v>50</v>
      </c>
      <c r="H120" s="23"/>
      <c r="I120" s="23"/>
      <c r="J120" s="23"/>
      <c r="K120" s="23"/>
      <c r="L120" s="23"/>
      <c r="M120" s="23"/>
      <c r="N120" s="21"/>
      <c r="O120" s="21"/>
      <c r="P120" s="21"/>
    </row>
    <row r="122" spans="1:26" ht="15.75" thickBot="1" x14ac:dyDescent="0.3"/>
    <row r="123" spans="1:26" ht="30.75" thickBot="1" x14ac:dyDescent="0.3">
      <c r="B123" s="52" t="s">
        <v>47</v>
      </c>
      <c r="C123" s="53" t="s">
        <v>48</v>
      </c>
      <c r="D123" s="52" t="s">
        <v>49</v>
      </c>
      <c r="E123" s="53" t="s">
        <v>53</v>
      </c>
    </row>
    <row r="124" spans="1:26" x14ac:dyDescent="0.25">
      <c r="B124" s="45" t="s">
        <v>119</v>
      </c>
      <c r="C124" s="48">
        <v>20</v>
      </c>
      <c r="D124" s="48"/>
      <c r="E124" s="233">
        <f>+D124+D125+D126</f>
        <v>40</v>
      </c>
    </row>
    <row r="125" spans="1:26" x14ac:dyDescent="0.25">
      <c r="B125" s="45" t="s">
        <v>120</v>
      </c>
      <c r="C125" s="39">
        <v>30</v>
      </c>
      <c r="D125" s="127">
        <v>0</v>
      </c>
      <c r="E125" s="234"/>
    </row>
    <row r="126" spans="1:26" ht="76.5" customHeight="1" thickBot="1" x14ac:dyDescent="0.3">
      <c r="B126" s="45" t="s">
        <v>121</v>
      </c>
      <c r="C126" s="49">
        <v>40</v>
      </c>
      <c r="D126" s="49">
        <v>40</v>
      </c>
      <c r="E126" s="235"/>
    </row>
    <row r="127" spans="1:26" ht="60.75" customHeight="1" x14ac:dyDescent="0.25"/>
    <row r="128" spans="1:26" ht="60.75" customHeight="1" thickBot="1" x14ac:dyDescent="0.3"/>
    <row r="129" spans="2:17" ht="33.6" customHeight="1" thickBot="1" x14ac:dyDescent="0.3">
      <c r="B129" s="228" t="s">
        <v>50</v>
      </c>
      <c r="C129" s="229"/>
      <c r="D129" s="229"/>
      <c r="E129" s="229"/>
      <c r="F129" s="229"/>
      <c r="G129" s="229"/>
      <c r="H129" s="229"/>
      <c r="I129" s="229"/>
      <c r="J129" s="229"/>
      <c r="K129" s="229"/>
      <c r="L129" s="229"/>
      <c r="M129" s="229"/>
      <c r="N129" s="230"/>
    </row>
    <row r="131" spans="2:17" ht="75" x14ac:dyDescent="0.25">
      <c r="B131" s="88" t="s">
        <v>0</v>
      </c>
      <c r="C131" s="88" t="s">
        <v>39</v>
      </c>
      <c r="D131" s="88" t="s">
        <v>40</v>
      </c>
      <c r="E131" s="88" t="s">
        <v>111</v>
      </c>
      <c r="F131" s="88" t="s">
        <v>113</v>
      </c>
      <c r="G131" s="88" t="s">
        <v>114</v>
      </c>
      <c r="H131" s="88" t="s">
        <v>115</v>
      </c>
      <c r="I131" s="88" t="s">
        <v>112</v>
      </c>
      <c r="J131" s="213" t="s">
        <v>116</v>
      </c>
      <c r="K131" s="214"/>
      <c r="L131" s="215"/>
      <c r="M131" s="88" t="s">
        <v>117</v>
      </c>
      <c r="N131" s="88" t="s">
        <v>41</v>
      </c>
      <c r="O131" s="88" t="s">
        <v>42</v>
      </c>
      <c r="P131" s="213" t="s">
        <v>3</v>
      </c>
      <c r="Q131" s="215"/>
    </row>
    <row r="132" spans="2:17" ht="105" x14ac:dyDescent="0.25">
      <c r="B132" s="126" t="s">
        <v>125</v>
      </c>
      <c r="C132" s="149">
        <v>1</v>
      </c>
      <c r="D132" s="126" t="s">
        <v>277</v>
      </c>
      <c r="E132" s="150">
        <v>39150631</v>
      </c>
      <c r="F132" s="66" t="s">
        <v>278</v>
      </c>
      <c r="G132" s="126" t="s">
        <v>279</v>
      </c>
      <c r="H132" s="151">
        <v>30982</v>
      </c>
      <c r="I132" s="4"/>
      <c r="J132" s="126" t="s">
        <v>280</v>
      </c>
      <c r="K132" s="66" t="s">
        <v>281</v>
      </c>
      <c r="L132" s="66" t="s">
        <v>282</v>
      </c>
      <c r="M132" s="127" t="s">
        <v>131</v>
      </c>
      <c r="N132" s="127" t="s">
        <v>132</v>
      </c>
      <c r="O132" s="127" t="s">
        <v>131</v>
      </c>
      <c r="P132" s="216" t="s">
        <v>283</v>
      </c>
      <c r="Q132" s="216"/>
    </row>
    <row r="133" spans="2:17" ht="54" customHeight="1" x14ac:dyDescent="0.25">
      <c r="B133" s="126" t="s">
        <v>126</v>
      </c>
      <c r="C133" s="149">
        <v>1</v>
      </c>
      <c r="D133" s="126" t="s">
        <v>284</v>
      </c>
      <c r="E133" s="150">
        <v>32645154</v>
      </c>
      <c r="F133" s="126" t="s">
        <v>285</v>
      </c>
      <c r="G133" s="126" t="s">
        <v>286</v>
      </c>
      <c r="H133" s="151">
        <v>35147</v>
      </c>
      <c r="I133" s="4"/>
      <c r="J133" s="126" t="s">
        <v>208</v>
      </c>
      <c r="K133" s="144" t="s">
        <v>287</v>
      </c>
      <c r="L133" s="66" t="s">
        <v>288</v>
      </c>
      <c r="M133" s="127" t="s">
        <v>131</v>
      </c>
      <c r="N133" s="127" t="s">
        <v>131</v>
      </c>
      <c r="O133" s="127" t="s">
        <v>131</v>
      </c>
      <c r="P133" s="216"/>
      <c r="Q133" s="216"/>
    </row>
    <row r="134" spans="2:17" ht="120.75" customHeight="1" x14ac:dyDescent="0.25">
      <c r="B134" s="126" t="s">
        <v>127</v>
      </c>
      <c r="C134" s="149">
        <v>1</v>
      </c>
      <c r="D134" s="2" t="s">
        <v>289</v>
      </c>
      <c r="E134" s="150">
        <v>1123622828</v>
      </c>
      <c r="F134" s="2" t="s">
        <v>290</v>
      </c>
      <c r="G134" s="126" t="s">
        <v>291</v>
      </c>
      <c r="H134" s="151">
        <v>41117</v>
      </c>
      <c r="I134" s="3"/>
      <c r="J134" s="126" t="s">
        <v>292</v>
      </c>
      <c r="K134" s="144" t="s">
        <v>293</v>
      </c>
      <c r="L134" s="66" t="s">
        <v>294</v>
      </c>
      <c r="M134" s="127" t="s">
        <v>131</v>
      </c>
      <c r="N134" s="127" t="s">
        <v>131</v>
      </c>
      <c r="O134" s="127" t="s">
        <v>131</v>
      </c>
      <c r="P134" s="217" t="s">
        <v>295</v>
      </c>
      <c r="Q134" s="217"/>
    </row>
    <row r="135" spans="2:17" ht="76.150000000000006" customHeight="1" x14ac:dyDescent="0.25"/>
    <row r="136" spans="2:17" ht="69" customHeight="1" x14ac:dyDescent="0.25"/>
    <row r="137" spans="2:17" ht="15.75" thickBot="1" x14ac:dyDescent="0.3"/>
    <row r="138" spans="2:17" ht="45" x14ac:dyDescent="0.25">
      <c r="B138" s="91" t="s">
        <v>33</v>
      </c>
      <c r="C138" s="91" t="s">
        <v>47</v>
      </c>
      <c r="D138" s="88" t="s">
        <v>48</v>
      </c>
      <c r="E138" s="91" t="s">
        <v>49</v>
      </c>
      <c r="F138" s="53" t="s">
        <v>54</v>
      </c>
      <c r="G138" s="62"/>
    </row>
    <row r="139" spans="2:17" ht="228" x14ac:dyDescent="0.2">
      <c r="B139" s="207" t="s">
        <v>51</v>
      </c>
      <c r="C139" s="5" t="s">
        <v>122</v>
      </c>
      <c r="D139" s="127">
        <v>25</v>
      </c>
      <c r="E139" s="127">
        <v>0</v>
      </c>
      <c r="F139" s="208">
        <f>+E139+E140+E141</f>
        <v>35</v>
      </c>
      <c r="G139" s="63"/>
    </row>
    <row r="140" spans="2:17" ht="180" x14ac:dyDescent="0.2">
      <c r="B140" s="207"/>
      <c r="C140" s="5" t="s">
        <v>123</v>
      </c>
      <c r="D140" s="51">
        <v>20</v>
      </c>
      <c r="E140" s="127">
        <v>20</v>
      </c>
      <c r="F140" s="209"/>
      <c r="G140" s="63"/>
    </row>
    <row r="141" spans="2:17" ht="132" x14ac:dyDescent="0.2">
      <c r="B141" s="207"/>
      <c r="C141" s="5" t="s">
        <v>124</v>
      </c>
      <c r="D141" s="127">
        <v>15</v>
      </c>
      <c r="E141" s="127">
        <v>15</v>
      </c>
      <c r="F141" s="210"/>
      <c r="G141" s="63"/>
    </row>
    <row r="142" spans="2:17" x14ac:dyDescent="0.25">
      <c r="C142" s="72"/>
    </row>
    <row r="145" spans="2:5" x14ac:dyDescent="0.25">
      <c r="B145" s="90" t="s">
        <v>55</v>
      </c>
    </row>
    <row r="148" spans="2:5" ht="30" x14ac:dyDescent="0.25">
      <c r="B148" s="92" t="s">
        <v>33</v>
      </c>
      <c r="C148" s="92" t="s">
        <v>56</v>
      </c>
      <c r="D148" s="91" t="s">
        <v>49</v>
      </c>
      <c r="E148" s="91" t="s">
        <v>16</v>
      </c>
    </row>
    <row r="149" spans="2:5" ht="42.75" x14ac:dyDescent="0.25">
      <c r="B149" s="73" t="s">
        <v>57</v>
      </c>
      <c r="C149" s="74">
        <v>40</v>
      </c>
      <c r="D149" s="127">
        <f>+E124</f>
        <v>40</v>
      </c>
      <c r="E149" s="211">
        <f>+D149+D150</f>
        <v>75</v>
      </c>
    </row>
    <row r="150" spans="2:5" ht="85.5" x14ac:dyDescent="0.25">
      <c r="B150" s="73" t="s">
        <v>58</v>
      </c>
      <c r="C150" s="74">
        <v>60</v>
      </c>
      <c r="D150" s="127">
        <f>+F139</f>
        <v>35</v>
      </c>
      <c r="E150" s="212"/>
    </row>
  </sheetData>
  <mergeCells count="45">
    <mergeCell ref="B2:P2"/>
    <mergeCell ref="D95:E95"/>
    <mergeCell ref="P86:Q86"/>
    <mergeCell ref="E40:E41"/>
    <mergeCell ref="O68:P68"/>
    <mergeCell ref="B65:N65"/>
    <mergeCell ref="C63:N63"/>
    <mergeCell ref="B14:C21"/>
    <mergeCell ref="D59:E59"/>
    <mergeCell ref="M45:N45"/>
    <mergeCell ref="B59:B60"/>
    <mergeCell ref="C59:C60"/>
    <mergeCell ref="B4:P4"/>
    <mergeCell ref="B22:C22"/>
    <mergeCell ref="C6:N6"/>
    <mergeCell ref="C7:N7"/>
    <mergeCell ref="C8:N8"/>
    <mergeCell ref="C9:N9"/>
    <mergeCell ref="C10:E10"/>
    <mergeCell ref="B129:N129"/>
    <mergeCell ref="D96:E96"/>
    <mergeCell ref="B99:P99"/>
    <mergeCell ref="B102:N102"/>
    <mergeCell ref="E124:E126"/>
    <mergeCell ref="O69:P69"/>
    <mergeCell ref="O70:P70"/>
    <mergeCell ref="O71:P71"/>
    <mergeCell ref="O72:P72"/>
    <mergeCell ref="O73:P73"/>
    <mergeCell ref="B92:N92"/>
    <mergeCell ref="B79:N79"/>
    <mergeCell ref="J84:L84"/>
    <mergeCell ref="P84:Q84"/>
    <mergeCell ref="P85:Q85"/>
    <mergeCell ref="P89:Q89"/>
    <mergeCell ref="P87:Q87"/>
    <mergeCell ref="P88:Q88"/>
    <mergeCell ref="B139:B141"/>
    <mergeCell ref="F139:F141"/>
    <mergeCell ref="E149:E150"/>
    <mergeCell ref="J131:L131"/>
    <mergeCell ref="P131:Q131"/>
    <mergeCell ref="P132:Q132"/>
    <mergeCell ref="P133:Q133"/>
    <mergeCell ref="P134:Q134"/>
  </mergeCells>
  <dataValidations count="2">
    <dataValidation type="decimal" allowBlank="1" showInputMessage="1" showErrorMessage="1" sqref="WVH983066 WLL983066 C65562 IV65562 SR65562 ACN65562 AMJ65562 AWF65562 BGB65562 BPX65562 BZT65562 CJP65562 CTL65562 DDH65562 DND65562 DWZ65562 EGV65562 EQR65562 FAN65562 FKJ65562 FUF65562 GEB65562 GNX65562 GXT65562 HHP65562 HRL65562 IBH65562 ILD65562 IUZ65562 JEV65562 JOR65562 JYN65562 KIJ65562 KSF65562 LCB65562 LLX65562 LVT65562 MFP65562 MPL65562 MZH65562 NJD65562 NSZ65562 OCV65562 OMR65562 OWN65562 PGJ65562 PQF65562 QAB65562 QJX65562 QTT65562 RDP65562 RNL65562 RXH65562 SHD65562 SQZ65562 TAV65562 TKR65562 TUN65562 UEJ65562 UOF65562 UYB65562 VHX65562 VRT65562 WBP65562 WLL65562 WVH65562 C131098 IV131098 SR131098 ACN131098 AMJ131098 AWF131098 BGB131098 BPX131098 BZT131098 CJP131098 CTL131098 DDH131098 DND131098 DWZ131098 EGV131098 EQR131098 FAN131098 FKJ131098 FUF131098 GEB131098 GNX131098 GXT131098 HHP131098 HRL131098 IBH131098 ILD131098 IUZ131098 JEV131098 JOR131098 JYN131098 KIJ131098 KSF131098 LCB131098 LLX131098 LVT131098 MFP131098 MPL131098 MZH131098 NJD131098 NSZ131098 OCV131098 OMR131098 OWN131098 PGJ131098 PQF131098 QAB131098 QJX131098 QTT131098 RDP131098 RNL131098 RXH131098 SHD131098 SQZ131098 TAV131098 TKR131098 TUN131098 UEJ131098 UOF131098 UYB131098 VHX131098 VRT131098 WBP131098 WLL131098 WVH131098 C196634 IV196634 SR196634 ACN196634 AMJ196634 AWF196634 BGB196634 BPX196634 BZT196634 CJP196634 CTL196634 DDH196634 DND196634 DWZ196634 EGV196634 EQR196634 FAN196634 FKJ196634 FUF196634 GEB196634 GNX196634 GXT196634 HHP196634 HRL196634 IBH196634 ILD196634 IUZ196634 JEV196634 JOR196634 JYN196634 KIJ196634 KSF196634 LCB196634 LLX196634 LVT196634 MFP196634 MPL196634 MZH196634 NJD196634 NSZ196634 OCV196634 OMR196634 OWN196634 PGJ196634 PQF196634 QAB196634 QJX196634 QTT196634 RDP196634 RNL196634 RXH196634 SHD196634 SQZ196634 TAV196634 TKR196634 TUN196634 UEJ196634 UOF196634 UYB196634 VHX196634 VRT196634 WBP196634 WLL196634 WVH196634 C262170 IV262170 SR262170 ACN262170 AMJ262170 AWF262170 BGB262170 BPX262170 BZT262170 CJP262170 CTL262170 DDH262170 DND262170 DWZ262170 EGV262170 EQR262170 FAN262170 FKJ262170 FUF262170 GEB262170 GNX262170 GXT262170 HHP262170 HRL262170 IBH262170 ILD262170 IUZ262170 JEV262170 JOR262170 JYN262170 KIJ262170 KSF262170 LCB262170 LLX262170 LVT262170 MFP262170 MPL262170 MZH262170 NJD262170 NSZ262170 OCV262170 OMR262170 OWN262170 PGJ262170 PQF262170 QAB262170 QJX262170 QTT262170 RDP262170 RNL262170 RXH262170 SHD262170 SQZ262170 TAV262170 TKR262170 TUN262170 UEJ262170 UOF262170 UYB262170 VHX262170 VRT262170 WBP262170 WLL262170 WVH262170 C327706 IV327706 SR327706 ACN327706 AMJ327706 AWF327706 BGB327706 BPX327706 BZT327706 CJP327706 CTL327706 DDH327706 DND327706 DWZ327706 EGV327706 EQR327706 FAN327706 FKJ327706 FUF327706 GEB327706 GNX327706 GXT327706 HHP327706 HRL327706 IBH327706 ILD327706 IUZ327706 JEV327706 JOR327706 JYN327706 KIJ327706 KSF327706 LCB327706 LLX327706 LVT327706 MFP327706 MPL327706 MZH327706 NJD327706 NSZ327706 OCV327706 OMR327706 OWN327706 PGJ327706 PQF327706 QAB327706 QJX327706 QTT327706 RDP327706 RNL327706 RXH327706 SHD327706 SQZ327706 TAV327706 TKR327706 TUN327706 UEJ327706 UOF327706 UYB327706 VHX327706 VRT327706 WBP327706 WLL327706 WVH327706 C393242 IV393242 SR393242 ACN393242 AMJ393242 AWF393242 BGB393242 BPX393242 BZT393242 CJP393242 CTL393242 DDH393242 DND393242 DWZ393242 EGV393242 EQR393242 FAN393242 FKJ393242 FUF393242 GEB393242 GNX393242 GXT393242 HHP393242 HRL393242 IBH393242 ILD393242 IUZ393242 JEV393242 JOR393242 JYN393242 KIJ393242 KSF393242 LCB393242 LLX393242 LVT393242 MFP393242 MPL393242 MZH393242 NJD393242 NSZ393242 OCV393242 OMR393242 OWN393242 PGJ393242 PQF393242 QAB393242 QJX393242 QTT393242 RDP393242 RNL393242 RXH393242 SHD393242 SQZ393242 TAV393242 TKR393242 TUN393242 UEJ393242 UOF393242 UYB393242 VHX393242 VRT393242 WBP393242 WLL393242 WVH393242 C458778 IV458778 SR458778 ACN458778 AMJ458778 AWF458778 BGB458778 BPX458778 BZT458778 CJP458778 CTL458778 DDH458778 DND458778 DWZ458778 EGV458778 EQR458778 FAN458778 FKJ458778 FUF458778 GEB458778 GNX458778 GXT458778 HHP458778 HRL458778 IBH458778 ILD458778 IUZ458778 JEV458778 JOR458778 JYN458778 KIJ458778 KSF458778 LCB458778 LLX458778 LVT458778 MFP458778 MPL458778 MZH458778 NJD458778 NSZ458778 OCV458778 OMR458778 OWN458778 PGJ458778 PQF458778 QAB458778 QJX458778 QTT458778 RDP458778 RNL458778 RXH458778 SHD458778 SQZ458778 TAV458778 TKR458778 TUN458778 UEJ458778 UOF458778 UYB458778 VHX458778 VRT458778 WBP458778 WLL458778 WVH458778 C524314 IV524314 SR524314 ACN524314 AMJ524314 AWF524314 BGB524314 BPX524314 BZT524314 CJP524314 CTL524314 DDH524314 DND524314 DWZ524314 EGV524314 EQR524314 FAN524314 FKJ524314 FUF524314 GEB524314 GNX524314 GXT524314 HHP524314 HRL524314 IBH524314 ILD524314 IUZ524314 JEV524314 JOR524314 JYN524314 KIJ524314 KSF524314 LCB524314 LLX524314 LVT524314 MFP524314 MPL524314 MZH524314 NJD524314 NSZ524314 OCV524314 OMR524314 OWN524314 PGJ524314 PQF524314 QAB524314 QJX524314 QTT524314 RDP524314 RNL524314 RXH524314 SHD524314 SQZ524314 TAV524314 TKR524314 TUN524314 UEJ524314 UOF524314 UYB524314 VHX524314 VRT524314 WBP524314 WLL524314 WVH524314 C589850 IV589850 SR589850 ACN589850 AMJ589850 AWF589850 BGB589850 BPX589850 BZT589850 CJP589850 CTL589850 DDH589850 DND589850 DWZ589850 EGV589850 EQR589850 FAN589850 FKJ589850 FUF589850 GEB589850 GNX589850 GXT589850 HHP589850 HRL589850 IBH589850 ILD589850 IUZ589850 JEV589850 JOR589850 JYN589850 KIJ589850 KSF589850 LCB589850 LLX589850 LVT589850 MFP589850 MPL589850 MZH589850 NJD589850 NSZ589850 OCV589850 OMR589850 OWN589850 PGJ589850 PQF589850 QAB589850 QJX589850 QTT589850 RDP589850 RNL589850 RXH589850 SHD589850 SQZ589850 TAV589850 TKR589850 TUN589850 UEJ589850 UOF589850 UYB589850 VHX589850 VRT589850 WBP589850 WLL589850 WVH589850 C655386 IV655386 SR655386 ACN655386 AMJ655386 AWF655386 BGB655386 BPX655386 BZT655386 CJP655386 CTL655386 DDH655386 DND655386 DWZ655386 EGV655386 EQR655386 FAN655386 FKJ655386 FUF655386 GEB655386 GNX655386 GXT655386 HHP655386 HRL655386 IBH655386 ILD655386 IUZ655386 JEV655386 JOR655386 JYN655386 KIJ655386 KSF655386 LCB655386 LLX655386 LVT655386 MFP655386 MPL655386 MZH655386 NJD655386 NSZ655386 OCV655386 OMR655386 OWN655386 PGJ655386 PQF655386 QAB655386 QJX655386 QTT655386 RDP655386 RNL655386 RXH655386 SHD655386 SQZ655386 TAV655386 TKR655386 TUN655386 UEJ655386 UOF655386 UYB655386 VHX655386 VRT655386 WBP655386 WLL655386 WVH655386 C720922 IV720922 SR720922 ACN720922 AMJ720922 AWF720922 BGB720922 BPX720922 BZT720922 CJP720922 CTL720922 DDH720922 DND720922 DWZ720922 EGV720922 EQR720922 FAN720922 FKJ720922 FUF720922 GEB720922 GNX720922 GXT720922 HHP720922 HRL720922 IBH720922 ILD720922 IUZ720922 JEV720922 JOR720922 JYN720922 KIJ720922 KSF720922 LCB720922 LLX720922 LVT720922 MFP720922 MPL720922 MZH720922 NJD720922 NSZ720922 OCV720922 OMR720922 OWN720922 PGJ720922 PQF720922 QAB720922 QJX720922 QTT720922 RDP720922 RNL720922 RXH720922 SHD720922 SQZ720922 TAV720922 TKR720922 TUN720922 UEJ720922 UOF720922 UYB720922 VHX720922 VRT720922 WBP720922 WLL720922 WVH720922 C786458 IV786458 SR786458 ACN786458 AMJ786458 AWF786458 BGB786458 BPX786458 BZT786458 CJP786458 CTL786458 DDH786458 DND786458 DWZ786458 EGV786458 EQR786458 FAN786458 FKJ786458 FUF786458 GEB786458 GNX786458 GXT786458 HHP786458 HRL786458 IBH786458 ILD786458 IUZ786458 JEV786458 JOR786458 JYN786458 KIJ786458 KSF786458 LCB786458 LLX786458 LVT786458 MFP786458 MPL786458 MZH786458 NJD786458 NSZ786458 OCV786458 OMR786458 OWN786458 PGJ786458 PQF786458 QAB786458 QJX786458 QTT786458 RDP786458 RNL786458 RXH786458 SHD786458 SQZ786458 TAV786458 TKR786458 TUN786458 UEJ786458 UOF786458 UYB786458 VHX786458 VRT786458 WBP786458 WLL786458 WVH786458 C851994 IV851994 SR851994 ACN851994 AMJ851994 AWF851994 BGB851994 BPX851994 BZT851994 CJP851994 CTL851994 DDH851994 DND851994 DWZ851994 EGV851994 EQR851994 FAN851994 FKJ851994 FUF851994 GEB851994 GNX851994 GXT851994 HHP851994 HRL851994 IBH851994 ILD851994 IUZ851994 JEV851994 JOR851994 JYN851994 KIJ851994 KSF851994 LCB851994 LLX851994 LVT851994 MFP851994 MPL851994 MZH851994 NJD851994 NSZ851994 OCV851994 OMR851994 OWN851994 PGJ851994 PQF851994 QAB851994 QJX851994 QTT851994 RDP851994 RNL851994 RXH851994 SHD851994 SQZ851994 TAV851994 TKR851994 TUN851994 UEJ851994 UOF851994 UYB851994 VHX851994 VRT851994 WBP851994 WLL851994 WVH851994 C917530 IV917530 SR917530 ACN917530 AMJ917530 AWF917530 BGB917530 BPX917530 BZT917530 CJP917530 CTL917530 DDH917530 DND917530 DWZ917530 EGV917530 EQR917530 FAN917530 FKJ917530 FUF917530 GEB917530 GNX917530 GXT917530 HHP917530 HRL917530 IBH917530 ILD917530 IUZ917530 JEV917530 JOR917530 JYN917530 KIJ917530 KSF917530 LCB917530 LLX917530 LVT917530 MFP917530 MPL917530 MZH917530 NJD917530 NSZ917530 OCV917530 OMR917530 OWN917530 PGJ917530 PQF917530 QAB917530 QJX917530 QTT917530 RDP917530 RNL917530 RXH917530 SHD917530 SQZ917530 TAV917530 TKR917530 TUN917530 UEJ917530 UOF917530 UYB917530 VHX917530 VRT917530 WBP917530 WLL917530 WVH917530 C983066 IV983066 SR983066 ACN983066 AMJ983066 AWF983066 BGB983066 BPX983066 BZT983066 CJP983066 CTL983066 DDH983066 DND983066 DWZ983066 EGV983066 EQR983066 FAN983066 FKJ983066 FUF983066 GEB983066 GNX983066 GXT983066 HHP983066 HRL983066 IBH983066 ILD983066 IUZ983066 JEV983066 JOR983066 JYN983066 KIJ983066 KSF983066 LCB983066 LLX983066 LVT983066 MFP983066 MPL983066 MZH983066 NJD983066 NSZ983066 OCV983066 OMR983066 OWN983066 PGJ983066 PQF983066 QAB983066 QJX983066 QTT983066 RDP983066 RNL983066 RXH983066 SHD983066 SQZ983066 TAV983066 TKR983066 TUN983066 UEJ983066 UOF983066 UYB983066 VHX983066 VRT983066 WBP983066 IV24:IV44 SR24:SR44 ACN24:ACN44 AMJ24:AMJ44 AWF24:AWF44 BGB24:BGB44 BPX24:BPX44 BZT24:BZT44 CJP24:CJP44 CTL24:CTL44 DDH24:DDH44 DND24:DND44 DWZ24:DWZ44 EGV24:EGV44 EQR24:EQR44 FAN24:FAN44 FKJ24:FKJ44 FUF24:FUF44 GEB24:GEB44 GNX24:GNX44 GXT24:GXT44 HHP24:HHP44 HRL24:HRL44 IBH24:IBH44 ILD24:ILD44 IUZ24:IUZ44 JEV24:JEV44 JOR24:JOR44 JYN24:JYN44 KIJ24:KIJ44 KSF24:KSF44 LCB24:LCB44 LLX24:LLX44 LVT24:LVT44 MFP24:MFP44 MPL24:MPL44 MZH24:MZH44 NJD24:NJD44 NSZ24:NSZ44 OCV24:OCV44 OMR24:OMR44 OWN24:OWN44 PGJ24:PGJ44 PQF24:PQF44 QAB24:QAB44 QJX24:QJX44 QTT24:QTT44 RDP24:RDP44 RNL24:RNL44 RXH24:RXH44 SHD24:SHD44 SQZ24:SQZ44 TAV24:TAV44 TKR24:TKR44 TUN24:TUN44 UEJ24:UEJ44 UOF24:UOF44 UYB24:UYB44 VHX24:VHX44 VRT24:VRT44 WBP24:WBP44 WLL24:WLL44 WVH24:WVH44">
      <formula1>0</formula1>
      <formula2>1</formula2>
    </dataValidation>
    <dataValidation type="list" allowBlank="1" showInputMessage="1" showErrorMessage="1" sqref="WVE983066 A65562 IS65562 SO65562 ACK65562 AMG65562 AWC65562 BFY65562 BPU65562 BZQ65562 CJM65562 CTI65562 DDE65562 DNA65562 DWW65562 EGS65562 EQO65562 FAK65562 FKG65562 FUC65562 GDY65562 GNU65562 GXQ65562 HHM65562 HRI65562 IBE65562 ILA65562 IUW65562 JES65562 JOO65562 JYK65562 KIG65562 KSC65562 LBY65562 LLU65562 LVQ65562 MFM65562 MPI65562 MZE65562 NJA65562 NSW65562 OCS65562 OMO65562 OWK65562 PGG65562 PQC65562 PZY65562 QJU65562 QTQ65562 RDM65562 RNI65562 RXE65562 SHA65562 SQW65562 TAS65562 TKO65562 TUK65562 UEG65562 UOC65562 UXY65562 VHU65562 VRQ65562 WBM65562 WLI65562 WVE65562 A131098 IS131098 SO131098 ACK131098 AMG131098 AWC131098 BFY131098 BPU131098 BZQ131098 CJM131098 CTI131098 DDE131098 DNA131098 DWW131098 EGS131098 EQO131098 FAK131098 FKG131098 FUC131098 GDY131098 GNU131098 GXQ131098 HHM131098 HRI131098 IBE131098 ILA131098 IUW131098 JES131098 JOO131098 JYK131098 KIG131098 KSC131098 LBY131098 LLU131098 LVQ131098 MFM131098 MPI131098 MZE131098 NJA131098 NSW131098 OCS131098 OMO131098 OWK131098 PGG131098 PQC131098 PZY131098 QJU131098 QTQ131098 RDM131098 RNI131098 RXE131098 SHA131098 SQW131098 TAS131098 TKO131098 TUK131098 UEG131098 UOC131098 UXY131098 VHU131098 VRQ131098 WBM131098 WLI131098 WVE131098 A196634 IS196634 SO196634 ACK196634 AMG196634 AWC196634 BFY196634 BPU196634 BZQ196634 CJM196634 CTI196634 DDE196634 DNA196634 DWW196634 EGS196634 EQO196634 FAK196634 FKG196634 FUC196634 GDY196634 GNU196634 GXQ196634 HHM196634 HRI196634 IBE196634 ILA196634 IUW196634 JES196634 JOO196634 JYK196634 KIG196634 KSC196634 LBY196634 LLU196634 LVQ196634 MFM196634 MPI196634 MZE196634 NJA196634 NSW196634 OCS196634 OMO196634 OWK196634 PGG196634 PQC196634 PZY196634 QJU196634 QTQ196634 RDM196634 RNI196634 RXE196634 SHA196634 SQW196634 TAS196634 TKO196634 TUK196634 UEG196634 UOC196634 UXY196634 VHU196634 VRQ196634 WBM196634 WLI196634 WVE196634 A262170 IS262170 SO262170 ACK262170 AMG262170 AWC262170 BFY262170 BPU262170 BZQ262170 CJM262170 CTI262170 DDE262170 DNA262170 DWW262170 EGS262170 EQO262170 FAK262170 FKG262170 FUC262170 GDY262170 GNU262170 GXQ262170 HHM262170 HRI262170 IBE262170 ILA262170 IUW262170 JES262170 JOO262170 JYK262170 KIG262170 KSC262170 LBY262170 LLU262170 LVQ262170 MFM262170 MPI262170 MZE262170 NJA262170 NSW262170 OCS262170 OMO262170 OWK262170 PGG262170 PQC262170 PZY262170 QJU262170 QTQ262170 RDM262170 RNI262170 RXE262170 SHA262170 SQW262170 TAS262170 TKO262170 TUK262170 UEG262170 UOC262170 UXY262170 VHU262170 VRQ262170 WBM262170 WLI262170 WVE262170 A327706 IS327706 SO327706 ACK327706 AMG327706 AWC327706 BFY327706 BPU327706 BZQ327706 CJM327706 CTI327706 DDE327706 DNA327706 DWW327706 EGS327706 EQO327706 FAK327706 FKG327706 FUC327706 GDY327706 GNU327706 GXQ327706 HHM327706 HRI327706 IBE327706 ILA327706 IUW327706 JES327706 JOO327706 JYK327706 KIG327706 KSC327706 LBY327706 LLU327706 LVQ327706 MFM327706 MPI327706 MZE327706 NJA327706 NSW327706 OCS327706 OMO327706 OWK327706 PGG327706 PQC327706 PZY327706 QJU327706 QTQ327706 RDM327706 RNI327706 RXE327706 SHA327706 SQW327706 TAS327706 TKO327706 TUK327706 UEG327706 UOC327706 UXY327706 VHU327706 VRQ327706 WBM327706 WLI327706 WVE327706 A393242 IS393242 SO393242 ACK393242 AMG393242 AWC393242 BFY393242 BPU393242 BZQ393242 CJM393242 CTI393242 DDE393242 DNA393242 DWW393242 EGS393242 EQO393242 FAK393242 FKG393242 FUC393242 GDY393242 GNU393242 GXQ393242 HHM393242 HRI393242 IBE393242 ILA393242 IUW393242 JES393242 JOO393242 JYK393242 KIG393242 KSC393242 LBY393242 LLU393242 LVQ393242 MFM393242 MPI393242 MZE393242 NJA393242 NSW393242 OCS393242 OMO393242 OWK393242 PGG393242 PQC393242 PZY393242 QJU393242 QTQ393242 RDM393242 RNI393242 RXE393242 SHA393242 SQW393242 TAS393242 TKO393242 TUK393242 UEG393242 UOC393242 UXY393242 VHU393242 VRQ393242 WBM393242 WLI393242 WVE393242 A458778 IS458778 SO458778 ACK458778 AMG458778 AWC458778 BFY458778 BPU458778 BZQ458778 CJM458778 CTI458778 DDE458778 DNA458778 DWW458778 EGS458778 EQO458778 FAK458778 FKG458778 FUC458778 GDY458778 GNU458778 GXQ458778 HHM458778 HRI458778 IBE458778 ILA458778 IUW458778 JES458778 JOO458778 JYK458778 KIG458778 KSC458778 LBY458778 LLU458778 LVQ458778 MFM458778 MPI458778 MZE458778 NJA458778 NSW458778 OCS458778 OMO458778 OWK458778 PGG458778 PQC458778 PZY458778 QJU458778 QTQ458778 RDM458778 RNI458778 RXE458778 SHA458778 SQW458778 TAS458778 TKO458778 TUK458778 UEG458778 UOC458778 UXY458778 VHU458778 VRQ458778 WBM458778 WLI458778 WVE458778 A524314 IS524314 SO524314 ACK524314 AMG524314 AWC524314 BFY524314 BPU524314 BZQ524314 CJM524314 CTI524314 DDE524314 DNA524314 DWW524314 EGS524314 EQO524314 FAK524314 FKG524314 FUC524314 GDY524314 GNU524314 GXQ524314 HHM524314 HRI524314 IBE524314 ILA524314 IUW524314 JES524314 JOO524314 JYK524314 KIG524314 KSC524314 LBY524314 LLU524314 LVQ524314 MFM524314 MPI524314 MZE524314 NJA524314 NSW524314 OCS524314 OMO524314 OWK524314 PGG524314 PQC524314 PZY524314 QJU524314 QTQ524314 RDM524314 RNI524314 RXE524314 SHA524314 SQW524314 TAS524314 TKO524314 TUK524314 UEG524314 UOC524314 UXY524314 VHU524314 VRQ524314 WBM524314 WLI524314 WVE524314 A589850 IS589850 SO589850 ACK589850 AMG589850 AWC589850 BFY589850 BPU589850 BZQ589850 CJM589850 CTI589850 DDE589850 DNA589850 DWW589850 EGS589850 EQO589850 FAK589850 FKG589850 FUC589850 GDY589850 GNU589850 GXQ589850 HHM589850 HRI589850 IBE589850 ILA589850 IUW589850 JES589850 JOO589850 JYK589850 KIG589850 KSC589850 LBY589850 LLU589850 LVQ589850 MFM589850 MPI589850 MZE589850 NJA589850 NSW589850 OCS589850 OMO589850 OWK589850 PGG589850 PQC589850 PZY589850 QJU589850 QTQ589850 RDM589850 RNI589850 RXE589850 SHA589850 SQW589850 TAS589850 TKO589850 TUK589850 UEG589850 UOC589850 UXY589850 VHU589850 VRQ589850 WBM589850 WLI589850 WVE589850 A655386 IS655386 SO655386 ACK655386 AMG655386 AWC655386 BFY655386 BPU655386 BZQ655386 CJM655386 CTI655386 DDE655386 DNA655386 DWW655386 EGS655386 EQO655386 FAK655386 FKG655386 FUC655386 GDY655386 GNU655386 GXQ655386 HHM655386 HRI655386 IBE655386 ILA655386 IUW655386 JES655386 JOO655386 JYK655386 KIG655386 KSC655386 LBY655386 LLU655386 LVQ655386 MFM655386 MPI655386 MZE655386 NJA655386 NSW655386 OCS655386 OMO655386 OWK655386 PGG655386 PQC655386 PZY655386 QJU655386 QTQ655386 RDM655386 RNI655386 RXE655386 SHA655386 SQW655386 TAS655386 TKO655386 TUK655386 UEG655386 UOC655386 UXY655386 VHU655386 VRQ655386 WBM655386 WLI655386 WVE655386 A720922 IS720922 SO720922 ACK720922 AMG720922 AWC720922 BFY720922 BPU720922 BZQ720922 CJM720922 CTI720922 DDE720922 DNA720922 DWW720922 EGS720922 EQO720922 FAK720922 FKG720922 FUC720922 GDY720922 GNU720922 GXQ720922 HHM720922 HRI720922 IBE720922 ILA720922 IUW720922 JES720922 JOO720922 JYK720922 KIG720922 KSC720922 LBY720922 LLU720922 LVQ720922 MFM720922 MPI720922 MZE720922 NJA720922 NSW720922 OCS720922 OMO720922 OWK720922 PGG720922 PQC720922 PZY720922 QJU720922 QTQ720922 RDM720922 RNI720922 RXE720922 SHA720922 SQW720922 TAS720922 TKO720922 TUK720922 UEG720922 UOC720922 UXY720922 VHU720922 VRQ720922 WBM720922 WLI720922 WVE720922 A786458 IS786458 SO786458 ACK786458 AMG786458 AWC786458 BFY786458 BPU786458 BZQ786458 CJM786458 CTI786458 DDE786458 DNA786458 DWW786458 EGS786458 EQO786458 FAK786458 FKG786458 FUC786458 GDY786458 GNU786458 GXQ786458 HHM786458 HRI786458 IBE786458 ILA786458 IUW786458 JES786458 JOO786458 JYK786458 KIG786458 KSC786458 LBY786458 LLU786458 LVQ786458 MFM786458 MPI786458 MZE786458 NJA786458 NSW786458 OCS786458 OMO786458 OWK786458 PGG786458 PQC786458 PZY786458 QJU786458 QTQ786458 RDM786458 RNI786458 RXE786458 SHA786458 SQW786458 TAS786458 TKO786458 TUK786458 UEG786458 UOC786458 UXY786458 VHU786458 VRQ786458 WBM786458 WLI786458 WVE786458 A851994 IS851994 SO851994 ACK851994 AMG851994 AWC851994 BFY851994 BPU851994 BZQ851994 CJM851994 CTI851994 DDE851994 DNA851994 DWW851994 EGS851994 EQO851994 FAK851994 FKG851994 FUC851994 GDY851994 GNU851994 GXQ851994 HHM851994 HRI851994 IBE851994 ILA851994 IUW851994 JES851994 JOO851994 JYK851994 KIG851994 KSC851994 LBY851994 LLU851994 LVQ851994 MFM851994 MPI851994 MZE851994 NJA851994 NSW851994 OCS851994 OMO851994 OWK851994 PGG851994 PQC851994 PZY851994 QJU851994 QTQ851994 RDM851994 RNI851994 RXE851994 SHA851994 SQW851994 TAS851994 TKO851994 TUK851994 UEG851994 UOC851994 UXY851994 VHU851994 VRQ851994 WBM851994 WLI851994 WVE851994 A917530 IS917530 SO917530 ACK917530 AMG917530 AWC917530 BFY917530 BPU917530 BZQ917530 CJM917530 CTI917530 DDE917530 DNA917530 DWW917530 EGS917530 EQO917530 FAK917530 FKG917530 FUC917530 GDY917530 GNU917530 GXQ917530 HHM917530 HRI917530 IBE917530 ILA917530 IUW917530 JES917530 JOO917530 JYK917530 KIG917530 KSC917530 LBY917530 LLU917530 LVQ917530 MFM917530 MPI917530 MZE917530 NJA917530 NSW917530 OCS917530 OMO917530 OWK917530 PGG917530 PQC917530 PZY917530 QJU917530 QTQ917530 RDM917530 RNI917530 RXE917530 SHA917530 SQW917530 TAS917530 TKO917530 TUK917530 UEG917530 UOC917530 UXY917530 VHU917530 VRQ917530 WBM917530 WLI917530 WVE917530 A983066 IS983066 SO983066 ACK983066 AMG983066 AWC983066 BFY983066 BPU983066 BZQ983066 CJM983066 CTI983066 DDE983066 DNA983066 DWW983066 EGS983066 EQO983066 FAK983066 FKG983066 FUC983066 GDY983066 GNU983066 GXQ983066 HHM983066 HRI983066 IBE983066 ILA983066 IUW983066 JES983066 JOO983066 JYK983066 KIG983066 KSC983066 LBY983066 LLU983066 LVQ983066 MFM983066 MPI983066 MZE983066 NJA983066 NSW983066 OCS983066 OMO983066 OWK983066 PGG983066 PQC983066 PZY983066 QJU983066 QTQ983066 RDM983066 RNI983066 RXE983066 SHA983066 SQW983066 TAS983066 TKO983066 TUK983066 UEG983066 UOC983066 UXY983066 VHU983066 VRQ983066 WBM983066 WLI983066 A24:A44 IS24:IS44 SO24:SO44 ACK24:ACK44 AMG24:AMG44 AWC24:AWC44 BFY24:BFY44 BPU24:BPU44 BZQ24:BZQ44 CJM24:CJM44 CTI24:CTI44 DDE24:DDE44 DNA24:DNA44 DWW24:DWW44 EGS24:EGS44 EQO24:EQO44 FAK24:FAK44 FKG24:FKG44 FUC24:FUC44 GDY24:GDY44 GNU24:GNU44 GXQ24:GXQ44 HHM24:HHM44 HRI24:HRI44 IBE24:IBE44 ILA24:ILA44 IUW24:IUW44 JES24:JES44 JOO24:JOO44 JYK24:JYK44 KIG24:KIG44 KSC24:KSC44 LBY24:LBY44 LLU24:LLU44 LVQ24:LVQ44 MFM24:MFM44 MPI24:MPI44 MZE24:MZE44 NJA24:NJA44 NSW24:NSW44 OCS24:OCS44 OMO24:OMO44 OWK24:OWK44 PGG24:PGG44 PQC24:PQC44 PZY24:PZY44 QJU24:QJU44 QTQ24:QTQ44 RDM24:RDM44 RNI24:RNI44 RXE24:RXE44 SHA24:SHA44 SQW24:SQW44 TAS24:TAS44 TKO24:TKO44 TUK24:TUK44 UEG24:UEG44 UOC24:UOC44 UXY24:UXY44 VHU24:VHU44 VRQ24:VRQ44 WBM24:WBM44 WLI24:WLI44 WVE24:WVE44">
      <formula1>"1,2,3,4,5"</formula1>
    </dataValidation>
  </dataValidations>
  <pageMargins left="0.7" right="0.7" top="0.75" bottom="0.75" header="0.3" footer="0.3"/>
  <pageSetup paperSize="5" scale="55" orientation="landscape" horizontalDpi="4294967295" verticalDpi="4294967295"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Z151"/>
  <sheetViews>
    <sheetView tabSelected="1" view="pageBreakPreview" zoomScale="60" zoomScaleNormal="70" workbookViewId="0">
      <selection activeCell="K35" sqref="K35"/>
    </sheetView>
  </sheetViews>
  <sheetFormatPr baseColWidth="10" defaultRowHeight="15" x14ac:dyDescent="0.25"/>
  <cols>
    <col min="1" max="1" width="3.140625" style="6" bestFit="1" customWidth="1"/>
    <col min="2" max="2" width="55.42578125" style="6" customWidth="1"/>
    <col min="3" max="3" width="31.140625" style="6" customWidth="1"/>
    <col min="4" max="4" width="21.5703125" style="6" customWidth="1"/>
    <col min="5" max="5" width="16.28515625" style="6" customWidth="1"/>
    <col min="6" max="6" width="14.85546875" style="6" customWidth="1"/>
    <col min="7" max="7" width="14.42578125" style="6" customWidth="1"/>
    <col min="8" max="8" width="15" style="6" customWidth="1"/>
    <col min="9" max="9" width="14.140625" style="6" customWidth="1"/>
    <col min="10" max="10" width="13.7109375" style="6" customWidth="1"/>
    <col min="11" max="11" width="11.42578125" style="6" customWidth="1"/>
    <col min="12" max="12" width="12.85546875" style="6" customWidth="1"/>
    <col min="13" max="13" width="13.5703125" style="6" customWidth="1"/>
    <col min="14" max="14" width="14.85546875" style="6" customWidth="1"/>
    <col min="15" max="15" width="17.5703125" style="6" customWidth="1"/>
    <col min="16" max="16" width="14.42578125" style="6" customWidth="1"/>
    <col min="17" max="17" width="14.5703125" style="6" customWidth="1"/>
    <col min="18" max="22" width="6.42578125" style="6" customWidth="1"/>
    <col min="23" max="251" width="11.42578125" style="6"/>
    <col min="252" max="252" width="1" style="6" customWidth="1"/>
    <col min="253" max="253" width="4.28515625" style="6" customWidth="1"/>
    <col min="254" max="254" width="34.7109375" style="6" customWidth="1"/>
    <col min="255" max="255" width="0" style="6" hidden="1" customWidth="1"/>
    <col min="256" max="256" width="20" style="6" customWidth="1"/>
    <col min="257" max="257" width="20.85546875" style="6" customWidth="1"/>
    <col min="258" max="258" width="25" style="6" customWidth="1"/>
    <col min="259" max="259" width="18.7109375" style="6" customWidth="1"/>
    <col min="260" max="260" width="29.7109375" style="6" customWidth="1"/>
    <col min="261" max="261" width="13.42578125" style="6" customWidth="1"/>
    <col min="262" max="262" width="13.85546875" style="6" customWidth="1"/>
    <col min="263" max="267" width="16.5703125" style="6" customWidth="1"/>
    <col min="268" max="268" width="20.5703125" style="6" customWidth="1"/>
    <col min="269" max="269" width="21.140625" style="6" customWidth="1"/>
    <col min="270" max="270" width="9.5703125" style="6" customWidth="1"/>
    <col min="271" max="271" width="0.42578125" style="6" customWidth="1"/>
    <col min="272" max="278" width="6.42578125" style="6" customWidth="1"/>
    <col min="279" max="507" width="11.42578125" style="6"/>
    <col min="508" max="508" width="1" style="6" customWidth="1"/>
    <col min="509" max="509" width="4.28515625" style="6" customWidth="1"/>
    <col min="510" max="510" width="34.7109375" style="6" customWidth="1"/>
    <col min="511" max="511" width="0" style="6" hidden="1" customWidth="1"/>
    <col min="512" max="512" width="20" style="6" customWidth="1"/>
    <col min="513" max="513" width="20.85546875" style="6" customWidth="1"/>
    <col min="514" max="514" width="25" style="6" customWidth="1"/>
    <col min="515" max="515" width="18.7109375" style="6" customWidth="1"/>
    <col min="516" max="516" width="29.7109375" style="6" customWidth="1"/>
    <col min="517" max="517" width="13.42578125" style="6" customWidth="1"/>
    <col min="518" max="518" width="13.85546875" style="6" customWidth="1"/>
    <col min="519" max="523" width="16.5703125" style="6" customWidth="1"/>
    <col min="524" max="524" width="20.5703125" style="6" customWidth="1"/>
    <col min="525" max="525" width="21.140625" style="6" customWidth="1"/>
    <col min="526" max="526" width="9.5703125" style="6" customWidth="1"/>
    <col min="527" max="527" width="0.42578125" style="6" customWidth="1"/>
    <col min="528" max="534" width="6.42578125" style="6" customWidth="1"/>
    <col min="535" max="763" width="11.42578125" style="6"/>
    <col min="764" max="764" width="1" style="6" customWidth="1"/>
    <col min="765" max="765" width="4.28515625" style="6" customWidth="1"/>
    <col min="766" max="766" width="34.7109375" style="6" customWidth="1"/>
    <col min="767" max="767" width="0" style="6" hidden="1" customWidth="1"/>
    <col min="768" max="768" width="20" style="6" customWidth="1"/>
    <col min="769" max="769" width="20.85546875" style="6" customWidth="1"/>
    <col min="770" max="770" width="25" style="6" customWidth="1"/>
    <col min="771" max="771" width="18.7109375" style="6" customWidth="1"/>
    <col min="772" max="772" width="29.7109375" style="6" customWidth="1"/>
    <col min="773" max="773" width="13.42578125" style="6" customWidth="1"/>
    <col min="774" max="774" width="13.85546875" style="6" customWidth="1"/>
    <col min="775" max="779" width="16.5703125" style="6" customWidth="1"/>
    <col min="780" max="780" width="20.5703125" style="6" customWidth="1"/>
    <col min="781" max="781" width="21.140625" style="6" customWidth="1"/>
    <col min="782" max="782" width="9.5703125" style="6" customWidth="1"/>
    <col min="783" max="783" width="0.42578125" style="6" customWidth="1"/>
    <col min="784" max="790" width="6.42578125" style="6" customWidth="1"/>
    <col min="791" max="1019" width="11.42578125" style="6"/>
    <col min="1020" max="1020" width="1" style="6" customWidth="1"/>
    <col min="1021" max="1021" width="4.28515625" style="6" customWidth="1"/>
    <col min="1022" max="1022" width="34.7109375" style="6" customWidth="1"/>
    <col min="1023" max="1023" width="0" style="6" hidden="1" customWidth="1"/>
    <col min="1024" max="1024" width="20" style="6" customWidth="1"/>
    <col min="1025" max="1025" width="20.85546875" style="6" customWidth="1"/>
    <col min="1026" max="1026" width="25" style="6" customWidth="1"/>
    <col min="1027" max="1027" width="18.7109375" style="6" customWidth="1"/>
    <col min="1028" max="1028" width="29.7109375" style="6" customWidth="1"/>
    <col min="1029" max="1029" width="13.42578125" style="6" customWidth="1"/>
    <col min="1030" max="1030" width="13.85546875" style="6" customWidth="1"/>
    <col min="1031" max="1035" width="16.5703125" style="6" customWidth="1"/>
    <col min="1036" max="1036" width="20.5703125" style="6" customWidth="1"/>
    <col min="1037" max="1037" width="21.140625" style="6" customWidth="1"/>
    <col min="1038" max="1038" width="9.5703125" style="6" customWidth="1"/>
    <col min="1039" max="1039" width="0.42578125" style="6" customWidth="1"/>
    <col min="1040" max="1046" width="6.42578125" style="6" customWidth="1"/>
    <col min="1047" max="1275" width="11.42578125" style="6"/>
    <col min="1276" max="1276" width="1" style="6" customWidth="1"/>
    <col min="1277" max="1277" width="4.28515625" style="6" customWidth="1"/>
    <col min="1278" max="1278" width="34.7109375" style="6" customWidth="1"/>
    <col min="1279" max="1279" width="0" style="6" hidden="1" customWidth="1"/>
    <col min="1280" max="1280" width="20" style="6" customWidth="1"/>
    <col min="1281" max="1281" width="20.85546875" style="6" customWidth="1"/>
    <col min="1282" max="1282" width="25" style="6" customWidth="1"/>
    <col min="1283" max="1283" width="18.7109375" style="6" customWidth="1"/>
    <col min="1284" max="1284" width="29.7109375" style="6" customWidth="1"/>
    <col min="1285" max="1285" width="13.42578125" style="6" customWidth="1"/>
    <col min="1286" max="1286" width="13.85546875" style="6" customWidth="1"/>
    <col min="1287" max="1291" width="16.5703125" style="6" customWidth="1"/>
    <col min="1292" max="1292" width="20.5703125" style="6" customWidth="1"/>
    <col min="1293" max="1293" width="21.140625" style="6" customWidth="1"/>
    <col min="1294" max="1294" width="9.5703125" style="6" customWidth="1"/>
    <col min="1295" max="1295" width="0.42578125" style="6" customWidth="1"/>
    <col min="1296" max="1302" width="6.42578125" style="6" customWidth="1"/>
    <col min="1303" max="1531" width="11.42578125" style="6"/>
    <col min="1532" max="1532" width="1" style="6" customWidth="1"/>
    <col min="1533" max="1533" width="4.28515625" style="6" customWidth="1"/>
    <col min="1534" max="1534" width="34.7109375" style="6" customWidth="1"/>
    <col min="1535" max="1535" width="0" style="6" hidden="1" customWidth="1"/>
    <col min="1536" max="1536" width="20" style="6" customWidth="1"/>
    <col min="1537" max="1537" width="20.85546875" style="6" customWidth="1"/>
    <col min="1538" max="1538" width="25" style="6" customWidth="1"/>
    <col min="1539" max="1539" width="18.7109375" style="6" customWidth="1"/>
    <col min="1540" max="1540" width="29.7109375" style="6" customWidth="1"/>
    <col min="1541" max="1541" width="13.42578125" style="6" customWidth="1"/>
    <col min="1542" max="1542" width="13.85546875" style="6" customWidth="1"/>
    <col min="1543" max="1547" width="16.5703125" style="6" customWidth="1"/>
    <col min="1548" max="1548" width="20.5703125" style="6" customWidth="1"/>
    <col min="1549" max="1549" width="21.140625" style="6" customWidth="1"/>
    <col min="1550" max="1550" width="9.5703125" style="6" customWidth="1"/>
    <col min="1551" max="1551" width="0.42578125" style="6" customWidth="1"/>
    <col min="1552" max="1558" width="6.42578125" style="6" customWidth="1"/>
    <col min="1559" max="1787" width="11.42578125" style="6"/>
    <col min="1788" max="1788" width="1" style="6" customWidth="1"/>
    <col min="1789" max="1789" width="4.28515625" style="6" customWidth="1"/>
    <col min="1790" max="1790" width="34.7109375" style="6" customWidth="1"/>
    <col min="1791" max="1791" width="0" style="6" hidden="1" customWidth="1"/>
    <col min="1792" max="1792" width="20" style="6" customWidth="1"/>
    <col min="1793" max="1793" width="20.85546875" style="6" customWidth="1"/>
    <col min="1794" max="1794" width="25" style="6" customWidth="1"/>
    <col min="1795" max="1795" width="18.7109375" style="6" customWidth="1"/>
    <col min="1796" max="1796" width="29.7109375" style="6" customWidth="1"/>
    <col min="1797" max="1797" width="13.42578125" style="6" customWidth="1"/>
    <col min="1798" max="1798" width="13.85546875" style="6" customWidth="1"/>
    <col min="1799" max="1803" width="16.5703125" style="6" customWidth="1"/>
    <col min="1804" max="1804" width="20.5703125" style="6" customWidth="1"/>
    <col min="1805" max="1805" width="21.140625" style="6" customWidth="1"/>
    <col min="1806" max="1806" width="9.5703125" style="6" customWidth="1"/>
    <col min="1807" max="1807" width="0.42578125" style="6" customWidth="1"/>
    <col min="1808" max="1814" width="6.42578125" style="6" customWidth="1"/>
    <col min="1815" max="2043" width="11.42578125" style="6"/>
    <col min="2044" max="2044" width="1" style="6" customWidth="1"/>
    <col min="2045" max="2045" width="4.28515625" style="6" customWidth="1"/>
    <col min="2046" max="2046" width="34.7109375" style="6" customWidth="1"/>
    <col min="2047" max="2047" width="0" style="6" hidden="1" customWidth="1"/>
    <col min="2048" max="2048" width="20" style="6" customWidth="1"/>
    <col min="2049" max="2049" width="20.85546875" style="6" customWidth="1"/>
    <col min="2050" max="2050" width="25" style="6" customWidth="1"/>
    <col min="2051" max="2051" width="18.7109375" style="6" customWidth="1"/>
    <col min="2052" max="2052" width="29.7109375" style="6" customWidth="1"/>
    <col min="2053" max="2053" width="13.42578125" style="6" customWidth="1"/>
    <col min="2054" max="2054" width="13.85546875" style="6" customWidth="1"/>
    <col min="2055" max="2059" width="16.5703125" style="6" customWidth="1"/>
    <col min="2060" max="2060" width="20.5703125" style="6" customWidth="1"/>
    <col min="2061" max="2061" width="21.140625" style="6" customWidth="1"/>
    <col min="2062" max="2062" width="9.5703125" style="6" customWidth="1"/>
    <col min="2063" max="2063" width="0.42578125" style="6" customWidth="1"/>
    <col min="2064" max="2070" width="6.42578125" style="6" customWidth="1"/>
    <col min="2071" max="2299" width="11.42578125" style="6"/>
    <col min="2300" max="2300" width="1" style="6" customWidth="1"/>
    <col min="2301" max="2301" width="4.28515625" style="6" customWidth="1"/>
    <col min="2302" max="2302" width="34.7109375" style="6" customWidth="1"/>
    <col min="2303" max="2303" width="0" style="6" hidden="1" customWidth="1"/>
    <col min="2304" max="2304" width="20" style="6" customWidth="1"/>
    <col min="2305" max="2305" width="20.85546875" style="6" customWidth="1"/>
    <col min="2306" max="2306" width="25" style="6" customWidth="1"/>
    <col min="2307" max="2307" width="18.7109375" style="6" customWidth="1"/>
    <col min="2308" max="2308" width="29.7109375" style="6" customWidth="1"/>
    <col min="2309" max="2309" width="13.42578125" style="6" customWidth="1"/>
    <col min="2310" max="2310" width="13.85546875" style="6" customWidth="1"/>
    <col min="2311" max="2315" width="16.5703125" style="6" customWidth="1"/>
    <col min="2316" max="2316" width="20.5703125" style="6" customWidth="1"/>
    <col min="2317" max="2317" width="21.140625" style="6" customWidth="1"/>
    <col min="2318" max="2318" width="9.5703125" style="6" customWidth="1"/>
    <col min="2319" max="2319" width="0.42578125" style="6" customWidth="1"/>
    <col min="2320" max="2326" width="6.42578125" style="6" customWidth="1"/>
    <col min="2327" max="2555" width="11.42578125" style="6"/>
    <col min="2556" max="2556" width="1" style="6" customWidth="1"/>
    <col min="2557" max="2557" width="4.28515625" style="6" customWidth="1"/>
    <col min="2558" max="2558" width="34.7109375" style="6" customWidth="1"/>
    <col min="2559" max="2559" width="0" style="6" hidden="1" customWidth="1"/>
    <col min="2560" max="2560" width="20" style="6" customWidth="1"/>
    <col min="2561" max="2561" width="20.85546875" style="6" customWidth="1"/>
    <col min="2562" max="2562" width="25" style="6" customWidth="1"/>
    <col min="2563" max="2563" width="18.7109375" style="6" customWidth="1"/>
    <col min="2564" max="2564" width="29.7109375" style="6" customWidth="1"/>
    <col min="2565" max="2565" width="13.42578125" style="6" customWidth="1"/>
    <col min="2566" max="2566" width="13.85546875" style="6" customWidth="1"/>
    <col min="2567" max="2571" width="16.5703125" style="6" customWidth="1"/>
    <col min="2572" max="2572" width="20.5703125" style="6" customWidth="1"/>
    <col min="2573" max="2573" width="21.140625" style="6" customWidth="1"/>
    <col min="2574" max="2574" width="9.5703125" style="6" customWidth="1"/>
    <col min="2575" max="2575" width="0.42578125" style="6" customWidth="1"/>
    <col min="2576" max="2582" width="6.42578125" style="6" customWidth="1"/>
    <col min="2583" max="2811" width="11.42578125" style="6"/>
    <col min="2812" max="2812" width="1" style="6" customWidth="1"/>
    <col min="2813" max="2813" width="4.28515625" style="6" customWidth="1"/>
    <col min="2814" max="2814" width="34.7109375" style="6" customWidth="1"/>
    <col min="2815" max="2815" width="0" style="6" hidden="1" customWidth="1"/>
    <col min="2816" max="2816" width="20" style="6" customWidth="1"/>
    <col min="2817" max="2817" width="20.85546875" style="6" customWidth="1"/>
    <col min="2818" max="2818" width="25" style="6" customWidth="1"/>
    <col min="2819" max="2819" width="18.7109375" style="6" customWidth="1"/>
    <col min="2820" max="2820" width="29.7109375" style="6" customWidth="1"/>
    <col min="2821" max="2821" width="13.42578125" style="6" customWidth="1"/>
    <col min="2822" max="2822" width="13.85546875" style="6" customWidth="1"/>
    <col min="2823" max="2827" width="16.5703125" style="6" customWidth="1"/>
    <col min="2828" max="2828" width="20.5703125" style="6" customWidth="1"/>
    <col min="2829" max="2829" width="21.140625" style="6" customWidth="1"/>
    <col min="2830" max="2830" width="9.5703125" style="6" customWidth="1"/>
    <col min="2831" max="2831" width="0.42578125" style="6" customWidth="1"/>
    <col min="2832" max="2838" width="6.42578125" style="6" customWidth="1"/>
    <col min="2839" max="3067" width="11.42578125" style="6"/>
    <col min="3068" max="3068" width="1" style="6" customWidth="1"/>
    <col min="3069" max="3069" width="4.28515625" style="6" customWidth="1"/>
    <col min="3070" max="3070" width="34.7109375" style="6" customWidth="1"/>
    <col min="3071" max="3071" width="0" style="6" hidden="1" customWidth="1"/>
    <col min="3072" max="3072" width="20" style="6" customWidth="1"/>
    <col min="3073" max="3073" width="20.85546875" style="6" customWidth="1"/>
    <col min="3074" max="3074" width="25" style="6" customWidth="1"/>
    <col min="3075" max="3075" width="18.7109375" style="6" customWidth="1"/>
    <col min="3076" max="3076" width="29.7109375" style="6" customWidth="1"/>
    <col min="3077" max="3077" width="13.42578125" style="6" customWidth="1"/>
    <col min="3078" max="3078" width="13.85546875" style="6" customWidth="1"/>
    <col min="3079" max="3083" width="16.5703125" style="6" customWidth="1"/>
    <col min="3084" max="3084" width="20.5703125" style="6" customWidth="1"/>
    <col min="3085" max="3085" width="21.140625" style="6" customWidth="1"/>
    <col min="3086" max="3086" width="9.5703125" style="6" customWidth="1"/>
    <col min="3087" max="3087" width="0.42578125" style="6" customWidth="1"/>
    <col min="3088" max="3094" width="6.42578125" style="6" customWidth="1"/>
    <col min="3095" max="3323" width="11.42578125" style="6"/>
    <col min="3324" max="3324" width="1" style="6" customWidth="1"/>
    <col min="3325" max="3325" width="4.28515625" style="6" customWidth="1"/>
    <col min="3326" max="3326" width="34.7109375" style="6" customWidth="1"/>
    <col min="3327" max="3327" width="0" style="6" hidden="1" customWidth="1"/>
    <col min="3328" max="3328" width="20" style="6" customWidth="1"/>
    <col min="3329" max="3329" width="20.85546875" style="6" customWidth="1"/>
    <col min="3330" max="3330" width="25" style="6" customWidth="1"/>
    <col min="3331" max="3331" width="18.7109375" style="6" customWidth="1"/>
    <col min="3332" max="3332" width="29.7109375" style="6" customWidth="1"/>
    <col min="3333" max="3333" width="13.42578125" style="6" customWidth="1"/>
    <col min="3334" max="3334" width="13.85546875" style="6" customWidth="1"/>
    <col min="3335" max="3339" width="16.5703125" style="6" customWidth="1"/>
    <col min="3340" max="3340" width="20.5703125" style="6" customWidth="1"/>
    <col min="3341" max="3341" width="21.140625" style="6" customWidth="1"/>
    <col min="3342" max="3342" width="9.5703125" style="6" customWidth="1"/>
    <col min="3343" max="3343" width="0.42578125" style="6" customWidth="1"/>
    <col min="3344" max="3350" width="6.42578125" style="6" customWidth="1"/>
    <col min="3351" max="3579" width="11.42578125" style="6"/>
    <col min="3580" max="3580" width="1" style="6" customWidth="1"/>
    <col min="3581" max="3581" width="4.28515625" style="6" customWidth="1"/>
    <col min="3582" max="3582" width="34.7109375" style="6" customWidth="1"/>
    <col min="3583" max="3583" width="0" style="6" hidden="1" customWidth="1"/>
    <col min="3584" max="3584" width="20" style="6" customWidth="1"/>
    <col min="3585" max="3585" width="20.85546875" style="6" customWidth="1"/>
    <col min="3586" max="3586" width="25" style="6" customWidth="1"/>
    <col min="3587" max="3587" width="18.7109375" style="6" customWidth="1"/>
    <col min="3588" max="3588" width="29.7109375" style="6" customWidth="1"/>
    <col min="3589" max="3589" width="13.42578125" style="6" customWidth="1"/>
    <col min="3590" max="3590" width="13.85546875" style="6" customWidth="1"/>
    <col min="3591" max="3595" width="16.5703125" style="6" customWidth="1"/>
    <col min="3596" max="3596" width="20.5703125" style="6" customWidth="1"/>
    <col min="3597" max="3597" width="21.140625" style="6" customWidth="1"/>
    <col min="3598" max="3598" width="9.5703125" style="6" customWidth="1"/>
    <col min="3599" max="3599" width="0.42578125" style="6" customWidth="1"/>
    <col min="3600" max="3606" width="6.42578125" style="6" customWidth="1"/>
    <col min="3607" max="3835" width="11.42578125" style="6"/>
    <col min="3836" max="3836" width="1" style="6" customWidth="1"/>
    <col min="3837" max="3837" width="4.28515625" style="6" customWidth="1"/>
    <col min="3838" max="3838" width="34.7109375" style="6" customWidth="1"/>
    <col min="3839" max="3839" width="0" style="6" hidden="1" customWidth="1"/>
    <col min="3840" max="3840" width="20" style="6" customWidth="1"/>
    <col min="3841" max="3841" width="20.85546875" style="6" customWidth="1"/>
    <col min="3842" max="3842" width="25" style="6" customWidth="1"/>
    <col min="3843" max="3843" width="18.7109375" style="6" customWidth="1"/>
    <col min="3844" max="3844" width="29.7109375" style="6" customWidth="1"/>
    <col min="3845" max="3845" width="13.42578125" style="6" customWidth="1"/>
    <col min="3846" max="3846" width="13.85546875" style="6" customWidth="1"/>
    <col min="3847" max="3851" width="16.5703125" style="6" customWidth="1"/>
    <col min="3852" max="3852" width="20.5703125" style="6" customWidth="1"/>
    <col min="3853" max="3853" width="21.140625" style="6" customWidth="1"/>
    <col min="3854" max="3854" width="9.5703125" style="6" customWidth="1"/>
    <col min="3855" max="3855" width="0.42578125" style="6" customWidth="1"/>
    <col min="3856" max="3862" width="6.42578125" style="6" customWidth="1"/>
    <col min="3863" max="4091" width="11.42578125" style="6"/>
    <col min="4092" max="4092" width="1" style="6" customWidth="1"/>
    <col min="4093" max="4093" width="4.28515625" style="6" customWidth="1"/>
    <col min="4094" max="4094" width="34.7109375" style="6" customWidth="1"/>
    <col min="4095" max="4095" width="0" style="6" hidden="1" customWidth="1"/>
    <col min="4096" max="4096" width="20" style="6" customWidth="1"/>
    <col min="4097" max="4097" width="20.85546875" style="6" customWidth="1"/>
    <col min="4098" max="4098" width="25" style="6" customWidth="1"/>
    <col min="4099" max="4099" width="18.7109375" style="6" customWidth="1"/>
    <col min="4100" max="4100" width="29.7109375" style="6" customWidth="1"/>
    <col min="4101" max="4101" width="13.42578125" style="6" customWidth="1"/>
    <col min="4102" max="4102" width="13.85546875" style="6" customWidth="1"/>
    <col min="4103" max="4107" width="16.5703125" style="6" customWidth="1"/>
    <col min="4108" max="4108" width="20.5703125" style="6" customWidth="1"/>
    <col min="4109" max="4109" width="21.140625" style="6" customWidth="1"/>
    <col min="4110" max="4110" width="9.5703125" style="6" customWidth="1"/>
    <col min="4111" max="4111" width="0.42578125" style="6" customWidth="1"/>
    <col min="4112" max="4118" width="6.42578125" style="6" customWidth="1"/>
    <col min="4119" max="4347" width="11.42578125" style="6"/>
    <col min="4348" max="4348" width="1" style="6" customWidth="1"/>
    <col min="4349" max="4349" width="4.28515625" style="6" customWidth="1"/>
    <col min="4350" max="4350" width="34.7109375" style="6" customWidth="1"/>
    <col min="4351" max="4351" width="0" style="6" hidden="1" customWidth="1"/>
    <col min="4352" max="4352" width="20" style="6" customWidth="1"/>
    <col min="4353" max="4353" width="20.85546875" style="6" customWidth="1"/>
    <col min="4354" max="4354" width="25" style="6" customWidth="1"/>
    <col min="4355" max="4355" width="18.7109375" style="6" customWidth="1"/>
    <col min="4356" max="4356" width="29.7109375" style="6" customWidth="1"/>
    <col min="4357" max="4357" width="13.42578125" style="6" customWidth="1"/>
    <col min="4358" max="4358" width="13.85546875" style="6" customWidth="1"/>
    <col min="4359" max="4363" width="16.5703125" style="6" customWidth="1"/>
    <col min="4364" max="4364" width="20.5703125" style="6" customWidth="1"/>
    <col min="4365" max="4365" width="21.140625" style="6" customWidth="1"/>
    <col min="4366" max="4366" width="9.5703125" style="6" customWidth="1"/>
    <col min="4367" max="4367" width="0.42578125" style="6" customWidth="1"/>
    <col min="4368" max="4374" width="6.42578125" style="6" customWidth="1"/>
    <col min="4375" max="4603" width="11.42578125" style="6"/>
    <col min="4604" max="4604" width="1" style="6" customWidth="1"/>
    <col min="4605" max="4605" width="4.28515625" style="6" customWidth="1"/>
    <col min="4606" max="4606" width="34.7109375" style="6" customWidth="1"/>
    <col min="4607" max="4607" width="0" style="6" hidden="1" customWidth="1"/>
    <col min="4608" max="4608" width="20" style="6" customWidth="1"/>
    <col min="4609" max="4609" width="20.85546875" style="6" customWidth="1"/>
    <col min="4610" max="4610" width="25" style="6" customWidth="1"/>
    <col min="4611" max="4611" width="18.7109375" style="6" customWidth="1"/>
    <col min="4612" max="4612" width="29.7109375" style="6" customWidth="1"/>
    <col min="4613" max="4613" width="13.42578125" style="6" customWidth="1"/>
    <col min="4614" max="4614" width="13.85546875" style="6" customWidth="1"/>
    <col min="4615" max="4619" width="16.5703125" style="6" customWidth="1"/>
    <col min="4620" max="4620" width="20.5703125" style="6" customWidth="1"/>
    <col min="4621" max="4621" width="21.140625" style="6" customWidth="1"/>
    <col min="4622" max="4622" width="9.5703125" style="6" customWidth="1"/>
    <col min="4623" max="4623" width="0.42578125" style="6" customWidth="1"/>
    <col min="4624" max="4630" width="6.42578125" style="6" customWidth="1"/>
    <col min="4631" max="4859" width="11.42578125" style="6"/>
    <col min="4860" max="4860" width="1" style="6" customWidth="1"/>
    <col min="4861" max="4861" width="4.28515625" style="6" customWidth="1"/>
    <col min="4862" max="4862" width="34.7109375" style="6" customWidth="1"/>
    <col min="4863" max="4863" width="0" style="6" hidden="1" customWidth="1"/>
    <col min="4864" max="4864" width="20" style="6" customWidth="1"/>
    <col min="4865" max="4865" width="20.85546875" style="6" customWidth="1"/>
    <col min="4866" max="4866" width="25" style="6" customWidth="1"/>
    <col min="4867" max="4867" width="18.7109375" style="6" customWidth="1"/>
    <col min="4868" max="4868" width="29.7109375" style="6" customWidth="1"/>
    <col min="4869" max="4869" width="13.42578125" style="6" customWidth="1"/>
    <col min="4870" max="4870" width="13.85546875" style="6" customWidth="1"/>
    <col min="4871" max="4875" width="16.5703125" style="6" customWidth="1"/>
    <col min="4876" max="4876" width="20.5703125" style="6" customWidth="1"/>
    <col min="4877" max="4877" width="21.140625" style="6" customWidth="1"/>
    <col min="4878" max="4878" width="9.5703125" style="6" customWidth="1"/>
    <col min="4879" max="4879" width="0.42578125" style="6" customWidth="1"/>
    <col min="4880" max="4886" width="6.42578125" style="6" customWidth="1"/>
    <col min="4887" max="5115" width="11.42578125" style="6"/>
    <col min="5116" max="5116" width="1" style="6" customWidth="1"/>
    <col min="5117" max="5117" width="4.28515625" style="6" customWidth="1"/>
    <col min="5118" max="5118" width="34.7109375" style="6" customWidth="1"/>
    <col min="5119" max="5119" width="0" style="6" hidden="1" customWidth="1"/>
    <col min="5120" max="5120" width="20" style="6" customWidth="1"/>
    <col min="5121" max="5121" width="20.85546875" style="6" customWidth="1"/>
    <col min="5122" max="5122" width="25" style="6" customWidth="1"/>
    <col min="5123" max="5123" width="18.7109375" style="6" customWidth="1"/>
    <col min="5124" max="5124" width="29.7109375" style="6" customWidth="1"/>
    <col min="5125" max="5125" width="13.42578125" style="6" customWidth="1"/>
    <col min="5126" max="5126" width="13.85546875" style="6" customWidth="1"/>
    <col min="5127" max="5131" width="16.5703125" style="6" customWidth="1"/>
    <col min="5132" max="5132" width="20.5703125" style="6" customWidth="1"/>
    <col min="5133" max="5133" width="21.140625" style="6" customWidth="1"/>
    <col min="5134" max="5134" width="9.5703125" style="6" customWidth="1"/>
    <col min="5135" max="5135" width="0.42578125" style="6" customWidth="1"/>
    <col min="5136" max="5142" width="6.42578125" style="6" customWidth="1"/>
    <col min="5143" max="5371" width="11.42578125" style="6"/>
    <col min="5372" max="5372" width="1" style="6" customWidth="1"/>
    <col min="5373" max="5373" width="4.28515625" style="6" customWidth="1"/>
    <col min="5374" max="5374" width="34.7109375" style="6" customWidth="1"/>
    <col min="5375" max="5375" width="0" style="6" hidden="1" customWidth="1"/>
    <col min="5376" max="5376" width="20" style="6" customWidth="1"/>
    <col min="5377" max="5377" width="20.85546875" style="6" customWidth="1"/>
    <col min="5378" max="5378" width="25" style="6" customWidth="1"/>
    <col min="5379" max="5379" width="18.7109375" style="6" customWidth="1"/>
    <col min="5380" max="5380" width="29.7109375" style="6" customWidth="1"/>
    <col min="5381" max="5381" width="13.42578125" style="6" customWidth="1"/>
    <col min="5382" max="5382" width="13.85546875" style="6" customWidth="1"/>
    <col min="5383" max="5387" width="16.5703125" style="6" customWidth="1"/>
    <col min="5388" max="5388" width="20.5703125" style="6" customWidth="1"/>
    <col min="5389" max="5389" width="21.140625" style="6" customWidth="1"/>
    <col min="5390" max="5390" width="9.5703125" style="6" customWidth="1"/>
    <col min="5391" max="5391" width="0.42578125" style="6" customWidth="1"/>
    <col min="5392" max="5398" width="6.42578125" style="6" customWidth="1"/>
    <col min="5399" max="5627" width="11.42578125" style="6"/>
    <col min="5628" max="5628" width="1" style="6" customWidth="1"/>
    <col min="5629" max="5629" width="4.28515625" style="6" customWidth="1"/>
    <col min="5630" max="5630" width="34.7109375" style="6" customWidth="1"/>
    <col min="5631" max="5631" width="0" style="6" hidden="1" customWidth="1"/>
    <col min="5632" max="5632" width="20" style="6" customWidth="1"/>
    <col min="5633" max="5633" width="20.85546875" style="6" customWidth="1"/>
    <col min="5634" max="5634" width="25" style="6" customWidth="1"/>
    <col min="5635" max="5635" width="18.7109375" style="6" customWidth="1"/>
    <col min="5636" max="5636" width="29.7109375" style="6" customWidth="1"/>
    <col min="5637" max="5637" width="13.42578125" style="6" customWidth="1"/>
    <col min="5638" max="5638" width="13.85546875" style="6" customWidth="1"/>
    <col min="5639" max="5643" width="16.5703125" style="6" customWidth="1"/>
    <col min="5644" max="5644" width="20.5703125" style="6" customWidth="1"/>
    <col min="5645" max="5645" width="21.140625" style="6" customWidth="1"/>
    <col min="5646" max="5646" width="9.5703125" style="6" customWidth="1"/>
    <col min="5647" max="5647" width="0.42578125" style="6" customWidth="1"/>
    <col min="5648" max="5654" width="6.42578125" style="6" customWidth="1"/>
    <col min="5655" max="5883" width="11.42578125" style="6"/>
    <col min="5884" max="5884" width="1" style="6" customWidth="1"/>
    <col min="5885" max="5885" width="4.28515625" style="6" customWidth="1"/>
    <col min="5886" max="5886" width="34.7109375" style="6" customWidth="1"/>
    <col min="5887" max="5887" width="0" style="6" hidden="1" customWidth="1"/>
    <col min="5888" max="5888" width="20" style="6" customWidth="1"/>
    <col min="5889" max="5889" width="20.85546875" style="6" customWidth="1"/>
    <col min="5890" max="5890" width="25" style="6" customWidth="1"/>
    <col min="5891" max="5891" width="18.7109375" style="6" customWidth="1"/>
    <col min="5892" max="5892" width="29.7109375" style="6" customWidth="1"/>
    <col min="5893" max="5893" width="13.42578125" style="6" customWidth="1"/>
    <col min="5894" max="5894" width="13.85546875" style="6" customWidth="1"/>
    <col min="5895" max="5899" width="16.5703125" style="6" customWidth="1"/>
    <col min="5900" max="5900" width="20.5703125" style="6" customWidth="1"/>
    <col min="5901" max="5901" width="21.140625" style="6" customWidth="1"/>
    <col min="5902" max="5902" width="9.5703125" style="6" customWidth="1"/>
    <col min="5903" max="5903" width="0.42578125" style="6" customWidth="1"/>
    <col min="5904" max="5910" width="6.42578125" style="6" customWidth="1"/>
    <col min="5911" max="6139" width="11.42578125" style="6"/>
    <col min="6140" max="6140" width="1" style="6" customWidth="1"/>
    <col min="6141" max="6141" width="4.28515625" style="6" customWidth="1"/>
    <col min="6142" max="6142" width="34.7109375" style="6" customWidth="1"/>
    <col min="6143" max="6143" width="0" style="6" hidden="1" customWidth="1"/>
    <col min="6144" max="6144" width="20" style="6" customWidth="1"/>
    <col min="6145" max="6145" width="20.85546875" style="6" customWidth="1"/>
    <col min="6146" max="6146" width="25" style="6" customWidth="1"/>
    <col min="6147" max="6147" width="18.7109375" style="6" customWidth="1"/>
    <col min="6148" max="6148" width="29.7109375" style="6" customWidth="1"/>
    <col min="6149" max="6149" width="13.42578125" style="6" customWidth="1"/>
    <col min="6150" max="6150" width="13.85546875" style="6" customWidth="1"/>
    <col min="6151" max="6155" width="16.5703125" style="6" customWidth="1"/>
    <col min="6156" max="6156" width="20.5703125" style="6" customWidth="1"/>
    <col min="6157" max="6157" width="21.140625" style="6" customWidth="1"/>
    <col min="6158" max="6158" width="9.5703125" style="6" customWidth="1"/>
    <col min="6159" max="6159" width="0.42578125" style="6" customWidth="1"/>
    <col min="6160" max="6166" width="6.42578125" style="6" customWidth="1"/>
    <col min="6167" max="6395" width="11.42578125" style="6"/>
    <col min="6396" max="6396" width="1" style="6" customWidth="1"/>
    <col min="6397" max="6397" width="4.28515625" style="6" customWidth="1"/>
    <col min="6398" max="6398" width="34.7109375" style="6" customWidth="1"/>
    <col min="6399" max="6399" width="0" style="6" hidden="1" customWidth="1"/>
    <col min="6400" max="6400" width="20" style="6" customWidth="1"/>
    <col min="6401" max="6401" width="20.85546875" style="6" customWidth="1"/>
    <col min="6402" max="6402" width="25" style="6" customWidth="1"/>
    <col min="6403" max="6403" width="18.7109375" style="6" customWidth="1"/>
    <col min="6404" max="6404" width="29.7109375" style="6" customWidth="1"/>
    <col min="6405" max="6405" width="13.42578125" style="6" customWidth="1"/>
    <col min="6406" max="6406" width="13.85546875" style="6" customWidth="1"/>
    <col min="6407" max="6411" width="16.5703125" style="6" customWidth="1"/>
    <col min="6412" max="6412" width="20.5703125" style="6" customWidth="1"/>
    <col min="6413" max="6413" width="21.140625" style="6" customWidth="1"/>
    <col min="6414" max="6414" width="9.5703125" style="6" customWidth="1"/>
    <col min="6415" max="6415" width="0.42578125" style="6" customWidth="1"/>
    <col min="6416" max="6422" width="6.42578125" style="6" customWidth="1"/>
    <col min="6423" max="6651" width="11.42578125" style="6"/>
    <col min="6652" max="6652" width="1" style="6" customWidth="1"/>
    <col min="6653" max="6653" width="4.28515625" style="6" customWidth="1"/>
    <col min="6654" max="6654" width="34.7109375" style="6" customWidth="1"/>
    <col min="6655" max="6655" width="0" style="6" hidden="1" customWidth="1"/>
    <col min="6656" max="6656" width="20" style="6" customWidth="1"/>
    <col min="6657" max="6657" width="20.85546875" style="6" customWidth="1"/>
    <col min="6658" max="6658" width="25" style="6" customWidth="1"/>
    <col min="6659" max="6659" width="18.7109375" style="6" customWidth="1"/>
    <col min="6660" max="6660" width="29.7109375" style="6" customWidth="1"/>
    <col min="6661" max="6661" width="13.42578125" style="6" customWidth="1"/>
    <col min="6662" max="6662" width="13.85546875" style="6" customWidth="1"/>
    <col min="6663" max="6667" width="16.5703125" style="6" customWidth="1"/>
    <col min="6668" max="6668" width="20.5703125" style="6" customWidth="1"/>
    <col min="6669" max="6669" width="21.140625" style="6" customWidth="1"/>
    <col min="6670" max="6670" width="9.5703125" style="6" customWidth="1"/>
    <col min="6671" max="6671" width="0.42578125" style="6" customWidth="1"/>
    <col min="6672" max="6678" width="6.42578125" style="6" customWidth="1"/>
    <col min="6679" max="6907" width="11.42578125" style="6"/>
    <col min="6908" max="6908" width="1" style="6" customWidth="1"/>
    <col min="6909" max="6909" width="4.28515625" style="6" customWidth="1"/>
    <col min="6910" max="6910" width="34.7109375" style="6" customWidth="1"/>
    <col min="6911" max="6911" width="0" style="6" hidden="1" customWidth="1"/>
    <col min="6912" max="6912" width="20" style="6" customWidth="1"/>
    <col min="6913" max="6913" width="20.85546875" style="6" customWidth="1"/>
    <col min="6914" max="6914" width="25" style="6" customWidth="1"/>
    <col min="6915" max="6915" width="18.7109375" style="6" customWidth="1"/>
    <col min="6916" max="6916" width="29.7109375" style="6" customWidth="1"/>
    <col min="6917" max="6917" width="13.42578125" style="6" customWidth="1"/>
    <col min="6918" max="6918" width="13.85546875" style="6" customWidth="1"/>
    <col min="6919" max="6923" width="16.5703125" style="6" customWidth="1"/>
    <col min="6924" max="6924" width="20.5703125" style="6" customWidth="1"/>
    <col min="6925" max="6925" width="21.140625" style="6" customWidth="1"/>
    <col min="6926" max="6926" width="9.5703125" style="6" customWidth="1"/>
    <col min="6927" max="6927" width="0.42578125" style="6" customWidth="1"/>
    <col min="6928" max="6934" width="6.42578125" style="6" customWidth="1"/>
    <col min="6935" max="7163" width="11.42578125" style="6"/>
    <col min="7164" max="7164" width="1" style="6" customWidth="1"/>
    <col min="7165" max="7165" width="4.28515625" style="6" customWidth="1"/>
    <col min="7166" max="7166" width="34.7109375" style="6" customWidth="1"/>
    <col min="7167" max="7167" width="0" style="6" hidden="1" customWidth="1"/>
    <col min="7168" max="7168" width="20" style="6" customWidth="1"/>
    <col min="7169" max="7169" width="20.85546875" style="6" customWidth="1"/>
    <col min="7170" max="7170" width="25" style="6" customWidth="1"/>
    <col min="7171" max="7171" width="18.7109375" style="6" customWidth="1"/>
    <col min="7172" max="7172" width="29.7109375" style="6" customWidth="1"/>
    <col min="7173" max="7173" width="13.42578125" style="6" customWidth="1"/>
    <col min="7174" max="7174" width="13.85546875" style="6" customWidth="1"/>
    <col min="7175" max="7179" width="16.5703125" style="6" customWidth="1"/>
    <col min="7180" max="7180" width="20.5703125" style="6" customWidth="1"/>
    <col min="7181" max="7181" width="21.140625" style="6" customWidth="1"/>
    <col min="7182" max="7182" width="9.5703125" style="6" customWidth="1"/>
    <col min="7183" max="7183" width="0.42578125" style="6" customWidth="1"/>
    <col min="7184" max="7190" width="6.42578125" style="6" customWidth="1"/>
    <col min="7191" max="7419" width="11.42578125" style="6"/>
    <col min="7420" max="7420" width="1" style="6" customWidth="1"/>
    <col min="7421" max="7421" width="4.28515625" style="6" customWidth="1"/>
    <col min="7422" max="7422" width="34.7109375" style="6" customWidth="1"/>
    <col min="7423" max="7423" width="0" style="6" hidden="1" customWidth="1"/>
    <col min="7424" max="7424" width="20" style="6" customWidth="1"/>
    <col min="7425" max="7425" width="20.85546875" style="6" customWidth="1"/>
    <col min="7426" max="7426" width="25" style="6" customWidth="1"/>
    <col min="7427" max="7427" width="18.7109375" style="6" customWidth="1"/>
    <col min="7428" max="7428" width="29.7109375" style="6" customWidth="1"/>
    <col min="7429" max="7429" width="13.42578125" style="6" customWidth="1"/>
    <col min="7430" max="7430" width="13.85546875" style="6" customWidth="1"/>
    <col min="7431" max="7435" width="16.5703125" style="6" customWidth="1"/>
    <col min="7436" max="7436" width="20.5703125" style="6" customWidth="1"/>
    <col min="7437" max="7437" width="21.140625" style="6" customWidth="1"/>
    <col min="7438" max="7438" width="9.5703125" style="6" customWidth="1"/>
    <col min="7439" max="7439" width="0.42578125" style="6" customWidth="1"/>
    <col min="7440" max="7446" width="6.42578125" style="6" customWidth="1"/>
    <col min="7447" max="7675" width="11.42578125" style="6"/>
    <col min="7676" max="7676" width="1" style="6" customWidth="1"/>
    <col min="7677" max="7677" width="4.28515625" style="6" customWidth="1"/>
    <col min="7678" max="7678" width="34.7109375" style="6" customWidth="1"/>
    <col min="7679" max="7679" width="0" style="6" hidden="1" customWidth="1"/>
    <col min="7680" max="7680" width="20" style="6" customWidth="1"/>
    <col min="7681" max="7681" width="20.85546875" style="6" customWidth="1"/>
    <col min="7682" max="7682" width="25" style="6" customWidth="1"/>
    <col min="7683" max="7683" width="18.7109375" style="6" customWidth="1"/>
    <col min="7684" max="7684" width="29.7109375" style="6" customWidth="1"/>
    <col min="7685" max="7685" width="13.42578125" style="6" customWidth="1"/>
    <col min="7686" max="7686" width="13.85546875" style="6" customWidth="1"/>
    <col min="7687" max="7691" width="16.5703125" style="6" customWidth="1"/>
    <col min="7692" max="7692" width="20.5703125" style="6" customWidth="1"/>
    <col min="7693" max="7693" width="21.140625" style="6" customWidth="1"/>
    <col min="7694" max="7694" width="9.5703125" style="6" customWidth="1"/>
    <col min="7695" max="7695" width="0.42578125" style="6" customWidth="1"/>
    <col min="7696" max="7702" width="6.42578125" style="6" customWidth="1"/>
    <col min="7703" max="7931" width="11.42578125" style="6"/>
    <col min="7932" max="7932" width="1" style="6" customWidth="1"/>
    <col min="7933" max="7933" width="4.28515625" style="6" customWidth="1"/>
    <col min="7934" max="7934" width="34.7109375" style="6" customWidth="1"/>
    <col min="7935" max="7935" width="0" style="6" hidden="1" customWidth="1"/>
    <col min="7936" max="7936" width="20" style="6" customWidth="1"/>
    <col min="7937" max="7937" width="20.85546875" style="6" customWidth="1"/>
    <col min="7938" max="7938" width="25" style="6" customWidth="1"/>
    <col min="7939" max="7939" width="18.7109375" style="6" customWidth="1"/>
    <col min="7940" max="7940" width="29.7109375" style="6" customWidth="1"/>
    <col min="7941" max="7941" width="13.42578125" style="6" customWidth="1"/>
    <col min="7942" max="7942" width="13.85546875" style="6" customWidth="1"/>
    <col min="7943" max="7947" width="16.5703125" style="6" customWidth="1"/>
    <col min="7948" max="7948" width="20.5703125" style="6" customWidth="1"/>
    <col min="7949" max="7949" width="21.140625" style="6" customWidth="1"/>
    <col min="7950" max="7950" width="9.5703125" style="6" customWidth="1"/>
    <col min="7951" max="7951" width="0.42578125" style="6" customWidth="1"/>
    <col min="7952" max="7958" width="6.42578125" style="6" customWidth="1"/>
    <col min="7959" max="8187" width="11.42578125" style="6"/>
    <col min="8188" max="8188" width="1" style="6" customWidth="1"/>
    <col min="8189" max="8189" width="4.28515625" style="6" customWidth="1"/>
    <col min="8190" max="8190" width="34.7109375" style="6" customWidth="1"/>
    <col min="8191" max="8191" width="0" style="6" hidden="1" customWidth="1"/>
    <col min="8192" max="8192" width="20" style="6" customWidth="1"/>
    <col min="8193" max="8193" width="20.85546875" style="6" customWidth="1"/>
    <col min="8194" max="8194" width="25" style="6" customWidth="1"/>
    <col min="8195" max="8195" width="18.7109375" style="6" customWidth="1"/>
    <col min="8196" max="8196" width="29.7109375" style="6" customWidth="1"/>
    <col min="8197" max="8197" width="13.42578125" style="6" customWidth="1"/>
    <col min="8198" max="8198" width="13.85546875" style="6" customWidth="1"/>
    <col min="8199" max="8203" width="16.5703125" style="6" customWidth="1"/>
    <col min="8204" max="8204" width="20.5703125" style="6" customWidth="1"/>
    <col min="8205" max="8205" width="21.140625" style="6" customWidth="1"/>
    <col min="8206" max="8206" width="9.5703125" style="6" customWidth="1"/>
    <col min="8207" max="8207" width="0.42578125" style="6" customWidth="1"/>
    <col min="8208" max="8214" width="6.42578125" style="6" customWidth="1"/>
    <col min="8215" max="8443" width="11.42578125" style="6"/>
    <col min="8444" max="8444" width="1" style="6" customWidth="1"/>
    <col min="8445" max="8445" width="4.28515625" style="6" customWidth="1"/>
    <col min="8446" max="8446" width="34.7109375" style="6" customWidth="1"/>
    <col min="8447" max="8447" width="0" style="6" hidden="1" customWidth="1"/>
    <col min="8448" max="8448" width="20" style="6" customWidth="1"/>
    <col min="8449" max="8449" width="20.85546875" style="6" customWidth="1"/>
    <col min="8450" max="8450" width="25" style="6" customWidth="1"/>
    <col min="8451" max="8451" width="18.7109375" style="6" customWidth="1"/>
    <col min="8452" max="8452" width="29.7109375" style="6" customWidth="1"/>
    <col min="8453" max="8453" width="13.42578125" style="6" customWidth="1"/>
    <col min="8454" max="8454" width="13.85546875" style="6" customWidth="1"/>
    <col min="8455" max="8459" width="16.5703125" style="6" customWidth="1"/>
    <col min="8460" max="8460" width="20.5703125" style="6" customWidth="1"/>
    <col min="8461" max="8461" width="21.140625" style="6" customWidth="1"/>
    <col min="8462" max="8462" width="9.5703125" style="6" customWidth="1"/>
    <col min="8463" max="8463" width="0.42578125" style="6" customWidth="1"/>
    <col min="8464" max="8470" width="6.42578125" style="6" customWidth="1"/>
    <col min="8471" max="8699" width="11.42578125" style="6"/>
    <col min="8700" max="8700" width="1" style="6" customWidth="1"/>
    <col min="8701" max="8701" width="4.28515625" style="6" customWidth="1"/>
    <col min="8702" max="8702" width="34.7109375" style="6" customWidth="1"/>
    <col min="8703" max="8703" width="0" style="6" hidden="1" customWidth="1"/>
    <col min="8704" max="8704" width="20" style="6" customWidth="1"/>
    <col min="8705" max="8705" width="20.85546875" style="6" customWidth="1"/>
    <col min="8706" max="8706" width="25" style="6" customWidth="1"/>
    <col min="8707" max="8707" width="18.7109375" style="6" customWidth="1"/>
    <col min="8708" max="8708" width="29.7109375" style="6" customWidth="1"/>
    <col min="8709" max="8709" width="13.42578125" style="6" customWidth="1"/>
    <col min="8710" max="8710" width="13.85546875" style="6" customWidth="1"/>
    <col min="8711" max="8715" width="16.5703125" style="6" customWidth="1"/>
    <col min="8716" max="8716" width="20.5703125" style="6" customWidth="1"/>
    <col min="8717" max="8717" width="21.140625" style="6" customWidth="1"/>
    <col min="8718" max="8718" width="9.5703125" style="6" customWidth="1"/>
    <col min="8719" max="8719" width="0.42578125" style="6" customWidth="1"/>
    <col min="8720" max="8726" width="6.42578125" style="6" customWidth="1"/>
    <col min="8727" max="8955" width="11.42578125" style="6"/>
    <col min="8956" max="8956" width="1" style="6" customWidth="1"/>
    <col min="8957" max="8957" width="4.28515625" style="6" customWidth="1"/>
    <col min="8958" max="8958" width="34.7109375" style="6" customWidth="1"/>
    <col min="8959" max="8959" width="0" style="6" hidden="1" customWidth="1"/>
    <col min="8960" max="8960" width="20" style="6" customWidth="1"/>
    <col min="8961" max="8961" width="20.85546875" style="6" customWidth="1"/>
    <col min="8962" max="8962" width="25" style="6" customWidth="1"/>
    <col min="8963" max="8963" width="18.7109375" style="6" customWidth="1"/>
    <col min="8964" max="8964" width="29.7109375" style="6" customWidth="1"/>
    <col min="8965" max="8965" width="13.42578125" style="6" customWidth="1"/>
    <col min="8966" max="8966" width="13.85546875" style="6" customWidth="1"/>
    <col min="8967" max="8971" width="16.5703125" style="6" customWidth="1"/>
    <col min="8972" max="8972" width="20.5703125" style="6" customWidth="1"/>
    <col min="8973" max="8973" width="21.140625" style="6" customWidth="1"/>
    <col min="8974" max="8974" width="9.5703125" style="6" customWidth="1"/>
    <col min="8975" max="8975" width="0.42578125" style="6" customWidth="1"/>
    <col min="8976" max="8982" width="6.42578125" style="6" customWidth="1"/>
    <col min="8983" max="9211" width="11.42578125" style="6"/>
    <col min="9212" max="9212" width="1" style="6" customWidth="1"/>
    <col min="9213" max="9213" width="4.28515625" style="6" customWidth="1"/>
    <col min="9214" max="9214" width="34.7109375" style="6" customWidth="1"/>
    <col min="9215" max="9215" width="0" style="6" hidden="1" customWidth="1"/>
    <col min="9216" max="9216" width="20" style="6" customWidth="1"/>
    <col min="9217" max="9217" width="20.85546875" style="6" customWidth="1"/>
    <col min="9218" max="9218" width="25" style="6" customWidth="1"/>
    <col min="9219" max="9219" width="18.7109375" style="6" customWidth="1"/>
    <col min="9220" max="9220" width="29.7109375" style="6" customWidth="1"/>
    <col min="9221" max="9221" width="13.42578125" style="6" customWidth="1"/>
    <col min="9222" max="9222" width="13.85546875" style="6" customWidth="1"/>
    <col min="9223" max="9227" width="16.5703125" style="6" customWidth="1"/>
    <col min="9228" max="9228" width="20.5703125" style="6" customWidth="1"/>
    <col min="9229" max="9229" width="21.140625" style="6" customWidth="1"/>
    <col min="9230" max="9230" width="9.5703125" style="6" customWidth="1"/>
    <col min="9231" max="9231" width="0.42578125" style="6" customWidth="1"/>
    <col min="9232" max="9238" width="6.42578125" style="6" customWidth="1"/>
    <col min="9239" max="9467" width="11.42578125" style="6"/>
    <col min="9468" max="9468" width="1" style="6" customWidth="1"/>
    <col min="9469" max="9469" width="4.28515625" style="6" customWidth="1"/>
    <col min="9470" max="9470" width="34.7109375" style="6" customWidth="1"/>
    <col min="9471" max="9471" width="0" style="6" hidden="1" customWidth="1"/>
    <col min="9472" max="9472" width="20" style="6" customWidth="1"/>
    <col min="9473" max="9473" width="20.85546875" style="6" customWidth="1"/>
    <col min="9474" max="9474" width="25" style="6" customWidth="1"/>
    <col min="9475" max="9475" width="18.7109375" style="6" customWidth="1"/>
    <col min="9476" max="9476" width="29.7109375" style="6" customWidth="1"/>
    <col min="9477" max="9477" width="13.42578125" style="6" customWidth="1"/>
    <col min="9478" max="9478" width="13.85546875" style="6" customWidth="1"/>
    <col min="9479" max="9483" width="16.5703125" style="6" customWidth="1"/>
    <col min="9484" max="9484" width="20.5703125" style="6" customWidth="1"/>
    <col min="9485" max="9485" width="21.140625" style="6" customWidth="1"/>
    <col min="9486" max="9486" width="9.5703125" style="6" customWidth="1"/>
    <col min="9487" max="9487" width="0.42578125" style="6" customWidth="1"/>
    <col min="9488" max="9494" width="6.42578125" style="6" customWidth="1"/>
    <col min="9495" max="9723" width="11.42578125" style="6"/>
    <col min="9724" max="9724" width="1" style="6" customWidth="1"/>
    <col min="9725" max="9725" width="4.28515625" style="6" customWidth="1"/>
    <col min="9726" max="9726" width="34.7109375" style="6" customWidth="1"/>
    <col min="9727" max="9727" width="0" style="6" hidden="1" customWidth="1"/>
    <col min="9728" max="9728" width="20" style="6" customWidth="1"/>
    <col min="9729" max="9729" width="20.85546875" style="6" customWidth="1"/>
    <col min="9730" max="9730" width="25" style="6" customWidth="1"/>
    <col min="9731" max="9731" width="18.7109375" style="6" customWidth="1"/>
    <col min="9732" max="9732" width="29.7109375" style="6" customWidth="1"/>
    <col min="9733" max="9733" width="13.42578125" style="6" customWidth="1"/>
    <col min="9734" max="9734" width="13.85546875" style="6" customWidth="1"/>
    <col min="9735" max="9739" width="16.5703125" style="6" customWidth="1"/>
    <col min="9740" max="9740" width="20.5703125" style="6" customWidth="1"/>
    <col min="9741" max="9741" width="21.140625" style="6" customWidth="1"/>
    <col min="9742" max="9742" width="9.5703125" style="6" customWidth="1"/>
    <col min="9743" max="9743" width="0.42578125" style="6" customWidth="1"/>
    <col min="9744" max="9750" width="6.42578125" style="6" customWidth="1"/>
    <col min="9751" max="9979" width="11.42578125" style="6"/>
    <col min="9980" max="9980" width="1" style="6" customWidth="1"/>
    <col min="9981" max="9981" width="4.28515625" style="6" customWidth="1"/>
    <col min="9982" max="9982" width="34.7109375" style="6" customWidth="1"/>
    <col min="9983" max="9983" width="0" style="6" hidden="1" customWidth="1"/>
    <col min="9984" max="9984" width="20" style="6" customWidth="1"/>
    <col min="9985" max="9985" width="20.85546875" style="6" customWidth="1"/>
    <col min="9986" max="9986" width="25" style="6" customWidth="1"/>
    <col min="9987" max="9987" width="18.7109375" style="6" customWidth="1"/>
    <col min="9988" max="9988" width="29.7109375" style="6" customWidth="1"/>
    <col min="9989" max="9989" width="13.42578125" style="6" customWidth="1"/>
    <col min="9990" max="9990" width="13.85546875" style="6" customWidth="1"/>
    <col min="9991" max="9995" width="16.5703125" style="6" customWidth="1"/>
    <col min="9996" max="9996" width="20.5703125" style="6" customWidth="1"/>
    <col min="9997" max="9997" width="21.140625" style="6" customWidth="1"/>
    <col min="9998" max="9998" width="9.5703125" style="6" customWidth="1"/>
    <col min="9999" max="9999" width="0.42578125" style="6" customWidth="1"/>
    <col min="10000" max="10006" width="6.42578125" style="6" customWidth="1"/>
    <col min="10007" max="10235" width="11.42578125" style="6"/>
    <col min="10236" max="10236" width="1" style="6" customWidth="1"/>
    <col min="10237" max="10237" width="4.28515625" style="6" customWidth="1"/>
    <col min="10238" max="10238" width="34.7109375" style="6" customWidth="1"/>
    <col min="10239" max="10239" width="0" style="6" hidden="1" customWidth="1"/>
    <col min="10240" max="10240" width="20" style="6" customWidth="1"/>
    <col min="10241" max="10241" width="20.85546875" style="6" customWidth="1"/>
    <col min="10242" max="10242" width="25" style="6" customWidth="1"/>
    <col min="10243" max="10243" width="18.7109375" style="6" customWidth="1"/>
    <col min="10244" max="10244" width="29.7109375" style="6" customWidth="1"/>
    <col min="10245" max="10245" width="13.42578125" style="6" customWidth="1"/>
    <col min="10246" max="10246" width="13.85546875" style="6" customWidth="1"/>
    <col min="10247" max="10251" width="16.5703125" style="6" customWidth="1"/>
    <col min="10252" max="10252" width="20.5703125" style="6" customWidth="1"/>
    <col min="10253" max="10253" width="21.140625" style="6" customWidth="1"/>
    <col min="10254" max="10254" width="9.5703125" style="6" customWidth="1"/>
    <col min="10255" max="10255" width="0.42578125" style="6" customWidth="1"/>
    <col min="10256" max="10262" width="6.42578125" style="6" customWidth="1"/>
    <col min="10263" max="10491" width="11.42578125" style="6"/>
    <col min="10492" max="10492" width="1" style="6" customWidth="1"/>
    <col min="10493" max="10493" width="4.28515625" style="6" customWidth="1"/>
    <col min="10494" max="10494" width="34.7109375" style="6" customWidth="1"/>
    <col min="10495" max="10495" width="0" style="6" hidden="1" customWidth="1"/>
    <col min="10496" max="10496" width="20" style="6" customWidth="1"/>
    <col min="10497" max="10497" width="20.85546875" style="6" customWidth="1"/>
    <col min="10498" max="10498" width="25" style="6" customWidth="1"/>
    <col min="10499" max="10499" width="18.7109375" style="6" customWidth="1"/>
    <col min="10500" max="10500" width="29.7109375" style="6" customWidth="1"/>
    <col min="10501" max="10501" width="13.42578125" style="6" customWidth="1"/>
    <col min="10502" max="10502" width="13.85546875" style="6" customWidth="1"/>
    <col min="10503" max="10507" width="16.5703125" style="6" customWidth="1"/>
    <col min="10508" max="10508" width="20.5703125" style="6" customWidth="1"/>
    <col min="10509" max="10509" width="21.140625" style="6" customWidth="1"/>
    <col min="10510" max="10510" width="9.5703125" style="6" customWidth="1"/>
    <col min="10511" max="10511" width="0.42578125" style="6" customWidth="1"/>
    <col min="10512" max="10518" width="6.42578125" style="6" customWidth="1"/>
    <col min="10519" max="10747" width="11.42578125" style="6"/>
    <col min="10748" max="10748" width="1" style="6" customWidth="1"/>
    <col min="10749" max="10749" width="4.28515625" style="6" customWidth="1"/>
    <col min="10750" max="10750" width="34.7109375" style="6" customWidth="1"/>
    <col min="10751" max="10751" width="0" style="6" hidden="1" customWidth="1"/>
    <col min="10752" max="10752" width="20" style="6" customWidth="1"/>
    <col min="10753" max="10753" width="20.85546875" style="6" customWidth="1"/>
    <col min="10754" max="10754" width="25" style="6" customWidth="1"/>
    <col min="10755" max="10755" width="18.7109375" style="6" customWidth="1"/>
    <col min="10756" max="10756" width="29.7109375" style="6" customWidth="1"/>
    <col min="10757" max="10757" width="13.42578125" style="6" customWidth="1"/>
    <col min="10758" max="10758" width="13.85546875" style="6" customWidth="1"/>
    <col min="10759" max="10763" width="16.5703125" style="6" customWidth="1"/>
    <col min="10764" max="10764" width="20.5703125" style="6" customWidth="1"/>
    <col min="10765" max="10765" width="21.140625" style="6" customWidth="1"/>
    <col min="10766" max="10766" width="9.5703125" style="6" customWidth="1"/>
    <col min="10767" max="10767" width="0.42578125" style="6" customWidth="1"/>
    <col min="10768" max="10774" width="6.42578125" style="6" customWidth="1"/>
    <col min="10775" max="11003" width="11.42578125" style="6"/>
    <col min="11004" max="11004" width="1" style="6" customWidth="1"/>
    <col min="11005" max="11005" width="4.28515625" style="6" customWidth="1"/>
    <col min="11006" max="11006" width="34.7109375" style="6" customWidth="1"/>
    <col min="11007" max="11007" width="0" style="6" hidden="1" customWidth="1"/>
    <col min="11008" max="11008" width="20" style="6" customWidth="1"/>
    <col min="11009" max="11009" width="20.85546875" style="6" customWidth="1"/>
    <col min="11010" max="11010" width="25" style="6" customWidth="1"/>
    <col min="11011" max="11011" width="18.7109375" style="6" customWidth="1"/>
    <col min="11012" max="11012" width="29.7109375" style="6" customWidth="1"/>
    <col min="11013" max="11013" width="13.42578125" style="6" customWidth="1"/>
    <col min="11014" max="11014" width="13.85546875" style="6" customWidth="1"/>
    <col min="11015" max="11019" width="16.5703125" style="6" customWidth="1"/>
    <col min="11020" max="11020" width="20.5703125" style="6" customWidth="1"/>
    <col min="11021" max="11021" width="21.140625" style="6" customWidth="1"/>
    <col min="11022" max="11022" width="9.5703125" style="6" customWidth="1"/>
    <col min="11023" max="11023" width="0.42578125" style="6" customWidth="1"/>
    <col min="11024" max="11030" width="6.42578125" style="6" customWidth="1"/>
    <col min="11031" max="11259" width="11.42578125" style="6"/>
    <col min="11260" max="11260" width="1" style="6" customWidth="1"/>
    <col min="11261" max="11261" width="4.28515625" style="6" customWidth="1"/>
    <col min="11262" max="11262" width="34.7109375" style="6" customWidth="1"/>
    <col min="11263" max="11263" width="0" style="6" hidden="1" customWidth="1"/>
    <col min="11264" max="11264" width="20" style="6" customWidth="1"/>
    <col min="11265" max="11265" width="20.85546875" style="6" customWidth="1"/>
    <col min="11266" max="11266" width="25" style="6" customWidth="1"/>
    <col min="11267" max="11267" width="18.7109375" style="6" customWidth="1"/>
    <col min="11268" max="11268" width="29.7109375" style="6" customWidth="1"/>
    <col min="11269" max="11269" width="13.42578125" style="6" customWidth="1"/>
    <col min="11270" max="11270" width="13.85546875" style="6" customWidth="1"/>
    <col min="11271" max="11275" width="16.5703125" style="6" customWidth="1"/>
    <col min="11276" max="11276" width="20.5703125" style="6" customWidth="1"/>
    <col min="11277" max="11277" width="21.140625" style="6" customWidth="1"/>
    <col min="11278" max="11278" width="9.5703125" style="6" customWidth="1"/>
    <col min="11279" max="11279" width="0.42578125" style="6" customWidth="1"/>
    <col min="11280" max="11286" width="6.42578125" style="6" customWidth="1"/>
    <col min="11287" max="11515" width="11.42578125" style="6"/>
    <col min="11516" max="11516" width="1" style="6" customWidth="1"/>
    <col min="11517" max="11517" width="4.28515625" style="6" customWidth="1"/>
    <col min="11518" max="11518" width="34.7109375" style="6" customWidth="1"/>
    <col min="11519" max="11519" width="0" style="6" hidden="1" customWidth="1"/>
    <col min="11520" max="11520" width="20" style="6" customWidth="1"/>
    <col min="11521" max="11521" width="20.85546875" style="6" customWidth="1"/>
    <col min="11522" max="11522" width="25" style="6" customWidth="1"/>
    <col min="11523" max="11523" width="18.7109375" style="6" customWidth="1"/>
    <col min="11524" max="11524" width="29.7109375" style="6" customWidth="1"/>
    <col min="11525" max="11525" width="13.42578125" style="6" customWidth="1"/>
    <col min="11526" max="11526" width="13.85546875" style="6" customWidth="1"/>
    <col min="11527" max="11531" width="16.5703125" style="6" customWidth="1"/>
    <col min="11532" max="11532" width="20.5703125" style="6" customWidth="1"/>
    <col min="11533" max="11533" width="21.140625" style="6" customWidth="1"/>
    <col min="11534" max="11534" width="9.5703125" style="6" customWidth="1"/>
    <col min="11535" max="11535" width="0.42578125" style="6" customWidth="1"/>
    <col min="11536" max="11542" width="6.42578125" style="6" customWidth="1"/>
    <col min="11543" max="11771" width="11.42578125" style="6"/>
    <col min="11772" max="11772" width="1" style="6" customWidth="1"/>
    <col min="11773" max="11773" width="4.28515625" style="6" customWidth="1"/>
    <col min="11774" max="11774" width="34.7109375" style="6" customWidth="1"/>
    <col min="11775" max="11775" width="0" style="6" hidden="1" customWidth="1"/>
    <col min="11776" max="11776" width="20" style="6" customWidth="1"/>
    <col min="11777" max="11777" width="20.85546875" style="6" customWidth="1"/>
    <col min="11778" max="11778" width="25" style="6" customWidth="1"/>
    <col min="11779" max="11779" width="18.7109375" style="6" customWidth="1"/>
    <col min="11780" max="11780" width="29.7109375" style="6" customWidth="1"/>
    <col min="11781" max="11781" width="13.42578125" style="6" customWidth="1"/>
    <col min="11782" max="11782" width="13.85546875" style="6" customWidth="1"/>
    <col min="11783" max="11787" width="16.5703125" style="6" customWidth="1"/>
    <col min="11788" max="11788" width="20.5703125" style="6" customWidth="1"/>
    <col min="11789" max="11789" width="21.140625" style="6" customWidth="1"/>
    <col min="11790" max="11790" width="9.5703125" style="6" customWidth="1"/>
    <col min="11791" max="11791" width="0.42578125" style="6" customWidth="1"/>
    <col min="11792" max="11798" width="6.42578125" style="6" customWidth="1"/>
    <col min="11799" max="12027" width="11.42578125" style="6"/>
    <col min="12028" max="12028" width="1" style="6" customWidth="1"/>
    <col min="12029" max="12029" width="4.28515625" style="6" customWidth="1"/>
    <col min="12030" max="12030" width="34.7109375" style="6" customWidth="1"/>
    <col min="12031" max="12031" width="0" style="6" hidden="1" customWidth="1"/>
    <col min="12032" max="12032" width="20" style="6" customWidth="1"/>
    <col min="12033" max="12033" width="20.85546875" style="6" customWidth="1"/>
    <col min="12034" max="12034" width="25" style="6" customWidth="1"/>
    <col min="12035" max="12035" width="18.7109375" style="6" customWidth="1"/>
    <col min="12036" max="12036" width="29.7109375" style="6" customWidth="1"/>
    <col min="12037" max="12037" width="13.42578125" style="6" customWidth="1"/>
    <col min="12038" max="12038" width="13.85546875" style="6" customWidth="1"/>
    <col min="12039" max="12043" width="16.5703125" style="6" customWidth="1"/>
    <col min="12044" max="12044" width="20.5703125" style="6" customWidth="1"/>
    <col min="12045" max="12045" width="21.140625" style="6" customWidth="1"/>
    <col min="12046" max="12046" width="9.5703125" style="6" customWidth="1"/>
    <col min="12047" max="12047" width="0.42578125" style="6" customWidth="1"/>
    <col min="12048" max="12054" width="6.42578125" style="6" customWidth="1"/>
    <col min="12055" max="12283" width="11.42578125" style="6"/>
    <col min="12284" max="12284" width="1" style="6" customWidth="1"/>
    <col min="12285" max="12285" width="4.28515625" style="6" customWidth="1"/>
    <col min="12286" max="12286" width="34.7109375" style="6" customWidth="1"/>
    <col min="12287" max="12287" width="0" style="6" hidden="1" customWidth="1"/>
    <col min="12288" max="12288" width="20" style="6" customWidth="1"/>
    <col min="12289" max="12289" width="20.85546875" style="6" customWidth="1"/>
    <col min="12290" max="12290" width="25" style="6" customWidth="1"/>
    <col min="12291" max="12291" width="18.7109375" style="6" customWidth="1"/>
    <col min="12292" max="12292" width="29.7109375" style="6" customWidth="1"/>
    <col min="12293" max="12293" width="13.42578125" style="6" customWidth="1"/>
    <col min="12294" max="12294" width="13.85546875" style="6" customWidth="1"/>
    <col min="12295" max="12299" width="16.5703125" style="6" customWidth="1"/>
    <col min="12300" max="12300" width="20.5703125" style="6" customWidth="1"/>
    <col min="12301" max="12301" width="21.140625" style="6" customWidth="1"/>
    <col min="12302" max="12302" width="9.5703125" style="6" customWidth="1"/>
    <col min="12303" max="12303" width="0.42578125" style="6" customWidth="1"/>
    <col min="12304" max="12310" width="6.42578125" style="6" customWidth="1"/>
    <col min="12311" max="12539" width="11.42578125" style="6"/>
    <col min="12540" max="12540" width="1" style="6" customWidth="1"/>
    <col min="12541" max="12541" width="4.28515625" style="6" customWidth="1"/>
    <col min="12542" max="12542" width="34.7109375" style="6" customWidth="1"/>
    <col min="12543" max="12543" width="0" style="6" hidden="1" customWidth="1"/>
    <col min="12544" max="12544" width="20" style="6" customWidth="1"/>
    <col min="12545" max="12545" width="20.85546875" style="6" customWidth="1"/>
    <col min="12546" max="12546" width="25" style="6" customWidth="1"/>
    <col min="12547" max="12547" width="18.7109375" style="6" customWidth="1"/>
    <col min="12548" max="12548" width="29.7109375" style="6" customWidth="1"/>
    <col min="12549" max="12549" width="13.42578125" style="6" customWidth="1"/>
    <col min="12550" max="12550" width="13.85546875" style="6" customWidth="1"/>
    <col min="12551" max="12555" width="16.5703125" style="6" customWidth="1"/>
    <col min="12556" max="12556" width="20.5703125" style="6" customWidth="1"/>
    <col min="12557" max="12557" width="21.140625" style="6" customWidth="1"/>
    <col min="12558" max="12558" width="9.5703125" style="6" customWidth="1"/>
    <col min="12559" max="12559" width="0.42578125" style="6" customWidth="1"/>
    <col min="12560" max="12566" width="6.42578125" style="6" customWidth="1"/>
    <col min="12567" max="12795" width="11.42578125" style="6"/>
    <col min="12796" max="12796" width="1" style="6" customWidth="1"/>
    <col min="12797" max="12797" width="4.28515625" style="6" customWidth="1"/>
    <col min="12798" max="12798" width="34.7109375" style="6" customWidth="1"/>
    <col min="12799" max="12799" width="0" style="6" hidden="1" customWidth="1"/>
    <col min="12800" max="12800" width="20" style="6" customWidth="1"/>
    <col min="12801" max="12801" width="20.85546875" style="6" customWidth="1"/>
    <col min="12802" max="12802" width="25" style="6" customWidth="1"/>
    <col min="12803" max="12803" width="18.7109375" style="6" customWidth="1"/>
    <col min="12804" max="12804" width="29.7109375" style="6" customWidth="1"/>
    <col min="12805" max="12805" width="13.42578125" style="6" customWidth="1"/>
    <col min="12806" max="12806" width="13.85546875" style="6" customWidth="1"/>
    <col min="12807" max="12811" width="16.5703125" style="6" customWidth="1"/>
    <col min="12812" max="12812" width="20.5703125" style="6" customWidth="1"/>
    <col min="12813" max="12813" width="21.140625" style="6" customWidth="1"/>
    <col min="12814" max="12814" width="9.5703125" style="6" customWidth="1"/>
    <col min="12815" max="12815" width="0.42578125" style="6" customWidth="1"/>
    <col min="12816" max="12822" width="6.42578125" style="6" customWidth="1"/>
    <col min="12823" max="13051" width="11.42578125" style="6"/>
    <col min="13052" max="13052" width="1" style="6" customWidth="1"/>
    <col min="13053" max="13053" width="4.28515625" style="6" customWidth="1"/>
    <col min="13054" max="13054" width="34.7109375" style="6" customWidth="1"/>
    <col min="13055" max="13055" width="0" style="6" hidden="1" customWidth="1"/>
    <col min="13056" max="13056" width="20" style="6" customWidth="1"/>
    <col min="13057" max="13057" width="20.85546875" style="6" customWidth="1"/>
    <col min="13058" max="13058" width="25" style="6" customWidth="1"/>
    <col min="13059" max="13059" width="18.7109375" style="6" customWidth="1"/>
    <col min="13060" max="13060" width="29.7109375" style="6" customWidth="1"/>
    <col min="13061" max="13061" width="13.42578125" style="6" customWidth="1"/>
    <col min="13062" max="13062" width="13.85546875" style="6" customWidth="1"/>
    <col min="13063" max="13067" width="16.5703125" style="6" customWidth="1"/>
    <col min="13068" max="13068" width="20.5703125" style="6" customWidth="1"/>
    <col min="13069" max="13069" width="21.140625" style="6" customWidth="1"/>
    <col min="13070" max="13070" width="9.5703125" style="6" customWidth="1"/>
    <col min="13071" max="13071" width="0.42578125" style="6" customWidth="1"/>
    <col min="13072" max="13078" width="6.42578125" style="6" customWidth="1"/>
    <col min="13079" max="13307" width="11.42578125" style="6"/>
    <col min="13308" max="13308" width="1" style="6" customWidth="1"/>
    <col min="13309" max="13309" width="4.28515625" style="6" customWidth="1"/>
    <col min="13310" max="13310" width="34.7109375" style="6" customWidth="1"/>
    <col min="13311" max="13311" width="0" style="6" hidden="1" customWidth="1"/>
    <col min="13312" max="13312" width="20" style="6" customWidth="1"/>
    <col min="13313" max="13313" width="20.85546875" style="6" customWidth="1"/>
    <col min="13314" max="13314" width="25" style="6" customWidth="1"/>
    <col min="13315" max="13315" width="18.7109375" style="6" customWidth="1"/>
    <col min="13316" max="13316" width="29.7109375" style="6" customWidth="1"/>
    <col min="13317" max="13317" width="13.42578125" style="6" customWidth="1"/>
    <col min="13318" max="13318" width="13.85546875" style="6" customWidth="1"/>
    <col min="13319" max="13323" width="16.5703125" style="6" customWidth="1"/>
    <col min="13324" max="13324" width="20.5703125" style="6" customWidth="1"/>
    <col min="13325" max="13325" width="21.140625" style="6" customWidth="1"/>
    <col min="13326" max="13326" width="9.5703125" style="6" customWidth="1"/>
    <col min="13327" max="13327" width="0.42578125" style="6" customWidth="1"/>
    <col min="13328" max="13334" width="6.42578125" style="6" customWidth="1"/>
    <col min="13335" max="13563" width="11.42578125" style="6"/>
    <col min="13564" max="13564" width="1" style="6" customWidth="1"/>
    <col min="13565" max="13565" width="4.28515625" style="6" customWidth="1"/>
    <col min="13566" max="13566" width="34.7109375" style="6" customWidth="1"/>
    <col min="13567" max="13567" width="0" style="6" hidden="1" customWidth="1"/>
    <col min="13568" max="13568" width="20" style="6" customWidth="1"/>
    <col min="13569" max="13569" width="20.85546875" style="6" customWidth="1"/>
    <col min="13570" max="13570" width="25" style="6" customWidth="1"/>
    <col min="13571" max="13571" width="18.7109375" style="6" customWidth="1"/>
    <col min="13572" max="13572" width="29.7109375" style="6" customWidth="1"/>
    <col min="13573" max="13573" width="13.42578125" style="6" customWidth="1"/>
    <col min="13574" max="13574" width="13.85546875" style="6" customWidth="1"/>
    <col min="13575" max="13579" width="16.5703125" style="6" customWidth="1"/>
    <col min="13580" max="13580" width="20.5703125" style="6" customWidth="1"/>
    <col min="13581" max="13581" width="21.140625" style="6" customWidth="1"/>
    <col min="13582" max="13582" width="9.5703125" style="6" customWidth="1"/>
    <col min="13583" max="13583" width="0.42578125" style="6" customWidth="1"/>
    <col min="13584" max="13590" width="6.42578125" style="6" customWidth="1"/>
    <col min="13591" max="13819" width="11.42578125" style="6"/>
    <col min="13820" max="13820" width="1" style="6" customWidth="1"/>
    <col min="13821" max="13821" width="4.28515625" style="6" customWidth="1"/>
    <col min="13822" max="13822" width="34.7109375" style="6" customWidth="1"/>
    <col min="13823" max="13823" width="0" style="6" hidden="1" customWidth="1"/>
    <col min="13824" max="13824" width="20" style="6" customWidth="1"/>
    <col min="13825" max="13825" width="20.85546875" style="6" customWidth="1"/>
    <col min="13826" max="13826" width="25" style="6" customWidth="1"/>
    <col min="13827" max="13827" width="18.7109375" style="6" customWidth="1"/>
    <col min="13828" max="13828" width="29.7109375" style="6" customWidth="1"/>
    <col min="13829" max="13829" width="13.42578125" style="6" customWidth="1"/>
    <col min="13830" max="13830" width="13.85546875" style="6" customWidth="1"/>
    <col min="13831" max="13835" width="16.5703125" style="6" customWidth="1"/>
    <col min="13836" max="13836" width="20.5703125" style="6" customWidth="1"/>
    <col min="13837" max="13837" width="21.140625" style="6" customWidth="1"/>
    <col min="13838" max="13838" width="9.5703125" style="6" customWidth="1"/>
    <col min="13839" max="13839" width="0.42578125" style="6" customWidth="1"/>
    <col min="13840" max="13846" width="6.42578125" style="6" customWidth="1"/>
    <col min="13847" max="14075" width="11.42578125" style="6"/>
    <col min="14076" max="14076" width="1" style="6" customWidth="1"/>
    <col min="14077" max="14077" width="4.28515625" style="6" customWidth="1"/>
    <col min="14078" max="14078" width="34.7109375" style="6" customWidth="1"/>
    <col min="14079" max="14079" width="0" style="6" hidden="1" customWidth="1"/>
    <col min="14080" max="14080" width="20" style="6" customWidth="1"/>
    <col min="14081" max="14081" width="20.85546875" style="6" customWidth="1"/>
    <col min="14082" max="14082" width="25" style="6" customWidth="1"/>
    <col min="14083" max="14083" width="18.7109375" style="6" customWidth="1"/>
    <col min="14084" max="14084" width="29.7109375" style="6" customWidth="1"/>
    <col min="14085" max="14085" width="13.42578125" style="6" customWidth="1"/>
    <col min="14086" max="14086" width="13.85546875" style="6" customWidth="1"/>
    <col min="14087" max="14091" width="16.5703125" style="6" customWidth="1"/>
    <col min="14092" max="14092" width="20.5703125" style="6" customWidth="1"/>
    <col min="14093" max="14093" width="21.140625" style="6" customWidth="1"/>
    <col min="14094" max="14094" width="9.5703125" style="6" customWidth="1"/>
    <col min="14095" max="14095" width="0.42578125" style="6" customWidth="1"/>
    <col min="14096" max="14102" width="6.42578125" style="6" customWidth="1"/>
    <col min="14103" max="14331" width="11.42578125" style="6"/>
    <col min="14332" max="14332" width="1" style="6" customWidth="1"/>
    <col min="14333" max="14333" width="4.28515625" style="6" customWidth="1"/>
    <col min="14334" max="14334" width="34.7109375" style="6" customWidth="1"/>
    <col min="14335" max="14335" width="0" style="6" hidden="1" customWidth="1"/>
    <col min="14336" max="14336" width="20" style="6" customWidth="1"/>
    <col min="14337" max="14337" width="20.85546875" style="6" customWidth="1"/>
    <col min="14338" max="14338" width="25" style="6" customWidth="1"/>
    <col min="14339" max="14339" width="18.7109375" style="6" customWidth="1"/>
    <col min="14340" max="14340" width="29.7109375" style="6" customWidth="1"/>
    <col min="14341" max="14341" width="13.42578125" style="6" customWidth="1"/>
    <col min="14342" max="14342" width="13.85546875" style="6" customWidth="1"/>
    <col min="14343" max="14347" width="16.5703125" style="6" customWidth="1"/>
    <col min="14348" max="14348" width="20.5703125" style="6" customWidth="1"/>
    <col min="14349" max="14349" width="21.140625" style="6" customWidth="1"/>
    <col min="14350" max="14350" width="9.5703125" style="6" customWidth="1"/>
    <col min="14351" max="14351" width="0.42578125" style="6" customWidth="1"/>
    <col min="14352" max="14358" width="6.42578125" style="6" customWidth="1"/>
    <col min="14359" max="14587" width="11.42578125" style="6"/>
    <col min="14588" max="14588" width="1" style="6" customWidth="1"/>
    <col min="14589" max="14589" width="4.28515625" style="6" customWidth="1"/>
    <col min="14590" max="14590" width="34.7109375" style="6" customWidth="1"/>
    <col min="14591" max="14591" width="0" style="6" hidden="1" customWidth="1"/>
    <col min="14592" max="14592" width="20" style="6" customWidth="1"/>
    <col min="14593" max="14593" width="20.85546875" style="6" customWidth="1"/>
    <col min="14594" max="14594" width="25" style="6" customWidth="1"/>
    <col min="14595" max="14595" width="18.7109375" style="6" customWidth="1"/>
    <col min="14596" max="14596" width="29.7109375" style="6" customWidth="1"/>
    <col min="14597" max="14597" width="13.42578125" style="6" customWidth="1"/>
    <col min="14598" max="14598" width="13.85546875" style="6" customWidth="1"/>
    <col min="14599" max="14603" width="16.5703125" style="6" customWidth="1"/>
    <col min="14604" max="14604" width="20.5703125" style="6" customWidth="1"/>
    <col min="14605" max="14605" width="21.140625" style="6" customWidth="1"/>
    <col min="14606" max="14606" width="9.5703125" style="6" customWidth="1"/>
    <col min="14607" max="14607" width="0.42578125" style="6" customWidth="1"/>
    <col min="14608" max="14614" width="6.42578125" style="6" customWidth="1"/>
    <col min="14615" max="14843" width="11.42578125" style="6"/>
    <col min="14844" max="14844" width="1" style="6" customWidth="1"/>
    <col min="14845" max="14845" width="4.28515625" style="6" customWidth="1"/>
    <col min="14846" max="14846" width="34.7109375" style="6" customWidth="1"/>
    <col min="14847" max="14847" width="0" style="6" hidden="1" customWidth="1"/>
    <col min="14848" max="14848" width="20" style="6" customWidth="1"/>
    <col min="14849" max="14849" width="20.85546875" style="6" customWidth="1"/>
    <col min="14850" max="14850" width="25" style="6" customWidth="1"/>
    <col min="14851" max="14851" width="18.7109375" style="6" customWidth="1"/>
    <col min="14852" max="14852" width="29.7109375" style="6" customWidth="1"/>
    <col min="14853" max="14853" width="13.42578125" style="6" customWidth="1"/>
    <col min="14854" max="14854" width="13.85546875" style="6" customWidth="1"/>
    <col min="14855" max="14859" width="16.5703125" style="6" customWidth="1"/>
    <col min="14860" max="14860" width="20.5703125" style="6" customWidth="1"/>
    <col min="14861" max="14861" width="21.140625" style="6" customWidth="1"/>
    <col min="14862" max="14862" width="9.5703125" style="6" customWidth="1"/>
    <col min="14863" max="14863" width="0.42578125" style="6" customWidth="1"/>
    <col min="14864" max="14870" width="6.42578125" style="6" customWidth="1"/>
    <col min="14871" max="15099" width="11.42578125" style="6"/>
    <col min="15100" max="15100" width="1" style="6" customWidth="1"/>
    <col min="15101" max="15101" width="4.28515625" style="6" customWidth="1"/>
    <col min="15102" max="15102" width="34.7109375" style="6" customWidth="1"/>
    <col min="15103" max="15103" width="0" style="6" hidden="1" customWidth="1"/>
    <col min="15104" max="15104" width="20" style="6" customWidth="1"/>
    <col min="15105" max="15105" width="20.85546875" style="6" customWidth="1"/>
    <col min="15106" max="15106" width="25" style="6" customWidth="1"/>
    <col min="15107" max="15107" width="18.7109375" style="6" customWidth="1"/>
    <col min="15108" max="15108" width="29.7109375" style="6" customWidth="1"/>
    <col min="15109" max="15109" width="13.42578125" style="6" customWidth="1"/>
    <col min="15110" max="15110" width="13.85546875" style="6" customWidth="1"/>
    <col min="15111" max="15115" width="16.5703125" style="6" customWidth="1"/>
    <col min="15116" max="15116" width="20.5703125" style="6" customWidth="1"/>
    <col min="15117" max="15117" width="21.140625" style="6" customWidth="1"/>
    <col min="15118" max="15118" width="9.5703125" style="6" customWidth="1"/>
    <col min="15119" max="15119" width="0.42578125" style="6" customWidth="1"/>
    <col min="15120" max="15126" width="6.42578125" style="6" customWidth="1"/>
    <col min="15127" max="15355" width="11.42578125" style="6"/>
    <col min="15356" max="15356" width="1" style="6" customWidth="1"/>
    <col min="15357" max="15357" width="4.28515625" style="6" customWidth="1"/>
    <col min="15358" max="15358" width="34.7109375" style="6" customWidth="1"/>
    <col min="15359" max="15359" width="0" style="6" hidden="1" customWidth="1"/>
    <col min="15360" max="15360" width="20" style="6" customWidth="1"/>
    <col min="15361" max="15361" width="20.85546875" style="6" customWidth="1"/>
    <col min="15362" max="15362" width="25" style="6" customWidth="1"/>
    <col min="15363" max="15363" width="18.7109375" style="6" customWidth="1"/>
    <col min="15364" max="15364" width="29.7109375" style="6" customWidth="1"/>
    <col min="15365" max="15365" width="13.42578125" style="6" customWidth="1"/>
    <col min="15366" max="15366" width="13.85546875" style="6" customWidth="1"/>
    <col min="15367" max="15371" width="16.5703125" style="6" customWidth="1"/>
    <col min="15372" max="15372" width="20.5703125" style="6" customWidth="1"/>
    <col min="15373" max="15373" width="21.140625" style="6" customWidth="1"/>
    <col min="15374" max="15374" width="9.5703125" style="6" customWidth="1"/>
    <col min="15375" max="15375" width="0.42578125" style="6" customWidth="1"/>
    <col min="15376" max="15382" width="6.42578125" style="6" customWidth="1"/>
    <col min="15383" max="15611" width="11.42578125" style="6"/>
    <col min="15612" max="15612" width="1" style="6" customWidth="1"/>
    <col min="15613" max="15613" width="4.28515625" style="6" customWidth="1"/>
    <col min="15614" max="15614" width="34.7109375" style="6" customWidth="1"/>
    <col min="15615" max="15615" width="0" style="6" hidden="1" customWidth="1"/>
    <col min="15616" max="15616" width="20" style="6" customWidth="1"/>
    <col min="15617" max="15617" width="20.85546875" style="6" customWidth="1"/>
    <col min="15618" max="15618" width="25" style="6" customWidth="1"/>
    <col min="15619" max="15619" width="18.7109375" style="6" customWidth="1"/>
    <col min="15620" max="15620" width="29.7109375" style="6" customWidth="1"/>
    <col min="15621" max="15621" width="13.42578125" style="6" customWidth="1"/>
    <col min="15622" max="15622" width="13.85546875" style="6" customWidth="1"/>
    <col min="15623" max="15627" width="16.5703125" style="6" customWidth="1"/>
    <col min="15628" max="15628" width="20.5703125" style="6" customWidth="1"/>
    <col min="15629" max="15629" width="21.140625" style="6" customWidth="1"/>
    <col min="15630" max="15630" width="9.5703125" style="6" customWidth="1"/>
    <col min="15631" max="15631" width="0.42578125" style="6" customWidth="1"/>
    <col min="15632" max="15638" width="6.42578125" style="6" customWidth="1"/>
    <col min="15639" max="15867" width="11.42578125" style="6"/>
    <col min="15868" max="15868" width="1" style="6" customWidth="1"/>
    <col min="15869" max="15869" width="4.28515625" style="6" customWidth="1"/>
    <col min="15870" max="15870" width="34.7109375" style="6" customWidth="1"/>
    <col min="15871" max="15871" width="0" style="6" hidden="1" customWidth="1"/>
    <col min="15872" max="15872" width="20" style="6" customWidth="1"/>
    <col min="15873" max="15873" width="20.85546875" style="6" customWidth="1"/>
    <col min="15874" max="15874" width="25" style="6" customWidth="1"/>
    <col min="15875" max="15875" width="18.7109375" style="6" customWidth="1"/>
    <col min="15876" max="15876" width="29.7109375" style="6" customWidth="1"/>
    <col min="15877" max="15877" width="13.42578125" style="6" customWidth="1"/>
    <col min="15878" max="15878" width="13.85546875" style="6" customWidth="1"/>
    <col min="15879" max="15883" width="16.5703125" style="6" customWidth="1"/>
    <col min="15884" max="15884" width="20.5703125" style="6" customWidth="1"/>
    <col min="15885" max="15885" width="21.140625" style="6" customWidth="1"/>
    <col min="15886" max="15886" width="9.5703125" style="6" customWidth="1"/>
    <col min="15887" max="15887" width="0.42578125" style="6" customWidth="1"/>
    <col min="15888" max="15894" width="6.42578125" style="6" customWidth="1"/>
    <col min="15895" max="16123" width="11.42578125" style="6"/>
    <col min="16124" max="16124" width="1" style="6" customWidth="1"/>
    <col min="16125" max="16125" width="4.28515625" style="6" customWidth="1"/>
    <col min="16126" max="16126" width="34.7109375" style="6" customWidth="1"/>
    <col min="16127" max="16127" width="0" style="6" hidden="1" customWidth="1"/>
    <col min="16128" max="16128" width="20" style="6" customWidth="1"/>
    <col min="16129" max="16129" width="20.85546875" style="6" customWidth="1"/>
    <col min="16130" max="16130" width="25" style="6" customWidth="1"/>
    <col min="16131" max="16131" width="18.7109375" style="6" customWidth="1"/>
    <col min="16132" max="16132" width="29.7109375" style="6" customWidth="1"/>
    <col min="16133" max="16133" width="13.42578125" style="6" customWidth="1"/>
    <col min="16134" max="16134" width="13.85546875" style="6" customWidth="1"/>
    <col min="16135" max="16139" width="16.5703125" style="6" customWidth="1"/>
    <col min="16140" max="16140" width="20.5703125" style="6" customWidth="1"/>
    <col min="16141" max="16141" width="21.140625" style="6" customWidth="1"/>
    <col min="16142" max="16142" width="9.5703125" style="6" customWidth="1"/>
    <col min="16143" max="16143" width="0.42578125" style="6" customWidth="1"/>
    <col min="16144" max="16150" width="6.42578125" style="6" customWidth="1"/>
    <col min="16151" max="16371" width="11.42578125" style="6"/>
    <col min="16372" max="16384" width="11.42578125" style="6" customWidth="1"/>
  </cols>
  <sheetData>
    <row r="2" spans="2:16" ht="26.25" x14ac:dyDescent="0.25">
      <c r="B2" s="231" t="s">
        <v>61</v>
      </c>
      <c r="C2" s="232"/>
      <c r="D2" s="232"/>
      <c r="E2" s="232"/>
      <c r="F2" s="232"/>
      <c r="G2" s="232"/>
      <c r="H2" s="232"/>
      <c r="I2" s="232"/>
      <c r="J2" s="232"/>
      <c r="K2" s="232"/>
      <c r="L2" s="232"/>
      <c r="M2" s="232"/>
      <c r="N2" s="232"/>
      <c r="O2" s="232"/>
      <c r="P2" s="232"/>
    </row>
    <row r="4" spans="2:16" ht="26.25" x14ac:dyDescent="0.25">
      <c r="B4" s="231" t="s">
        <v>46</v>
      </c>
      <c r="C4" s="232"/>
      <c r="D4" s="232"/>
      <c r="E4" s="232"/>
      <c r="F4" s="232"/>
      <c r="G4" s="232"/>
      <c r="H4" s="232"/>
      <c r="I4" s="232"/>
      <c r="J4" s="232"/>
      <c r="K4" s="232"/>
      <c r="L4" s="232"/>
      <c r="M4" s="232"/>
      <c r="N4" s="232"/>
      <c r="O4" s="232"/>
      <c r="P4" s="232"/>
    </row>
    <row r="5" spans="2:16" ht="15.75" thickBot="1" x14ac:dyDescent="0.3"/>
    <row r="6" spans="2:16" ht="21.75" thickBot="1" x14ac:dyDescent="0.3">
      <c r="B6" s="8" t="s">
        <v>4</v>
      </c>
      <c r="C6" s="224" t="s">
        <v>173</v>
      </c>
      <c r="D6" s="224"/>
      <c r="E6" s="224"/>
      <c r="F6" s="224"/>
      <c r="G6" s="224"/>
      <c r="H6" s="224"/>
      <c r="I6" s="224"/>
      <c r="J6" s="224"/>
      <c r="K6" s="224"/>
      <c r="L6" s="224"/>
      <c r="M6" s="224"/>
      <c r="N6" s="225"/>
    </row>
    <row r="7" spans="2:16" ht="16.5" thickBot="1" x14ac:dyDescent="0.3">
      <c r="B7" s="9" t="s">
        <v>5</v>
      </c>
      <c r="C7" s="224"/>
      <c r="D7" s="224"/>
      <c r="E7" s="224"/>
      <c r="F7" s="224"/>
      <c r="G7" s="224"/>
      <c r="H7" s="224"/>
      <c r="I7" s="224"/>
      <c r="J7" s="224"/>
      <c r="K7" s="224"/>
      <c r="L7" s="224"/>
      <c r="M7" s="224"/>
      <c r="N7" s="225"/>
    </row>
    <row r="8" spans="2:16" ht="16.5" thickBot="1" x14ac:dyDescent="0.3">
      <c r="B8" s="9" t="s">
        <v>6</v>
      </c>
      <c r="C8" s="224"/>
      <c r="D8" s="224"/>
      <c r="E8" s="224"/>
      <c r="F8" s="224"/>
      <c r="G8" s="224"/>
      <c r="H8" s="224"/>
      <c r="I8" s="224"/>
      <c r="J8" s="224"/>
      <c r="K8" s="224"/>
      <c r="L8" s="224"/>
      <c r="M8" s="224"/>
      <c r="N8" s="225"/>
    </row>
    <row r="9" spans="2:16" ht="16.5" thickBot="1" x14ac:dyDescent="0.3">
      <c r="B9" s="9" t="s">
        <v>7</v>
      </c>
      <c r="C9" s="224"/>
      <c r="D9" s="224"/>
      <c r="E9" s="224"/>
      <c r="F9" s="224"/>
      <c r="G9" s="224"/>
      <c r="H9" s="224"/>
      <c r="I9" s="224"/>
      <c r="J9" s="224"/>
      <c r="K9" s="224"/>
      <c r="L9" s="224"/>
      <c r="M9" s="224"/>
      <c r="N9" s="225"/>
    </row>
    <row r="10" spans="2:16" ht="16.5" thickBot="1" x14ac:dyDescent="0.3">
      <c r="B10" s="9" t="s">
        <v>8</v>
      </c>
      <c r="C10" s="226" t="s">
        <v>296</v>
      </c>
      <c r="D10" s="226"/>
      <c r="E10" s="227"/>
      <c r="F10" s="25"/>
      <c r="G10" s="25"/>
      <c r="H10" s="25"/>
      <c r="I10" s="25"/>
      <c r="J10" s="25"/>
      <c r="K10" s="25"/>
      <c r="L10" s="25"/>
      <c r="M10" s="25"/>
      <c r="N10" s="26"/>
    </row>
    <row r="11" spans="2:16" ht="16.5" thickBot="1" x14ac:dyDescent="0.3">
      <c r="B11" s="11" t="s">
        <v>9</v>
      </c>
      <c r="C11" s="12">
        <v>41982</v>
      </c>
      <c r="D11" s="13"/>
      <c r="E11" s="13"/>
      <c r="F11" s="13"/>
      <c r="G11" s="13"/>
      <c r="H11" s="13"/>
      <c r="I11" s="13"/>
      <c r="J11" s="13"/>
      <c r="K11" s="13"/>
      <c r="L11" s="13"/>
      <c r="M11" s="13"/>
      <c r="N11" s="14"/>
    </row>
    <row r="12" spans="2:16" ht="15.75" x14ac:dyDescent="0.25">
      <c r="B12" s="10"/>
      <c r="C12" s="15"/>
      <c r="D12" s="16"/>
      <c r="E12" s="16"/>
      <c r="F12" s="16"/>
      <c r="G12" s="16"/>
      <c r="H12" s="16"/>
      <c r="I12" s="75"/>
      <c r="J12" s="75"/>
      <c r="K12" s="75"/>
      <c r="L12" s="75"/>
      <c r="M12" s="75"/>
      <c r="N12" s="16"/>
    </row>
    <row r="13" spans="2:16" x14ac:dyDescent="0.25">
      <c r="I13" s="75"/>
      <c r="J13" s="75"/>
      <c r="K13" s="75"/>
      <c r="L13" s="75"/>
      <c r="M13" s="75"/>
      <c r="N13" s="76"/>
    </row>
    <row r="14" spans="2:16" ht="30" x14ac:dyDescent="0.25">
      <c r="B14" s="242" t="s">
        <v>97</v>
      </c>
      <c r="C14" s="242"/>
      <c r="D14" s="128" t="s">
        <v>12</v>
      </c>
      <c r="E14" s="128" t="s">
        <v>13</v>
      </c>
      <c r="F14" s="128" t="s">
        <v>29</v>
      </c>
      <c r="G14" s="61" t="s">
        <v>174</v>
      </c>
      <c r="I14" s="29"/>
      <c r="J14" s="29"/>
      <c r="K14" s="29"/>
      <c r="L14" s="29"/>
      <c r="M14" s="29"/>
      <c r="N14" s="76"/>
    </row>
    <row r="15" spans="2:16" x14ac:dyDescent="0.25">
      <c r="B15" s="242"/>
      <c r="C15" s="242"/>
      <c r="D15" s="128">
        <v>1</v>
      </c>
      <c r="E15" s="27"/>
      <c r="F15" s="27"/>
      <c r="G15" s="252"/>
      <c r="I15" s="30"/>
      <c r="J15" s="30"/>
      <c r="K15" s="30"/>
      <c r="L15" s="30"/>
      <c r="M15" s="30"/>
      <c r="N15" s="76"/>
    </row>
    <row r="16" spans="2:16" x14ac:dyDescent="0.25">
      <c r="B16" s="242"/>
      <c r="C16" s="242"/>
      <c r="D16" s="128">
        <v>2</v>
      </c>
      <c r="E16" s="27">
        <v>764827620</v>
      </c>
      <c r="F16" s="152">
        <v>300</v>
      </c>
      <c r="G16" s="252"/>
      <c r="I16" s="30"/>
      <c r="J16" s="30"/>
      <c r="K16" s="30"/>
      <c r="L16" s="30"/>
      <c r="M16" s="30"/>
      <c r="N16" s="76"/>
    </row>
    <row r="17" spans="1:14" x14ac:dyDescent="0.25">
      <c r="B17" s="242"/>
      <c r="C17" s="242"/>
      <c r="D17" s="128">
        <v>3</v>
      </c>
      <c r="E17" s="27"/>
      <c r="F17" s="27"/>
      <c r="G17" s="252"/>
      <c r="I17" s="30"/>
      <c r="J17" s="30"/>
      <c r="K17" s="30"/>
      <c r="L17" s="30"/>
      <c r="M17" s="30"/>
      <c r="N17" s="76"/>
    </row>
    <row r="18" spans="1:14" x14ac:dyDescent="0.25">
      <c r="B18" s="242"/>
      <c r="C18" s="242"/>
      <c r="D18" s="128">
        <v>4</v>
      </c>
      <c r="E18" s="28"/>
      <c r="F18" s="27"/>
      <c r="G18" s="252"/>
      <c r="H18" s="18"/>
      <c r="I18" s="30"/>
      <c r="J18" s="30"/>
      <c r="K18" s="30"/>
      <c r="L18" s="30"/>
      <c r="M18" s="30"/>
      <c r="N18" s="17"/>
    </row>
    <row r="19" spans="1:14" x14ac:dyDescent="0.25">
      <c r="B19" s="242"/>
      <c r="C19" s="242"/>
      <c r="D19" s="128">
        <v>5</v>
      </c>
      <c r="E19" s="28"/>
      <c r="F19" s="27"/>
      <c r="G19" s="252"/>
      <c r="H19" s="18"/>
      <c r="I19" s="32"/>
      <c r="J19" s="32"/>
      <c r="K19" s="32"/>
      <c r="L19" s="32"/>
      <c r="M19" s="32"/>
      <c r="N19" s="17"/>
    </row>
    <row r="20" spans="1:14" x14ac:dyDescent="0.25">
      <c r="B20" s="242"/>
      <c r="C20" s="242"/>
      <c r="D20" s="128">
        <v>6</v>
      </c>
      <c r="E20" s="28"/>
      <c r="F20" s="27"/>
      <c r="G20" s="252"/>
      <c r="H20" s="18"/>
      <c r="I20" s="75"/>
      <c r="J20" s="75"/>
      <c r="K20" s="75"/>
      <c r="L20" s="75"/>
      <c r="M20" s="75"/>
      <c r="N20" s="17"/>
    </row>
    <row r="21" spans="1:14" x14ac:dyDescent="0.25">
      <c r="B21" s="242"/>
      <c r="C21" s="242"/>
      <c r="D21" s="128">
        <v>7</v>
      </c>
      <c r="E21" s="28"/>
      <c r="F21" s="27"/>
      <c r="G21" s="252"/>
      <c r="H21" s="18"/>
      <c r="I21" s="75"/>
      <c r="J21" s="75"/>
      <c r="K21" s="75"/>
      <c r="L21" s="75"/>
      <c r="M21" s="75"/>
      <c r="N21" s="17"/>
    </row>
    <row r="22" spans="1:14" ht="15.75" thickBot="1" x14ac:dyDescent="0.3">
      <c r="B22" s="247" t="s">
        <v>14</v>
      </c>
      <c r="C22" s="248"/>
      <c r="D22" s="128"/>
      <c r="E22" s="27">
        <v>764827620</v>
      </c>
      <c r="F22" s="152">
        <v>300</v>
      </c>
      <c r="G22" s="252"/>
      <c r="H22" s="18"/>
      <c r="I22" s="75"/>
      <c r="J22" s="75"/>
      <c r="K22" s="75"/>
      <c r="L22" s="75"/>
      <c r="M22" s="75"/>
      <c r="N22" s="17"/>
    </row>
    <row r="23" spans="1:14" ht="45.75" thickBot="1" x14ac:dyDescent="0.3">
      <c r="A23" s="34"/>
      <c r="B23" s="38" t="s">
        <v>15</v>
      </c>
      <c r="C23" s="38" t="s">
        <v>98</v>
      </c>
      <c r="E23" s="29"/>
      <c r="F23" s="29"/>
      <c r="G23" s="29"/>
      <c r="H23" s="29"/>
      <c r="I23" s="7"/>
      <c r="J23" s="7"/>
      <c r="K23" s="7"/>
      <c r="L23" s="7"/>
      <c r="M23" s="7"/>
    </row>
    <row r="24" spans="1:14" ht="15.75" thickBot="1" x14ac:dyDescent="0.3">
      <c r="A24" s="35">
        <v>1</v>
      </c>
      <c r="C24" s="137">
        <f>+F22</f>
        <v>300</v>
      </c>
      <c r="D24" s="33"/>
      <c r="E24" s="138">
        <f>E22</f>
        <v>764827620</v>
      </c>
      <c r="F24" s="31"/>
      <c r="G24" s="31"/>
      <c r="H24" s="31"/>
      <c r="I24" s="19"/>
      <c r="J24" s="19"/>
      <c r="K24" s="19"/>
      <c r="L24" s="19"/>
      <c r="M24" s="19"/>
    </row>
    <row r="25" spans="1:14" x14ac:dyDescent="0.25">
      <c r="A25" s="67"/>
      <c r="C25" s="68"/>
      <c r="D25" s="30"/>
      <c r="E25" s="69"/>
      <c r="F25" s="31"/>
      <c r="G25" s="31"/>
      <c r="H25" s="31"/>
      <c r="I25" s="19"/>
      <c r="J25" s="19"/>
      <c r="K25" s="19"/>
      <c r="L25" s="19"/>
      <c r="M25" s="19"/>
    </row>
    <row r="26" spans="1:14" x14ac:dyDescent="0.25">
      <c r="A26" s="67"/>
      <c r="C26" s="68"/>
      <c r="D26" s="30"/>
      <c r="E26" s="69"/>
      <c r="F26" s="31"/>
      <c r="G26" s="31"/>
      <c r="H26" s="31"/>
      <c r="I26" s="19"/>
      <c r="J26" s="19"/>
      <c r="K26" s="19"/>
      <c r="L26" s="19"/>
      <c r="M26" s="19"/>
    </row>
    <row r="27" spans="1:14" x14ac:dyDescent="0.25">
      <c r="A27" s="67"/>
      <c r="B27" s="90" t="s">
        <v>130</v>
      </c>
      <c r="C27" s="72"/>
      <c r="D27" s="72"/>
      <c r="E27" s="72"/>
      <c r="F27" s="72"/>
      <c r="G27" s="72"/>
      <c r="H27" s="72"/>
      <c r="I27" s="75"/>
      <c r="J27" s="75"/>
      <c r="K27" s="75"/>
      <c r="L27" s="75"/>
      <c r="M27" s="75"/>
      <c r="N27" s="76"/>
    </row>
    <row r="28" spans="1:14" x14ac:dyDescent="0.25">
      <c r="A28" s="67"/>
      <c r="B28" s="72"/>
      <c r="C28" s="72"/>
      <c r="D28" s="72"/>
      <c r="E28" s="72"/>
      <c r="F28" s="72"/>
      <c r="G28" s="72"/>
      <c r="H28" s="72"/>
      <c r="I28" s="75"/>
      <c r="J28" s="75"/>
      <c r="K28" s="75"/>
      <c r="L28" s="75"/>
      <c r="M28" s="75"/>
      <c r="N28" s="76"/>
    </row>
    <row r="29" spans="1:14" x14ac:dyDescent="0.25">
      <c r="A29" s="67"/>
      <c r="B29" s="92" t="s">
        <v>33</v>
      </c>
      <c r="C29" s="92" t="s">
        <v>131</v>
      </c>
      <c r="D29" s="92" t="s">
        <v>132</v>
      </c>
      <c r="E29" s="72"/>
      <c r="F29" s="72"/>
      <c r="G29" s="72"/>
      <c r="H29" s="72"/>
      <c r="I29" s="75"/>
      <c r="J29" s="75"/>
      <c r="K29" s="75"/>
      <c r="L29" s="75"/>
      <c r="M29" s="75"/>
      <c r="N29" s="76"/>
    </row>
    <row r="30" spans="1:14" x14ac:dyDescent="0.25">
      <c r="A30" s="67"/>
      <c r="B30" s="89" t="s">
        <v>133</v>
      </c>
      <c r="C30" s="127" t="s">
        <v>162</v>
      </c>
      <c r="D30" s="89"/>
      <c r="E30" s="72"/>
      <c r="F30" s="72"/>
      <c r="G30" s="72"/>
      <c r="H30" s="72"/>
      <c r="I30" s="75"/>
      <c r="J30" s="75"/>
      <c r="K30" s="75"/>
      <c r="L30" s="75"/>
      <c r="M30" s="75"/>
      <c r="N30" s="76"/>
    </row>
    <row r="31" spans="1:14" x14ac:dyDescent="0.25">
      <c r="A31" s="67"/>
      <c r="B31" s="89" t="s">
        <v>134</v>
      </c>
      <c r="C31" s="127" t="s">
        <v>162</v>
      </c>
      <c r="D31" s="89"/>
      <c r="E31" s="72"/>
      <c r="F31" s="72"/>
      <c r="G31" s="72"/>
      <c r="H31" s="72"/>
      <c r="I31" s="75"/>
      <c r="J31" s="75"/>
      <c r="K31" s="75"/>
      <c r="L31" s="75"/>
      <c r="M31" s="75"/>
      <c r="N31" s="76"/>
    </row>
    <row r="32" spans="1:14" x14ac:dyDescent="0.25">
      <c r="A32" s="67"/>
      <c r="B32" s="89" t="s">
        <v>135</v>
      </c>
      <c r="C32" s="89"/>
      <c r="D32" s="127" t="s">
        <v>162</v>
      </c>
      <c r="E32" s="72"/>
      <c r="F32" s="72"/>
      <c r="G32" s="72"/>
      <c r="H32" s="72"/>
      <c r="I32" s="75"/>
      <c r="J32" s="75"/>
      <c r="K32" s="75"/>
      <c r="L32" s="75"/>
      <c r="M32" s="75"/>
      <c r="N32" s="76"/>
    </row>
    <row r="33" spans="1:17" x14ac:dyDescent="0.25">
      <c r="A33" s="67"/>
      <c r="B33" s="89" t="s">
        <v>136</v>
      </c>
      <c r="C33" s="127"/>
      <c r="D33" s="127" t="s">
        <v>162</v>
      </c>
      <c r="E33" s="72"/>
      <c r="F33" s="72"/>
      <c r="G33" s="72"/>
      <c r="H33" s="72"/>
      <c r="I33" s="75"/>
      <c r="J33" s="75"/>
      <c r="K33" s="75"/>
      <c r="L33" s="75"/>
      <c r="M33" s="75"/>
      <c r="N33" s="76"/>
    </row>
    <row r="34" spans="1:17" x14ac:dyDescent="0.25">
      <c r="A34" s="67"/>
      <c r="B34" s="72"/>
      <c r="C34" s="72"/>
      <c r="D34" s="72"/>
      <c r="E34" s="72"/>
      <c r="F34" s="72"/>
      <c r="G34" s="72"/>
      <c r="H34" s="72"/>
      <c r="I34" s="75"/>
      <c r="J34" s="75"/>
      <c r="K34" s="75"/>
      <c r="L34" s="75"/>
      <c r="M34" s="75"/>
      <c r="N34" s="76"/>
    </row>
    <row r="35" spans="1:17" x14ac:dyDescent="0.25">
      <c r="A35" s="67"/>
      <c r="B35" s="72"/>
      <c r="C35" s="72"/>
      <c r="D35" s="72"/>
      <c r="E35" s="72"/>
      <c r="F35" s="72"/>
      <c r="G35" s="72"/>
      <c r="H35" s="72"/>
      <c r="I35" s="75"/>
      <c r="J35" s="75"/>
      <c r="K35" s="75"/>
      <c r="L35" s="75"/>
      <c r="M35" s="75"/>
      <c r="N35" s="76"/>
    </row>
    <row r="36" spans="1:17" x14ac:dyDescent="0.25">
      <c r="A36" s="67"/>
      <c r="B36" s="90" t="s">
        <v>137</v>
      </c>
      <c r="C36" s="72"/>
      <c r="D36" s="72"/>
      <c r="E36" s="72"/>
      <c r="F36" s="72"/>
      <c r="G36" s="72"/>
      <c r="H36" s="72"/>
      <c r="I36" s="75"/>
      <c r="J36" s="75"/>
      <c r="K36" s="75"/>
      <c r="L36" s="75"/>
      <c r="M36" s="75"/>
      <c r="N36" s="76"/>
    </row>
    <row r="37" spans="1:17" x14ac:dyDescent="0.25">
      <c r="A37" s="67"/>
      <c r="B37" s="72"/>
      <c r="C37" s="72"/>
      <c r="D37" s="72"/>
      <c r="E37" s="72"/>
      <c r="F37" s="72"/>
      <c r="G37" s="72"/>
      <c r="H37" s="72"/>
      <c r="I37" s="75"/>
      <c r="J37" s="75"/>
      <c r="K37" s="75"/>
      <c r="L37" s="75"/>
      <c r="M37" s="75"/>
      <c r="N37" s="76"/>
    </row>
    <row r="38" spans="1:17" x14ac:dyDescent="0.25">
      <c r="A38" s="67"/>
      <c r="B38" s="72"/>
      <c r="C38" s="72"/>
      <c r="D38" s="72"/>
      <c r="E38" s="72"/>
      <c r="F38" s="72"/>
      <c r="G38" s="72"/>
      <c r="H38" s="72"/>
      <c r="I38" s="75"/>
      <c r="J38" s="75"/>
      <c r="K38" s="75"/>
      <c r="L38" s="75"/>
      <c r="M38" s="75"/>
      <c r="N38" s="76"/>
    </row>
    <row r="39" spans="1:17" x14ac:dyDescent="0.25">
      <c r="A39" s="67"/>
      <c r="B39" s="92" t="s">
        <v>33</v>
      </c>
      <c r="C39" s="92" t="s">
        <v>56</v>
      </c>
      <c r="D39" s="91" t="s">
        <v>49</v>
      </c>
      <c r="E39" s="91" t="s">
        <v>16</v>
      </c>
      <c r="F39" s="72"/>
      <c r="G39" s="72"/>
      <c r="H39" s="72"/>
      <c r="I39" s="75"/>
      <c r="J39" s="75"/>
      <c r="K39" s="75"/>
      <c r="L39" s="75"/>
      <c r="M39" s="75"/>
      <c r="N39" s="76"/>
    </row>
    <row r="40" spans="1:17" ht="89.25" customHeight="1" x14ac:dyDescent="0.25">
      <c r="A40" s="67"/>
      <c r="B40" s="73" t="s">
        <v>138</v>
      </c>
      <c r="C40" s="74">
        <v>40</v>
      </c>
      <c r="D40" s="127">
        <v>40</v>
      </c>
      <c r="E40" s="211">
        <f>+D40+D41</f>
        <v>75</v>
      </c>
      <c r="F40" s="72"/>
      <c r="G40" s="72"/>
      <c r="H40" s="72"/>
      <c r="I40" s="75"/>
      <c r="J40" s="75"/>
      <c r="K40" s="75"/>
      <c r="L40" s="75"/>
      <c r="M40" s="75"/>
      <c r="N40" s="76"/>
    </row>
    <row r="41" spans="1:17" ht="87" customHeight="1" x14ac:dyDescent="0.25">
      <c r="A41" s="67"/>
      <c r="B41" s="73" t="s">
        <v>139</v>
      </c>
      <c r="C41" s="74">
        <v>60</v>
      </c>
      <c r="D41" s="127">
        <v>35</v>
      </c>
      <c r="E41" s="212"/>
      <c r="F41" s="72"/>
      <c r="G41" s="72"/>
      <c r="H41" s="72"/>
      <c r="I41" s="75"/>
      <c r="J41" s="75"/>
      <c r="K41" s="75"/>
      <c r="L41" s="75"/>
      <c r="M41" s="75"/>
      <c r="N41" s="76"/>
    </row>
    <row r="42" spans="1:17" x14ac:dyDescent="0.25">
      <c r="A42" s="67"/>
      <c r="C42" s="68"/>
      <c r="D42" s="30"/>
      <c r="E42" s="69"/>
      <c r="F42" s="31"/>
      <c r="G42" s="31"/>
      <c r="H42" s="31"/>
      <c r="I42" s="19"/>
      <c r="J42" s="19"/>
      <c r="K42" s="19"/>
      <c r="L42" s="19"/>
      <c r="M42" s="19"/>
    </row>
    <row r="43" spans="1:17" x14ac:dyDescent="0.25">
      <c r="A43" s="67"/>
      <c r="C43" s="68"/>
      <c r="D43" s="30"/>
      <c r="E43" s="69"/>
      <c r="F43" s="31"/>
      <c r="G43" s="31"/>
      <c r="H43" s="31"/>
      <c r="I43" s="19"/>
      <c r="J43" s="19"/>
      <c r="K43" s="19"/>
      <c r="L43" s="19"/>
      <c r="M43" s="19"/>
    </row>
    <row r="44" spans="1:17" x14ac:dyDescent="0.25">
      <c r="A44" s="67"/>
      <c r="C44" s="68"/>
      <c r="D44" s="30"/>
      <c r="E44" s="69"/>
      <c r="F44" s="31"/>
      <c r="G44" s="31"/>
      <c r="H44" s="31"/>
      <c r="I44" s="19"/>
      <c r="J44" s="19"/>
      <c r="K44" s="19"/>
      <c r="L44" s="19"/>
      <c r="M44" s="19"/>
    </row>
    <row r="45" spans="1:17" ht="15.75" thickBot="1" x14ac:dyDescent="0.3">
      <c r="M45" s="244" t="s">
        <v>35</v>
      </c>
      <c r="N45" s="244"/>
    </row>
    <row r="46" spans="1:17" x14ac:dyDescent="0.25">
      <c r="B46" s="90" t="s">
        <v>30</v>
      </c>
      <c r="M46" s="44"/>
      <c r="N46" s="44"/>
    </row>
    <row r="47" spans="1:17" ht="15.75" thickBot="1" x14ac:dyDescent="0.3">
      <c r="M47" s="44"/>
      <c r="N47" s="44"/>
    </row>
    <row r="48" spans="1:17" s="75" customFormat="1" ht="90" x14ac:dyDescent="0.25">
      <c r="B48" s="86" t="s">
        <v>140</v>
      </c>
      <c r="C48" s="86" t="s">
        <v>141</v>
      </c>
      <c r="D48" s="86" t="s">
        <v>142</v>
      </c>
      <c r="E48" s="86" t="s">
        <v>43</v>
      </c>
      <c r="F48" s="86" t="s">
        <v>22</v>
      </c>
      <c r="G48" s="86" t="s">
        <v>99</v>
      </c>
      <c r="H48" s="86" t="s">
        <v>17</v>
      </c>
      <c r="I48" s="86" t="s">
        <v>10</v>
      </c>
      <c r="J48" s="86" t="s">
        <v>31</v>
      </c>
      <c r="K48" s="86" t="s">
        <v>59</v>
      </c>
      <c r="L48" s="86" t="s">
        <v>20</v>
      </c>
      <c r="M48" s="71" t="s">
        <v>26</v>
      </c>
      <c r="N48" s="86" t="s">
        <v>143</v>
      </c>
      <c r="O48" s="86" t="s">
        <v>36</v>
      </c>
      <c r="P48" s="87" t="s">
        <v>11</v>
      </c>
      <c r="Q48" s="87" t="s">
        <v>19</v>
      </c>
    </row>
    <row r="49" spans="1:26" s="81" customFormat="1" ht="144" x14ac:dyDescent="0.25">
      <c r="A49" s="36">
        <v>1</v>
      </c>
      <c r="B49" s="82" t="s">
        <v>176</v>
      </c>
      <c r="C49" s="82" t="s">
        <v>176</v>
      </c>
      <c r="D49" s="83" t="s">
        <v>177</v>
      </c>
      <c r="E49" s="139" t="s">
        <v>178</v>
      </c>
      <c r="F49" s="78" t="s">
        <v>179</v>
      </c>
      <c r="G49" s="116"/>
      <c r="H49" s="85">
        <v>41852</v>
      </c>
      <c r="I49" s="85">
        <v>42004</v>
      </c>
      <c r="J49" s="79" t="s">
        <v>132</v>
      </c>
      <c r="K49" s="140">
        <v>5</v>
      </c>
      <c r="L49" s="79"/>
      <c r="M49" s="70">
        <v>600</v>
      </c>
      <c r="N49" s="70">
        <f>+M49*G49</f>
        <v>0</v>
      </c>
      <c r="O49" s="141">
        <v>523927800</v>
      </c>
      <c r="P49" s="142" t="s">
        <v>180</v>
      </c>
      <c r="Q49" s="117"/>
      <c r="R49" s="80"/>
      <c r="S49" s="80"/>
      <c r="T49" s="80"/>
      <c r="U49" s="80"/>
      <c r="V49" s="80"/>
      <c r="W49" s="80"/>
      <c r="X49" s="80"/>
      <c r="Y49" s="80"/>
      <c r="Z49" s="80"/>
    </row>
    <row r="50" spans="1:26" s="81" customFormat="1" ht="144" x14ac:dyDescent="0.25">
      <c r="A50" s="36">
        <f>+A49+1</f>
        <v>2</v>
      </c>
      <c r="B50" s="82" t="s">
        <v>176</v>
      </c>
      <c r="C50" s="82" t="s">
        <v>176</v>
      </c>
      <c r="D50" s="83" t="s">
        <v>177</v>
      </c>
      <c r="E50" s="139" t="s">
        <v>181</v>
      </c>
      <c r="F50" s="78" t="s">
        <v>179</v>
      </c>
      <c r="G50" s="78"/>
      <c r="H50" s="85">
        <v>41254</v>
      </c>
      <c r="I50" s="85">
        <v>42004</v>
      </c>
      <c r="J50" s="79" t="s">
        <v>132</v>
      </c>
      <c r="K50" s="140">
        <v>48</v>
      </c>
      <c r="L50" s="140"/>
      <c r="M50" s="70">
        <v>325</v>
      </c>
      <c r="N50" s="70"/>
      <c r="O50" s="141">
        <v>1708027881</v>
      </c>
      <c r="P50" s="142" t="s">
        <v>182</v>
      </c>
      <c r="Q50" s="117" t="s">
        <v>183</v>
      </c>
      <c r="R50" s="80"/>
      <c r="S50" s="80"/>
      <c r="T50" s="80"/>
      <c r="U50" s="80"/>
      <c r="V50" s="80"/>
      <c r="W50" s="80"/>
      <c r="X50" s="80"/>
      <c r="Y50" s="80"/>
      <c r="Z50" s="80"/>
    </row>
    <row r="51" spans="1:26" s="154" customFormat="1" ht="150" x14ac:dyDescent="0.25">
      <c r="A51" s="36">
        <f t="shared" ref="A51:A56" si="0">+A50+1</f>
        <v>3</v>
      </c>
      <c r="B51" s="82" t="s">
        <v>176</v>
      </c>
      <c r="C51" s="82" t="s">
        <v>176</v>
      </c>
      <c r="D51" s="83" t="s">
        <v>177</v>
      </c>
      <c r="E51" s="139" t="s">
        <v>184</v>
      </c>
      <c r="F51" s="78" t="s">
        <v>179</v>
      </c>
      <c r="G51" s="78"/>
      <c r="H51" s="85">
        <v>41508</v>
      </c>
      <c r="I51" s="85">
        <v>41942</v>
      </c>
      <c r="J51" s="79" t="s">
        <v>131</v>
      </c>
      <c r="K51" s="140"/>
      <c r="L51" s="140">
        <v>26</v>
      </c>
      <c r="M51" s="70">
        <v>600</v>
      </c>
      <c r="N51" s="70"/>
      <c r="O51" s="141">
        <v>1239827070</v>
      </c>
      <c r="P51" s="142" t="s">
        <v>185</v>
      </c>
      <c r="Q51" s="117" t="s">
        <v>186</v>
      </c>
      <c r="R51" s="153"/>
      <c r="S51" s="153"/>
      <c r="T51" s="153"/>
      <c r="U51" s="153"/>
      <c r="V51" s="153"/>
      <c r="W51" s="153"/>
      <c r="X51" s="153"/>
      <c r="Y51" s="153"/>
      <c r="Z51" s="153"/>
    </row>
    <row r="52" spans="1:26" s="81" customFormat="1" ht="156" x14ac:dyDescent="0.25">
      <c r="A52" s="36">
        <f t="shared" si="0"/>
        <v>4</v>
      </c>
      <c r="B52" s="82" t="s">
        <v>176</v>
      </c>
      <c r="C52" s="82" t="s">
        <v>176</v>
      </c>
      <c r="D52" s="83" t="s">
        <v>177</v>
      </c>
      <c r="E52" s="140" t="s">
        <v>187</v>
      </c>
      <c r="F52" s="78" t="s">
        <v>188</v>
      </c>
      <c r="G52" s="78"/>
      <c r="H52" s="85">
        <v>41093</v>
      </c>
      <c r="I52" s="85">
        <v>41274</v>
      </c>
      <c r="J52" s="79" t="s">
        <v>132</v>
      </c>
      <c r="K52" s="140">
        <v>5</v>
      </c>
      <c r="L52" s="79"/>
      <c r="M52" s="70">
        <v>325</v>
      </c>
      <c r="N52" s="70"/>
      <c r="O52" s="20">
        <v>453254400</v>
      </c>
      <c r="P52" s="20">
        <v>81</v>
      </c>
      <c r="Q52" s="117" t="s">
        <v>189</v>
      </c>
      <c r="R52" s="80"/>
      <c r="S52" s="80"/>
      <c r="T52" s="80"/>
      <c r="U52" s="80"/>
      <c r="V52" s="80"/>
      <c r="W52" s="80"/>
      <c r="X52" s="80"/>
      <c r="Y52" s="80"/>
      <c r="Z52" s="80"/>
    </row>
    <row r="53" spans="1:26" s="81" customFormat="1" ht="228" x14ac:dyDescent="0.25">
      <c r="A53" s="36">
        <f t="shared" si="0"/>
        <v>5</v>
      </c>
      <c r="B53" s="82" t="s">
        <v>176</v>
      </c>
      <c r="C53" s="82" t="s">
        <v>176</v>
      </c>
      <c r="D53" s="83" t="s">
        <v>177</v>
      </c>
      <c r="E53" s="140" t="s">
        <v>190</v>
      </c>
      <c r="F53" s="78" t="s">
        <v>191</v>
      </c>
      <c r="G53" s="78"/>
      <c r="H53" s="85">
        <v>40941</v>
      </c>
      <c r="I53" s="85">
        <v>41090</v>
      </c>
      <c r="J53" s="79" t="s">
        <v>132</v>
      </c>
      <c r="K53" s="140">
        <v>6</v>
      </c>
      <c r="L53" s="79"/>
      <c r="M53" s="70">
        <v>325</v>
      </c>
      <c r="N53" s="70"/>
      <c r="O53" s="20">
        <v>128305410</v>
      </c>
      <c r="P53" s="20">
        <v>80</v>
      </c>
      <c r="Q53" s="117"/>
      <c r="R53" s="80"/>
      <c r="S53" s="80"/>
      <c r="T53" s="80"/>
      <c r="U53" s="80"/>
      <c r="V53" s="80"/>
      <c r="W53" s="80"/>
      <c r="X53" s="80"/>
      <c r="Y53" s="80"/>
      <c r="Z53" s="80"/>
    </row>
    <row r="54" spans="1:26" s="81" customFormat="1" ht="132" x14ac:dyDescent="0.25">
      <c r="A54" s="36">
        <f t="shared" si="0"/>
        <v>6</v>
      </c>
      <c r="B54" s="82" t="s">
        <v>176</v>
      </c>
      <c r="C54" s="82" t="s">
        <v>176</v>
      </c>
      <c r="D54" s="83" t="s">
        <v>177</v>
      </c>
      <c r="E54" s="140" t="s">
        <v>192</v>
      </c>
      <c r="F54" s="78" t="s">
        <v>193</v>
      </c>
      <c r="G54" s="78"/>
      <c r="H54" s="85">
        <v>40560</v>
      </c>
      <c r="I54" s="85">
        <v>40908</v>
      </c>
      <c r="J54" s="79" t="s">
        <v>132</v>
      </c>
      <c r="K54" s="140">
        <v>11</v>
      </c>
      <c r="L54" s="79"/>
      <c r="M54" s="70">
        <v>160</v>
      </c>
      <c r="N54" s="70"/>
      <c r="O54" s="20">
        <v>107488240</v>
      </c>
      <c r="P54" s="20">
        <v>80</v>
      </c>
      <c r="Q54" s="117"/>
      <c r="R54" s="80"/>
      <c r="S54" s="80"/>
      <c r="T54" s="80"/>
      <c r="U54" s="80"/>
      <c r="V54" s="80"/>
      <c r="W54" s="80"/>
      <c r="X54" s="80"/>
      <c r="Y54" s="80"/>
      <c r="Z54" s="80"/>
    </row>
    <row r="55" spans="1:26" s="81" customFormat="1" ht="252" x14ac:dyDescent="0.25">
      <c r="A55" s="36">
        <f t="shared" si="0"/>
        <v>7</v>
      </c>
      <c r="B55" s="82" t="s">
        <v>176</v>
      </c>
      <c r="C55" s="82" t="s">
        <v>176</v>
      </c>
      <c r="D55" s="83" t="s">
        <v>177</v>
      </c>
      <c r="E55" s="140" t="s">
        <v>194</v>
      </c>
      <c r="F55" s="78" t="s">
        <v>195</v>
      </c>
      <c r="G55" s="78"/>
      <c r="H55" s="85">
        <v>40560</v>
      </c>
      <c r="I55" s="85">
        <v>40908</v>
      </c>
      <c r="J55" s="79" t="s">
        <v>132</v>
      </c>
      <c r="K55" s="140">
        <v>11</v>
      </c>
      <c r="L55" s="79"/>
      <c r="M55" s="70">
        <v>165</v>
      </c>
      <c r="N55" s="70"/>
      <c r="O55" s="20">
        <v>158700660</v>
      </c>
      <c r="P55" s="20">
        <v>80</v>
      </c>
      <c r="Q55" s="117"/>
      <c r="R55" s="80"/>
      <c r="S55" s="80"/>
      <c r="T55" s="80"/>
      <c r="U55" s="80"/>
      <c r="V55" s="80"/>
      <c r="W55" s="80"/>
      <c r="X55" s="80"/>
      <c r="Y55" s="80"/>
      <c r="Z55" s="80"/>
    </row>
    <row r="56" spans="1:26" s="81" customFormat="1" ht="180" x14ac:dyDescent="0.25">
      <c r="A56" s="36">
        <f t="shared" si="0"/>
        <v>8</v>
      </c>
      <c r="B56" s="82" t="s">
        <v>176</v>
      </c>
      <c r="C56" s="82" t="s">
        <v>176</v>
      </c>
      <c r="D56" s="83" t="s">
        <v>177</v>
      </c>
      <c r="E56" s="140" t="s">
        <v>196</v>
      </c>
      <c r="F56" s="78" t="s">
        <v>197</v>
      </c>
      <c r="G56" s="78"/>
      <c r="H56" s="85">
        <v>40210</v>
      </c>
      <c r="I56" s="85">
        <v>40543</v>
      </c>
      <c r="J56" s="79" t="s">
        <v>132</v>
      </c>
      <c r="K56" s="140">
        <v>11</v>
      </c>
      <c r="L56" s="79"/>
      <c r="M56" s="70">
        <v>165</v>
      </c>
      <c r="N56" s="70"/>
      <c r="O56" s="20">
        <v>153085260</v>
      </c>
      <c r="P56" s="20">
        <v>79</v>
      </c>
      <c r="Q56" s="117"/>
      <c r="R56" s="80"/>
      <c r="S56" s="80"/>
      <c r="T56" s="80"/>
      <c r="U56" s="80"/>
      <c r="V56" s="80"/>
      <c r="W56" s="80"/>
      <c r="X56" s="80"/>
      <c r="Y56" s="80"/>
      <c r="Z56" s="80"/>
    </row>
    <row r="57" spans="1:26" s="81" customFormat="1" x14ac:dyDescent="0.25">
      <c r="A57" s="36"/>
      <c r="B57" s="37" t="s">
        <v>16</v>
      </c>
      <c r="C57" s="83"/>
      <c r="D57" s="82"/>
      <c r="E57" s="77"/>
      <c r="F57" s="78"/>
      <c r="G57" s="78"/>
      <c r="H57" s="78"/>
      <c r="I57" s="79"/>
      <c r="J57" s="79"/>
      <c r="K57" s="84">
        <f t="shared" ref="K57" si="1">SUM(K49:K56)</f>
        <v>97</v>
      </c>
      <c r="L57" s="84">
        <f t="shared" ref="L57:N57" si="2">SUM(L49:L56)</f>
        <v>26</v>
      </c>
      <c r="M57" s="115">
        <f t="shared" si="2"/>
        <v>2665</v>
      </c>
      <c r="N57" s="84">
        <f t="shared" si="2"/>
        <v>0</v>
      </c>
      <c r="O57" s="20"/>
      <c r="P57" s="20"/>
      <c r="Q57" s="118"/>
    </row>
    <row r="58" spans="1:26" s="21" customFormat="1" x14ac:dyDescent="0.25">
      <c r="E58" s="22"/>
    </row>
    <row r="59" spans="1:26" s="21" customFormat="1" x14ac:dyDescent="0.25">
      <c r="B59" s="245" t="s">
        <v>28</v>
      </c>
      <c r="C59" s="245" t="s">
        <v>27</v>
      </c>
      <c r="D59" s="243" t="s">
        <v>34</v>
      </c>
      <c r="E59" s="243"/>
    </row>
    <row r="60" spans="1:26" s="21" customFormat="1" x14ac:dyDescent="0.25">
      <c r="B60" s="246"/>
      <c r="C60" s="246"/>
      <c r="D60" s="129" t="s">
        <v>23</v>
      </c>
      <c r="E60" s="43" t="s">
        <v>24</v>
      </c>
    </row>
    <row r="61" spans="1:26" s="21" customFormat="1" ht="18.75" x14ac:dyDescent="0.25">
      <c r="B61" s="41" t="s">
        <v>21</v>
      </c>
      <c r="C61" s="42">
        <f>+K57</f>
        <v>97</v>
      </c>
      <c r="D61" s="39" t="s">
        <v>162</v>
      </c>
      <c r="E61" s="40"/>
      <c r="F61" s="23"/>
      <c r="G61" s="23"/>
      <c r="H61" s="23"/>
      <c r="I61" s="23"/>
      <c r="J61" s="23"/>
      <c r="K61" s="23"/>
      <c r="L61" s="23"/>
      <c r="M61" s="23"/>
    </row>
    <row r="62" spans="1:26" s="21" customFormat="1" x14ac:dyDescent="0.25">
      <c r="B62" s="41" t="s">
        <v>25</v>
      </c>
      <c r="C62" s="42">
        <f>+M57</f>
        <v>2665</v>
      </c>
      <c r="D62" s="39" t="s">
        <v>162</v>
      </c>
      <c r="E62" s="40"/>
    </row>
    <row r="63" spans="1:26" s="21" customFormat="1" x14ac:dyDescent="0.25">
      <c r="B63" s="24"/>
      <c r="C63" s="241"/>
      <c r="D63" s="241"/>
      <c r="E63" s="241"/>
      <c r="F63" s="241"/>
      <c r="G63" s="241"/>
      <c r="H63" s="241"/>
      <c r="I63" s="241"/>
      <c r="J63" s="241"/>
      <c r="K63" s="241"/>
      <c r="L63" s="241"/>
      <c r="M63" s="241"/>
      <c r="N63" s="241"/>
    </row>
    <row r="64" spans="1:26" ht="15.75" thickBot="1" x14ac:dyDescent="0.3"/>
    <row r="65" spans="2:17" ht="27" thickBot="1" x14ac:dyDescent="0.3">
      <c r="B65" s="240" t="s">
        <v>100</v>
      </c>
      <c r="C65" s="240"/>
      <c r="D65" s="240"/>
      <c r="E65" s="240"/>
      <c r="F65" s="240"/>
      <c r="G65" s="240"/>
      <c r="H65" s="240"/>
      <c r="I65" s="240"/>
      <c r="J65" s="240"/>
      <c r="K65" s="240"/>
      <c r="L65" s="240"/>
      <c r="M65" s="240"/>
      <c r="N65" s="240"/>
    </row>
    <row r="68" spans="2:17" ht="135" x14ac:dyDescent="0.25">
      <c r="B68" s="88" t="s">
        <v>144</v>
      </c>
      <c r="C68" s="46" t="s">
        <v>2</v>
      </c>
      <c r="D68" s="46" t="s">
        <v>102</v>
      </c>
      <c r="E68" s="46" t="s">
        <v>101</v>
      </c>
      <c r="F68" s="46" t="s">
        <v>103</v>
      </c>
      <c r="G68" s="46" t="s">
        <v>104</v>
      </c>
      <c r="H68" s="46" t="s">
        <v>105</v>
      </c>
      <c r="I68" s="46" t="s">
        <v>106</v>
      </c>
      <c r="J68" s="46" t="s">
        <v>107</v>
      </c>
      <c r="K68" s="46" t="s">
        <v>108</v>
      </c>
      <c r="L68" s="46" t="s">
        <v>109</v>
      </c>
      <c r="M68" s="64" t="s">
        <v>110</v>
      </c>
      <c r="N68" s="64" t="s">
        <v>198</v>
      </c>
      <c r="O68" s="213" t="s">
        <v>3</v>
      </c>
      <c r="P68" s="215"/>
      <c r="Q68" s="46" t="s">
        <v>18</v>
      </c>
    </row>
    <row r="69" spans="2:17" x14ac:dyDescent="0.25">
      <c r="B69" s="2" t="s">
        <v>297</v>
      </c>
      <c r="C69" s="2" t="s">
        <v>298</v>
      </c>
      <c r="D69" s="4" t="s">
        <v>299</v>
      </c>
      <c r="E69" s="4">
        <v>60</v>
      </c>
      <c r="F69" s="3"/>
      <c r="G69" s="3" t="s">
        <v>201</v>
      </c>
      <c r="H69" s="3"/>
      <c r="I69" s="65"/>
      <c r="J69" s="3" t="s">
        <v>131</v>
      </c>
      <c r="K69" s="127" t="s">
        <v>131</v>
      </c>
      <c r="L69" s="127" t="s">
        <v>131</v>
      </c>
      <c r="M69" s="127" t="s">
        <v>131</v>
      </c>
      <c r="N69" s="127" t="s">
        <v>131</v>
      </c>
      <c r="O69" s="236" t="s">
        <v>300</v>
      </c>
      <c r="P69" s="237"/>
      <c r="Q69" s="127" t="s">
        <v>132</v>
      </c>
    </row>
    <row r="70" spans="2:17" x14ac:dyDescent="0.25">
      <c r="B70" s="2" t="s">
        <v>297</v>
      </c>
      <c r="C70" s="2" t="s">
        <v>301</v>
      </c>
      <c r="D70" s="66" t="s">
        <v>302</v>
      </c>
      <c r="E70" s="4">
        <v>90</v>
      </c>
      <c r="F70" s="3"/>
      <c r="G70" s="3"/>
      <c r="H70" s="3" t="s">
        <v>201</v>
      </c>
      <c r="I70" s="65"/>
      <c r="J70" s="3" t="s">
        <v>131</v>
      </c>
      <c r="K70" s="127" t="s">
        <v>131</v>
      </c>
      <c r="L70" s="127" t="s">
        <v>131</v>
      </c>
      <c r="M70" s="127" t="s">
        <v>131</v>
      </c>
      <c r="N70" s="127" t="s">
        <v>132</v>
      </c>
      <c r="O70" s="236" t="s">
        <v>303</v>
      </c>
      <c r="P70" s="237"/>
      <c r="Q70" s="127" t="s">
        <v>132</v>
      </c>
    </row>
    <row r="71" spans="2:17" x14ac:dyDescent="0.25">
      <c r="B71" s="2" t="s">
        <v>297</v>
      </c>
      <c r="C71" s="2" t="s">
        <v>301</v>
      </c>
      <c r="D71" s="4"/>
      <c r="E71" s="4">
        <v>50</v>
      </c>
      <c r="F71" s="3"/>
      <c r="G71" s="3"/>
      <c r="H71" s="3"/>
      <c r="I71" s="3"/>
      <c r="J71" s="65"/>
      <c r="K71" s="89"/>
      <c r="L71" s="89"/>
      <c r="M71" s="89"/>
      <c r="N71" s="89"/>
      <c r="O71" s="236" t="s">
        <v>304</v>
      </c>
      <c r="P71" s="237"/>
      <c r="Q71" s="127" t="s">
        <v>132</v>
      </c>
    </row>
    <row r="72" spans="2:17" x14ac:dyDescent="0.25">
      <c r="B72" s="2" t="s">
        <v>199</v>
      </c>
      <c r="C72" s="2" t="s">
        <v>200</v>
      </c>
      <c r="D72" s="4"/>
      <c r="E72" s="4">
        <v>600</v>
      </c>
      <c r="F72" s="3"/>
      <c r="G72" s="3"/>
      <c r="H72" s="3"/>
      <c r="I72" s="3" t="s">
        <v>201</v>
      </c>
      <c r="J72" s="65"/>
      <c r="K72" s="89"/>
      <c r="L72" s="89"/>
      <c r="M72" s="89"/>
      <c r="N72" s="89"/>
      <c r="O72" s="236" t="s">
        <v>202</v>
      </c>
      <c r="P72" s="237"/>
      <c r="Q72" s="127" t="s">
        <v>132</v>
      </c>
    </row>
    <row r="73" spans="2:17" x14ac:dyDescent="0.25">
      <c r="B73" s="2"/>
      <c r="C73" s="2"/>
      <c r="D73" s="4"/>
      <c r="E73" s="4"/>
      <c r="F73" s="3"/>
      <c r="G73" s="3"/>
      <c r="H73" s="3"/>
      <c r="I73" s="65"/>
      <c r="J73" s="65"/>
      <c r="K73" s="89"/>
      <c r="L73" s="89"/>
      <c r="M73" s="89"/>
      <c r="N73" s="89"/>
      <c r="O73" s="238"/>
      <c r="P73" s="239"/>
      <c r="Q73" s="89"/>
    </row>
    <row r="74" spans="2:17" x14ac:dyDescent="0.25">
      <c r="B74" s="2"/>
      <c r="C74" s="2"/>
      <c r="D74" s="4"/>
      <c r="E74" s="4"/>
      <c r="F74" s="3"/>
      <c r="G74" s="3"/>
      <c r="H74" s="3"/>
      <c r="I74" s="65"/>
      <c r="J74" s="65"/>
      <c r="K74" s="89"/>
      <c r="L74" s="89"/>
      <c r="M74" s="89"/>
      <c r="N74" s="89"/>
      <c r="O74" s="238"/>
      <c r="P74" s="239"/>
      <c r="Q74" s="89"/>
    </row>
    <row r="75" spans="2:17" x14ac:dyDescent="0.25">
      <c r="B75" s="89"/>
      <c r="C75" s="89"/>
      <c r="D75" s="89"/>
      <c r="E75" s="89"/>
      <c r="F75" s="89"/>
      <c r="G75" s="89"/>
      <c r="H75" s="89"/>
      <c r="I75" s="89"/>
      <c r="J75" s="89"/>
      <c r="K75" s="89"/>
      <c r="L75" s="89"/>
      <c r="M75" s="89"/>
      <c r="N75" s="89"/>
      <c r="O75" s="238"/>
      <c r="P75" s="239"/>
      <c r="Q75" s="89"/>
    </row>
    <row r="76" spans="2:17" x14ac:dyDescent="0.25">
      <c r="B76" s="6" t="s">
        <v>1</v>
      </c>
    </row>
    <row r="77" spans="2:17" x14ac:dyDescent="0.25">
      <c r="B77" s="6" t="s">
        <v>37</v>
      </c>
    </row>
    <row r="78" spans="2:17" x14ac:dyDescent="0.25">
      <c r="B78" s="6" t="s">
        <v>60</v>
      </c>
    </row>
    <row r="80" spans="2:17" ht="15.75" thickBot="1" x14ac:dyDescent="0.3"/>
    <row r="81" spans="2:17" ht="27" thickBot="1" x14ac:dyDescent="0.3">
      <c r="B81" s="228" t="s">
        <v>38</v>
      </c>
      <c r="C81" s="229"/>
      <c r="D81" s="229"/>
      <c r="E81" s="229"/>
      <c r="F81" s="229"/>
      <c r="G81" s="229"/>
      <c r="H81" s="229"/>
      <c r="I81" s="229"/>
      <c r="J81" s="229"/>
      <c r="K81" s="229"/>
      <c r="L81" s="229"/>
      <c r="M81" s="229"/>
      <c r="N81" s="230"/>
    </row>
    <row r="86" spans="2:17" ht="90" x14ac:dyDescent="0.25">
      <c r="B86" s="88" t="s">
        <v>0</v>
      </c>
      <c r="C86" s="88" t="s">
        <v>39</v>
      </c>
      <c r="D86" s="88" t="s">
        <v>40</v>
      </c>
      <c r="E86" s="88" t="s">
        <v>111</v>
      </c>
      <c r="F86" s="88" t="s">
        <v>113</v>
      </c>
      <c r="G86" s="88" t="s">
        <v>114</v>
      </c>
      <c r="H86" s="88" t="s">
        <v>115</v>
      </c>
      <c r="I86" s="88" t="s">
        <v>112</v>
      </c>
      <c r="J86" s="213" t="s">
        <v>116</v>
      </c>
      <c r="K86" s="214"/>
      <c r="L86" s="215"/>
      <c r="M86" s="88" t="s">
        <v>117</v>
      </c>
      <c r="N86" s="88" t="s">
        <v>41</v>
      </c>
      <c r="O86" s="88" t="s">
        <v>42</v>
      </c>
      <c r="P86" s="213" t="s">
        <v>3</v>
      </c>
      <c r="Q86" s="215"/>
    </row>
    <row r="87" spans="2:17" ht="75" x14ac:dyDescent="0.25">
      <c r="B87" s="126" t="s">
        <v>305</v>
      </c>
      <c r="C87" s="51" t="s">
        <v>306</v>
      </c>
      <c r="D87" s="126" t="s">
        <v>307</v>
      </c>
      <c r="E87" s="155">
        <v>23248687</v>
      </c>
      <c r="F87" s="126" t="s">
        <v>206</v>
      </c>
      <c r="G87" s="126" t="s">
        <v>207</v>
      </c>
      <c r="H87" s="156">
        <v>41324</v>
      </c>
      <c r="I87" s="4"/>
      <c r="J87" s="126" t="s">
        <v>208</v>
      </c>
      <c r="K87" s="66" t="s">
        <v>308</v>
      </c>
      <c r="L87" s="66" t="s">
        <v>309</v>
      </c>
      <c r="M87" s="127" t="s">
        <v>131</v>
      </c>
      <c r="N87" s="127" t="s">
        <v>132</v>
      </c>
      <c r="O87" s="127" t="s">
        <v>131</v>
      </c>
      <c r="P87" s="236" t="s">
        <v>310</v>
      </c>
      <c r="Q87" s="237"/>
    </row>
    <row r="88" spans="2:17" ht="105" x14ac:dyDescent="0.25">
      <c r="B88" s="126" t="s">
        <v>311</v>
      </c>
      <c r="C88" s="51" t="s">
        <v>312</v>
      </c>
      <c r="D88" s="126" t="s">
        <v>313</v>
      </c>
      <c r="E88" s="155">
        <v>40990036</v>
      </c>
      <c r="F88" s="2" t="s">
        <v>314</v>
      </c>
      <c r="G88" s="126" t="s">
        <v>315</v>
      </c>
      <c r="H88" s="151">
        <v>39937</v>
      </c>
      <c r="I88" s="3">
        <v>119712</v>
      </c>
      <c r="J88" s="126" t="s">
        <v>208</v>
      </c>
      <c r="K88" s="66" t="s">
        <v>316</v>
      </c>
      <c r="L88" s="66" t="s">
        <v>317</v>
      </c>
      <c r="M88" s="127" t="s">
        <v>131</v>
      </c>
      <c r="N88" s="127" t="s">
        <v>131</v>
      </c>
      <c r="O88" s="127" t="s">
        <v>131</v>
      </c>
      <c r="P88" s="238"/>
      <c r="Q88" s="239"/>
    </row>
    <row r="89" spans="2:17" ht="75" x14ac:dyDescent="0.25">
      <c r="B89" s="126" t="s">
        <v>318</v>
      </c>
      <c r="C89" s="51" t="s">
        <v>319</v>
      </c>
      <c r="D89" s="126" t="s">
        <v>307</v>
      </c>
      <c r="E89" s="155">
        <v>23248687</v>
      </c>
      <c r="F89" s="126" t="s">
        <v>206</v>
      </c>
      <c r="G89" s="126" t="s">
        <v>207</v>
      </c>
      <c r="H89" s="156">
        <v>41324</v>
      </c>
      <c r="I89" s="4"/>
      <c r="J89" s="126" t="s">
        <v>208</v>
      </c>
      <c r="K89" s="66" t="s">
        <v>320</v>
      </c>
      <c r="L89" s="66" t="s">
        <v>321</v>
      </c>
      <c r="M89" s="127" t="s">
        <v>131</v>
      </c>
      <c r="N89" s="127" t="s">
        <v>132</v>
      </c>
      <c r="O89" s="127" t="s">
        <v>131</v>
      </c>
      <c r="P89" s="236" t="s">
        <v>310</v>
      </c>
      <c r="Q89" s="237"/>
    </row>
    <row r="90" spans="2:17" ht="45" x14ac:dyDescent="0.25">
      <c r="B90" s="126" t="s">
        <v>217</v>
      </c>
      <c r="C90" s="51" t="s">
        <v>322</v>
      </c>
      <c r="D90" s="126" t="s">
        <v>323</v>
      </c>
      <c r="E90" s="155">
        <v>1120980075</v>
      </c>
      <c r="F90" s="2" t="s">
        <v>324</v>
      </c>
      <c r="G90" s="126" t="s">
        <v>315</v>
      </c>
      <c r="H90" s="151">
        <v>40018</v>
      </c>
      <c r="I90" s="3" t="s">
        <v>325</v>
      </c>
      <c r="J90" s="126" t="s">
        <v>208</v>
      </c>
      <c r="K90" s="66" t="s">
        <v>326</v>
      </c>
      <c r="L90" s="66" t="s">
        <v>324</v>
      </c>
      <c r="M90" s="127" t="s">
        <v>131</v>
      </c>
      <c r="N90" s="127" t="s">
        <v>131</v>
      </c>
      <c r="O90" s="127" t="s">
        <v>131</v>
      </c>
      <c r="P90" s="238"/>
      <c r="Q90" s="239"/>
    </row>
    <row r="92" spans="2:17" ht="15.75" thickBot="1" x14ac:dyDescent="0.3"/>
    <row r="93" spans="2:17" ht="27" thickBot="1" x14ac:dyDescent="0.3">
      <c r="B93" s="228" t="s">
        <v>44</v>
      </c>
      <c r="C93" s="229"/>
      <c r="D93" s="229"/>
      <c r="E93" s="229"/>
      <c r="F93" s="229"/>
      <c r="G93" s="229"/>
      <c r="H93" s="229"/>
      <c r="I93" s="229"/>
      <c r="J93" s="229"/>
      <c r="K93" s="229"/>
      <c r="L93" s="229"/>
      <c r="M93" s="229"/>
      <c r="N93" s="230"/>
    </row>
    <row r="96" spans="2:17" ht="30" x14ac:dyDescent="0.25">
      <c r="B96" s="46" t="s">
        <v>33</v>
      </c>
      <c r="C96" s="46" t="s">
        <v>45</v>
      </c>
      <c r="D96" s="213" t="s">
        <v>3</v>
      </c>
      <c r="E96" s="215"/>
    </row>
    <row r="97" spans="1:26" ht="30" x14ac:dyDescent="0.25">
      <c r="B97" s="47" t="s">
        <v>118</v>
      </c>
      <c r="C97" s="127" t="s">
        <v>131</v>
      </c>
      <c r="D97" s="218" t="s">
        <v>327</v>
      </c>
      <c r="E97" s="218"/>
    </row>
    <row r="100" spans="1:26" ht="26.25" x14ac:dyDescent="0.25">
      <c r="B100" s="231" t="s">
        <v>62</v>
      </c>
      <c r="C100" s="232"/>
      <c r="D100" s="232"/>
      <c r="E100" s="232"/>
      <c r="F100" s="232"/>
      <c r="G100" s="232"/>
      <c r="H100" s="232"/>
      <c r="I100" s="232"/>
      <c r="J100" s="232"/>
      <c r="K100" s="232"/>
      <c r="L100" s="232"/>
      <c r="M100" s="232"/>
      <c r="N100" s="232"/>
      <c r="O100" s="232"/>
      <c r="P100" s="232"/>
    </row>
    <row r="102" spans="1:26" ht="15.75" thickBot="1" x14ac:dyDescent="0.3"/>
    <row r="103" spans="1:26" ht="27" thickBot="1" x14ac:dyDescent="0.3">
      <c r="B103" s="228" t="s">
        <v>52</v>
      </c>
      <c r="C103" s="229"/>
      <c r="D103" s="229"/>
      <c r="E103" s="229"/>
      <c r="F103" s="229"/>
      <c r="G103" s="229"/>
      <c r="H103" s="229"/>
      <c r="I103" s="229"/>
      <c r="J103" s="229"/>
      <c r="K103" s="229"/>
      <c r="L103" s="229"/>
      <c r="M103" s="229"/>
      <c r="N103" s="230"/>
    </row>
    <row r="105" spans="1:26" ht="15.75" thickBot="1" x14ac:dyDescent="0.3">
      <c r="M105" s="44"/>
      <c r="N105" s="44"/>
    </row>
    <row r="106" spans="1:26" s="75" customFormat="1" ht="90" x14ac:dyDescent="0.25">
      <c r="B106" s="86" t="s">
        <v>140</v>
      </c>
      <c r="C106" s="86" t="s">
        <v>141</v>
      </c>
      <c r="D106" s="86" t="s">
        <v>142</v>
      </c>
      <c r="E106" s="86" t="s">
        <v>43</v>
      </c>
      <c r="F106" s="86" t="s">
        <v>22</v>
      </c>
      <c r="G106" s="86" t="s">
        <v>99</v>
      </c>
      <c r="H106" s="86" t="s">
        <v>17</v>
      </c>
      <c r="I106" s="86" t="s">
        <v>10</v>
      </c>
      <c r="J106" s="86" t="s">
        <v>31</v>
      </c>
      <c r="K106" s="86" t="s">
        <v>59</v>
      </c>
      <c r="L106" s="86" t="s">
        <v>20</v>
      </c>
      <c r="M106" s="71" t="s">
        <v>26</v>
      </c>
      <c r="N106" s="86" t="s">
        <v>143</v>
      </c>
      <c r="O106" s="86" t="s">
        <v>36</v>
      </c>
      <c r="P106" s="87" t="s">
        <v>11</v>
      </c>
      <c r="Q106" s="87" t="s">
        <v>19</v>
      </c>
    </row>
    <row r="107" spans="1:26" s="81" customFormat="1" ht="168" x14ac:dyDescent="0.25">
      <c r="A107" s="36">
        <v>1</v>
      </c>
      <c r="B107" s="82" t="s">
        <v>233</v>
      </c>
      <c r="C107" s="82" t="s">
        <v>233</v>
      </c>
      <c r="D107" s="83" t="s">
        <v>234</v>
      </c>
      <c r="E107" s="147" t="s">
        <v>235</v>
      </c>
      <c r="F107" s="78" t="s">
        <v>236</v>
      </c>
      <c r="G107" s="116" t="s">
        <v>237</v>
      </c>
      <c r="H107" s="85">
        <v>39832</v>
      </c>
      <c r="I107" s="85">
        <v>40197</v>
      </c>
      <c r="J107" s="148"/>
      <c r="K107" s="139">
        <v>24</v>
      </c>
      <c r="L107" s="139"/>
      <c r="M107" s="139">
        <v>165</v>
      </c>
      <c r="N107" s="70"/>
      <c r="O107" s="20">
        <v>147074725</v>
      </c>
      <c r="P107" s="20" t="s">
        <v>238</v>
      </c>
      <c r="Q107" s="117" t="s">
        <v>239</v>
      </c>
      <c r="R107" s="80"/>
      <c r="S107" s="80"/>
      <c r="T107" s="80"/>
      <c r="U107" s="80"/>
      <c r="V107" s="80"/>
      <c r="W107" s="80"/>
      <c r="X107" s="80"/>
      <c r="Y107" s="80"/>
      <c r="Z107" s="80"/>
    </row>
    <row r="108" spans="1:26" s="81" customFormat="1" ht="72" x14ac:dyDescent="0.25">
      <c r="A108" s="36">
        <f>+A107+1</f>
        <v>2</v>
      </c>
      <c r="B108" s="82" t="s">
        <v>233</v>
      </c>
      <c r="C108" s="82" t="s">
        <v>233</v>
      </c>
      <c r="D108" s="83" t="s">
        <v>234</v>
      </c>
      <c r="E108" s="147" t="s">
        <v>240</v>
      </c>
      <c r="F108" s="78" t="s">
        <v>241</v>
      </c>
      <c r="G108" s="78" t="s">
        <v>237</v>
      </c>
      <c r="H108" s="85">
        <v>39479</v>
      </c>
      <c r="I108" s="85">
        <v>39812</v>
      </c>
      <c r="J108" s="79"/>
      <c r="K108" s="139">
        <v>11</v>
      </c>
      <c r="L108" s="139"/>
      <c r="M108" s="139">
        <v>41</v>
      </c>
      <c r="N108" s="70"/>
      <c r="O108" s="20">
        <v>54248343</v>
      </c>
      <c r="P108" s="20" t="s">
        <v>242</v>
      </c>
      <c r="Q108" s="117" t="s">
        <v>243</v>
      </c>
      <c r="R108" s="80"/>
      <c r="S108" s="80"/>
      <c r="T108" s="80"/>
      <c r="U108" s="80"/>
      <c r="V108" s="80"/>
      <c r="W108" s="80"/>
      <c r="X108" s="80"/>
      <c r="Y108" s="80"/>
      <c r="Z108" s="80"/>
    </row>
    <row r="109" spans="1:26" s="81" customFormat="1" ht="168" x14ac:dyDescent="0.25">
      <c r="A109" s="36">
        <f t="shared" ref="A109:A113" si="3">+A108+1</f>
        <v>3</v>
      </c>
      <c r="B109" s="82" t="s">
        <v>233</v>
      </c>
      <c r="C109" s="82" t="s">
        <v>233</v>
      </c>
      <c r="D109" s="83" t="s">
        <v>234</v>
      </c>
      <c r="E109" s="147" t="s">
        <v>244</v>
      </c>
      <c r="F109" s="78" t="s">
        <v>245</v>
      </c>
      <c r="G109" s="78" t="s">
        <v>237</v>
      </c>
      <c r="H109" s="85">
        <v>39475</v>
      </c>
      <c r="I109" s="85">
        <v>39813</v>
      </c>
      <c r="J109" s="79"/>
      <c r="K109" s="139">
        <v>11</v>
      </c>
      <c r="L109" s="79"/>
      <c r="M109" s="139">
        <v>165</v>
      </c>
      <c r="N109" s="70"/>
      <c r="O109" s="20">
        <v>124441081</v>
      </c>
      <c r="P109" s="20" t="s">
        <v>242</v>
      </c>
      <c r="Q109" s="117" t="s">
        <v>246</v>
      </c>
      <c r="R109" s="80"/>
      <c r="S109" s="80"/>
      <c r="T109" s="80"/>
      <c r="U109" s="80"/>
      <c r="V109" s="80"/>
      <c r="W109" s="80"/>
      <c r="X109" s="80"/>
      <c r="Y109" s="80"/>
      <c r="Z109" s="80"/>
    </row>
    <row r="110" spans="1:26" s="81" customFormat="1" ht="120" x14ac:dyDescent="0.25">
      <c r="A110" s="36">
        <f t="shared" si="3"/>
        <v>4</v>
      </c>
      <c r="B110" s="82" t="s">
        <v>233</v>
      </c>
      <c r="C110" s="82" t="s">
        <v>233</v>
      </c>
      <c r="D110" s="83" t="s">
        <v>234</v>
      </c>
      <c r="E110" s="147" t="s">
        <v>247</v>
      </c>
      <c r="F110" s="78" t="s">
        <v>248</v>
      </c>
      <c r="G110" s="78" t="s">
        <v>237</v>
      </c>
      <c r="H110" s="85">
        <v>39447</v>
      </c>
      <c r="I110" s="85">
        <v>39484</v>
      </c>
      <c r="J110" s="79"/>
      <c r="K110" s="139">
        <v>1</v>
      </c>
      <c r="L110" s="79"/>
      <c r="M110" s="139">
        <v>165</v>
      </c>
      <c r="N110" s="70"/>
      <c r="O110" s="20">
        <v>101649494</v>
      </c>
      <c r="P110" s="20" t="s">
        <v>242</v>
      </c>
      <c r="Q110" s="117" t="s">
        <v>249</v>
      </c>
      <c r="R110" s="80"/>
      <c r="S110" s="80"/>
      <c r="T110" s="80"/>
      <c r="U110" s="80"/>
      <c r="V110" s="80"/>
      <c r="W110" s="80"/>
      <c r="X110" s="80"/>
      <c r="Y110" s="80"/>
      <c r="Z110" s="80"/>
    </row>
    <row r="111" spans="1:26" s="81" customFormat="1" ht="120" x14ac:dyDescent="0.25">
      <c r="A111" s="36">
        <f t="shared" si="3"/>
        <v>5</v>
      </c>
      <c r="B111" s="82" t="s">
        <v>233</v>
      </c>
      <c r="C111" s="82" t="s">
        <v>233</v>
      </c>
      <c r="D111" s="83" t="s">
        <v>234</v>
      </c>
      <c r="E111" s="77" t="s">
        <v>250</v>
      </c>
      <c r="F111" s="78" t="s">
        <v>251</v>
      </c>
      <c r="G111" s="78" t="s">
        <v>237</v>
      </c>
      <c r="H111" s="85">
        <v>39233</v>
      </c>
      <c r="I111" s="85">
        <v>39336</v>
      </c>
      <c r="J111" s="79"/>
      <c r="K111" s="139">
        <v>3</v>
      </c>
      <c r="L111" s="79"/>
      <c r="M111" s="70"/>
      <c r="N111" s="70"/>
      <c r="O111" s="20">
        <v>7442600</v>
      </c>
      <c r="P111" s="20" t="s">
        <v>252</v>
      </c>
      <c r="Q111" s="117" t="s">
        <v>253</v>
      </c>
      <c r="R111" s="80"/>
      <c r="S111" s="80"/>
      <c r="T111" s="80"/>
      <c r="U111" s="80"/>
      <c r="V111" s="80"/>
      <c r="W111" s="80"/>
      <c r="X111" s="80"/>
      <c r="Y111" s="80"/>
      <c r="Z111" s="80"/>
    </row>
    <row r="112" spans="1:26" s="81" customFormat="1" ht="105" x14ac:dyDescent="0.25">
      <c r="A112" s="36">
        <f t="shared" si="3"/>
        <v>6</v>
      </c>
      <c r="B112" s="82" t="s">
        <v>233</v>
      </c>
      <c r="C112" s="82" t="s">
        <v>233</v>
      </c>
      <c r="D112" s="83" t="s">
        <v>234</v>
      </c>
      <c r="E112" s="147" t="s">
        <v>254</v>
      </c>
      <c r="F112" s="78" t="s">
        <v>255</v>
      </c>
      <c r="G112" s="78" t="s">
        <v>237</v>
      </c>
      <c r="H112" s="85">
        <v>39233</v>
      </c>
      <c r="I112" s="85">
        <v>39260</v>
      </c>
      <c r="J112" s="79"/>
      <c r="K112" s="79"/>
      <c r="L112" s="79"/>
      <c r="M112" s="139">
        <v>41</v>
      </c>
      <c r="N112" s="70"/>
      <c r="O112" s="20">
        <v>17304650</v>
      </c>
      <c r="P112" s="20" t="s">
        <v>256</v>
      </c>
      <c r="Q112" s="117" t="s">
        <v>257</v>
      </c>
      <c r="R112" s="80"/>
      <c r="S112" s="80"/>
      <c r="T112" s="80"/>
      <c r="U112" s="80"/>
      <c r="V112" s="80"/>
      <c r="W112" s="80"/>
      <c r="X112" s="80"/>
      <c r="Y112" s="80"/>
      <c r="Z112" s="80"/>
    </row>
    <row r="113" spans="1:26" s="81" customFormat="1" ht="225" x14ac:dyDescent="0.25">
      <c r="A113" s="36">
        <f t="shared" si="3"/>
        <v>7</v>
      </c>
      <c r="B113" s="82" t="s">
        <v>233</v>
      </c>
      <c r="C113" s="82" t="s">
        <v>233</v>
      </c>
      <c r="D113" s="83" t="s">
        <v>234</v>
      </c>
      <c r="E113" s="147" t="s">
        <v>258</v>
      </c>
      <c r="F113" s="78" t="s">
        <v>259</v>
      </c>
      <c r="G113" s="78" t="s">
        <v>237</v>
      </c>
      <c r="H113" s="85">
        <v>39656</v>
      </c>
      <c r="I113" s="85">
        <v>39812</v>
      </c>
      <c r="J113" s="79"/>
      <c r="K113" s="139"/>
      <c r="L113" s="139">
        <v>5</v>
      </c>
      <c r="M113" s="139">
        <v>880</v>
      </c>
      <c r="N113" s="70"/>
      <c r="O113" s="20"/>
      <c r="P113" s="20" t="s">
        <v>260</v>
      </c>
      <c r="Q113" s="117" t="s">
        <v>261</v>
      </c>
      <c r="R113" s="80"/>
      <c r="S113" s="80"/>
      <c r="T113" s="80"/>
      <c r="U113" s="80"/>
      <c r="V113" s="80"/>
      <c r="W113" s="80"/>
      <c r="X113" s="80"/>
      <c r="Y113" s="80"/>
      <c r="Z113" s="80"/>
    </row>
    <row r="114" spans="1:26" s="81" customFormat="1" ht="225" x14ac:dyDescent="0.25">
      <c r="A114" s="36">
        <v>8</v>
      </c>
      <c r="B114" s="82" t="s">
        <v>233</v>
      </c>
      <c r="C114" s="82" t="s">
        <v>233</v>
      </c>
      <c r="D114" s="83" t="s">
        <v>234</v>
      </c>
      <c r="E114" s="147" t="s">
        <v>262</v>
      </c>
      <c r="F114" s="78" t="s">
        <v>263</v>
      </c>
      <c r="G114" s="78" t="s">
        <v>237</v>
      </c>
      <c r="H114" s="85">
        <v>39656</v>
      </c>
      <c r="I114" s="85">
        <v>39812</v>
      </c>
      <c r="J114" s="79"/>
      <c r="K114" s="79"/>
      <c r="L114" s="139">
        <v>5</v>
      </c>
      <c r="M114" s="139">
        <v>300</v>
      </c>
      <c r="N114" s="70"/>
      <c r="O114" s="20"/>
      <c r="P114" s="20" t="s">
        <v>260</v>
      </c>
      <c r="Q114" s="117" t="s">
        <v>261</v>
      </c>
      <c r="R114" s="80"/>
      <c r="S114" s="80"/>
      <c r="T114" s="80"/>
      <c r="U114" s="80"/>
      <c r="V114" s="80"/>
      <c r="W114" s="80"/>
      <c r="X114" s="80"/>
      <c r="Y114" s="80"/>
      <c r="Z114" s="80"/>
    </row>
    <row r="115" spans="1:26" s="81" customFormat="1" ht="165" x14ac:dyDescent="0.25">
      <c r="A115" s="36">
        <v>9</v>
      </c>
      <c r="B115" s="82" t="s">
        <v>233</v>
      </c>
      <c r="C115" s="82" t="s">
        <v>233</v>
      </c>
      <c r="D115" s="83" t="s">
        <v>264</v>
      </c>
      <c r="E115" s="147" t="s">
        <v>265</v>
      </c>
      <c r="F115" s="78" t="s">
        <v>266</v>
      </c>
      <c r="G115" s="78" t="s">
        <v>237</v>
      </c>
      <c r="H115" s="85">
        <v>39965</v>
      </c>
      <c r="I115" s="85">
        <v>40055</v>
      </c>
      <c r="J115" s="79"/>
      <c r="K115" s="79"/>
      <c r="L115" s="139">
        <v>3</v>
      </c>
      <c r="M115" s="139">
        <v>300</v>
      </c>
      <c r="N115" s="70"/>
      <c r="O115" s="20"/>
      <c r="P115" s="20" t="s">
        <v>267</v>
      </c>
      <c r="Q115" s="117" t="s">
        <v>246</v>
      </c>
      <c r="R115" s="80"/>
      <c r="S115" s="80"/>
      <c r="T115" s="80"/>
      <c r="U115" s="80"/>
      <c r="V115" s="80"/>
      <c r="W115" s="80"/>
      <c r="X115" s="80"/>
      <c r="Y115" s="80"/>
      <c r="Z115" s="80"/>
    </row>
    <row r="116" spans="1:26" s="81" customFormat="1" ht="165" x14ac:dyDescent="0.25">
      <c r="A116" s="36">
        <v>10</v>
      </c>
      <c r="B116" s="82" t="s">
        <v>233</v>
      </c>
      <c r="C116" s="82" t="s">
        <v>233</v>
      </c>
      <c r="D116" s="83" t="s">
        <v>264</v>
      </c>
      <c r="E116" s="147" t="s">
        <v>268</v>
      </c>
      <c r="F116" s="78" t="s">
        <v>269</v>
      </c>
      <c r="G116" s="78" t="s">
        <v>237</v>
      </c>
      <c r="H116" s="85">
        <v>39965</v>
      </c>
      <c r="I116" s="85">
        <v>40055</v>
      </c>
      <c r="J116" s="79"/>
      <c r="K116" s="79"/>
      <c r="L116" s="139">
        <v>3</v>
      </c>
      <c r="M116" s="139">
        <v>880</v>
      </c>
      <c r="N116" s="70"/>
      <c r="O116" s="20"/>
      <c r="P116" s="20" t="s">
        <v>267</v>
      </c>
      <c r="Q116" s="117" t="s">
        <v>246</v>
      </c>
      <c r="R116" s="80"/>
      <c r="S116" s="80"/>
      <c r="T116" s="80"/>
      <c r="U116" s="80"/>
      <c r="V116" s="80"/>
      <c r="W116" s="80"/>
      <c r="X116" s="80"/>
      <c r="Y116" s="80"/>
      <c r="Z116" s="80"/>
    </row>
    <row r="117" spans="1:26" s="81" customFormat="1" ht="165" x14ac:dyDescent="0.25">
      <c r="A117" s="36">
        <v>11</v>
      </c>
      <c r="B117" s="82" t="s">
        <v>233</v>
      </c>
      <c r="C117" s="82" t="s">
        <v>233</v>
      </c>
      <c r="D117" s="83" t="s">
        <v>264</v>
      </c>
      <c r="E117" s="147" t="s">
        <v>270</v>
      </c>
      <c r="F117" s="78" t="s">
        <v>271</v>
      </c>
      <c r="G117" s="78" t="s">
        <v>163</v>
      </c>
      <c r="H117" s="85">
        <v>40238</v>
      </c>
      <c r="I117" s="85">
        <v>40512</v>
      </c>
      <c r="J117" s="79"/>
      <c r="K117" s="79"/>
      <c r="L117" s="139">
        <v>9</v>
      </c>
      <c r="M117" s="139">
        <v>1180</v>
      </c>
      <c r="N117" s="70"/>
      <c r="O117" s="20"/>
      <c r="P117" s="20" t="s">
        <v>267</v>
      </c>
      <c r="Q117" s="117" t="s">
        <v>246</v>
      </c>
      <c r="R117" s="80"/>
      <c r="S117" s="80"/>
      <c r="T117" s="80"/>
      <c r="U117" s="80"/>
      <c r="V117" s="80"/>
      <c r="W117" s="80"/>
      <c r="X117" s="80"/>
      <c r="Y117" s="80"/>
      <c r="Z117" s="80"/>
    </row>
    <row r="118" spans="1:26" s="81" customFormat="1" ht="225" x14ac:dyDescent="0.25">
      <c r="A118" s="36">
        <v>12</v>
      </c>
      <c r="B118" s="82" t="s">
        <v>233</v>
      </c>
      <c r="C118" s="82" t="s">
        <v>233</v>
      </c>
      <c r="D118" s="83" t="s">
        <v>264</v>
      </c>
      <c r="E118" s="147" t="s">
        <v>272</v>
      </c>
      <c r="F118" s="78" t="s">
        <v>273</v>
      </c>
      <c r="G118" s="78" t="s">
        <v>163</v>
      </c>
      <c r="H118" s="85">
        <v>41288</v>
      </c>
      <c r="I118" s="85">
        <v>41453</v>
      </c>
      <c r="J118" s="79"/>
      <c r="K118" s="79"/>
      <c r="L118" s="147" t="s">
        <v>274</v>
      </c>
      <c r="M118" s="139">
        <v>180</v>
      </c>
      <c r="N118" s="84"/>
      <c r="O118" s="20"/>
      <c r="P118" s="20" t="s">
        <v>275</v>
      </c>
      <c r="Q118" s="117" t="s">
        <v>276</v>
      </c>
      <c r="R118" s="80"/>
      <c r="S118" s="80"/>
      <c r="T118" s="80"/>
      <c r="U118" s="80"/>
      <c r="V118" s="80"/>
      <c r="W118" s="80"/>
      <c r="X118" s="80"/>
      <c r="Y118" s="80"/>
      <c r="Z118" s="80"/>
    </row>
    <row r="119" spans="1:26" s="81" customFormat="1" x14ac:dyDescent="0.25">
      <c r="A119" s="36"/>
      <c r="B119" s="82"/>
      <c r="C119" s="83"/>
      <c r="D119" s="82"/>
      <c r="E119" s="77"/>
      <c r="F119" s="78"/>
      <c r="G119" s="78"/>
      <c r="H119" s="78"/>
      <c r="I119" s="79"/>
      <c r="J119" s="79"/>
      <c r="K119" s="84">
        <f t="shared" ref="K119" si="4">SUM(K107:K118)</f>
        <v>50</v>
      </c>
      <c r="L119" s="84">
        <f>SUM(L107:L118)</f>
        <v>25</v>
      </c>
      <c r="M119" s="115">
        <f t="shared" ref="M119:N119" si="5">SUM(M107:M118)</f>
        <v>4297</v>
      </c>
      <c r="N119" s="84">
        <f t="shared" si="5"/>
        <v>0</v>
      </c>
      <c r="O119" s="20"/>
      <c r="P119" s="20"/>
      <c r="Q119" s="118"/>
    </row>
    <row r="120" spans="1:26" x14ac:dyDescent="0.25">
      <c r="B120" s="21"/>
      <c r="C120" s="21"/>
      <c r="D120" s="21"/>
      <c r="E120" s="22"/>
      <c r="F120" s="21"/>
      <c r="G120" s="21"/>
      <c r="H120" s="21"/>
      <c r="I120" s="21"/>
      <c r="J120" s="21"/>
      <c r="K120" s="21"/>
      <c r="L120" s="21"/>
      <c r="M120" s="21"/>
      <c r="N120" s="21"/>
      <c r="O120" s="21"/>
      <c r="P120" s="21"/>
    </row>
    <row r="121" spans="1:26" ht="18.75" x14ac:dyDescent="0.25">
      <c r="B121" s="41" t="s">
        <v>32</v>
      </c>
      <c r="C121" s="50">
        <f>+K119</f>
        <v>50</v>
      </c>
      <c r="H121" s="23"/>
      <c r="I121" s="23"/>
      <c r="J121" s="23"/>
      <c r="K121" s="23"/>
      <c r="L121" s="23"/>
      <c r="M121" s="23"/>
      <c r="N121" s="21"/>
      <c r="O121" s="21"/>
      <c r="P121" s="21"/>
    </row>
    <row r="123" spans="1:26" ht="15.75" thickBot="1" x14ac:dyDescent="0.3"/>
    <row r="124" spans="1:26" ht="30.75" thickBot="1" x14ac:dyDescent="0.3">
      <c r="B124" s="52" t="s">
        <v>47</v>
      </c>
      <c r="C124" s="53" t="s">
        <v>48</v>
      </c>
      <c r="D124" s="52" t="s">
        <v>49</v>
      </c>
      <c r="E124" s="53" t="s">
        <v>53</v>
      </c>
    </row>
    <row r="125" spans="1:26" x14ac:dyDescent="0.25">
      <c r="B125" s="45" t="s">
        <v>119</v>
      </c>
      <c r="C125" s="48">
        <v>20</v>
      </c>
      <c r="D125" s="48">
        <v>0</v>
      </c>
      <c r="E125" s="249">
        <f>+D125+D126+D127</f>
        <v>40</v>
      </c>
    </row>
    <row r="126" spans="1:26" x14ac:dyDescent="0.25">
      <c r="B126" s="45" t="s">
        <v>120</v>
      </c>
      <c r="C126" s="39">
        <v>30</v>
      </c>
      <c r="D126" s="127">
        <v>0</v>
      </c>
      <c r="E126" s="250"/>
    </row>
    <row r="127" spans="1:26" ht="15.75" thickBot="1" x14ac:dyDescent="0.3">
      <c r="B127" s="45" t="s">
        <v>121</v>
      </c>
      <c r="C127" s="49">
        <v>40</v>
      </c>
      <c r="D127" s="49">
        <v>40</v>
      </c>
      <c r="E127" s="251"/>
    </row>
    <row r="129" spans="2:17" ht="15.75" thickBot="1" x14ac:dyDescent="0.3"/>
    <row r="130" spans="2:17" ht="27" thickBot="1" x14ac:dyDescent="0.3">
      <c r="B130" s="228" t="s">
        <v>50</v>
      </c>
      <c r="C130" s="229"/>
      <c r="D130" s="229"/>
      <c r="E130" s="229"/>
      <c r="F130" s="229"/>
      <c r="G130" s="229"/>
      <c r="H130" s="229"/>
      <c r="I130" s="229"/>
      <c r="J130" s="229"/>
      <c r="K130" s="229"/>
      <c r="L130" s="229"/>
      <c r="M130" s="229"/>
      <c r="N130" s="230"/>
    </row>
    <row r="132" spans="2:17" ht="90" x14ac:dyDescent="0.25">
      <c r="B132" s="88" t="s">
        <v>0</v>
      </c>
      <c r="C132" s="88" t="s">
        <v>39</v>
      </c>
      <c r="D132" s="88" t="s">
        <v>40</v>
      </c>
      <c r="E132" s="88" t="s">
        <v>111</v>
      </c>
      <c r="F132" s="88" t="s">
        <v>113</v>
      </c>
      <c r="G132" s="88" t="s">
        <v>114</v>
      </c>
      <c r="H132" s="88" t="s">
        <v>115</v>
      </c>
      <c r="I132" s="88" t="s">
        <v>112</v>
      </c>
      <c r="J132" s="213" t="s">
        <v>116</v>
      </c>
      <c r="K132" s="214"/>
      <c r="L132" s="215"/>
      <c r="M132" s="88" t="s">
        <v>117</v>
      </c>
      <c r="N132" s="88" t="s">
        <v>41</v>
      </c>
      <c r="O132" s="88" t="s">
        <v>42</v>
      </c>
      <c r="P132" s="213" t="s">
        <v>3</v>
      </c>
      <c r="Q132" s="215"/>
    </row>
    <row r="133" spans="2:17" ht="90" x14ac:dyDescent="0.25">
      <c r="B133" s="126" t="s">
        <v>125</v>
      </c>
      <c r="C133" s="149">
        <v>1</v>
      </c>
      <c r="D133" s="2" t="s">
        <v>277</v>
      </c>
      <c r="E133" s="150">
        <v>39150631</v>
      </c>
      <c r="F133" s="66" t="s">
        <v>278</v>
      </c>
      <c r="G133" s="126" t="s">
        <v>279</v>
      </c>
      <c r="H133" s="151">
        <v>30982</v>
      </c>
      <c r="I133" s="4"/>
      <c r="J133" s="126" t="s">
        <v>280</v>
      </c>
      <c r="K133" s="66" t="s">
        <v>281</v>
      </c>
      <c r="L133" s="66" t="s">
        <v>282</v>
      </c>
      <c r="M133" s="127" t="s">
        <v>131</v>
      </c>
      <c r="N133" s="127" t="s">
        <v>132</v>
      </c>
      <c r="O133" s="127" t="s">
        <v>131</v>
      </c>
      <c r="P133" s="216" t="s">
        <v>283</v>
      </c>
      <c r="Q133" s="216"/>
    </row>
    <row r="134" spans="2:17" ht="120" x14ac:dyDescent="0.25">
      <c r="B134" s="126" t="s">
        <v>126</v>
      </c>
      <c r="C134" s="149">
        <v>1</v>
      </c>
      <c r="D134" s="126" t="s">
        <v>328</v>
      </c>
      <c r="E134" s="150">
        <v>32645154</v>
      </c>
      <c r="F134" s="126" t="s">
        <v>285</v>
      </c>
      <c r="G134" s="126" t="s">
        <v>286</v>
      </c>
      <c r="H134" s="151">
        <v>35147</v>
      </c>
      <c r="I134" s="4"/>
      <c r="J134" s="126" t="s">
        <v>208</v>
      </c>
      <c r="K134" s="144" t="s">
        <v>287</v>
      </c>
      <c r="L134" s="66" t="s">
        <v>288</v>
      </c>
      <c r="M134" s="127" t="s">
        <v>131</v>
      </c>
      <c r="N134" s="127" t="s">
        <v>131</v>
      </c>
      <c r="O134" s="127" t="s">
        <v>131</v>
      </c>
      <c r="P134" s="216"/>
      <c r="Q134" s="216"/>
    </row>
    <row r="135" spans="2:17" ht="90" x14ac:dyDescent="0.25">
      <c r="B135" s="126" t="s">
        <v>127</v>
      </c>
      <c r="C135" s="149">
        <v>1</v>
      </c>
      <c r="D135" s="2" t="s">
        <v>289</v>
      </c>
      <c r="E135" s="150">
        <v>1123622828</v>
      </c>
      <c r="F135" s="2" t="s">
        <v>290</v>
      </c>
      <c r="G135" s="126" t="s">
        <v>291</v>
      </c>
      <c r="H135" s="151">
        <v>41117</v>
      </c>
      <c r="I135" s="3"/>
      <c r="J135" s="126" t="s">
        <v>292</v>
      </c>
      <c r="K135" s="144" t="s">
        <v>293</v>
      </c>
      <c r="L135" s="66" t="s">
        <v>294</v>
      </c>
      <c r="M135" s="127" t="s">
        <v>131</v>
      </c>
      <c r="N135" s="127" t="s">
        <v>131</v>
      </c>
      <c r="O135" s="127" t="s">
        <v>131</v>
      </c>
      <c r="P135" s="217" t="s">
        <v>329</v>
      </c>
      <c r="Q135" s="217"/>
    </row>
    <row r="138" spans="2:17" ht="15.75" thickBot="1" x14ac:dyDescent="0.3"/>
    <row r="139" spans="2:17" ht="45" x14ac:dyDescent="0.25">
      <c r="B139" s="91" t="s">
        <v>33</v>
      </c>
      <c r="C139" s="91" t="s">
        <v>47</v>
      </c>
      <c r="D139" s="88" t="s">
        <v>48</v>
      </c>
      <c r="E139" s="91" t="s">
        <v>49</v>
      </c>
      <c r="F139" s="53" t="s">
        <v>54</v>
      </c>
      <c r="G139" s="62"/>
    </row>
    <row r="140" spans="2:17" ht="108" x14ac:dyDescent="0.2">
      <c r="B140" s="207" t="s">
        <v>51</v>
      </c>
      <c r="C140" s="5" t="s">
        <v>122</v>
      </c>
      <c r="D140" s="127">
        <v>25</v>
      </c>
      <c r="E140" s="127">
        <v>0</v>
      </c>
      <c r="F140" s="208">
        <f>+E140+E141+E142</f>
        <v>35</v>
      </c>
      <c r="G140" s="63"/>
    </row>
    <row r="141" spans="2:17" ht="96" x14ac:dyDescent="0.2">
      <c r="B141" s="207"/>
      <c r="C141" s="5" t="s">
        <v>123</v>
      </c>
      <c r="D141" s="51">
        <v>20</v>
      </c>
      <c r="E141" s="127">
        <v>20</v>
      </c>
      <c r="F141" s="209"/>
      <c r="G141" s="63"/>
    </row>
    <row r="142" spans="2:17" ht="60" x14ac:dyDescent="0.2">
      <c r="B142" s="207"/>
      <c r="C142" s="5" t="s">
        <v>124</v>
      </c>
      <c r="D142" s="127">
        <v>15</v>
      </c>
      <c r="E142" s="127">
        <v>15</v>
      </c>
      <c r="F142" s="210"/>
      <c r="G142" s="63"/>
    </row>
    <row r="143" spans="2:17" x14ac:dyDescent="0.25">
      <c r="C143" s="72"/>
    </row>
    <row r="146" spans="2:5" x14ac:dyDescent="0.25">
      <c r="B146" s="90" t="s">
        <v>55</v>
      </c>
    </row>
    <row r="149" spans="2:5" x14ac:dyDescent="0.25">
      <c r="B149" s="92" t="s">
        <v>33</v>
      </c>
      <c r="C149" s="92" t="s">
        <v>56</v>
      </c>
      <c r="D149" s="91" t="s">
        <v>49</v>
      </c>
      <c r="E149" s="91" t="s">
        <v>16</v>
      </c>
    </row>
    <row r="150" spans="2:5" ht="78" customHeight="1" x14ac:dyDescent="0.25">
      <c r="B150" s="73" t="s">
        <v>57</v>
      </c>
      <c r="C150" s="74">
        <v>40</v>
      </c>
      <c r="D150" s="127">
        <f>+E125</f>
        <v>40</v>
      </c>
      <c r="E150" s="211">
        <f>+D150+D151</f>
        <v>75</v>
      </c>
    </row>
    <row r="151" spans="2:5" ht="84.75" customHeight="1" x14ac:dyDescent="0.25">
      <c r="B151" s="73" t="s">
        <v>58</v>
      </c>
      <c r="C151" s="74">
        <v>60</v>
      </c>
      <c r="D151" s="127">
        <f>+F140</f>
        <v>35</v>
      </c>
      <c r="E151" s="212"/>
    </row>
  </sheetData>
  <mergeCells count="47">
    <mergeCell ref="C9:N9"/>
    <mergeCell ref="B2:P2"/>
    <mergeCell ref="B4:P4"/>
    <mergeCell ref="C6:N6"/>
    <mergeCell ref="C7:N7"/>
    <mergeCell ref="C8:N8"/>
    <mergeCell ref="O68:P68"/>
    <mergeCell ref="C10:E10"/>
    <mergeCell ref="B14:C21"/>
    <mergeCell ref="G15:G22"/>
    <mergeCell ref="B22:C22"/>
    <mergeCell ref="E40:E41"/>
    <mergeCell ref="M45:N45"/>
    <mergeCell ref="B59:B60"/>
    <mergeCell ref="C59:C60"/>
    <mergeCell ref="D59:E59"/>
    <mergeCell ref="C63:N63"/>
    <mergeCell ref="B65:N65"/>
    <mergeCell ref="P88:Q88"/>
    <mergeCell ref="O69:P69"/>
    <mergeCell ref="O70:P70"/>
    <mergeCell ref="O71:P71"/>
    <mergeCell ref="O72:P72"/>
    <mergeCell ref="O73:P73"/>
    <mergeCell ref="O74:P74"/>
    <mergeCell ref="O75:P75"/>
    <mergeCell ref="B81:N81"/>
    <mergeCell ref="J86:L86"/>
    <mergeCell ref="P86:Q86"/>
    <mergeCell ref="P87:Q87"/>
    <mergeCell ref="P133:Q133"/>
    <mergeCell ref="P89:Q89"/>
    <mergeCell ref="P90:Q90"/>
    <mergeCell ref="B93:N93"/>
    <mergeCell ref="D96:E96"/>
    <mergeCell ref="D97:E97"/>
    <mergeCell ref="B100:P100"/>
    <mergeCell ref="B103:N103"/>
    <mergeCell ref="E125:E127"/>
    <mergeCell ref="B130:N130"/>
    <mergeCell ref="J132:L132"/>
    <mergeCell ref="P132:Q132"/>
    <mergeCell ref="P134:Q134"/>
    <mergeCell ref="P135:Q135"/>
    <mergeCell ref="B140:B142"/>
    <mergeCell ref="F140:F142"/>
    <mergeCell ref="E150:E151"/>
  </mergeCells>
  <dataValidations count="2">
    <dataValidation type="list" allowBlank="1" showInputMessage="1" showErrorMessage="1" sqref="WVE983067 A65563 IS65563 SO65563 ACK65563 AMG65563 AWC65563 BFY65563 BPU65563 BZQ65563 CJM65563 CTI65563 DDE65563 DNA65563 DWW65563 EGS65563 EQO65563 FAK65563 FKG65563 FUC65563 GDY65563 GNU65563 GXQ65563 HHM65563 HRI65563 IBE65563 ILA65563 IUW65563 JES65563 JOO65563 JYK65563 KIG65563 KSC65563 LBY65563 LLU65563 LVQ65563 MFM65563 MPI65563 MZE65563 NJA65563 NSW65563 OCS65563 OMO65563 OWK65563 PGG65563 PQC65563 PZY65563 QJU65563 QTQ65563 RDM65563 RNI65563 RXE65563 SHA65563 SQW65563 TAS65563 TKO65563 TUK65563 UEG65563 UOC65563 UXY65563 VHU65563 VRQ65563 WBM65563 WLI65563 WVE65563 A131099 IS131099 SO131099 ACK131099 AMG131099 AWC131099 BFY131099 BPU131099 BZQ131099 CJM131099 CTI131099 DDE131099 DNA131099 DWW131099 EGS131099 EQO131099 FAK131099 FKG131099 FUC131099 GDY131099 GNU131099 GXQ131099 HHM131099 HRI131099 IBE131099 ILA131099 IUW131099 JES131099 JOO131099 JYK131099 KIG131099 KSC131099 LBY131099 LLU131099 LVQ131099 MFM131099 MPI131099 MZE131099 NJA131099 NSW131099 OCS131099 OMO131099 OWK131099 PGG131099 PQC131099 PZY131099 QJU131099 QTQ131099 RDM131099 RNI131099 RXE131099 SHA131099 SQW131099 TAS131099 TKO131099 TUK131099 UEG131099 UOC131099 UXY131099 VHU131099 VRQ131099 WBM131099 WLI131099 WVE131099 A196635 IS196635 SO196635 ACK196635 AMG196635 AWC196635 BFY196635 BPU196635 BZQ196635 CJM196635 CTI196635 DDE196635 DNA196635 DWW196635 EGS196635 EQO196635 FAK196635 FKG196635 FUC196635 GDY196635 GNU196635 GXQ196635 HHM196635 HRI196635 IBE196635 ILA196635 IUW196635 JES196635 JOO196635 JYK196635 KIG196635 KSC196635 LBY196635 LLU196635 LVQ196635 MFM196635 MPI196635 MZE196635 NJA196635 NSW196635 OCS196635 OMO196635 OWK196635 PGG196635 PQC196635 PZY196635 QJU196635 QTQ196635 RDM196635 RNI196635 RXE196635 SHA196635 SQW196635 TAS196635 TKO196635 TUK196635 UEG196635 UOC196635 UXY196635 VHU196635 VRQ196635 WBM196635 WLI196635 WVE196635 A262171 IS262171 SO262171 ACK262171 AMG262171 AWC262171 BFY262171 BPU262171 BZQ262171 CJM262171 CTI262171 DDE262171 DNA262171 DWW262171 EGS262171 EQO262171 FAK262171 FKG262171 FUC262171 GDY262171 GNU262171 GXQ262171 HHM262171 HRI262171 IBE262171 ILA262171 IUW262171 JES262171 JOO262171 JYK262171 KIG262171 KSC262171 LBY262171 LLU262171 LVQ262171 MFM262171 MPI262171 MZE262171 NJA262171 NSW262171 OCS262171 OMO262171 OWK262171 PGG262171 PQC262171 PZY262171 QJU262171 QTQ262171 RDM262171 RNI262171 RXE262171 SHA262171 SQW262171 TAS262171 TKO262171 TUK262171 UEG262171 UOC262171 UXY262171 VHU262171 VRQ262171 WBM262171 WLI262171 WVE262171 A327707 IS327707 SO327707 ACK327707 AMG327707 AWC327707 BFY327707 BPU327707 BZQ327707 CJM327707 CTI327707 DDE327707 DNA327707 DWW327707 EGS327707 EQO327707 FAK327707 FKG327707 FUC327707 GDY327707 GNU327707 GXQ327707 HHM327707 HRI327707 IBE327707 ILA327707 IUW327707 JES327707 JOO327707 JYK327707 KIG327707 KSC327707 LBY327707 LLU327707 LVQ327707 MFM327707 MPI327707 MZE327707 NJA327707 NSW327707 OCS327707 OMO327707 OWK327707 PGG327707 PQC327707 PZY327707 QJU327707 QTQ327707 RDM327707 RNI327707 RXE327707 SHA327707 SQW327707 TAS327707 TKO327707 TUK327707 UEG327707 UOC327707 UXY327707 VHU327707 VRQ327707 WBM327707 WLI327707 WVE327707 A393243 IS393243 SO393243 ACK393243 AMG393243 AWC393243 BFY393243 BPU393243 BZQ393243 CJM393243 CTI393243 DDE393243 DNA393243 DWW393243 EGS393243 EQO393243 FAK393243 FKG393243 FUC393243 GDY393243 GNU393243 GXQ393243 HHM393243 HRI393243 IBE393243 ILA393243 IUW393243 JES393243 JOO393243 JYK393243 KIG393243 KSC393243 LBY393243 LLU393243 LVQ393243 MFM393243 MPI393243 MZE393243 NJA393243 NSW393243 OCS393243 OMO393243 OWK393243 PGG393243 PQC393243 PZY393243 QJU393243 QTQ393243 RDM393243 RNI393243 RXE393243 SHA393243 SQW393243 TAS393243 TKO393243 TUK393243 UEG393243 UOC393243 UXY393243 VHU393243 VRQ393243 WBM393243 WLI393243 WVE393243 A458779 IS458779 SO458779 ACK458779 AMG458779 AWC458779 BFY458779 BPU458779 BZQ458779 CJM458779 CTI458779 DDE458779 DNA458779 DWW458779 EGS458779 EQO458779 FAK458779 FKG458779 FUC458779 GDY458779 GNU458779 GXQ458779 HHM458779 HRI458779 IBE458779 ILA458779 IUW458779 JES458779 JOO458779 JYK458779 KIG458779 KSC458779 LBY458779 LLU458779 LVQ458779 MFM458779 MPI458779 MZE458779 NJA458779 NSW458779 OCS458779 OMO458779 OWK458779 PGG458779 PQC458779 PZY458779 QJU458779 QTQ458779 RDM458779 RNI458779 RXE458779 SHA458779 SQW458779 TAS458779 TKO458779 TUK458779 UEG458779 UOC458779 UXY458779 VHU458779 VRQ458779 WBM458779 WLI458779 WVE458779 A524315 IS524315 SO524315 ACK524315 AMG524315 AWC524315 BFY524315 BPU524315 BZQ524315 CJM524315 CTI524315 DDE524315 DNA524315 DWW524315 EGS524315 EQO524315 FAK524315 FKG524315 FUC524315 GDY524315 GNU524315 GXQ524315 HHM524315 HRI524315 IBE524315 ILA524315 IUW524315 JES524315 JOO524315 JYK524315 KIG524315 KSC524315 LBY524315 LLU524315 LVQ524315 MFM524315 MPI524315 MZE524315 NJA524315 NSW524315 OCS524315 OMO524315 OWK524315 PGG524315 PQC524315 PZY524315 QJU524315 QTQ524315 RDM524315 RNI524315 RXE524315 SHA524315 SQW524315 TAS524315 TKO524315 TUK524315 UEG524315 UOC524315 UXY524315 VHU524315 VRQ524315 WBM524315 WLI524315 WVE524315 A589851 IS589851 SO589851 ACK589851 AMG589851 AWC589851 BFY589851 BPU589851 BZQ589851 CJM589851 CTI589851 DDE589851 DNA589851 DWW589851 EGS589851 EQO589851 FAK589851 FKG589851 FUC589851 GDY589851 GNU589851 GXQ589851 HHM589851 HRI589851 IBE589851 ILA589851 IUW589851 JES589851 JOO589851 JYK589851 KIG589851 KSC589851 LBY589851 LLU589851 LVQ589851 MFM589851 MPI589851 MZE589851 NJA589851 NSW589851 OCS589851 OMO589851 OWK589851 PGG589851 PQC589851 PZY589851 QJU589851 QTQ589851 RDM589851 RNI589851 RXE589851 SHA589851 SQW589851 TAS589851 TKO589851 TUK589851 UEG589851 UOC589851 UXY589851 VHU589851 VRQ589851 WBM589851 WLI589851 WVE589851 A655387 IS655387 SO655387 ACK655387 AMG655387 AWC655387 BFY655387 BPU655387 BZQ655387 CJM655387 CTI655387 DDE655387 DNA655387 DWW655387 EGS655387 EQO655387 FAK655387 FKG655387 FUC655387 GDY655387 GNU655387 GXQ655387 HHM655387 HRI655387 IBE655387 ILA655387 IUW655387 JES655387 JOO655387 JYK655387 KIG655387 KSC655387 LBY655387 LLU655387 LVQ655387 MFM655387 MPI655387 MZE655387 NJA655387 NSW655387 OCS655387 OMO655387 OWK655387 PGG655387 PQC655387 PZY655387 QJU655387 QTQ655387 RDM655387 RNI655387 RXE655387 SHA655387 SQW655387 TAS655387 TKO655387 TUK655387 UEG655387 UOC655387 UXY655387 VHU655387 VRQ655387 WBM655387 WLI655387 WVE655387 A720923 IS720923 SO720923 ACK720923 AMG720923 AWC720923 BFY720923 BPU720923 BZQ720923 CJM720923 CTI720923 DDE720923 DNA720923 DWW720923 EGS720923 EQO720923 FAK720923 FKG720923 FUC720923 GDY720923 GNU720923 GXQ720923 HHM720923 HRI720923 IBE720923 ILA720923 IUW720923 JES720923 JOO720923 JYK720923 KIG720923 KSC720923 LBY720923 LLU720923 LVQ720923 MFM720923 MPI720923 MZE720923 NJA720923 NSW720923 OCS720923 OMO720923 OWK720923 PGG720923 PQC720923 PZY720923 QJU720923 QTQ720923 RDM720923 RNI720923 RXE720923 SHA720923 SQW720923 TAS720923 TKO720923 TUK720923 UEG720923 UOC720923 UXY720923 VHU720923 VRQ720923 WBM720923 WLI720923 WVE720923 A786459 IS786459 SO786459 ACK786459 AMG786459 AWC786459 BFY786459 BPU786459 BZQ786459 CJM786459 CTI786459 DDE786459 DNA786459 DWW786459 EGS786459 EQO786459 FAK786459 FKG786459 FUC786459 GDY786459 GNU786459 GXQ786459 HHM786459 HRI786459 IBE786459 ILA786459 IUW786459 JES786459 JOO786459 JYK786459 KIG786459 KSC786459 LBY786459 LLU786459 LVQ786459 MFM786459 MPI786459 MZE786459 NJA786459 NSW786459 OCS786459 OMO786459 OWK786459 PGG786459 PQC786459 PZY786459 QJU786459 QTQ786459 RDM786459 RNI786459 RXE786459 SHA786459 SQW786459 TAS786459 TKO786459 TUK786459 UEG786459 UOC786459 UXY786459 VHU786459 VRQ786459 WBM786459 WLI786459 WVE786459 A851995 IS851995 SO851995 ACK851995 AMG851995 AWC851995 BFY851995 BPU851995 BZQ851995 CJM851995 CTI851995 DDE851995 DNA851995 DWW851995 EGS851995 EQO851995 FAK851995 FKG851995 FUC851995 GDY851995 GNU851995 GXQ851995 HHM851995 HRI851995 IBE851995 ILA851995 IUW851995 JES851995 JOO851995 JYK851995 KIG851995 KSC851995 LBY851995 LLU851995 LVQ851995 MFM851995 MPI851995 MZE851995 NJA851995 NSW851995 OCS851995 OMO851995 OWK851995 PGG851995 PQC851995 PZY851995 QJU851995 QTQ851995 RDM851995 RNI851995 RXE851995 SHA851995 SQW851995 TAS851995 TKO851995 TUK851995 UEG851995 UOC851995 UXY851995 VHU851995 VRQ851995 WBM851995 WLI851995 WVE851995 A917531 IS917531 SO917531 ACK917531 AMG917531 AWC917531 BFY917531 BPU917531 BZQ917531 CJM917531 CTI917531 DDE917531 DNA917531 DWW917531 EGS917531 EQO917531 FAK917531 FKG917531 FUC917531 GDY917531 GNU917531 GXQ917531 HHM917531 HRI917531 IBE917531 ILA917531 IUW917531 JES917531 JOO917531 JYK917531 KIG917531 KSC917531 LBY917531 LLU917531 LVQ917531 MFM917531 MPI917531 MZE917531 NJA917531 NSW917531 OCS917531 OMO917531 OWK917531 PGG917531 PQC917531 PZY917531 QJU917531 QTQ917531 RDM917531 RNI917531 RXE917531 SHA917531 SQW917531 TAS917531 TKO917531 TUK917531 UEG917531 UOC917531 UXY917531 VHU917531 VRQ917531 WBM917531 WLI917531 WVE917531 A983067 IS983067 SO983067 ACK983067 AMG983067 AWC983067 BFY983067 BPU983067 BZQ983067 CJM983067 CTI983067 DDE983067 DNA983067 DWW983067 EGS983067 EQO983067 FAK983067 FKG983067 FUC983067 GDY983067 GNU983067 GXQ983067 HHM983067 HRI983067 IBE983067 ILA983067 IUW983067 JES983067 JOO983067 JYK983067 KIG983067 KSC983067 LBY983067 LLU983067 LVQ983067 MFM983067 MPI983067 MZE983067 NJA983067 NSW983067 OCS983067 OMO983067 OWK983067 PGG983067 PQC983067 PZY983067 QJU983067 QTQ983067 RDM983067 RNI983067 RXE983067 SHA983067 SQW983067 TAS983067 TKO983067 TUK983067 UEG983067 UOC983067 UXY983067 VHU983067 VRQ983067 WBM983067 WLI983067 A24:A44 IS24:IS44 SO24:SO44 ACK24:ACK44 AMG24:AMG44 AWC24:AWC44 BFY24:BFY44 BPU24:BPU44 BZQ24:BZQ44 CJM24:CJM44 CTI24:CTI44 DDE24:DDE44 DNA24:DNA44 DWW24:DWW44 EGS24:EGS44 EQO24:EQO44 FAK24:FAK44 FKG24:FKG44 FUC24:FUC44 GDY24:GDY44 GNU24:GNU44 GXQ24:GXQ44 HHM24:HHM44 HRI24:HRI44 IBE24:IBE44 ILA24:ILA44 IUW24:IUW44 JES24:JES44 JOO24:JOO44 JYK24:JYK44 KIG24:KIG44 KSC24:KSC44 LBY24:LBY44 LLU24:LLU44 LVQ24:LVQ44 MFM24:MFM44 MPI24:MPI44 MZE24:MZE44 NJA24:NJA44 NSW24:NSW44 OCS24:OCS44 OMO24:OMO44 OWK24:OWK44 PGG24:PGG44 PQC24:PQC44 PZY24:PZY44 QJU24:QJU44 QTQ24:QTQ44 RDM24:RDM44 RNI24:RNI44 RXE24:RXE44 SHA24:SHA44 SQW24:SQW44 TAS24:TAS44 TKO24:TKO44 TUK24:TUK44 UEG24:UEG44 UOC24:UOC44 UXY24:UXY44 VHU24:VHU44 VRQ24:VRQ44 WBM24:WBM44 WLI24:WLI44 WVE24:WVE44">
      <formula1>"1,2,3,4,5"</formula1>
    </dataValidation>
    <dataValidation type="decimal" allowBlank="1" showInputMessage="1" showErrorMessage="1" sqref="WVH983067 WLL983067 C65563 IV65563 SR65563 ACN65563 AMJ65563 AWF65563 BGB65563 BPX65563 BZT65563 CJP65563 CTL65563 DDH65563 DND65563 DWZ65563 EGV65563 EQR65563 FAN65563 FKJ65563 FUF65563 GEB65563 GNX65563 GXT65563 HHP65563 HRL65563 IBH65563 ILD65563 IUZ65563 JEV65563 JOR65563 JYN65563 KIJ65563 KSF65563 LCB65563 LLX65563 LVT65563 MFP65563 MPL65563 MZH65563 NJD65563 NSZ65563 OCV65563 OMR65563 OWN65563 PGJ65563 PQF65563 QAB65563 QJX65563 QTT65563 RDP65563 RNL65563 RXH65563 SHD65563 SQZ65563 TAV65563 TKR65563 TUN65563 UEJ65563 UOF65563 UYB65563 VHX65563 VRT65563 WBP65563 WLL65563 WVH65563 C131099 IV131099 SR131099 ACN131099 AMJ131099 AWF131099 BGB131099 BPX131099 BZT131099 CJP131099 CTL131099 DDH131099 DND131099 DWZ131099 EGV131099 EQR131099 FAN131099 FKJ131099 FUF131099 GEB131099 GNX131099 GXT131099 HHP131099 HRL131099 IBH131099 ILD131099 IUZ131099 JEV131099 JOR131099 JYN131099 KIJ131099 KSF131099 LCB131099 LLX131099 LVT131099 MFP131099 MPL131099 MZH131099 NJD131099 NSZ131099 OCV131099 OMR131099 OWN131099 PGJ131099 PQF131099 QAB131099 QJX131099 QTT131099 RDP131099 RNL131099 RXH131099 SHD131099 SQZ131099 TAV131099 TKR131099 TUN131099 UEJ131099 UOF131099 UYB131099 VHX131099 VRT131099 WBP131099 WLL131099 WVH131099 C196635 IV196635 SR196635 ACN196635 AMJ196635 AWF196635 BGB196635 BPX196635 BZT196635 CJP196635 CTL196635 DDH196635 DND196635 DWZ196635 EGV196635 EQR196635 FAN196635 FKJ196635 FUF196635 GEB196635 GNX196635 GXT196635 HHP196635 HRL196635 IBH196635 ILD196635 IUZ196635 JEV196635 JOR196635 JYN196635 KIJ196635 KSF196635 LCB196635 LLX196635 LVT196635 MFP196635 MPL196635 MZH196635 NJD196635 NSZ196635 OCV196635 OMR196635 OWN196635 PGJ196635 PQF196635 QAB196635 QJX196635 QTT196635 RDP196635 RNL196635 RXH196635 SHD196635 SQZ196635 TAV196635 TKR196635 TUN196635 UEJ196635 UOF196635 UYB196635 VHX196635 VRT196635 WBP196635 WLL196635 WVH196635 C262171 IV262171 SR262171 ACN262171 AMJ262171 AWF262171 BGB262171 BPX262171 BZT262171 CJP262171 CTL262171 DDH262171 DND262171 DWZ262171 EGV262171 EQR262171 FAN262171 FKJ262171 FUF262171 GEB262171 GNX262171 GXT262171 HHP262171 HRL262171 IBH262171 ILD262171 IUZ262171 JEV262171 JOR262171 JYN262171 KIJ262171 KSF262171 LCB262171 LLX262171 LVT262171 MFP262171 MPL262171 MZH262171 NJD262171 NSZ262171 OCV262171 OMR262171 OWN262171 PGJ262171 PQF262171 QAB262171 QJX262171 QTT262171 RDP262171 RNL262171 RXH262171 SHD262171 SQZ262171 TAV262171 TKR262171 TUN262171 UEJ262171 UOF262171 UYB262171 VHX262171 VRT262171 WBP262171 WLL262171 WVH262171 C327707 IV327707 SR327707 ACN327707 AMJ327707 AWF327707 BGB327707 BPX327707 BZT327707 CJP327707 CTL327707 DDH327707 DND327707 DWZ327707 EGV327707 EQR327707 FAN327707 FKJ327707 FUF327707 GEB327707 GNX327707 GXT327707 HHP327707 HRL327707 IBH327707 ILD327707 IUZ327707 JEV327707 JOR327707 JYN327707 KIJ327707 KSF327707 LCB327707 LLX327707 LVT327707 MFP327707 MPL327707 MZH327707 NJD327707 NSZ327707 OCV327707 OMR327707 OWN327707 PGJ327707 PQF327707 QAB327707 QJX327707 QTT327707 RDP327707 RNL327707 RXH327707 SHD327707 SQZ327707 TAV327707 TKR327707 TUN327707 UEJ327707 UOF327707 UYB327707 VHX327707 VRT327707 WBP327707 WLL327707 WVH327707 C393243 IV393243 SR393243 ACN393243 AMJ393243 AWF393243 BGB393243 BPX393243 BZT393243 CJP393243 CTL393243 DDH393243 DND393243 DWZ393243 EGV393243 EQR393243 FAN393243 FKJ393243 FUF393243 GEB393243 GNX393243 GXT393243 HHP393243 HRL393243 IBH393243 ILD393243 IUZ393243 JEV393243 JOR393243 JYN393243 KIJ393243 KSF393243 LCB393243 LLX393243 LVT393243 MFP393243 MPL393243 MZH393243 NJD393243 NSZ393243 OCV393243 OMR393243 OWN393243 PGJ393243 PQF393243 QAB393243 QJX393243 QTT393243 RDP393243 RNL393243 RXH393243 SHD393243 SQZ393243 TAV393243 TKR393243 TUN393243 UEJ393243 UOF393243 UYB393243 VHX393243 VRT393243 WBP393243 WLL393243 WVH393243 C458779 IV458779 SR458779 ACN458779 AMJ458779 AWF458779 BGB458779 BPX458779 BZT458779 CJP458779 CTL458779 DDH458779 DND458779 DWZ458779 EGV458779 EQR458779 FAN458779 FKJ458779 FUF458779 GEB458779 GNX458779 GXT458779 HHP458779 HRL458779 IBH458779 ILD458779 IUZ458779 JEV458779 JOR458779 JYN458779 KIJ458779 KSF458779 LCB458779 LLX458779 LVT458779 MFP458779 MPL458779 MZH458779 NJD458779 NSZ458779 OCV458779 OMR458779 OWN458779 PGJ458779 PQF458779 QAB458779 QJX458779 QTT458779 RDP458779 RNL458779 RXH458779 SHD458779 SQZ458779 TAV458779 TKR458779 TUN458779 UEJ458779 UOF458779 UYB458779 VHX458779 VRT458779 WBP458779 WLL458779 WVH458779 C524315 IV524315 SR524315 ACN524315 AMJ524315 AWF524315 BGB524315 BPX524315 BZT524315 CJP524315 CTL524315 DDH524315 DND524315 DWZ524315 EGV524315 EQR524315 FAN524315 FKJ524315 FUF524315 GEB524315 GNX524315 GXT524315 HHP524315 HRL524315 IBH524315 ILD524315 IUZ524315 JEV524315 JOR524315 JYN524315 KIJ524315 KSF524315 LCB524315 LLX524315 LVT524315 MFP524315 MPL524315 MZH524315 NJD524315 NSZ524315 OCV524315 OMR524315 OWN524315 PGJ524315 PQF524315 QAB524315 QJX524315 QTT524315 RDP524315 RNL524315 RXH524315 SHD524315 SQZ524315 TAV524315 TKR524315 TUN524315 UEJ524315 UOF524315 UYB524315 VHX524315 VRT524315 WBP524315 WLL524315 WVH524315 C589851 IV589851 SR589851 ACN589851 AMJ589851 AWF589851 BGB589851 BPX589851 BZT589851 CJP589851 CTL589851 DDH589851 DND589851 DWZ589851 EGV589851 EQR589851 FAN589851 FKJ589851 FUF589851 GEB589851 GNX589851 GXT589851 HHP589851 HRL589851 IBH589851 ILD589851 IUZ589851 JEV589851 JOR589851 JYN589851 KIJ589851 KSF589851 LCB589851 LLX589851 LVT589851 MFP589851 MPL589851 MZH589851 NJD589851 NSZ589851 OCV589851 OMR589851 OWN589851 PGJ589851 PQF589851 QAB589851 QJX589851 QTT589851 RDP589851 RNL589851 RXH589851 SHD589851 SQZ589851 TAV589851 TKR589851 TUN589851 UEJ589851 UOF589851 UYB589851 VHX589851 VRT589851 WBP589851 WLL589851 WVH589851 C655387 IV655387 SR655387 ACN655387 AMJ655387 AWF655387 BGB655387 BPX655387 BZT655387 CJP655387 CTL655387 DDH655387 DND655387 DWZ655387 EGV655387 EQR655387 FAN655387 FKJ655387 FUF655387 GEB655387 GNX655387 GXT655387 HHP655387 HRL655387 IBH655387 ILD655387 IUZ655387 JEV655387 JOR655387 JYN655387 KIJ655387 KSF655387 LCB655387 LLX655387 LVT655387 MFP655387 MPL655387 MZH655387 NJD655387 NSZ655387 OCV655387 OMR655387 OWN655387 PGJ655387 PQF655387 QAB655387 QJX655387 QTT655387 RDP655387 RNL655387 RXH655387 SHD655387 SQZ655387 TAV655387 TKR655387 TUN655387 UEJ655387 UOF655387 UYB655387 VHX655387 VRT655387 WBP655387 WLL655387 WVH655387 C720923 IV720923 SR720923 ACN720923 AMJ720923 AWF720923 BGB720923 BPX720923 BZT720923 CJP720923 CTL720923 DDH720923 DND720923 DWZ720923 EGV720923 EQR720923 FAN720923 FKJ720923 FUF720923 GEB720923 GNX720923 GXT720923 HHP720923 HRL720923 IBH720923 ILD720923 IUZ720923 JEV720923 JOR720923 JYN720923 KIJ720923 KSF720923 LCB720923 LLX720923 LVT720923 MFP720923 MPL720923 MZH720923 NJD720923 NSZ720923 OCV720923 OMR720923 OWN720923 PGJ720923 PQF720923 QAB720923 QJX720923 QTT720923 RDP720923 RNL720923 RXH720923 SHD720923 SQZ720923 TAV720923 TKR720923 TUN720923 UEJ720923 UOF720923 UYB720923 VHX720923 VRT720923 WBP720923 WLL720923 WVH720923 C786459 IV786459 SR786459 ACN786459 AMJ786459 AWF786459 BGB786459 BPX786459 BZT786459 CJP786459 CTL786459 DDH786459 DND786459 DWZ786459 EGV786459 EQR786459 FAN786459 FKJ786459 FUF786459 GEB786459 GNX786459 GXT786459 HHP786459 HRL786459 IBH786459 ILD786459 IUZ786459 JEV786459 JOR786459 JYN786459 KIJ786459 KSF786459 LCB786459 LLX786459 LVT786459 MFP786459 MPL786459 MZH786459 NJD786459 NSZ786459 OCV786459 OMR786459 OWN786459 PGJ786459 PQF786459 QAB786459 QJX786459 QTT786459 RDP786459 RNL786459 RXH786459 SHD786459 SQZ786459 TAV786459 TKR786459 TUN786459 UEJ786459 UOF786459 UYB786459 VHX786459 VRT786459 WBP786459 WLL786459 WVH786459 C851995 IV851995 SR851995 ACN851995 AMJ851995 AWF851995 BGB851995 BPX851995 BZT851995 CJP851995 CTL851995 DDH851995 DND851995 DWZ851995 EGV851995 EQR851995 FAN851995 FKJ851995 FUF851995 GEB851995 GNX851995 GXT851995 HHP851995 HRL851995 IBH851995 ILD851995 IUZ851995 JEV851995 JOR851995 JYN851995 KIJ851995 KSF851995 LCB851995 LLX851995 LVT851995 MFP851995 MPL851995 MZH851995 NJD851995 NSZ851995 OCV851995 OMR851995 OWN851995 PGJ851995 PQF851995 QAB851995 QJX851995 QTT851995 RDP851995 RNL851995 RXH851995 SHD851995 SQZ851995 TAV851995 TKR851995 TUN851995 UEJ851995 UOF851995 UYB851995 VHX851995 VRT851995 WBP851995 WLL851995 WVH851995 C917531 IV917531 SR917531 ACN917531 AMJ917531 AWF917531 BGB917531 BPX917531 BZT917531 CJP917531 CTL917531 DDH917531 DND917531 DWZ917531 EGV917531 EQR917531 FAN917531 FKJ917531 FUF917531 GEB917531 GNX917531 GXT917531 HHP917531 HRL917531 IBH917531 ILD917531 IUZ917531 JEV917531 JOR917531 JYN917531 KIJ917531 KSF917531 LCB917531 LLX917531 LVT917531 MFP917531 MPL917531 MZH917531 NJD917531 NSZ917531 OCV917531 OMR917531 OWN917531 PGJ917531 PQF917531 QAB917531 QJX917531 QTT917531 RDP917531 RNL917531 RXH917531 SHD917531 SQZ917531 TAV917531 TKR917531 TUN917531 UEJ917531 UOF917531 UYB917531 VHX917531 VRT917531 WBP917531 WLL917531 WVH917531 C983067 IV983067 SR983067 ACN983067 AMJ983067 AWF983067 BGB983067 BPX983067 BZT983067 CJP983067 CTL983067 DDH983067 DND983067 DWZ983067 EGV983067 EQR983067 FAN983067 FKJ983067 FUF983067 GEB983067 GNX983067 GXT983067 HHP983067 HRL983067 IBH983067 ILD983067 IUZ983067 JEV983067 JOR983067 JYN983067 KIJ983067 KSF983067 LCB983067 LLX983067 LVT983067 MFP983067 MPL983067 MZH983067 NJD983067 NSZ983067 OCV983067 OMR983067 OWN983067 PGJ983067 PQF983067 QAB983067 QJX983067 QTT983067 RDP983067 RNL983067 RXH983067 SHD983067 SQZ983067 TAV983067 TKR983067 TUN983067 UEJ983067 UOF983067 UYB983067 VHX983067 VRT983067 WBP983067 IV24:IV44 SR24:SR44 ACN24:ACN44 AMJ24:AMJ44 AWF24:AWF44 BGB24:BGB44 BPX24:BPX44 BZT24:BZT44 CJP24:CJP44 CTL24:CTL44 DDH24:DDH44 DND24:DND44 DWZ24:DWZ44 EGV24:EGV44 EQR24:EQR44 FAN24:FAN44 FKJ24:FKJ44 FUF24:FUF44 GEB24:GEB44 GNX24:GNX44 GXT24:GXT44 HHP24:HHP44 HRL24:HRL44 IBH24:IBH44 ILD24:ILD44 IUZ24:IUZ44 JEV24:JEV44 JOR24:JOR44 JYN24:JYN44 KIJ24:KIJ44 KSF24:KSF44 LCB24:LCB44 LLX24:LLX44 LVT24:LVT44 MFP24:MFP44 MPL24:MPL44 MZH24:MZH44 NJD24:NJD44 NSZ24:NSZ44 OCV24:OCV44 OMR24:OMR44 OWN24:OWN44 PGJ24:PGJ44 PQF24:PQF44 QAB24:QAB44 QJX24:QJX44 QTT24:QTT44 RDP24:RDP44 RNL24:RNL44 RXH24:RXH44 SHD24:SHD44 SQZ24:SQZ44 TAV24:TAV44 TKR24:TKR44 TUN24:TUN44 UEJ24:UEJ44 UOF24:UOF44 UYB24:UYB44 VHX24:VHX44 VRT24:VRT44 WBP24:WBP44 WLL24:WLL44 WVH24:WVH44">
      <formula1>0</formula1>
      <formula2>1</formula2>
    </dataValidation>
  </dataValidations>
  <pageMargins left="0.7" right="0.7" top="0.75" bottom="0.75" header="0.3" footer="0.3"/>
  <pageSetup paperSize="5" scale="51" orientation="landscape" r:id="rId1"/>
  <colBreaks count="1" manualBreakCount="1">
    <brk id="19" max="150"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JURIDICA</vt:lpstr>
      <vt:lpstr>FINANCIERA</vt:lpstr>
      <vt:lpstr>TECNICA GRUPO 1</vt:lpstr>
      <vt:lpstr>TECNICA GRUPO 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Sonia Liliana Lopez Torres</dc:creator>
  <cp:lastModifiedBy>Georgina Nelson Fyne</cp:lastModifiedBy>
  <cp:lastPrinted>2014-12-09T18:19:13Z</cp:lastPrinted>
  <dcterms:created xsi:type="dcterms:W3CDTF">2014-10-22T15:49:24Z</dcterms:created>
  <dcterms:modified xsi:type="dcterms:W3CDTF">2014-12-09T18:19:26Z</dcterms:modified>
</cp:coreProperties>
</file>