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600" yWindow="60" windowWidth="14115" windowHeight="8010" activeTab="3"/>
  </bookViews>
  <sheets>
    <sheet name="ZONA 1-MACRO (1 y 2)" sheetId="8" r:id="rId1"/>
    <sheet name="ZONA 2-MACRO (3 y 6)" sheetId="9" r:id="rId2"/>
    <sheet name="ZONA 3-MACRO (4 y 5)" sheetId="10" r:id="rId3"/>
    <sheet name="ZONA 4-MACRO (7 y 8) " sheetId="11" r:id="rId4"/>
    <sheet name="ZONAS Y MACROREGIONES " sheetId="14" r:id="rId5"/>
    <sheet name="INFORMACION GENERAL y FIN." sheetId="13" r:id="rId6"/>
    <sheet name="INF. - POLIZAS" sheetId="12" r:id="rId7"/>
  </sheets>
  <calcPr calcId="125725" calcMode="manual"/>
</workbook>
</file>

<file path=xl/calcChain.xml><?xml version="1.0" encoding="utf-8"?>
<calcChain xmlns="http://schemas.openxmlformats.org/spreadsheetml/2006/main">
  <c r="D116" i="11"/>
  <c r="D116" i="10"/>
  <c r="D116" i="9"/>
  <c r="D116" i="8"/>
  <c r="G105" i="11"/>
  <c r="G104"/>
  <c r="G102"/>
  <c r="G101"/>
  <c r="G106" s="1"/>
  <c r="G98"/>
  <c r="G97"/>
  <c r="G96"/>
  <c r="G95"/>
  <c r="G94"/>
  <c r="G93"/>
  <c r="G92"/>
  <c r="G91"/>
  <c r="G90"/>
  <c r="G89"/>
  <c r="G88"/>
  <c r="G87"/>
  <c r="G86"/>
  <c r="G85"/>
  <c r="G84"/>
  <c r="G83"/>
  <c r="G82"/>
  <c r="G80"/>
  <c r="G78"/>
  <c r="G77"/>
  <c r="G76"/>
  <c r="G75"/>
  <c r="G74"/>
  <c r="G73"/>
  <c r="G72"/>
  <c r="G71"/>
  <c r="G70"/>
  <c r="G69"/>
  <c r="G68"/>
  <c r="G67"/>
  <c r="G66"/>
  <c r="G65"/>
  <c r="G64"/>
  <c r="G63"/>
  <c r="G81" s="1"/>
  <c r="G58"/>
  <c r="G59" s="1"/>
  <c r="G55"/>
  <c r="G54"/>
  <c r="G53"/>
  <c r="G52"/>
  <c r="G51"/>
  <c r="G50"/>
  <c r="G49"/>
  <c r="G48"/>
  <c r="G47"/>
  <c r="G46"/>
  <c r="G45"/>
  <c r="G44"/>
  <c r="G43"/>
  <c r="G42"/>
  <c r="G41"/>
  <c r="G40"/>
  <c r="C22"/>
  <c r="G31" s="1"/>
  <c r="G105" i="10"/>
  <c r="G104"/>
  <c r="G102"/>
  <c r="G101"/>
  <c r="G106" s="1"/>
  <c r="G98"/>
  <c r="G97"/>
  <c r="G96"/>
  <c r="G95"/>
  <c r="G94"/>
  <c r="G93"/>
  <c r="G92"/>
  <c r="G91"/>
  <c r="G90"/>
  <c r="G89"/>
  <c r="G88"/>
  <c r="G87"/>
  <c r="G86"/>
  <c r="G85"/>
  <c r="G84"/>
  <c r="G83"/>
  <c r="G82"/>
  <c r="G80"/>
  <c r="G78"/>
  <c r="G77"/>
  <c r="G76"/>
  <c r="G75"/>
  <c r="G74"/>
  <c r="G73"/>
  <c r="G72"/>
  <c r="G71"/>
  <c r="G70"/>
  <c r="G69"/>
  <c r="G68"/>
  <c r="G67"/>
  <c r="G66"/>
  <c r="G65"/>
  <c r="G64"/>
  <c r="G63"/>
  <c r="G81" s="1"/>
  <c r="G58"/>
  <c r="G59" s="1"/>
  <c r="G55"/>
  <c r="G54"/>
  <c r="G53"/>
  <c r="G52"/>
  <c r="G51"/>
  <c r="G50"/>
  <c r="G49"/>
  <c r="G48"/>
  <c r="G47"/>
  <c r="G46"/>
  <c r="G45"/>
  <c r="G44"/>
  <c r="G43"/>
  <c r="G42"/>
  <c r="G41"/>
  <c r="G40"/>
  <c r="C22"/>
  <c r="G31" s="1"/>
  <c r="G105" i="9"/>
  <c r="G104"/>
  <c r="G102"/>
  <c r="G101"/>
  <c r="G106" s="1"/>
  <c r="G98"/>
  <c r="G97"/>
  <c r="G96"/>
  <c r="G95"/>
  <c r="G94"/>
  <c r="G93"/>
  <c r="G92"/>
  <c r="G91"/>
  <c r="G90"/>
  <c r="G89"/>
  <c r="G88"/>
  <c r="G87"/>
  <c r="G86"/>
  <c r="G85"/>
  <c r="G84"/>
  <c r="G83"/>
  <c r="G82"/>
  <c r="G80"/>
  <c r="G78"/>
  <c r="G77"/>
  <c r="G76"/>
  <c r="G75"/>
  <c r="G74"/>
  <c r="G73"/>
  <c r="G72"/>
  <c r="G71"/>
  <c r="G70"/>
  <c r="G69"/>
  <c r="G68"/>
  <c r="G67"/>
  <c r="G66"/>
  <c r="G65"/>
  <c r="G64"/>
  <c r="G63"/>
  <c r="G81" s="1"/>
  <c r="G58"/>
  <c r="G59" s="1"/>
  <c r="G55"/>
  <c r="G54"/>
  <c r="G53"/>
  <c r="G52"/>
  <c r="G51"/>
  <c r="G50"/>
  <c r="G49"/>
  <c r="G48"/>
  <c r="G47"/>
  <c r="G46"/>
  <c r="G45"/>
  <c r="G44"/>
  <c r="G43"/>
  <c r="G42"/>
  <c r="G41"/>
  <c r="G40"/>
  <c r="C22"/>
  <c r="G31" s="1"/>
  <c r="G80" i="8"/>
  <c r="G78"/>
  <c r="G77"/>
  <c r="G76"/>
  <c r="G75"/>
  <c r="G74"/>
  <c r="G73"/>
  <c r="G72"/>
  <c r="G71"/>
  <c r="G70"/>
  <c r="G69"/>
  <c r="G68"/>
  <c r="G67"/>
  <c r="G66"/>
  <c r="G65"/>
  <c r="G64"/>
  <c r="G55"/>
  <c r="G49"/>
  <c r="G48"/>
  <c r="G47"/>
  <c r="G46"/>
  <c r="G45"/>
  <c r="G44"/>
  <c r="G43"/>
  <c r="G42"/>
  <c r="G41"/>
  <c r="G40"/>
  <c r="G105"/>
  <c r="G104"/>
  <c r="G102"/>
  <c r="G101"/>
  <c r="G98"/>
  <c r="G97"/>
  <c r="G96"/>
  <c r="G95"/>
  <c r="G94"/>
  <c r="G93"/>
  <c r="G92"/>
  <c r="G91"/>
  <c r="G90"/>
  <c r="G89"/>
  <c r="G88"/>
  <c r="G87"/>
  <c r="G86"/>
  <c r="G85"/>
  <c r="G84"/>
  <c r="G83"/>
  <c r="G82"/>
  <c r="G63"/>
  <c r="G58"/>
  <c r="G59" s="1"/>
  <c r="C22"/>
  <c r="G56" i="9" l="1"/>
  <c r="G81" i="8"/>
  <c r="G99" i="11"/>
  <c r="G56"/>
  <c r="G107"/>
  <c r="G26"/>
  <c r="G28"/>
  <c r="G30"/>
  <c r="G32"/>
  <c r="G27"/>
  <c r="G29"/>
  <c r="G56" i="10"/>
  <c r="G99"/>
  <c r="G107" s="1"/>
  <c r="G26"/>
  <c r="G28"/>
  <c r="G30"/>
  <c r="G32"/>
  <c r="G27"/>
  <c r="G29"/>
  <c r="G99" i="9"/>
  <c r="G107" s="1"/>
  <c r="G26"/>
  <c r="G28"/>
  <c r="G30"/>
  <c r="G32"/>
  <c r="G27"/>
  <c r="G29"/>
  <c r="G50" i="8"/>
  <c r="G51"/>
  <c r="G106"/>
  <c r="G53"/>
  <c r="G52"/>
  <c r="G54"/>
  <c r="G99"/>
  <c r="G26"/>
  <c r="G28"/>
  <c r="G30"/>
  <c r="G32"/>
  <c r="G27"/>
  <c r="G29"/>
  <c r="G31"/>
  <c r="G33" i="11" l="1"/>
  <c r="G108" s="1"/>
  <c r="G33" i="10"/>
  <c r="G108" s="1"/>
  <c r="G33" i="9"/>
  <c r="G108"/>
  <c r="G107" i="8"/>
  <c r="G33"/>
  <c r="G56"/>
  <c r="G111" i="11" l="1"/>
  <c r="G110"/>
  <c r="G112" s="1"/>
  <c r="G113" s="1"/>
  <c r="G111" i="10"/>
  <c r="G110"/>
  <c r="G112" s="1"/>
  <c r="G113" s="1"/>
  <c r="G111" i="9"/>
  <c r="G110"/>
  <c r="G108" i="8"/>
  <c r="G111" s="1"/>
  <c r="G115" i="11" l="1"/>
  <c r="G116"/>
  <c r="G115" i="10"/>
  <c r="G116"/>
  <c r="G112" i="9"/>
  <c r="G113" s="1"/>
  <c r="G115" s="1"/>
  <c r="G110" i="8"/>
  <c r="G112" s="1"/>
  <c r="G113" s="1"/>
  <c r="G115" s="1"/>
  <c r="G117" i="11" l="1"/>
  <c r="G118" s="1"/>
  <c r="G117" i="10"/>
  <c r="G118" s="1"/>
  <c r="G116" i="9"/>
  <c r="G117" s="1"/>
  <c r="G118" s="1"/>
  <c r="G116" i="8"/>
  <c r="G117" l="1"/>
  <c r="G118" s="1"/>
</calcChain>
</file>

<file path=xl/sharedStrings.xml><?xml version="1.0" encoding="utf-8"?>
<sst xmlns="http://schemas.openxmlformats.org/spreadsheetml/2006/main" count="659" uniqueCount="205">
  <si>
    <t>Director de Interventoría</t>
  </si>
  <si>
    <t>Coordinador Técnico</t>
  </si>
  <si>
    <t>Profesional  de Sistemas</t>
  </si>
  <si>
    <t>Profesional Administrativo y financiero</t>
  </si>
  <si>
    <t>Profesional de Área Técnico nutricional</t>
  </si>
  <si>
    <t>Profesional  en Calidad</t>
  </si>
  <si>
    <t>Profesional del Área social</t>
  </si>
  <si>
    <t>Supervisor de Campo Nutricionista</t>
  </si>
  <si>
    <t xml:space="preserve">Supervisor de Campo Ingeniero de Alimentos </t>
  </si>
  <si>
    <t>Supervisor de Campo Tecnologo de Alimentos</t>
  </si>
  <si>
    <t>Profesional Residente</t>
  </si>
  <si>
    <t>Técnico administrativo en correspondencia</t>
  </si>
  <si>
    <t>Tecnólogo en Sistemas</t>
  </si>
  <si>
    <t>Tecnico tecnologo Ambiental</t>
  </si>
  <si>
    <t>Auxiliar de actas de entrega, papelería, PMA y Actas de visitas</t>
  </si>
  <si>
    <t>Auxiliar de archivo</t>
  </si>
  <si>
    <t>Meses de ejecución en 2013</t>
  </si>
  <si>
    <t>FISICOQUIMICOS</t>
  </si>
  <si>
    <t>Volumen</t>
  </si>
  <si>
    <t>Grasa</t>
  </si>
  <si>
    <t>Extracto seco Total</t>
  </si>
  <si>
    <t>Sólidos lácteos no grasos</t>
  </si>
  <si>
    <t>Peroxidasa</t>
  </si>
  <si>
    <t>Fosfatasa</t>
  </si>
  <si>
    <t>Densidad</t>
  </si>
  <si>
    <t>Acidez como ácido láctico</t>
  </si>
  <si>
    <t>PH</t>
  </si>
  <si>
    <t>°Brix (leche saborizada y Bebida láctea con avena)</t>
  </si>
  <si>
    <t>Indice crioscópico</t>
  </si>
  <si>
    <t>Zinc aminoquelado</t>
  </si>
  <si>
    <t>Hierro aminoquelado</t>
  </si>
  <si>
    <t>Ácido Fólico</t>
  </si>
  <si>
    <t>Proteína</t>
  </si>
  <si>
    <t>Carbohidratos</t>
  </si>
  <si>
    <t>MICROBIOLOGICOS</t>
  </si>
  <si>
    <t>Esterilidad comercial</t>
  </si>
  <si>
    <t>Peso por ración</t>
  </si>
  <si>
    <t>Hierro Aminoquelado</t>
  </si>
  <si>
    <t>Proteínas</t>
  </si>
  <si>
    <t>Grasas</t>
  </si>
  <si>
    <t>Cenizas</t>
  </si>
  <si>
    <t>Humedad</t>
  </si>
  <si>
    <t>Mesófilos</t>
  </si>
  <si>
    <t>Coliformes Totales</t>
  </si>
  <si>
    <t>Coliformes Fecales</t>
  </si>
  <si>
    <t xml:space="preserve">Salmonella </t>
  </si>
  <si>
    <t>Mohos y levaduras</t>
  </si>
  <si>
    <t>Staphylococcus aureus coagulasa positivos</t>
  </si>
  <si>
    <t>Espesor (micras)</t>
  </si>
  <si>
    <t>Transmisión de vapor de agua</t>
  </si>
  <si>
    <t>EMPAQUE LÁCTEOS (RIGIDO Y FLEXIBLE)</t>
  </si>
  <si>
    <t>Transmisión de luz (transmitancia total)</t>
  </si>
  <si>
    <t>Permeabilidad al oxígeno</t>
  </si>
  <si>
    <t>CANTIDAD</t>
  </si>
  <si>
    <t>FORMATO SOLICITUD DE COTIZACION  - INTERVENTORIA DIA
DETALLADA</t>
  </si>
  <si>
    <t xml:space="preserve">EMPRESA: </t>
  </si>
  <si>
    <t xml:space="preserve">CONTACTO: </t>
  </si>
  <si>
    <t>FECHA:</t>
  </si>
  <si>
    <t>CARGO:</t>
  </si>
  <si>
    <t xml:space="preserve">E-MAIL: </t>
  </si>
  <si>
    <t>Macroregiones a cotizar</t>
  </si>
  <si>
    <t>1 y 2</t>
  </si>
  <si>
    <t>Tiempo de ejecución (meses)</t>
  </si>
  <si>
    <t>Tiempo de ejecucioón (días)</t>
  </si>
  <si>
    <t>GRUPO</t>
  </si>
  <si>
    <t xml:space="preserve">CARGO </t>
  </si>
  <si>
    <t>SUELDO U HONORARIOS MES</t>
  </si>
  <si>
    <t xml:space="preserve">% DEDICACIÓN </t>
  </si>
  <si>
    <t>TOTAL PERSONAL</t>
  </si>
  <si>
    <t>PERSONAL</t>
  </si>
  <si>
    <t>DESPLAZAMIENTOS</t>
  </si>
  <si>
    <t>Gastos de Viaticos y transporte</t>
  </si>
  <si>
    <t>Cantidad de visitas</t>
  </si>
  <si>
    <t>Valor Unitario Promedio</t>
  </si>
  <si>
    <t xml:space="preserve">TOTAL </t>
  </si>
  <si>
    <t>SUBTOTAL DESPLAZAMIENTOS</t>
  </si>
  <si>
    <t>ANALISIS DE LABORATORIO</t>
  </si>
  <si>
    <t>LACTEOS</t>
  </si>
  <si>
    <t>TOTAL</t>
  </si>
  <si>
    <t>Análisis</t>
  </si>
  <si>
    <t>Cantidad</t>
  </si>
  <si>
    <t>Valor Unitario SIN iva</t>
  </si>
  <si>
    <t>SUBTOTAL LÁCTEOS</t>
  </si>
  <si>
    <t>SOLIDOS-GALLETAS</t>
  </si>
  <si>
    <t>SUBTOTAL SOLIDOS - GALLETAS</t>
  </si>
  <si>
    <t>EMPAQUES DE PRODUCTO</t>
  </si>
  <si>
    <t>SUBTOTAL EMPAQUES</t>
  </si>
  <si>
    <t>SUBTOTAL ANALISIS DE LABORATORIO</t>
  </si>
  <si>
    <t>CONCEPTO</t>
  </si>
  <si>
    <t>%</t>
  </si>
  <si>
    <t>Administración</t>
  </si>
  <si>
    <t>Utilidad</t>
  </si>
  <si>
    <t>SUBTOTAL ADMINISTRACIÓN Y UTILIDAD</t>
  </si>
  <si>
    <t>SUBTOTAL PERSONAL + DESPLAZAMIENTOS + ANALISI DE LABORATORIOS + ADMINITRACIÓN Y UTILIDAD</t>
  </si>
  <si>
    <t>IMPUESTOS</t>
  </si>
  <si>
    <t>IVA</t>
  </si>
  <si>
    <t>I.C.A.</t>
  </si>
  <si>
    <t>SUBTOTAL IMPUESTOS</t>
  </si>
  <si>
    <t>TOTAL COTIZACION INTERVENTORIA</t>
  </si>
  <si>
    <t>SUBTOTAL PERSONAL- 2013</t>
  </si>
  <si>
    <t>SUBTOTAL PERSONAL - 2014</t>
  </si>
  <si>
    <t>SUBTOTAL PERSONAL ( 2013+2014) + DESPLAZAMIENTOS + ANALISI DE LABORATORIOS</t>
  </si>
  <si>
    <t>Meses de ejecución en 2014</t>
  </si>
  <si>
    <t xml:space="preserve">ZONA </t>
  </si>
  <si>
    <r>
      <t xml:space="preserve">Por favor diligenciar solo las celdas en </t>
    </r>
    <r>
      <rPr>
        <b/>
        <sz val="8"/>
        <color theme="1"/>
        <rFont val="Arial"/>
        <family val="2"/>
      </rPr>
      <t>AMARILLO</t>
    </r>
    <r>
      <rPr>
        <sz val="8"/>
        <color theme="1"/>
        <rFont val="Arial"/>
        <family val="2"/>
      </rPr>
      <t xml:space="preserve"> y</t>
    </r>
    <r>
      <rPr>
        <b/>
        <sz val="8"/>
        <color theme="1"/>
        <rFont val="Arial"/>
        <family val="2"/>
      </rPr>
      <t xml:space="preserve"> NO</t>
    </r>
    <r>
      <rPr>
        <sz val="8"/>
        <color theme="1"/>
        <rFont val="Arial"/>
        <family val="2"/>
      </rPr>
      <t xml:space="preserve"> modificar el orden de las columnas .</t>
    </r>
  </si>
  <si>
    <r>
      <t>Consultar</t>
    </r>
    <r>
      <rPr>
        <b/>
        <sz val="8"/>
        <color rgb="FFFF0000"/>
        <rFont val="Arial"/>
        <family val="2"/>
      </rPr>
      <t xml:space="preserve"> NOTAS</t>
    </r>
    <r>
      <rPr>
        <sz val="8"/>
        <color theme="1"/>
        <rFont val="Arial"/>
        <family val="2"/>
      </rPr>
      <t xml:space="preserve"> sobre el diligenciamiento del formato al final del documento.</t>
    </r>
  </si>
  <si>
    <r>
      <t>La cotización deberá remitirse en</t>
    </r>
    <r>
      <rPr>
        <b/>
        <sz val="8"/>
        <rFont val="Arial"/>
        <family val="2"/>
      </rPr>
      <t xml:space="preserve"> PESOS COLOMBIANOS.</t>
    </r>
  </si>
  <si>
    <r>
      <rPr>
        <b/>
        <sz val="8"/>
        <color rgb="FF000000"/>
        <rFont val="Arial"/>
        <family val="2"/>
      </rPr>
      <t xml:space="preserve">VISITAS A :    </t>
    </r>
    <r>
      <rPr>
        <sz val="8"/>
        <color rgb="FF000000"/>
        <rFont val="Arial"/>
        <family val="2"/>
      </rPr>
      <t xml:space="preserve">                                                                                         Unidad de  Servicio, Seguimiento , Quejas y Reclamos , Socialización  Regionales, Reuniones a Municipios , Bodegas, Plantas , Contratistas y  Aplicación guia de transporte </t>
    </r>
  </si>
  <si>
    <r>
      <t xml:space="preserve">ADMINISTRACIÓN  Y UTILIDAD 
</t>
    </r>
    <r>
      <rPr>
        <b/>
        <sz val="8"/>
        <color rgb="FFFF0000"/>
        <rFont val="Arial"/>
        <family val="2"/>
      </rPr>
      <t>(Nota 2)</t>
    </r>
  </si>
  <si>
    <t>3 y 6</t>
  </si>
  <si>
    <t>4 y 5</t>
  </si>
  <si>
    <t>7 y 8</t>
  </si>
  <si>
    <t>FORMATO INFORMACIÓN GENERAL Y FINANCIERA DE PROVEEDORES</t>
  </si>
  <si>
    <t>CIUDAD</t>
  </si>
  <si>
    <r>
      <t xml:space="preserve">FECHA </t>
    </r>
    <r>
      <rPr>
        <sz val="11"/>
        <color theme="0" tint="-0.34998626667073579"/>
        <rFont val="Arial"/>
        <family val="2"/>
      </rPr>
      <t>DD/MM/AA</t>
    </r>
  </si>
  <si>
    <t>PERSONA NATURAL</t>
  </si>
  <si>
    <t>PERSONA 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</si>
  <si>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</si>
  <si>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</si>
  <si>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</si>
  <si>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</si>
  <si>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</si>
  <si>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</si>
  <si>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</si>
  <si>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</si>
  <si>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</si>
  <si>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</si>
  <si>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</si>
  <si>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</si>
  <si>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</si>
  <si>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</si>
  <si>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</si>
  <si>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</si>
  <si>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</si>
  <si>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</si>
  <si>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</si>
  <si>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</si>
  <si>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</si>
  <si>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</si>
  <si>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</si>
  <si>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</si>
  <si>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</si>
  <si>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</si>
  <si>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</si>
  <si>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</si>
  <si>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</si>
  <si>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ICA por Mil
(incluir el valor que corresponda 
a la agrupación y a la actividad)</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</si>
  <si>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</si>
  <si>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</si>
  <si>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</si>
  <si>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</si>
  <si>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</si>
  <si>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</si>
  <si>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</si>
  <si>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</si>
  <si>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</si>
  <si>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</si>
  <si>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</si>
  <si>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</si>
  <si>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</si>
  <si>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</si>
  <si>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</si>
  <si>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</si>
  <si>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</si>
  <si>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</si>
  <si>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</si>
  <si>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</si>
  <si>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</si>
  <si>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</si>
  <si>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(2012) sobre el EBITDA del año inmediatamente anterior (2011)</t>
  </si>
  <si>
    <t>Rotación del inventario</t>
  </si>
  <si>
    <t>Costos de ventas sobre inventario</t>
  </si>
  <si>
    <t>Ingresos brutos operacionales</t>
  </si>
  <si>
    <t>OTRA INFORMACION RELEVANTE</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</si>
  <si>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</si>
  <si>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</si>
  <si>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</si>
  <si>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</si>
  <si>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</si>
  <si>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</si>
  <si>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</si>
  <si>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</si>
  <si>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</si>
  <si>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</si>
  <si>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</si>
  <si>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</si>
  <si>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</si>
  <si>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</si>
  <si>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así como los costos de las pólizas.</t>
  </si>
  <si>
    <t>La presente cotización se remite como parte del estudio de mercado, previo a la contratación, y no implica ninguna obligación de contratar.</t>
  </si>
  <si>
    <t>La presente cotización tiene una vigencia de 90 dias</t>
  </si>
  <si>
    <r>
      <rPr>
        <b/>
        <sz val="8"/>
        <color indexed="10"/>
        <rFont val="Arial"/>
        <family val="2"/>
      </rPr>
      <t>NOTA (2). Administración Utilidad:</t>
    </r>
    <r>
      <rPr>
        <sz val="8"/>
        <rFont val="Arial"/>
        <family val="2"/>
      </rPr>
      <t xml:space="preserve"> Establecer los porcentajes que correspondan a estos dos factores. Con respecto a la Administración, incluir en éste los costos correspondientes a los demás costos directos e indirectos relacionados en las especificaciones técnicas y obligaciones definidas en la Ficha de Condiciones Técnicas,  entre ellas se deben tener en cuenta las pólizas para la legalización del contrato, gastos de oficina, papelería, gravamen al impuesto financiero (4 x mil). </t>
    </r>
  </si>
  <si>
    <r>
      <rPr>
        <b/>
        <sz val="8"/>
        <color rgb="FFFF0000"/>
        <rFont val="Arial"/>
        <family val="2"/>
      </rPr>
      <t>NOTA (1).</t>
    </r>
    <r>
      <rPr>
        <b/>
        <sz val="8"/>
        <color theme="1"/>
        <rFont val="Arial"/>
        <family val="2"/>
      </rPr>
      <t xml:space="preserve"> Por favor revisar el documento en excel ANEXOS FICHA TÉCNICA </t>
    </r>
  </si>
  <si>
    <t>Zonas</t>
  </si>
  <si>
    <t>Macrorregiones</t>
  </si>
  <si>
    <t>Regionales</t>
  </si>
  <si>
    <t>1 – Cesar, La Guajira, Magdalena</t>
  </si>
  <si>
    <t>2 – Atlántico, Bolívar, San Andrés</t>
  </si>
  <si>
    <t>3 –Córdoba, Sucre</t>
  </si>
  <si>
    <t>6 – Arauca, Norte de Santander, Santander</t>
  </si>
  <si>
    <t>4 – Caldas, Caquetá, Chocó, Huila, Quindío, Risaralda, Tolima</t>
  </si>
  <si>
    <t>5 – Cauca, Nariño, Putumayo, Valle del Cauca</t>
  </si>
  <si>
    <t>7 – Bogotá, Boyacá, Casanare, Cundinamarca, Guaviare, Meta</t>
  </si>
  <si>
    <t>8 – Amazonas, Guainía, Vaupés, Vichada</t>
  </si>
  <si>
    <t>INTERVENTORÍA  -ZONAS DISTRIBUIDAS ASÍ:</t>
  </si>
</sst>
</file>

<file path=xl/styles.xml><?xml version="1.0" encoding="utf-8"?>
<styleSheet xmlns="http://schemas.openxmlformats.org/spreadsheetml/2006/main">
  <numFmts count="11">
    <numFmt numFmtId="7" formatCode="&quot;$&quot;\ #,##0.00_);\(&quot;$&quot;\ #,##0.00\)"/>
    <numFmt numFmtId="44" formatCode="_(&quot;$&quot;\ * #,##0.00_);_(&quot;$&quot;\ * \(#,##0.00\);_(&quot;$&quot;\ * &quot;-&quot;??_);_(@_)"/>
    <numFmt numFmtId="164" formatCode="_-* #,##0.00_-;\-* #,##0.00_-;_-* &quot;-&quot;??_-;_-@_-"/>
    <numFmt numFmtId="165" formatCode="_(* #,##0_);_(* \(#,##0\);_(* &quot;-&quot;??_);_(@_)"/>
    <numFmt numFmtId="166" formatCode="_ &quot;$&quot;\ * #,##0.00_ ;_ &quot;$&quot;\ * \-#,##0.00_ ;_ &quot;$&quot;\ * &quot;-&quot;??_ ;_ @_ "/>
    <numFmt numFmtId="167" formatCode="&quot;$&quot;\ #,##0"/>
    <numFmt numFmtId="168" formatCode="0.000%"/>
    <numFmt numFmtId="169" formatCode="[$$-240A]\ #,##0_);\([$$-240A]\ #,##0\)"/>
    <numFmt numFmtId="170" formatCode="[$-240A]d&quot; de &quot;mmmm&quot; de &quot;yyyy;@"/>
    <numFmt numFmtId="171" formatCode="[$$-240A]\ #,##0"/>
    <numFmt numFmtId="172" formatCode="0.0"/>
  </numFmts>
  <fonts count="3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color theme="1"/>
      <name val="Arial"/>
      <family val="2"/>
    </font>
    <font>
      <sz val="10"/>
      <name val="Zurich BT"/>
    </font>
    <font>
      <sz val="12"/>
      <name val="Arial"/>
      <family val="2"/>
    </font>
    <font>
      <sz val="8"/>
      <name val="Arial"/>
      <family val="2"/>
    </font>
    <font>
      <b/>
      <sz val="8"/>
      <color indexed="10"/>
      <name val="Arial"/>
      <family val="2"/>
    </font>
    <font>
      <sz val="8"/>
      <color theme="1"/>
      <name val="Arial"/>
      <family val="2"/>
    </font>
    <font>
      <b/>
      <sz val="8"/>
      <color theme="1"/>
      <name val="Arial"/>
      <family val="2"/>
    </font>
    <font>
      <b/>
      <sz val="8"/>
      <color rgb="FF000000"/>
      <name val="Arial"/>
      <family val="2"/>
    </font>
    <font>
      <sz val="8"/>
      <color indexed="8"/>
      <name val="Arial"/>
      <family val="2"/>
    </font>
    <font>
      <b/>
      <sz val="8"/>
      <color rgb="FFFF0000"/>
      <name val="Arial"/>
      <family val="2"/>
    </font>
    <font>
      <b/>
      <sz val="8"/>
      <name val="Arial"/>
      <family val="2"/>
    </font>
    <font>
      <sz val="8"/>
      <color rgb="FFFF0000"/>
      <name val="Arial"/>
      <family val="2"/>
    </font>
    <font>
      <b/>
      <sz val="8"/>
      <name val="Arial Narrow"/>
      <family val="2"/>
    </font>
    <font>
      <sz val="8"/>
      <name val="Arial Narrow"/>
      <family val="2"/>
    </font>
    <font>
      <sz val="8"/>
      <color rgb="FF000000"/>
      <name val="Arial"/>
      <family val="2"/>
    </font>
    <font>
      <b/>
      <sz val="8"/>
      <name val="Calibri"/>
      <family val="2"/>
      <scheme val="minor"/>
    </font>
    <font>
      <sz val="11"/>
      <color theme="1"/>
      <name val="Arial"/>
      <family val="2"/>
    </font>
    <font>
      <b/>
      <sz val="12"/>
      <color theme="1"/>
      <name val="Arial"/>
      <family val="2"/>
    </font>
    <font>
      <sz val="9"/>
      <color theme="1"/>
      <name val="Arial"/>
      <family val="2"/>
    </font>
    <font>
      <sz val="11"/>
      <color theme="0" tint="-0.34998626667073579"/>
      <name val="Arial"/>
      <family val="2"/>
    </font>
    <font>
      <sz val="7"/>
      <color theme="1"/>
      <name val="Arial"/>
      <family val="2"/>
    </font>
    <font>
      <b/>
      <sz val="10"/>
      <color theme="1"/>
      <name val="Arial"/>
      <family val="2"/>
    </font>
    <font>
      <b/>
      <sz val="9"/>
      <color theme="1"/>
      <name val="Arial"/>
      <family val="2"/>
    </font>
    <font>
      <b/>
      <sz val="10"/>
      <color rgb="FF000000"/>
      <name val="Arial"/>
      <family val="2"/>
    </font>
    <font>
      <sz val="10"/>
      <color rgb="FFFF0000"/>
      <name val="Arial"/>
      <family val="2"/>
    </font>
    <font>
      <b/>
      <sz val="11"/>
      <color theme="1"/>
      <name val="Arial"/>
      <family val="2"/>
    </font>
    <font>
      <b/>
      <sz val="14"/>
      <color theme="1"/>
      <name val="Calibri"/>
      <family val="2"/>
      <scheme val="minor"/>
    </font>
  </fonts>
  <fills count="9">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6" tint="0.59999389629810485"/>
        <bgColor indexed="64"/>
      </patternFill>
    </fill>
    <fill>
      <patternFill patternType="solid">
        <fgColor theme="0" tint="-0.249977111117893"/>
        <bgColor indexed="64"/>
      </patternFill>
    </fill>
    <fill>
      <patternFill patternType="solid">
        <fgColor rgb="FFFFFFFF"/>
        <bgColor indexed="64"/>
      </patternFill>
    </fill>
    <fill>
      <patternFill patternType="solid">
        <fgColor theme="6" tint="0.79998168889431442"/>
        <bgColor indexed="64"/>
      </patternFill>
    </fill>
  </fills>
  <borders count="3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theme="0" tint="-0.499984740745262"/>
      </right>
      <top style="thin">
        <color theme="0" tint="-0.499984740745262"/>
      </top>
      <bottom/>
      <diagonal/>
    </border>
    <border>
      <left/>
      <right/>
      <top style="medium">
        <color indexed="64"/>
      </top>
      <bottom style="medium">
        <color indexed="64"/>
      </bottom>
      <diagonal/>
    </border>
  </borders>
  <cellStyleXfs count="10">
    <xf numFmtId="0" fontId="0" fillId="0" borderId="0"/>
    <xf numFmtId="164" fontId="1" fillId="0" borderId="0" applyFont="0" applyFill="0" applyBorder="0" applyAlignment="0" applyProtection="0"/>
    <xf numFmtId="9" fontId="1" fillId="0" borderId="0" applyFont="0" applyFill="0" applyBorder="0" applyAlignment="0" applyProtection="0"/>
    <xf numFmtId="0" fontId="3" fillId="0" borderId="0"/>
    <xf numFmtId="44" fontId="1" fillId="0" borderId="0" applyFont="0" applyFill="0" applyBorder="0" applyAlignment="0" applyProtection="0"/>
    <xf numFmtId="0" fontId="5" fillId="0" borderId="0"/>
    <xf numFmtId="166" fontId="5" fillId="0" borderId="0" applyFont="0" applyFill="0" applyBorder="0" applyAlignment="0" applyProtection="0"/>
    <xf numFmtId="0" fontId="5" fillId="0" borderId="0"/>
    <xf numFmtId="0" fontId="20" fillId="0" borderId="0"/>
    <xf numFmtId="9" fontId="5" fillId="0" borderId="0" applyFont="0" applyFill="0" applyBorder="0" applyAlignment="0" applyProtection="0"/>
  </cellStyleXfs>
  <cellXfs count="262">
    <xf numFmtId="0" fontId="0" fillId="0" borderId="0" xfId="0"/>
    <xf numFmtId="0" fontId="4" fillId="0" borderId="0" xfId="0" applyFont="1" applyAlignment="1">
      <alignment vertical="center"/>
    </xf>
    <xf numFmtId="0" fontId="4" fillId="0" borderId="0" xfId="0" applyFont="1" applyAlignment="1">
      <alignment horizontal="center" vertical="center"/>
    </xf>
    <xf numFmtId="165" fontId="4" fillId="0" borderId="0" xfId="1" applyNumberFormat="1" applyFont="1" applyAlignment="1">
      <alignment vertical="center"/>
    </xf>
    <xf numFmtId="0" fontId="4" fillId="4" borderId="0" xfId="0" applyFont="1" applyFill="1" applyAlignment="1">
      <alignment vertical="center"/>
    </xf>
    <xf numFmtId="0" fontId="4" fillId="0" borderId="0" xfId="0" applyFont="1" applyFill="1" applyAlignment="1">
      <alignment vertical="center"/>
    </xf>
    <xf numFmtId="0" fontId="4" fillId="4" borderId="0" xfId="0" applyFont="1" applyFill="1" applyAlignment="1">
      <alignment horizontal="center" vertical="center"/>
    </xf>
    <xf numFmtId="9" fontId="4" fillId="0" borderId="0" xfId="0" applyNumberFormat="1" applyFont="1" applyAlignment="1">
      <alignment vertical="center"/>
    </xf>
    <xf numFmtId="165" fontId="4" fillId="4" borderId="0" xfId="1" applyNumberFormat="1" applyFont="1" applyFill="1" applyAlignment="1">
      <alignment vertical="center"/>
    </xf>
    <xf numFmtId="0" fontId="6" fillId="4" borderId="0" xfId="7" applyFont="1" applyFill="1" applyBorder="1" applyAlignment="1">
      <alignment vertical="top" wrapText="1"/>
    </xf>
    <xf numFmtId="0" fontId="9" fillId="4" borderId="14" xfId="0" applyFont="1" applyFill="1" applyBorder="1" applyAlignment="1" applyProtection="1">
      <alignment horizontal="right" vertical="center"/>
      <protection locked="0"/>
    </xf>
    <xf numFmtId="0" fontId="9" fillId="4" borderId="15" xfId="0" applyFont="1" applyFill="1" applyBorder="1" applyAlignment="1" applyProtection="1">
      <alignment horizontal="right" vertical="center"/>
      <protection locked="0"/>
    </xf>
    <xf numFmtId="0" fontId="9" fillId="4" borderId="15" xfId="0" applyFont="1" applyFill="1" applyBorder="1" applyAlignment="1" applyProtection="1">
      <alignment horizontal="center" vertical="center"/>
      <protection locked="0"/>
    </xf>
    <xf numFmtId="0" fontId="9" fillId="4" borderId="16" xfId="0" applyFont="1" applyFill="1" applyBorder="1" applyAlignment="1" applyProtection="1">
      <alignment horizontal="center" vertical="center"/>
      <protection locked="0"/>
    </xf>
    <xf numFmtId="0" fontId="9" fillId="4" borderId="17" xfId="0" applyFont="1" applyFill="1" applyBorder="1" applyAlignment="1" applyProtection="1">
      <alignment horizontal="right" vertical="center"/>
      <protection locked="0"/>
    </xf>
    <xf numFmtId="0" fontId="9" fillId="4" borderId="0" xfId="0" applyFont="1" applyFill="1" applyBorder="1" applyAlignment="1" applyProtection="1">
      <alignment horizontal="right" vertical="center"/>
      <protection locked="0"/>
    </xf>
    <xf numFmtId="0" fontId="9" fillId="4" borderId="0" xfId="0" applyFont="1" applyFill="1" applyBorder="1" applyAlignment="1" applyProtection="1">
      <alignment horizontal="center" vertical="center"/>
      <protection locked="0"/>
    </xf>
    <xf numFmtId="0" fontId="9" fillId="4" borderId="0" xfId="0" applyFont="1" applyFill="1" applyBorder="1" applyAlignment="1" applyProtection="1">
      <alignment horizontal="center" vertical="center" wrapText="1"/>
      <protection locked="0"/>
    </xf>
    <xf numFmtId="0" fontId="9" fillId="4" borderId="18" xfId="0" applyFont="1" applyFill="1" applyBorder="1" applyAlignment="1" applyProtection="1">
      <alignment horizontal="center" vertical="center" wrapText="1"/>
      <protection locked="0"/>
    </xf>
    <xf numFmtId="0" fontId="9" fillId="4" borderId="0" xfId="0" applyFont="1" applyFill="1" applyBorder="1" applyAlignment="1">
      <alignment vertical="center"/>
    </xf>
    <xf numFmtId="0" fontId="9" fillId="4" borderId="18" xfId="0" applyFont="1" applyFill="1" applyBorder="1" applyAlignment="1">
      <alignment vertical="center"/>
    </xf>
    <xf numFmtId="0" fontId="9" fillId="4" borderId="11" xfId="0" applyFont="1" applyFill="1" applyBorder="1" applyAlignment="1" applyProtection="1">
      <alignment horizontal="right" vertical="center"/>
      <protection locked="0"/>
    </xf>
    <xf numFmtId="0" fontId="9" fillId="4" borderId="1" xfId="0" applyFont="1" applyFill="1" applyBorder="1" applyAlignment="1" applyProtection="1">
      <alignment horizontal="right" vertical="center"/>
      <protection locked="0"/>
    </xf>
    <xf numFmtId="0" fontId="9" fillId="4" borderId="1" xfId="0" applyFont="1" applyFill="1" applyBorder="1" applyAlignment="1" applyProtection="1">
      <alignment horizontal="center" vertical="center"/>
      <protection locked="0"/>
    </xf>
    <xf numFmtId="0" fontId="9" fillId="4" borderId="1" xfId="0" applyFont="1" applyFill="1" applyBorder="1" applyAlignment="1">
      <alignment vertical="center"/>
    </xf>
    <xf numFmtId="0" fontId="9" fillId="4" borderId="19" xfId="0" applyFont="1" applyFill="1" applyBorder="1" applyAlignment="1">
      <alignment vertical="center"/>
    </xf>
    <xf numFmtId="0" fontId="11" fillId="2" borderId="22" xfId="0" applyFont="1" applyFill="1" applyBorder="1" applyAlignment="1" applyProtection="1">
      <alignment vertical="center" wrapText="1"/>
      <protection locked="0"/>
    </xf>
    <xf numFmtId="0" fontId="11" fillId="2" borderId="9" xfId="0" applyFont="1" applyFill="1" applyBorder="1" applyAlignment="1" applyProtection="1">
      <alignment vertical="center" wrapText="1"/>
      <protection locked="0"/>
    </xf>
    <xf numFmtId="0" fontId="11" fillId="2" borderId="9" xfId="0" applyFont="1" applyFill="1" applyBorder="1" applyAlignment="1" applyProtection="1">
      <alignment horizontal="center" vertical="center" wrapText="1"/>
      <protection locked="0"/>
    </xf>
    <xf numFmtId="0" fontId="11" fillId="2" borderId="2"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xf numFmtId="0" fontId="10" fillId="2" borderId="22" xfId="0" applyFont="1" applyFill="1" applyBorder="1" applyAlignment="1" applyProtection="1">
      <alignment vertical="center"/>
      <protection locked="0"/>
    </xf>
    <xf numFmtId="0" fontId="10" fillId="2" borderId="9" xfId="0" applyFont="1" applyFill="1" applyBorder="1" applyAlignment="1" applyProtection="1">
      <alignment vertical="center"/>
      <protection locked="0"/>
    </xf>
    <xf numFmtId="0" fontId="10" fillId="2" borderId="9" xfId="0" applyFont="1" applyFill="1" applyBorder="1" applyAlignment="1" applyProtection="1">
      <alignment horizontal="center" vertical="center"/>
      <protection locked="0"/>
    </xf>
    <xf numFmtId="0" fontId="10" fillId="2" borderId="5" xfId="0" applyFont="1" applyFill="1" applyBorder="1" applyAlignment="1" applyProtection="1">
      <alignment horizontal="left" vertical="center"/>
      <protection locked="0"/>
    </xf>
    <xf numFmtId="0" fontId="9" fillId="4" borderId="17" xfId="0" applyFont="1" applyFill="1" applyBorder="1" applyAlignment="1">
      <alignment vertical="center"/>
    </xf>
    <xf numFmtId="0" fontId="12" fillId="4" borderId="0" xfId="0" applyFont="1" applyFill="1" applyBorder="1" applyAlignment="1">
      <alignment vertical="center"/>
    </xf>
    <xf numFmtId="0" fontId="9" fillId="4" borderId="0" xfId="0" applyFont="1" applyFill="1" applyBorder="1" applyAlignment="1">
      <alignment horizontal="center" vertical="center"/>
    </xf>
    <xf numFmtId="0" fontId="7" fillId="4" borderId="17" xfId="0" applyFont="1" applyFill="1" applyBorder="1" applyAlignment="1">
      <alignment vertical="center"/>
    </xf>
    <xf numFmtId="0" fontId="7" fillId="4" borderId="0" xfId="0" applyFont="1" applyFill="1" applyBorder="1" applyAlignment="1">
      <alignment vertical="center"/>
    </xf>
    <xf numFmtId="0" fontId="7" fillId="0" borderId="0" xfId="0" applyFont="1" applyBorder="1" applyAlignment="1">
      <alignment vertical="center"/>
    </xf>
    <xf numFmtId="0" fontId="10" fillId="3" borderId="24" xfId="0" applyFont="1" applyFill="1" applyBorder="1" applyAlignment="1">
      <alignment vertical="center" wrapText="1"/>
    </xf>
    <xf numFmtId="0" fontId="13" fillId="0" borderId="23" xfId="0" applyFont="1" applyBorder="1" applyAlignment="1">
      <alignment horizontal="center" vertical="center"/>
    </xf>
    <xf numFmtId="0" fontId="15" fillId="4" borderId="0" xfId="0" applyFont="1" applyFill="1" applyBorder="1" applyAlignment="1">
      <alignment vertical="center"/>
    </xf>
    <xf numFmtId="165" fontId="9" fillId="4" borderId="18" xfId="1" applyNumberFormat="1" applyFont="1" applyFill="1" applyBorder="1" applyAlignment="1">
      <alignment vertical="center"/>
    </xf>
    <xf numFmtId="0" fontId="10" fillId="3" borderId="31" xfId="0" applyFont="1" applyFill="1" applyBorder="1" applyAlignment="1">
      <alignment vertical="center" wrapText="1"/>
    </xf>
    <xf numFmtId="0" fontId="10" fillId="0" borderId="32" xfId="0" applyFont="1" applyFill="1" applyBorder="1" applyAlignment="1">
      <alignment horizontal="center" vertical="center" wrapText="1"/>
    </xf>
    <xf numFmtId="0" fontId="10" fillId="4" borderId="17" xfId="0" applyFont="1" applyFill="1" applyBorder="1" applyAlignment="1">
      <alignment vertical="center"/>
    </xf>
    <xf numFmtId="0" fontId="10" fillId="4" borderId="0" xfId="0" applyFont="1" applyFill="1" applyBorder="1" applyAlignment="1">
      <alignment horizontal="center" vertical="center"/>
    </xf>
    <xf numFmtId="0" fontId="14" fillId="3" borderId="24" xfId="5" applyFont="1" applyFill="1" applyBorder="1" applyAlignment="1">
      <alignment horizontal="center" vertical="center" wrapText="1"/>
    </xf>
    <xf numFmtId="0" fontId="13" fillId="5" borderId="2" xfId="5" applyFont="1" applyFill="1" applyBorder="1" applyAlignment="1">
      <alignment horizontal="center" vertical="center"/>
    </xf>
    <xf numFmtId="0" fontId="7" fillId="4" borderId="0" xfId="5" applyFont="1" applyFill="1" applyBorder="1" applyAlignment="1">
      <alignment vertical="center"/>
    </xf>
    <xf numFmtId="0" fontId="14" fillId="5" borderId="2" xfId="5" applyFont="1" applyFill="1" applyBorder="1" applyAlignment="1">
      <alignment horizontal="center" vertical="center"/>
    </xf>
    <xf numFmtId="0" fontId="7" fillId="4" borderId="0" xfId="5" applyFont="1" applyFill="1" applyBorder="1" applyAlignment="1">
      <alignment horizontal="left" vertical="center"/>
    </xf>
    <xf numFmtId="0" fontId="7" fillId="4" borderId="0" xfId="5" applyFont="1" applyFill="1" applyBorder="1" applyAlignment="1">
      <alignment horizontal="center" vertical="center"/>
    </xf>
    <xf numFmtId="165" fontId="9" fillId="0" borderId="18" xfId="1" applyNumberFormat="1" applyFont="1" applyBorder="1" applyAlignment="1">
      <alignment vertical="center"/>
    </xf>
    <xf numFmtId="0" fontId="11" fillId="5" borderId="24" xfId="5" applyFont="1" applyFill="1" applyBorder="1" applyAlignment="1">
      <alignment horizontal="center" vertical="center" wrapText="1"/>
    </xf>
    <xf numFmtId="0" fontId="11" fillId="5" borderId="2" xfId="5" applyFont="1" applyFill="1" applyBorder="1" applyAlignment="1">
      <alignment horizontal="center" vertical="center" wrapText="1"/>
    </xf>
    <xf numFmtId="0" fontId="11" fillId="5" borderId="2" xfId="5" applyNumberFormat="1" applyFont="1" applyFill="1" applyBorder="1" applyAlignment="1">
      <alignment horizontal="center" vertical="center" wrapText="1"/>
    </xf>
    <xf numFmtId="0" fontId="11" fillId="5" borderId="23" xfId="5" applyFont="1" applyFill="1" applyBorder="1" applyAlignment="1">
      <alignment horizontal="center" vertical="center" wrapText="1"/>
    </xf>
    <xf numFmtId="0" fontId="16" fillId="0" borderId="2" xfId="3" applyFont="1" applyFill="1" applyBorder="1" applyAlignment="1">
      <alignment horizontal="left" vertical="center" wrapText="1"/>
    </xf>
    <xf numFmtId="3" fontId="17" fillId="4" borderId="2" xfId="1" applyNumberFormat="1" applyFont="1" applyFill="1" applyBorder="1" applyAlignment="1">
      <alignment horizontal="center" vertical="center" wrapText="1"/>
    </xf>
    <xf numFmtId="169" fontId="18" fillId="2" borderId="2" xfId="5" applyNumberFormat="1" applyFont="1" applyFill="1" applyBorder="1" applyAlignment="1">
      <alignment horizontal="center" vertical="center" wrapText="1"/>
    </xf>
    <xf numFmtId="9" fontId="18" fillId="4" borderId="2" xfId="2" applyFont="1" applyFill="1" applyBorder="1" applyAlignment="1">
      <alignment horizontal="center" vertical="center" wrapText="1"/>
    </xf>
    <xf numFmtId="167" fontId="18" fillId="4" borderId="23" xfId="6" applyNumberFormat="1" applyFont="1" applyFill="1" applyBorder="1" applyAlignment="1">
      <alignment horizontal="center" vertical="center" wrapText="1"/>
    </xf>
    <xf numFmtId="167" fontId="11" fillId="6" borderId="23" xfId="6" applyNumberFormat="1" applyFont="1" applyFill="1" applyBorder="1" applyAlignment="1">
      <alignment horizontal="center" vertical="center" wrapText="1"/>
    </xf>
    <xf numFmtId="0" fontId="16" fillId="0" borderId="10" xfId="3" applyFont="1" applyFill="1" applyBorder="1" applyAlignment="1">
      <alignment horizontal="left" vertical="center" wrapText="1"/>
    </xf>
    <xf numFmtId="3" fontId="17" fillId="4" borderId="1" xfId="1" applyNumberFormat="1" applyFont="1" applyFill="1" applyBorder="1" applyAlignment="1">
      <alignment horizontal="center" vertical="center" wrapText="1"/>
    </xf>
    <xf numFmtId="169" fontId="18" fillId="2" borderId="10" xfId="5" applyNumberFormat="1" applyFont="1" applyFill="1" applyBorder="1" applyAlignment="1">
      <alignment horizontal="center" vertical="center" wrapText="1"/>
    </xf>
    <xf numFmtId="0" fontId="11" fillId="5" borderId="10" xfId="5" applyFont="1" applyFill="1" applyBorder="1" applyAlignment="1">
      <alignment horizontal="center" vertical="center" wrapText="1"/>
    </xf>
    <xf numFmtId="0" fontId="11" fillId="0" borderId="0" xfId="5" applyFont="1" applyFill="1" applyBorder="1" applyAlignment="1">
      <alignment horizontal="center" vertical="center" wrapText="1"/>
    </xf>
    <xf numFmtId="0" fontId="18" fillId="4" borderId="3" xfId="5" applyFont="1" applyFill="1" applyBorder="1" applyAlignment="1">
      <alignment horizontal="left" vertical="center" wrapText="1"/>
    </xf>
    <xf numFmtId="0" fontId="9" fillId="0" borderId="3" xfId="0" applyFont="1" applyBorder="1" applyAlignment="1">
      <alignment horizontal="center" vertical="center" wrapText="1"/>
    </xf>
    <xf numFmtId="7" fontId="18" fillId="2" borderId="3" xfId="4" applyNumberFormat="1" applyFont="1" applyFill="1" applyBorder="1" applyAlignment="1">
      <alignment horizontal="center" vertical="center" wrapText="1"/>
    </xf>
    <xf numFmtId="0" fontId="18" fillId="0" borderId="0" xfId="5" applyFont="1" applyFill="1" applyBorder="1" applyAlignment="1">
      <alignment horizontal="center" vertical="center" wrapText="1"/>
    </xf>
    <xf numFmtId="0" fontId="10" fillId="0" borderId="0" xfId="0" applyFont="1" applyFill="1" applyBorder="1" applyAlignment="1">
      <alignment horizontal="left" vertical="center"/>
    </xf>
    <xf numFmtId="0" fontId="14" fillId="0" borderId="2" xfId="0" applyFont="1" applyBorder="1" applyAlignment="1">
      <alignment vertical="center" wrapText="1"/>
    </xf>
    <xf numFmtId="0" fontId="9" fillId="7" borderId="2" xfId="0" applyFont="1" applyFill="1" applyBorder="1" applyAlignment="1">
      <alignment horizontal="center" vertical="center" wrapText="1"/>
    </xf>
    <xf numFmtId="0" fontId="9" fillId="0" borderId="0" xfId="0" applyFont="1" applyFill="1" applyBorder="1" applyAlignment="1">
      <alignment horizontal="left" vertical="center"/>
    </xf>
    <xf numFmtId="0" fontId="14" fillId="4" borderId="2" xfId="0" applyFont="1" applyFill="1" applyBorder="1" applyAlignment="1">
      <alignment vertical="center" wrapText="1"/>
    </xf>
    <xf numFmtId="0" fontId="19" fillId="0" borderId="2" xfId="0" applyFont="1" applyBorder="1"/>
    <xf numFmtId="0" fontId="11" fillId="0" borderId="3" xfId="0" applyFont="1" applyBorder="1" applyAlignment="1">
      <alignment vertical="center" wrapText="1"/>
    </xf>
    <xf numFmtId="0" fontId="9" fillId="7" borderId="3" xfId="0" applyFont="1" applyFill="1" applyBorder="1" applyAlignment="1">
      <alignment horizontal="center" vertical="center" wrapText="1"/>
    </xf>
    <xf numFmtId="169" fontId="18" fillId="2" borderId="3" xfId="5" applyNumberFormat="1" applyFont="1" applyFill="1" applyBorder="1" applyAlignment="1">
      <alignment horizontal="center" vertical="center" wrapText="1"/>
    </xf>
    <xf numFmtId="0" fontId="18" fillId="4" borderId="2" xfId="0" applyFont="1" applyFill="1" applyBorder="1" applyAlignment="1">
      <alignment horizontal="left" vertical="center" wrapText="1"/>
    </xf>
    <xf numFmtId="0" fontId="7" fillId="4" borderId="2" xfId="0" applyFont="1" applyFill="1" applyBorder="1" applyAlignment="1">
      <alignment horizontal="left" vertical="center" wrapText="1"/>
    </xf>
    <xf numFmtId="0" fontId="18" fillId="0" borderId="4" xfId="0" applyFont="1" applyBorder="1" applyAlignment="1">
      <alignment vertical="top" wrapText="1"/>
    </xf>
    <xf numFmtId="0" fontId="9" fillId="7" borderId="2" xfId="0" applyFont="1" applyFill="1" applyBorder="1" applyAlignment="1">
      <alignment horizontal="center" vertical="center"/>
    </xf>
    <xf numFmtId="0" fontId="9" fillId="7" borderId="10" xfId="0" applyFont="1" applyFill="1" applyBorder="1" applyAlignment="1">
      <alignment horizontal="center" vertical="center"/>
    </xf>
    <xf numFmtId="0" fontId="11" fillId="5" borderId="10" xfId="5" applyFont="1" applyFill="1" applyBorder="1" applyAlignment="1">
      <alignment horizontal="center" vertical="center" wrapText="1"/>
    </xf>
    <xf numFmtId="0" fontId="9" fillId="0" borderId="2" xfId="0" applyFont="1" applyBorder="1" applyAlignment="1">
      <alignment horizontal="left" vertical="center"/>
    </xf>
    <xf numFmtId="0" fontId="9" fillId="0" borderId="3" xfId="0" applyFont="1" applyBorder="1" applyAlignment="1">
      <alignment horizontal="left" vertical="center"/>
    </xf>
    <xf numFmtId="0" fontId="11" fillId="5" borderId="2" xfId="5" applyFont="1" applyFill="1" applyBorder="1" applyAlignment="1">
      <alignment horizontal="center" vertical="center" wrapText="1"/>
    </xf>
    <xf numFmtId="0" fontId="7" fillId="4" borderId="2" xfId="5" applyFont="1" applyFill="1" applyBorder="1" applyAlignment="1">
      <alignment horizontal="left" vertical="center"/>
    </xf>
    <xf numFmtId="0" fontId="10" fillId="3" borderId="24" xfId="0" applyFont="1" applyFill="1" applyBorder="1" applyAlignment="1">
      <alignment horizontal="center" vertical="center" wrapText="1"/>
    </xf>
    <xf numFmtId="0" fontId="10" fillId="3" borderId="31" xfId="0" applyFont="1" applyFill="1" applyBorder="1" applyAlignment="1">
      <alignment horizontal="center" vertical="center" wrapText="1"/>
    </xf>
    <xf numFmtId="0" fontId="20" fillId="0" borderId="0" xfId="0" applyFont="1"/>
    <xf numFmtId="0" fontId="20" fillId="0" borderId="33" xfId="0" applyFont="1" applyBorder="1"/>
    <xf numFmtId="0" fontId="20" fillId="0" borderId="6" xfId="0" applyFont="1" applyBorder="1"/>
    <xf numFmtId="0" fontId="20" fillId="0" borderId="34" xfId="0" applyFont="1" applyBorder="1"/>
    <xf numFmtId="0" fontId="20" fillId="0" borderId="35" xfId="0" applyFont="1" applyBorder="1"/>
    <xf numFmtId="0" fontId="20" fillId="0" borderId="0" xfId="0" applyFont="1" applyBorder="1"/>
    <xf numFmtId="0" fontId="20" fillId="0" borderId="36" xfId="0" applyFont="1" applyBorder="1"/>
    <xf numFmtId="0" fontId="20" fillId="0" borderId="7" xfId="0" applyFont="1" applyBorder="1"/>
    <xf numFmtId="0" fontId="20" fillId="0" borderId="1" xfId="0" applyFont="1" applyBorder="1"/>
    <xf numFmtId="0" fontId="20" fillId="0" borderId="8" xfId="0" applyFont="1" applyBorder="1"/>
    <xf numFmtId="0" fontId="24" fillId="0" borderId="2" xfId="0" applyFont="1" applyBorder="1" applyAlignment="1">
      <alignment horizontal="center" vertical="center"/>
    </xf>
    <xf numFmtId="0" fontId="20" fillId="0" borderId="2" xfId="0" applyFont="1" applyBorder="1" applyAlignment="1">
      <alignment horizontal="center"/>
    </xf>
    <xf numFmtId="0" fontId="22" fillId="0" borderId="2" xfId="0" applyFont="1" applyBorder="1" applyAlignment="1">
      <alignment horizontal="center" vertical="center"/>
    </xf>
    <xf numFmtId="3" fontId="9" fillId="0" borderId="2" xfId="0" applyNumberFormat="1" applyFont="1" applyBorder="1" applyAlignment="1">
      <alignment horizontal="center" vertical="center"/>
    </xf>
    <xf numFmtId="0" fontId="9" fillId="0" borderId="5" xfId="0" applyFont="1" applyBorder="1" applyAlignment="1">
      <alignment horizontal="center" vertical="center"/>
    </xf>
    <xf numFmtId="0" fontId="9" fillId="0" borderId="2" xfId="0" applyFont="1" applyBorder="1" applyAlignment="1">
      <alignment horizontal="left" vertical="center" indent="1"/>
    </xf>
    <xf numFmtId="0" fontId="9" fillId="0" borderId="2" xfId="0" applyFont="1" applyBorder="1" applyAlignment="1">
      <alignment horizontal="center" vertical="center"/>
    </xf>
    <xf numFmtId="0" fontId="20" fillId="0" borderId="0" xfId="0" applyFont="1" applyAlignment="1">
      <alignment horizontal="center" vertical="center"/>
    </xf>
    <xf numFmtId="0" fontId="22" fillId="0" borderId="2" xfId="0" applyFont="1" applyBorder="1"/>
    <xf numFmtId="0" fontId="22" fillId="0" borderId="0" xfId="0" applyFont="1"/>
    <xf numFmtId="0" fontId="9" fillId="0" borderId="2" xfId="0" applyFont="1" applyBorder="1" applyAlignment="1">
      <alignment vertical="center"/>
    </xf>
    <xf numFmtId="0" fontId="9" fillId="0" borderId="2" xfId="0" applyFont="1" applyBorder="1" applyAlignment="1">
      <alignment horizontal="left" indent="1"/>
    </xf>
    <xf numFmtId="0" fontId="7" fillId="4" borderId="37" xfId="3" applyFont="1" applyFill="1" applyBorder="1" applyAlignment="1">
      <alignment horizontal="center" vertical="center" wrapText="1"/>
    </xf>
    <xf numFmtId="0" fontId="20" fillId="0" borderId="3" xfId="0" applyFont="1" applyBorder="1" applyAlignment="1">
      <alignment horizontal="center" vertical="center" wrapText="1"/>
    </xf>
    <xf numFmtId="0" fontId="4" fillId="0" borderId="2" xfId="0" applyFont="1" applyBorder="1" applyAlignment="1">
      <alignment vertical="center" wrapText="1"/>
    </xf>
    <xf numFmtId="171" fontId="4" fillId="2" borderId="2" xfId="0" applyNumberFormat="1" applyFont="1" applyFill="1" applyBorder="1" applyAlignment="1">
      <alignment vertical="center" wrapText="1"/>
    </xf>
    <xf numFmtId="4" fontId="4" fillId="2" borderId="2" xfId="0" applyNumberFormat="1" applyFont="1" applyFill="1" applyBorder="1" applyAlignment="1">
      <alignment vertical="center" wrapText="1"/>
    </xf>
    <xf numFmtId="10" fontId="4" fillId="2" borderId="2" xfId="0" applyNumberFormat="1" applyFont="1" applyFill="1" applyBorder="1" applyAlignment="1">
      <alignment vertical="center" wrapText="1"/>
    </xf>
    <xf numFmtId="0" fontId="25" fillId="0" borderId="33" xfId="8" applyFont="1" applyBorder="1" applyAlignment="1" applyProtection="1">
      <alignment horizontal="right"/>
      <protection locked="0"/>
    </xf>
    <xf numFmtId="0" fontId="25" fillId="0" borderId="6" xfId="8" applyFont="1" applyBorder="1" applyAlignment="1" applyProtection="1">
      <alignment horizontal="right"/>
      <protection locked="0"/>
    </xf>
    <xf numFmtId="0" fontId="25" fillId="0" borderId="6" xfId="8" applyFont="1" applyBorder="1" applyAlignment="1" applyProtection="1">
      <alignment horizontal="right" wrapText="1"/>
      <protection locked="0"/>
    </xf>
    <xf numFmtId="0" fontId="25" fillId="0" borderId="6" xfId="8" applyFont="1" applyBorder="1" applyAlignment="1" applyProtection="1">
      <alignment vertical="center" wrapText="1"/>
      <protection locked="0"/>
    </xf>
    <xf numFmtId="0" fontId="25" fillId="0" borderId="34" xfId="8" applyFont="1" applyBorder="1" applyAlignment="1" applyProtection="1">
      <alignment vertical="center" wrapText="1"/>
      <protection locked="0"/>
    </xf>
    <xf numFmtId="0" fontId="4" fillId="4" borderId="0" xfId="8" applyFont="1" applyFill="1" applyBorder="1"/>
    <xf numFmtId="0" fontId="25" fillId="0" borderId="35" xfId="8" applyFont="1" applyBorder="1" applyAlignment="1" applyProtection="1">
      <alignment horizontal="right"/>
      <protection locked="0"/>
    </xf>
    <xf numFmtId="0" fontId="25" fillId="0" borderId="0" xfId="8" applyFont="1" applyBorder="1" applyAlignment="1" applyProtection="1">
      <alignment horizontal="right"/>
      <protection locked="0"/>
    </xf>
    <xf numFmtId="0" fontId="25" fillId="0" borderId="0" xfId="8" applyFont="1" applyBorder="1" applyAlignment="1" applyProtection="1">
      <alignment horizontal="right" wrapText="1"/>
      <protection locked="0"/>
    </xf>
    <xf numFmtId="0" fontId="25" fillId="0" borderId="0" xfId="8" applyFont="1" applyBorder="1" applyAlignment="1" applyProtection="1">
      <alignment vertical="center" wrapText="1"/>
      <protection locked="0"/>
    </xf>
    <xf numFmtId="0" fontId="25" fillId="0" borderId="36" xfId="8" applyFont="1" applyBorder="1" applyAlignment="1" applyProtection="1">
      <alignment vertical="center" wrapText="1"/>
      <protection locked="0"/>
    </xf>
    <xf numFmtId="0" fontId="4" fillId="4" borderId="36" xfId="8" applyFont="1" applyFill="1" applyBorder="1"/>
    <xf numFmtId="0" fontId="25" fillId="0" borderId="0" xfId="8" applyFont="1" applyFill="1" applyBorder="1" applyAlignment="1" applyProtection="1">
      <alignment horizontal="left" vertical="center"/>
      <protection locked="0"/>
    </xf>
    <xf numFmtId="0" fontId="25" fillId="0" borderId="0" xfId="8" applyFont="1" applyFill="1" applyBorder="1" applyAlignment="1" applyProtection="1">
      <alignment horizontal="left" vertical="center" wrapText="1"/>
      <protection locked="0"/>
    </xf>
    <xf numFmtId="0" fontId="25" fillId="0" borderId="0" xfId="8" applyFont="1" applyFill="1" applyBorder="1" applyAlignment="1" applyProtection="1">
      <alignment horizontal="left"/>
      <protection locked="0"/>
    </xf>
    <xf numFmtId="0" fontId="27" fillId="0" borderId="0" xfId="8" applyFont="1" applyFill="1" applyBorder="1" applyAlignment="1" applyProtection="1">
      <alignment horizontal="left" vertical="center" wrapText="1"/>
      <protection locked="0"/>
    </xf>
    <xf numFmtId="0" fontId="4" fillId="0" borderId="0" xfId="8" applyFont="1" applyFill="1" applyBorder="1"/>
    <xf numFmtId="0" fontId="25" fillId="0" borderId="0" xfId="8" applyFont="1"/>
    <xf numFmtId="0" fontId="4" fillId="0" borderId="0" xfId="8" applyFont="1"/>
    <xf numFmtId="0" fontId="4" fillId="0" borderId="0" xfId="8" applyFont="1" applyAlignment="1">
      <alignment wrapText="1"/>
    </xf>
    <xf numFmtId="0" fontId="27" fillId="6" borderId="2" xfId="5" applyFont="1" applyFill="1" applyBorder="1" applyAlignment="1">
      <alignment horizontal="center" vertical="center" wrapText="1"/>
    </xf>
    <xf numFmtId="10" fontId="3" fillId="0" borderId="2" xfId="9" applyNumberFormat="1" applyFont="1" applyFill="1" applyBorder="1" applyAlignment="1">
      <alignment horizontal="center" vertical="center"/>
    </xf>
    <xf numFmtId="0" fontId="20" fillId="0" borderId="2" xfId="0" applyFont="1" applyBorder="1" applyAlignment="1">
      <alignment wrapText="1"/>
    </xf>
    <xf numFmtId="0" fontId="29" fillId="8" borderId="2" xfId="0" applyFont="1" applyFill="1" applyBorder="1" applyAlignment="1">
      <alignment horizontal="center" vertical="center" wrapText="1"/>
    </xf>
    <xf numFmtId="0" fontId="9" fillId="4" borderId="17" xfId="0" applyFont="1" applyFill="1" applyBorder="1" applyAlignment="1">
      <alignment vertical="top" wrapText="1"/>
    </xf>
    <xf numFmtId="0" fontId="9" fillId="4" borderId="0" xfId="0" applyFont="1" applyFill="1" applyBorder="1" applyAlignment="1">
      <alignment vertical="top" wrapText="1"/>
    </xf>
    <xf numFmtId="0" fontId="9" fillId="4" borderId="18" xfId="0" applyFont="1" applyFill="1" applyBorder="1" applyAlignment="1">
      <alignment vertical="top" wrapText="1"/>
    </xf>
    <xf numFmtId="0" fontId="10" fillId="6" borderId="22" xfId="0" applyFont="1" applyFill="1" applyBorder="1" applyAlignment="1">
      <alignment horizontal="center" vertical="center"/>
    </xf>
    <xf numFmtId="0" fontId="10" fillId="6" borderId="9" xfId="0" applyFont="1" applyFill="1" applyBorder="1" applyAlignment="1">
      <alignment horizontal="center" vertical="center"/>
    </xf>
    <xf numFmtId="0" fontId="10" fillId="6" borderId="5" xfId="0" applyFont="1" applyFill="1" applyBorder="1" applyAlignment="1">
      <alignment horizontal="center" vertical="center"/>
    </xf>
    <xf numFmtId="0" fontId="10" fillId="4" borderId="24" xfId="0" applyFont="1" applyFill="1" applyBorder="1" applyAlignment="1">
      <alignment horizontal="center" vertical="center"/>
    </xf>
    <xf numFmtId="0" fontId="10" fillId="6" borderId="24" xfId="0" applyFont="1" applyFill="1" applyBorder="1" applyAlignment="1">
      <alignment horizontal="center" vertical="center"/>
    </xf>
    <xf numFmtId="0" fontId="10" fillId="6" borderId="2" xfId="0" applyFont="1" applyFill="1" applyBorder="1" applyAlignment="1">
      <alignment horizontal="center" vertical="center"/>
    </xf>
    <xf numFmtId="0" fontId="2" fillId="5" borderId="12" xfId="0" applyFont="1" applyFill="1" applyBorder="1" applyAlignment="1">
      <alignment horizontal="center"/>
    </xf>
    <xf numFmtId="0" fontId="2" fillId="5" borderId="13" xfId="0" applyFont="1" applyFill="1" applyBorder="1" applyAlignment="1">
      <alignment horizontal="center"/>
    </xf>
    <xf numFmtId="0" fontId="10" fillId="0" borderId="24" xfId="0" applyFont="1" applyBorder="1" applyAlignment="1">
      <alignment horizontal="center" vertical="center"/>
    </xf>
    <xf numFmtId="0" fontId="11" fillId="5" borderId="2" xfId="5" applyFont="1" applyFill="1" applyBorder="1" applyAlignment="1">
      <alignment horizontal="center" vertical="center" wrapText="1"/>
    </xf>
    <xf numFmtId="10" fontId="18" fillId="4" borderId="2" xfId="2" applyNumberFormat="1" applyFont="1" applyFill="1" applyBorder="1" applyAlignment="1">
      <alignment horizontal="center" vertical="center" wrapText="1"/>
    </xf>
    <xf numFmtId="168" fontId="18" fillId="0" borderId="2" xfId="2" applyNumberFormat="1" applyFont="1" applyFill="1" applyBorder="1" applyAlignment="1">
      <alignment horizontal="center" vertical="center" wrapText="1"/>
    </xf>
    <xf numFmtId="0" fontId="10" fillId="6" borderId="4" xfId="0" applyFont="1" applyFill="1" applyBorder="1" applyAlignment="1">
      <alignment horizontal="center" vertical="center"/>
    </xf>
    <xf numFmtId="0" fontId="10" fillId="5" borderId="4" xfId="0" applyFont="1" applyFill="1" applyBorder="1" applyAlignment="1">
      <alignment horizontal="center" vertical="center"/>
    </xf>
    <xf numFmtId="0" fontId="10" fillId="5" borderId="9" xfId="0" applyFont="1" applyFill="1" applyBorder="1" applyAlignment="1">
      <alignment horizontal="center" vertical="center"/>
    </xf>
    <xf numFmtId="0" fontId="10" fillId="5" borderId="5" xfId="0" applyFont="1" applyFill="1" applyBorder="1" applyAlignment="1">
      <alignment horizontal="center" vertical="center"/>
    </xf>
    <xf numFmtId="0" fontId="10" fillId="5" borderId="2" xfId="0" applyFont="1" applyFill="1" applyBorder="1" applyAlignment="1">
      <alignment horizontal="center" vertical="center"/>
    </xf>
    <xf numFmtId="0" fontId="11" fillId="6" borderId="2" xfId="0" applyFont="1" applyFill="1" applyBorder="1" applyAlignment="1">
      <alignment horizontal="center" vertical="center" wrapText="1"/>
    </xf>
    <xf numFmtId="0" fontId="10" fillId="0" borderId="27" xfId="0" applyFont="1" applyBorder="1" applyAlignment="1">
      <alignment horizontal="center" vertical="center" wrapText="1"/>
    </xf>
    <xf numFmtId="0" fontId="10" fillId="0" borderId="24" xfId="0" applyFont="1" applyBorder="1" applyAlignment="1">
      <alignment horizontal="center" vertical="center" wrapText="1"/>
    </xf>
    <xf numFmtId="0" fontId="11" fillId="5" borderId="10" xfId="5" applyFont="1" applyFill="1" applyBorder="1" applyAlignment="1">
      <alignment horizontal="center" vertical="center" wrapText="1"/>
    </xf>
    <xf numFmtId="10" fontId="18" fillId="2" borderId="2" xfId="2" applyNumberFormat="1" applyFont="1" applyFill="1" applyBorder="1" applyAlignment="1">
      <alignment horizontal="center" vertical="center" wrapText="1"/>
    </xf>
    <xf numFmtId="0" fontId="10" fillId="5" borderId="2" xfId="0" applyFont="1" applyFill="1" applyBorder="1" applyAlignment="1">
      <alignment horizontal="left" vertical="center"/>
    </xf>
    <xf numFmtId="0" fontId="7" fillId="4" borderId="17"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18" xfId="5" applyFont="1" applyFill="1" applyBorder="1" applyAlignment="1">
      <alignment horizontal="left" vertical="center" wrapText="1"/>
    </xf>
    <xf numFmtId="0" fontId="7" fillId="4" borderId="28" xfId="5" applyFont="1" applyFill="1" applyBorder="1" applyAlignment="1">
      <alignment horizontal="left" vertical="center" wrapText="1"/>
    </xf>
    <xf numFmtId="0" fontId="7" fillId="4" borderId="29" xfId="5" applyFont="1" applyFill="1" applyBorder="1" applyAlignment="1">
      <alignment horizontal="left" vertical="center" wrapText="1"/>
    </xf>
    <xf numFmtId="0" fontId="7" fillId="4" borderId="30" xfId="5" applyFont="1" applyFill="1" applyBorder="1" applyAlignment="1">
      <alignment horizontal="left" vertical="center" wrapText="1"/>
    </xf>
    <xf numFmtId="0" fontId="10" fillId="0" borderId="20"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1"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1" fillId="2" borderId="23" xfId="0" applyFont="1" applyFill="1" applyBorder="1" applyAlignment="1" applyProtection="1">
      <alignment horizontal="left" vertical="center" wrapText="1"/>
      <protection locked="0"/>
    </xf>
    <xf numFmtId="0" fontId="10" fillId="4" borderId="27" xfId="0" applyFont="1" applyFill="1" applyBorder="1" applyAlignment="1">
      <alignment horizontal="center" vertical="center"/>
    </xf>
    <xf numFmtId="0" fontId="10" fillId="4" borderId="25" xfId="0" applyFont="1" applyFill="1" applyBorder="1" applyAlignment="1">
      <alignment horizontal="center" vertical="center"/>
    </xf>
    <xf numFmtId="0" fontId="10" fillId="4" borderId="26" xfId="0" applyFont="1" applyFill="1" applyBorder="1" applyAlignment="1">
      <alignment horizontal="center" vertical="center"/>
    </xf>
    <xf numFmtId="0" fontId="2" fillId="5" borderId="14" xfId="0" applyFont="1" applyFill="1" applyBorder="1" applyAlignment="1">
      <alignment horizontal="center"/>
    </xf>
    <xf numFmtId="0" fontId="2" fillId="5" borderId="16" xfId="0" applyFont="1" applyFill="1" applyBorder="1" applyAlignment="1">
      <alignment horizontal="center"/>
    </xf>
    <xf numFmtId="0" fontId="10" fillId="4" borderId="25"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27" xfId="0" applyFont="1" applyFill="1" applyBorder="1" applyAlignment="1">
      <alignment horizontal="center" vertical="center" wrapText="1"/>
    </xf>
    <xf numFmtId="0" fontId="14" fillId="5" borderId="23" xfId="5" applyFont="1" applyFill="1" applyBorder="1" applyAlignment="1">
      <alignment horizontal="center" vertical="center"/>
    </xf>
    <xf numFmtId="0" fontId="10" fillId="5" borderId="7"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8" xfId="0" applyFont="1" applyFill="1" applyBorder="1" applyAlignment="1">
      <alignment horizontal="center" vertical="center"/>
    </xf>
    <xf numFmtId="0" fontId="20" fillId="0" borderId="2" xfId="0" applyFont="1" applyBorder="1" applyAlignment="1">
      <alignment horizontal="center" vertical="center" wrapText="1"/>
    </xf>
    <xf numFmtId="0" fontId="30" fillId="8" borderId="12" xfId="0" applyFont="1" applyFill="1" applyBorder="1" applyAlignment="1">
      <alignment horizontal="center" vertical="center"/>
    </xf>
    <xf numFmtId="0" fontId="30" fillId="8" borderId="38" xfId="0" applyFont="1" applyFill="1" applyBorder="1" applyAlignment="1">
      <alignment horizontal="center" vertical="center"/>
    </xf>
    <xf numFmtId="0" fontId="30" fillId="8" borderId="13" xfId="0" applyFont="1" applyFill="1" applyBorder="1" applyAlignment="1">
      <alignment horizontal="center" vertical="center"/>
    </xf>
    <xf numFmtId="0" fontId="10" fillId="3" borderId="2" xfId="0" applyFont="1" applyFill="1" applyBorder="1" applyAlignment="1">
      <alignment horizontal="center" vertical="center" wrapText="1"/>
    </xf>
    <xf numFmtId="0" fontId="20" fillId="0" borderId="4" xfId="0" applyFont="1" applyBorder="1" applyAlignment="1">
      <alignment horizontal="left" vertical="top" wrapText="1"/>
    </xf>
    <xf numFmtId="0" fontId="20" fillId="0" borderId="9" xfId="0" applyFont="1" applyBorder="1" applyAlignment="1">
      <alignment horizontal="left" vertical="top" wrapText="1"/>
    </xf>
    <xf numFmtId="0" fontId="20" fillId="0" borderId="5" xfId="0" applyFont="1" applyBorder="1" applyAlignment="1">
      <alignment horizontal="left" vertical="top"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26" fillId="0" borderId="4" xfId="0" applyFont="1" applyBorder="1" applyAlignment="1">
      <alignment horizontal="center" vertical="center"/>
    </xf>
    <xf numFmtId="0" fontId="26" fillId="0" borderId="5" xfId="0" applyFont="1" applyBorder="1" applyAlignment="1">
      <alignment horizontal="center" vertical="center"/>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2" xfId="0" applyFont="1" applyBorder="1" applyAlignment="1">
      <alignment horizontal="center" vertical="center"/>
    </xf>
    <xf numFmtId="0" fontId="9" fillId="0" borderId="4" xfId="0" applyFont="1" applyBorder="1" applyAlignment="1">
      <alignment horizontal="left" vertical="center" indent="1"/>
    </xf>
    <xf numFmtId="0" fontId="9" fillId="0" borderId="5" xfId="0" applyFont="1" applyBorder="1" applyAlignment="1">
      <alignment horizontal="left" vertical="center" indent="1"/>
    </xf>
    <xf numFmtId="4" fontId="9" fillId="0" borderId="4" xfId="0" applyNumberFormat="1" applyFont="1" applyBorder="1" applyAlignment="1">
      <alignment horizontal="center" vertical="center"/>
    </xf>
    <xf numFmtId="4" fontId="9" fillId="0" borderId="5" xfId="0" applyNumberFormat="1" applyFont="1" applyBorder="1" applyAlignment="1">
      <alignment horizontal="center" vertical="center"/>
    </xf>
    <xf numFmtId="0" fontId="9" fillId="0" borderId="2" xfId="0" applyFont="1" applyBorder="1" applyAlignment="1">
      <alignment horizontal="left"/>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2" xfId="0" applyFont="1" applyBorder="1" applyAlignment="1">
      <alignment horizontal="center" vertical="center" wrapText="1"/>
    </xf>
    <xf numFmtId="0" fontId="20" fillId="0" borderId="2" xfId="0" applyFont="1" applyBorder="1" applyAlignment="1">
      <alignment horizontal="left" vertical="top" wrapText="1"/>
    </xf>
    <xf numFmtId="0" fontId="9" fillId="0" borderId="9" xfId="0" applyFont="1" applyBorder="1" applyAlignment="1">
      <alignment horizontal="left" vertical="center" indent="1"/>
    </xf>
    <xf numFmtId="0" fontId="25" fillId="3" borderId="2" xfId="0" applyFont="1" applyFill="1" applyBorder="1" applyAlignment="1">
      <alignment horizontal="center" vertical="center" wrapText="1"/>
    </xf>
    <xf numFmtId="0" fontId="22" fillId="0" borderId="4" xfId="0" applyFont="1" applyBorder="1" applyAlignment="1">
      <alignment horizontal="left"/>
    </xf>
    <xf numFmtId="0" fontId="22" fillId="0" borderId="5" xfId="0" applyFont="1" applyBorder="1" applyAlignment="1">
      <alignment horizontal="left"/>
    </xf>
    <xf numFmtId="0" fontId="9" fillId="0" borderId="4" xfId="0" applyFont="1" applyBorder="1" applyAlignment="1">
      <alignment horizontal="left" vertical="top"/>
    </xf>
    <xf numFmtId="0" fontId="9" fillId="0" borderId="5" xfId="0" applyFont="1" applyBorder="1" applyAlignment="1">
      <alignment horizontal="left" vertical="top"/>
    </xf>
    <xf numFmtId="0" fontId="9" fillId="0" borderId="3" xfId="0" applyFont="1" applyBorder="1" applyAlignment="1">
      <alignment horizontal="left" vertical="center"/>
    </xf>
    <xf numFmtId="0" fontId="9" fillId="0" borderId="4" xfId="0" applyFont="1" applyBorder="1" applyAlignment="1">
      <alignment horizontal="center" vertical="center"/>
    </xf>
    <xf numFmtId="0" fontId="9" fillId="0" borderId="9" xfId="0" applyFont="1" applyBorder="1" applyAlignment="1">
      <alignment horizontal="center" vertical="center"/>
    </xf>
    <xf numFmtId="0" fontId="9" fillId="0" borderId="5" xfId="0" applyFont="1" applyBorder="1" applyAlignment="1">
      <alignment horizontal="center" vertical="center"/>
    </xf>
    <xf numFmtId="0" fontId="24" fillId="0" borderId="2" xfId="0" applyFont="1" applyBorder="1" applyAlignment="1">
      <alignment horizontal="center" vertical="center" textRotation="90" wrapText="1"/>
    </xf>
    <xf numFmtId="0" fontId="22" fillId="0" borderId="4" xfId="0" applyFont="1" applyBorder="1" applyAlignment="1">
      <alignment horizontal="center" vertical="center"/>
    </xf>
    <xf numFmtId="0" fontId="22" fillId="0" borderId="5" xfId="0" applyFont="1" applyBorder="1" applyAlignment="1">
      <alignment horizontal="center" vertical="center"/>
    </xf>
    <xf numFmtId="0" fontId="22" fillId="0" borderId="2" xfId="0" applyFont="1" applyBorder="1" applyAlignment="1">
      <alignment horizontal="center" vertical="center"/>
    </xf>
    <xf numFmtId="0" fontId="9" fillId="0" borderId="2" xfId="0" applyFont="1" applyBorder="1" applyAlignment="1">
      <alignment horizontal="left" vertical="center" indent="1"/>
    </xf>
    <xf numFmtId="0" fontId="21" fillId="6" borderId="2" xfId="0" applyFont="1" applyFill="1" applyBorder="1" applyAlignment="1">
      <alignment horizontal="center" vertical="center" wrapText="1"/>
    </xf>
    <xf numFmtId="0" fontId="22" fillId="0" borderId="3" xfId="0" applyFont="1" applyBorder="1" applyAlignment="1">
      <alignment horizontal="center" vertical="center"/>
    </xf>
    <xf numFmtId="0" fontId="22" fillId="0" borderId="10" xfId="0" applyFont="1" applyBorder="1" applyAlignment="1">
      <alignment horizontal="center" vertical="center"/>
    </xf>
    <xf numFmtId="0" fontId="20" fillId="0" borderId="3" xfId="0" applyFont="1" applyBorder="1" applyAlignment="1">
      <alignment horizontal="left" vertical="center" indent="1"/>
    </xf>
    <xf numFmtId="0" fontId="20" fillId="0" borderId="10" xfId="0" applyFont="1" applyBorder="1" applyAlignment="1">
      <alignment horizontal="left" vertical="center" indent="1"/>
    </xf>
    <xf numFmtId="0" fontId="20" fillId="0" borderId="3" xfId="0" applyNumberFormat="1" applyFont="1" applyBorder="1" applyAlignment="1">
      <alignment horizontal="right" vertical="center"/>
    </xf>
    <xf numFmtId="0" fontId="20" fillId="0" borderId="10" xfId="0" applyNumberFormat="1" applyFont="1" applyBorder="1" applyAlignment="1">
      <alignment horizontal="right" vertical="center"/>
    </xf>
    <xf numFmtId="170" fontId="20" fillId="0" borderId="3" xfId="0" applyNumberFormat="1" applyFont="1" applyBorder="1" applyAlignment="1">
      <alignment horizontal="left" vertical="center" indent="1"/>
    </xf>
    <xf numFmtId="170" fontId="20" fillId="0" borderId="10" xfId="0" applyNumberFormat="1" applyFont="1" applyBorder="1" applyAlignment="1">
      <alignment horizontal="left" vertical="center" indent="1"/>
    </xf>
    <xf numFmtId="0" fontId="3" fillId="4" borderId="4" xfId="5" applyFont="1" applyFill="1" applyBorder="1" applyAlignment="1">
      <alignment horizontal="left" vertical="center"/>
    </xf>
    <xf numFmtId="0" fontId="3" fillId="4" borderId="5" xfId="5" applyFont="1" applyFill="1" applyBorder="1" applyAlignment="1">
      <alignment horizontal="left" vertical="center"/>
    </xf>
    <xf numFmtId="172" fontId="3" fillId="0" borderId="2" xfId="5" applyNumberFormat="1" applyFont="1" applyFill="1" applyBorder="1" applyAlignment="1">
      <alignment horizontal="left" vertical="center" wrapText="1"/>
    </xf>
    <xf numFmtId="0" fontId="3" fillId="4" borderId="2" xfId="5" applyFont="1" applyFill="1" applyBorder="1" applyAlignment="1">
      <alignment horizontal="left" vertical="center"/>
    </xf>
    <xf numFmtId="0" fontId="3" fillId="0" borderId="2" xfId="5" applyFont="1" applyFill="1" applyBorder="1" applyAlignment="1">
      <alignment horizontal="left" vertical="center" wrapText="1"/>
    </xf>
    <xf numFmtId="0" fontId="25" fillId="6" borderId="33" xfId="8" applyFont="1" applyFill="1" applyBorder="1" applyAlignment="1" applyProtection="1">
      <alignment horizontal="center" vertical="center" wrapText="1"/>
      <protection locked="0"/>
    </xf>
    <xf numFmtId="0" fontId="25" fillId="6" borderId="6" xfId="8" applyFont="1" applyFill="1" applyBorder="1" applyAlignment="1" applyProtection="1">
      <alignment horizontal="center" vertical="center" wrapText="1"/>
      <protection locked="0"/>
    </xf>
    <xf numFmtId="0" fontId="25" fillId="6" borderId="34" xfId="8" applyFont="1" applyFill="1" applyBorder="1" applyAlignment="1" applyProtection="1">
      <alignment horizontal="center" vertical="center" wrapText="1"/>
      <protection locked="0"/>
    </xf>
    <xf numFmtId="0" fontId="25" fillId="6" borderId="7" xfId="8" applyFont="1" applyFill="1" applyBorder="1" applyAlignment="1" applyProtection="1">
      <alignment horizontal="center" vertical="center" wrapText="1"/>
      <protection locked="0"/>
    </xf>
    <xf numFmtId="0" fontId="25" fillId="6" borderId="1" xfId="8" applyFont="1" applyFill="1" applyBorder="1" applyAlignment="1" applyProtection="1">
      <alignment horizontal="center" vertical="center" wrapText="1"/>
      <protection locked="0"/>
    </xf>
    <xf numFmtId="0" fontId="25" fillId="6" borderId="8" xfId="8" applyFont="1" applyFill="1" applyBorder="1" applyAlignment="1" applyProtection="1">
      <alignment horizontal="center" vertical="center" wrapText="1"/>
      <protection locked="0"/>
    </xf>
    <xf numFmtId="0" fontId="28" fillId="0" borderId="0" xfId="8" applyFont="1" applyFill="1" applyBorder="1" applyAlignment="1" applyProtection="1">
      <alignment horizontal="left" vertical="center" wrapText="1"/>
      <protection locked="0"/>
    </xf>
    <xf numFmtId="0" fontId="27" fillId="6" borderId="2" xfId="5" applyFont="1" applyFill="1" applyBorder="1" applyAlignment="1">
      <alignment horizontal="center" vertical="center" wrapText="1"/>
    </xf>
  </cellXfs>
  <cellStyles count="10">
    <cellStyle name="Millares" xfId="1" builtinId="3"/>
    <cellStyle name="Moneda" xfId="4" builtinId="4"/>
    <cellStyle name="Moneda 4" xfId="6"/>
    <cellStyle name="Normal" xfId="0" builtinId="0"/>
    <cellStyle name="Normal 2" xfId="8"/>
    <cellStyle name="Normal 2 2" xfId="3"/>
    <cellStyle name="Normal 4" xfId="5"/>
    <cellStyle name="Normal 4 4" xfId="7"/>
    <cellStyle name="Porcentual" xfId="2" builtinId="5"/>
    <cellStyle name="Porcentual 5"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341538</xdr:colOff>
      <xdr:row>2</xdr:row>
      <xdr:rowOff>133349</xdr:rowOff>
    </xdr:from>
    <xdr:to>
      <xdr:col>1</xdr:col>
      <xdr:colOff>734786</xdr:colOff>
      <xdr:row>7</xdr:row>
      <xdr:rowOff>9525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341538" y="628649"/>
          <a:ext cx="393248" cy="685801"/>
        </a:xfrm>
        <a:prstGeom prst="rect">
          <a:avLst/>
        </a:prstGeom>
        <a:noFill/>
        <a:ln w="9525">
          <a:noFill/>
          <a:miter lim="800000"/>
          <a:headEnd/>
          <a:tailEnd/>
        </a:ln>
      </xdr:spPr>
    </xdr:pic>
    <xdr:clientData/>
  </xdr:twoCellAnchor>
  <xdr:twoCellAnchor>
    <xdr:from>
      <xdr:col>2</xdr:col>
      <xdr:colOff>428625</xdr:colOff>
      <xdr:row>1</xdr:row>
      <xdr:rowOff>59531</xdr:rowOff>
    </xdr:from>
    <xdr:to>
      <xdr:col>5</xdr:col>
      <xdr:colOff>726280</xdr:colOff>
      <xdr:row>7</xdr:row>
      <xdr:rowOff>122464</xdr:rowOff>
    </xdr:to>
    <xdr:sp macro="" textlink="">
      <xdr:nvSpPr>
        <xdr:cNvPr id="3" name="2 CuadroTexto"/>
        <xdr:cNvSpPr txBox="1"/>
      </xdr:nvSpPr>
      <xdr:spPr>
        <a:xfrm>
          <a:off x="1981200" y="392906"/>
          <a:ext cx="5022055" cy="1034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solidFill>
                <a:schemeClr val="dk1"/>
              </a:solidFill>
              <a:latin typeface="+mn-lt"/>
              <a:ea typeface="+mn-ea"/>
              <a:cs typeface="+mn-cs"/>
            </a:rPr>
            <a:t>Departamento Administrativo</a:t>
          </a:r>
          <a:r>
            <a:rPr lang="es-ES" sz="1200" b="1" baseline="0">
              <a:solidFill>
                <a:schemeClr val="dk1"/>
              </a:solidFill>
              <a:latin typeface="+mn-lt"/>
              <a:ea typeface="+mn-ea"/>
              <a:cs typeface="+mn-cs"/>
            </a:rPr>
            <a:t> para la Protección Social</a:t>
          </a:r>
          <a:endParaRPr lang="es-ES" sz="1200" b="1">
            <a:solidFill>
              <a:schemeClr val="dk1"/>
            </a:solidFill>
            <a:latin typeface="+mn-lt"/>
            <a:ea typeface="+mn-ea"/>
            <a:cs typeface="+mn-cs"/>
          </a:endParaRPr>
        </a:p>
        <a:p>
          <a:pPr algn="ctr"/>
          <a:r>
            <a:rPr lang="es-ES" sz="1200" b="1"/>
            <a:t>Instituto Colombiano de Bienestar Familiar</a:t>
          </a:r>
        </a:p>
        <a:p>
          <a:pPr algn="ctr"/>
          <a:r>
            <a:rPr lang="es-ES" sz="1200" b="1"/>
            <a:t>Cecilia de la Fuente de Lleras </a:t>
          </a:r>
        </a:p>
        <a:p>
          <a:pPr algn="ctr"/>
          <a:r>
            <a:rPr lang="es-ES" sz="1200" b="1"/>
            <a:t>Dirección  Abastecimiento Estratégico </a:t>
          </a:r>
        </a:p>
      </xdr:txBody>
    </xdr:sp>
    <xdr:clientData/>
  </xdr:twoCellAnchor>
  <xdr:twoCellAnchor>
    <xdr:from>
      <xdr:col>6</xdr:col>
      <xdr:colOff>226218</xdr:colOff>
      <xdr:row>2</xdr:row>
      <xdr:rowOff>142875</xdr:rowOff>
    </xdr:from>
    <xdr:to>
      <xdr:col>6</xdr:col>
      <xdr:colOff>964406</xdr:colOff>
      <xdr:row>7</xdr:row>
      <xdr:rowOff>33338</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7722393" y="628650"/>
          <a:ext cx="738188" cy="700088"/>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341538</xdr:colOff>
      <xdr:row>2</xdr:row>
      <xdr:rowOff>133349</xdr:rowOff>
    </xdr:from>
    <xdr:to>
      <xdr:col>1</xdr:col>
      <xdr:colOff>734786</xdr:colOff>
      <xdr:row>7</xdr:row>
      <xdr:rowOff>9525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760638" y="466724"/>
          <a:ext cx="393248" cy="685801"/>
        </a:xfrm>
        <a:prstGeom prst="rect">
          <a:avLst/>
        </a:prstGeom>
        <a:noFill/>
        <a:ln w="9525">
          <a:noFill/>
          <a:miter lim="800000"/>
          <a:headEnd/>
          <a:tailEnd/>
        </a:ln>
      </xdr:spPr>
    </xdr:pic>
    <xdr:clientData/>
  </xdr:twoCellAnchor>
  <xdr:twoCellAnchor>
    <xdr:from>
      <xdr:col>2</xdr:col>
      <xdr:colOff>428625</xdr:colOff>
      <xdr:row>1</xdr:row>
      <xdr:rowOff>59531</xdr:rowOff>
    </xdr:from>
    <xdr:to>
      <xdr:col>5</xdr:col>
      <xdr:colOff>726280</xdr:colOff>
      <xdr:row>7</xdr:row>
      <xdr:rowOff>122464</xdr:rowOff>
    </xdr:to>
    <xdr:sp macro="" textlink="">
      <xdr:nvSpPr>
        <xdr:cNvPr id="3" name="2 CuadroTexto"/>
        <xdr:cNvSpPr txBox="1"/>
      </xdr:nvSpPr>
      <xdr:spPr>
        <a:xfrm>
          <a:off x="2400300" y="230981"/>
          <a:ext cx="5022055" cy="1034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solidFill>
                <a:schemeClr val="dk1"/>
              </a:solidFill>
              <a:latin typeface="+mn-lt"/>
              <a:ea typeface="+mn-ea"/>
              <a:cs typeface="+mn-cs"/>
            </a:rPr>
            <a:t>Departamento Administrativo</a:t>
          </a:r>
          <a:r>
            <a:rPr lang="es-ES" sz="1200" b="1" baseline="0">
              <a:solidFill>
                <a:schemeClr val="dk1"/>
              </a:solidFill>
              <a:latin typeface="+mn-lt"/>
              <a:ea typeface="+mn-ea"/>
              <a:cs typeface="+mn-cs"/>
            </a:rPr>
            <a:t> para la Protección Social</a:t>
          </a:r>
          <a:endParaRPr lang="es-ES" sz="1200" b="1">
            <a:solidFill>
              <a:schemeClr val="dk1"/>
            </a:solidFill>
            <a:latin typeface="+mn-lt"/>
            <a:ea typeface="+mn-ea"/>
            <a:cs typeface="+mn-cs"/>
          </a:endParaRPr>
        </a:p>
        <a:p>
          <a:pPr algn="ctr"/>
          <a:r>
            <a:rPr lang="es-ES" sz="1200" b="1"/>
            <a:t>Instituto Colombiano de Bienestar Familiar</a:t>
          </a:r>
        </a:p>
        <a:p>
          <a:pPr algn="ctr"/>
          <a:r>
            <a:rPr lang="es-ES" sz="1200" b="1"/>
            <a:t>Cecilia de la Fuente de Lleras </a:t>
          </a:r>
        </a:p>
        <a:p>
          <a:pPr algn="ctr"/>
          <a:r>
            <a:rPr lang="es-ES" sz="1200" b="1"/>
            <a:t>Dirección  Abastecimiento Estratégico </a:t>
          </a:r>
        </a:p>
      </xdr:txBody>
    </xdr:sp>
    <xdr:clientData/>
  </xdr:twoCellAnchor>
  <xdr:twoCellAnchor>
    <xdr:from>
      <xdr:col>6</xdr:col>
      <xdr:colOff>226218</xdr:colOff>
      <xdr:row>2</xdr:row>
      <xdr:rowOff>142875</xdr:rowOff>
    </xdr:from>
    <xdr:to>
      <xdr:col>6</xdr:col>
      <xdr:colOff>964406</xdr:colOff>
      <xdr:row>7</xdr:row>
      <xdr:rowOff>33338</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7798593" y="476250"/>
          <a:ext cx="738188" cy="70008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341538</xdr:colOff>
      <xdr:row>2</xdr:row>
      <xdr:rowOff>133349</xdr:rowOff>
    </xdr:from>
    <xdr:to>
      <xdr:col>1</xdr:col>
      <xdr:colOff>734786</xdr:colOff>
      <xdr:row>7</xdr:row>
      <xdr:rowOff>9525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760638" y="466724"/>
          <a:ext cx="393248" cy="685801"/>
        </a:xfrm>
        <a:prstGeom prst="rect">
          <a:avLst/>
        </a:prstGeom>
        <a:noFill/>
        <a:ln w="9525">
          <a:noFill/>
          <a:miter lim="800000"/>
          <a:headEnd/>
          <a:tailEnd/>
        </a:ln>
      </xdr:spPr>
    </xdr:pic>
    <xdr:clientData/>
  </xdr:twoCellAnchor>
  <xdr:twoCellAnchor>
    <xdr:from>
      <xdr:col>2</xdr:col>
      <xdr:colOff>428625</xdr:colOff>
      <xdr:row>1</xdr:row>
      <xdr:rowOff>59531</xdr:rowOff>
    </xdr:from>
    <xdr:to>
      <xdr:col>5</xdr:col>
      <xdr:colOff>726280</xdr:colOff>
      <xdr:row>7</xdr:row>
      <xdr:rowOff>122464</xdr:rowOff>
    </xdr:to>
    <xdr:sp macro="" textlink="">
      <xdr:nvSpPr>
        <xdr:cNvPr id="3" name="2 CuadroTexto"/>
        <xdr:cNvSpPr txBox="1"/>
      </xdr:nvSpPr>
      <xdr:spPr>
        <a:xfrm>
          <a:off x="2400300" y="230981"/>
          <a:ext cx="5022055" cy="1034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solidFill>
                <a:schemeClr val="dk1"/>
              </a:solidFill>
              <a:latin typeface="+mn-lt"/>
              <a:ea typeface="+mn-ea"/>
              <a:cs typeface="+mn-cs"/>
            </a:rPr>
            <a:t>Departamento Administrativo</a:t>
          </a:r>
          <a:r>
            <a:rPr lang="es-ES" sz="1200" b="1" baseline="0">
              <a:solidFill>
                <a:schemeClr val="dk1"/>
              </a:solidFill>
              <a:latin typeface="+mn-lt"/>
              <a:ea typeface="+mn-ea"/>
              <a:cs typeface="+mn-cs"/>
            </a:rPr>
            <a:t> para la Protección Social</a:t>
          </a:r>
          <a:endParaRPr lang="es-ES" sz="1200" b="1">
            <a:solidFill>
              <a:schemeClr val="dk1"/>
            </a:solidFill>
            <a:latin typeface="+mn-lt"/>
            <a:ea typeface="+mn-ea"/>
            <a:cs typeface="+mn-cs"/>
          </a:endParaRPr>
        </a:p>
        <a:p>
          <a:pPr algn="ctr"/>
          <a:r>
            <a:rPr lang="es-ES" sz="1200" b="1"/>
            <a:t>Instituto Colombiano de Bienestar Familiar</a:t>
          </a:r>
        </a:p>
        <a:p>
          <a:pPr algn="ctr"/>
          <a:r>
            <a:rPr lang="es-ES" sz="1200" b="1"/>
            <a:t>Cecilia de la Fuente de Lleras </a:t>
          </a:r>
        </a:p>
        <a:p>
          <a:pPr algn="ctr"/>
          <a:r>
            <a:rPr lang="es-ES" sz="1200" b="1"/>
            <a:t>Dirección  Abastecimiento Estratégico </a:t>
          </a:r>
        </a:p>
      </xdr:txBody>
    </xdr:sp>
    <xdr:clientData/>
  </xdr:twoCellAnchor>
  <xdr:twoCellAnchor>
    <xdr:from>
      <xdr:col>6</xdr:col>
      <xdr:colOff>226218</xdr:colOff>
      <xdr:row>2</xdr:row>
      <xdr:rowOff>142875</xdr:rowOff>
    </xdr:from>
    <xdr:to>
      <xdr:col>6</xdr:col>
      <xdr:colOff>964406</xdr:colOff>
      <xdr:row>7</xdr:row>
      <xdr:rowOff>33338</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7798593" y="476250"/>
          <a:ext cx="738188" cy="700088"/>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341538</xdr:colOff>
      <xdr:row>2</xdr:row>
      <xdr:rowOff>133349</xdr:rowOff>
    </xdr:from>
    <xdr:to>
      <xdr:col>1</xdr:col>
      <xdr:colOff>933450</xdr:colOff>
      <xdr:row>7</xdr:row>
      <xdr:rowOff>9525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760638" y="466724"/>
          <a:ext cx="591912" cy="685801"/>
        </a:xfrm>
        <a:prstGeom prst="rect">
          <a:avLst/>
        </a:prstGeom>
        <a:noFill/>
        <a:ln w="9525">
          <a:noFill/>
          <a:miter lim="800000"/>
          <a:headEnd/>
          <a:tailEnd/>
        </a:ln>
      </xdr:spPr>
    </xdr:pic>
    <xdr:clientData/>
  </xdr:twoCellAnchor>
  <xdr:twoCellAnchor>
    <xdr:from>
      <xdr:col>2</xdr:col>
      <xdr:colOff>428625</xdr:colOff>
      <xdr:row>1</xdr:row>
      <xdr:rowOff>59531</xdr:rowOff>
    </xdr:from>
    <xdr:to>
      <xdr:col>5</xdr:col>
      <xdr:colOff>726280</xdr:colOff>
      <xdr:row>7</xdr:row>
      <xdr:rowOff>122464</xdr:rowOff>
    </xdr:to>
    <xdr:sp macro="" textlink="">
      <xdr:nvSpPr>
        <xdr:cNvPr id="3" name="2 CuadroTexto"/>
        <xdr:cNvSpPr txBox="1"/>
      </xdr:nvSpPr>
      <xdr:spPr>
        <a:xfrm>
          <a:off x="2400300" y="230981"/>
          <a:ext cx="5022055" cy="1034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solidFill>
                <a:schemeClr val="dk1"/>
              </a:solidFill>
              <a:latin typeface="+mn-lt"/>
              <a:ea typeface="+mn-ea"/>
              <a:cs typeface="+mn-cs"/>
            </a:rPr>
            <a:t>Departamento Administrativo</a:t>
          </a:r>
          <a:r>
            <a:rPr lang="es-ES" sz="1200" b="1" baseline="0">
              <a:solidFill>
                <a:schemeClr val="dk1"/>
              </a:solidFill>
              <a:latin typeface="+mn-lt"/>
              <a:ea typeface="+mn-ea"/>
              <a:cs typeface="+mn-cs"/>
            </a:rPr>
            <a:t> para la Protección Social</a:t>
          </a:r>
          <a:endParaRPr lang="es-ES" sz="1200" b="1">
            <a:solidFill>
              <a:schemeClr val="dk1"/>
            </a:solidFill>
            <a:latin typeface="+mn-lt"/>
            <a:ea typeface="+mn-ea"/>
            <a:cs typeface="+mn-cs"/>
          </a:endParaRPr>
        </a:p>
        <a:p>
          <a:pPr algn="ctr"/>
          <a:r>
            <a:rPr lang="es-ES" sz="1200" b="1"/>
            <a:t>Instituto Colombiano de Bienestar Familiar</a:t>
          </a:r>
        </a:p>
        <a:p>
          <a:pPr algn="ctr"/>
          <a:r>
            <a:rPr lang="es-ES" sz="1200" b="1"/>
            <a:t>Cecilia de la Fuente de Lleras </a:t>
          </a:r>
        </a:p>
        <a:p>
          <a:pPr algn="ctr"/>
          <a:r>
            <a:rPr lang="es-ES" sz="1200" b="1"/>
            <a:t>Dirección  Abastecimiento Estratégico </a:t>
          </a:r>
        </a:p>
      </xdr:txBody>
    </xdr:sp>
    <xdr:clientData/>
  </xdr:twoCellAnchor>
  <xdr:twoCellAnchor>
    <xdr:from>
      <xdr:col>6</xdr:col>
      <xdr:colOff>226218</xdr:colOff>
      <xdr:row>2</xdr:row>
      <xdr:rowOff>142875</xdr:rowOff>
    </xdr:from>
    <xdr:to>
      <xdr:col>6</xdr:col>
      <xdr:colOff>964406</xdr:colOff>
      <xdr:row>7</xdr:row>
      <xdr:rowOff>33338</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7798593" y="476250"/>
          <a:ext cx="738188" cy="700088"/>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285748</xdr:colOff>
      <xdr:row>1</xdr:row>
      <xdr:rowOff>59530</xdr:rowOff>
    </xdr:from>
    <xdr:to>
      <xdr:col>1</xdr:col>
      <xdr:colOff>285748</xdr:colOff>
      <xdr:row>1</xdr:row>
      <xdr:rowOff>59530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47673" y="240505"/>
          <a:ext cx="714477" cy="883445"/>
        </a:xfrm>
        <a:prstGeom prst="rect">
          <a:avLst/>
        </a:prstGeom>
        <a:noFill/>
        <a:ln w="9525">
          <a:noFill/>
          <a:miter lim="800000"/>
          <a:headEnd/>
          <a:tailEnd/>
        </a:ln>
      </xdr:spPr>
    </xdr:pic>
    <xdr:clientData/>
  </xdr:twoCellAnchor>
  <xdr:twoCellAnchor>
    <xdr:from>
      <xdr:col>6</xdr:col>
      <xdr:colOff>762001</xdr:colOff>
      <xdr:row>1</xdr:row>
      <xdr:rowOff>47623</xdr:rowOff>
    </xdr:from>
    <xdr:to>
      <xdr:col>6</xdr:col>
      <xdr:colOff>1479859</xdr:colOff>
      <xdr:row>5</xdr:row>
      <xdr:rowOff>177712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544176" y="228598"/>
          <a:ext cx="717858" cy="930189"/>
        </a:xfrm>
        <a:prstGeom prst="rect">
          <a:avLst/>
        </a:prstGeom>
        <a:noFill/>
        <a:ln w="9525">
          <a:noFill/>
          <a:miter lim="800000"/>
          <a:headEnd/>
          <a:tailEnd/>
        </a:ln>
      </xdr:spPr>
    </xdr:pic>
    <xdr:clientData/>
  </xdr:twoCellAnchor>
  <xdr:twoCellAnchor>
    <xdr:from>
      <xdr:col>2</xdr:col>
      <xdr:colOff>2178850</xdr:colOff>
      <xdr:row>1</xdr:row>
      <xdr:rowOff>23823</xdr:rowOff>
    </xdr:from>
    <xdr:to>
      <xdr:col>5</xdr:col>
      <xdr:colOff>183412</xdr:colOff>
      <xdr:row>5</xdr:row>
      <xdr:rowOff>190499</xdr:rowOff>
    </xdr:to>
    <xdr:sp macro="" textlink="">
      <xdr:nvSpPr>
        <xdr:cNvPr id="4" name="3 CuadroTexto"/>
        <xdr:cNvSpPr txBox="1"/>
      </xdr:nvSpPr>
      <xdr:spPr>
        <a:xfrm>
          <a:off x="2874175" y="204798"/>
          <a:ext cx="6196062" cy="966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Abastecimiento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Abastecimiento</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dimension ref="A1:T315"/>
  <sheetViews>
    <sheetView topLeftCell="A37" workbookViewId="0">
      <selection activeCell="F47" sqref="F47"/>
    </sheetView>
  </sheetViews>
  <sheetFormatPr baseColWidth="10" defaultRowHeight="12.75"/>
  <cols>
    <col min="1" max="1" width="6.28515625" style="1" customWidth="1"/>
    <col min="2" max="2" width="23.28515625" style="1" customWidth="1"/>
    <col min="3" max="3" width="41.42578125" style="1" customWidth="1"/>
    <col min="4" max="4" width="13.7109375" style="2" customWidth="1"/>
    <col min="5" max="5" width="15.7109375" style="1" customWidth="1"/>
    <col min="6" max="6" width="13.140625" style="1" customWidth="1"/>
    <col min="7" max="7" width="18.28515625" style="3" customWidth="1"/>
    <col min="8" max="20" width="11.42578125" style="4"/>
    <col min="21" max="16384" width="11.42578125" style="1"/>
  </cols>
  <sheetData>
    <row r="1" spans="1:7" ht="13.5" thickBot="1">
      <c r="A1" s="4"/>
    </row>
    <row r="2" spans="1:7">
      <c r="A2" s="4"/>
      <c r="B2" s="10"/>
      <c r="C2" s="11"/>
      <c r="D2" s="12"/>
      <c r="E2" s="11"/>
      <c r="F2" s="12"/>
      <c r="G2" s="13"/>
    </row>
    <row r="3" spans="1:7">
      <c r="A3" s="4"/>
      <c r="B3" s="14"/>
      <c r="C3" s="15"/>
      <c r="D3" s="16"/>
      <c r="E3" s="15"/>
      <c r="F3" s="17"/>
      <c r="G3" s="18"/>
    </row>
    <row r="4" spans="1:7">
      <c r="A4" s="4"/>
      <c r="B4" s="14"/>
      <c r="C4" s="15"/>
      <c r="D4" s="16"/>
      <c r="E4" s="15"/>
      <c r="F4" s="17"/>
      <c r="G4" s="18"/>
    </row>
    <row r="5" spans="1:7">
      <c r="A5" s="4"/>
      <c r="B5" s="14"/>
      <c r="C5" s="15"/>
      <c r="D5" s="16"/>
      <c r="E5" s="15"/>
      <c r="F5" s="17"/>
      <c r="G5" s="18"/>
    </row>
    <row r="6" spans="1:7">
      <c r="A6" s="4"/>
      <c r="B6" s="14"/>
      <c r="C6" s="15"/>
      <c r="D6" s="16"/>
      <c r="E6" s="15"/>
      <c r="F6" s="19"/>
      <c r="G6" s="20"/>
    </row>
    <row r="7" spans="1:7">
      <c r="A7" s="4"/>
      <c r="B7" s="14"/>
      <c r="C7" s="15"/>
      <c r="D7" s="16"/>
      <c r="E7" s="15"/>
      <c r="F7" s="19"/>
      <c r="G7" s="20"/>
    </row>
    <row r="8" spans="1:7" ht="21" customHeight="1">
      <c r="A8" s="4"/>
      <c r="B8" s="21"/>
      <c r="C8" s="22"/>
      <c r="D8" s="23"/>
      <c r="E8" s="22"/>
      <c r="F8" s="24"/>
      <c r="G8" s="25"/>
    </row>
    <row r="9" spans="1:7">
      <c r="A9" s="4"/>
      <c r="B9" s="180" t="s">
        <v>54</v>
      </c>
      <c r="C9" s="181"/>
      <c r="D9" s="181"/>
      <c r="E9" s="181"/>
      <c r="F9" s="181"/>
      <c r="G9" s="182"/>
    </row>
    <row r="10" spans="1:7">
      <c r="A10" s="4"/>
      <c r="B10" s="183"/>
      <c r="C10" s="184"/>
      <c r="D10" s="184"/>
      <c r="E10" s="184"/>
      <c r="F10" s="184"/>
      <c r="G10" s="185"/>
    </row>
    <row r="11" spans="1:7">
      <c r="A11" s="4"/>
      <c r="B11" s="26" t="s">
        <v>55</v>
      </c>
      <c r="C11" s="27"/>
      <c r="D11" s="28"/>
      <c r="E11" s="29" t="s">
        <v>56</v>
      </c>
      <c r="F11" s="30"/>
      <c r="G11" s="186" t="s">
        <v>57</v>
      </c>
    </row>
    <row r="12" spans="1:7" ht="15.75" customHeight="1">
      <c r="A12" s="4"/>
      <c r="B12" s="31" t="s">
        <v>58</v>
      </c>
      <c r="C12" s="32"/>
      <c r="D12" s="33"/>
      <c r="E12" s="29" t="s">
        <v>59</v>
      </c>
      <c r="F12" s="34"/>
      <c r="G12" s="186"/>
    </row>
    <row r="13" spans="1:7">
      <c r="A13" s="4"/>
      <c r="B13" s="35"/>
      <c r="C13" s="36"/>
      <c r="D13" s="37"/>
      <c r="E13" s="19"/>
      <c r="F13" s="19"/>
      <c r="G13" s="20"/>
    </row>
    <row r="14" spans="1:7">
      <c r="A14" s="4"/>
      <c r="B14" s="35" t="s">
        <v>104</v>
      </c>
      <c r="C14" s="36"/>
      <c r="D14" s="37"/>
      <c r="E14" s="19"/>
      <c r="F14" s="19"/>
      <c r="G14" s="20"/>
    </row>
    <row r="15" spans="1:7">
      <c r="A15" s="4"/>
      <c r="B15" s="35" t="s">
        <v>105</v>
      </c>
      <c r="C15" s="36"/>
      <c r="D15" s="37"/>
      <c r="E15" s="19"/>
      <c r="F15" s="19"/>
      <c r="G15" s="20"/>
    </row>
    <row r="16" spans="1:7">
      <c r="A16" s="4"/>
      <c r="B16" s="38" t="s">
        <v>106</v>
      </c>
      <c r="C16" s="39"/>
      <c r="D16" s="37"/>
      <c r="E16" s="19"/>
      <c r="F16" s="19"/>
      <c r="G16" s="20"/>
    </row>
    <row r="17" spans="1:7" ht="6.75" customHeight="1">
      <c r="A17" s="4"/>
      <c r="B17" s="38"/>
      <c r="C17" s="40"/>
      <c r="D17" s="37"/>
      <c r="E17" s="19"/>
      <c r="F17" s="19"/>
      <c r="G17" s="20"/>
    </row>
    <row r="18" spans="1:7">
      <c r="A18" s="4"/>
      <c r="B18" s="41" t="s">
        <v>103</v>
      </c>
      <c r="C18" s="42">
        <v>1</v>
      </c>
      <c r="D18" s="37"/>
      <c r="E18" s="43"/>
      <c r="F18" s="19"/>
      <c r="G18" s="44"/>
    </row>
    <row r="19" spans="1:7" ht="13.5" thickBot="1">
      <c r="A19" s="4"/>
      <c r="B19" s="45" t="s">
        <v>60</v>
      </c>
      <c r="C19" s="46" t="s">
        <v>61</v>
      </c>
      <c r="D19" s="37"/>
      <c r="E19" s="19"/>
      <c r="F19" s="19"/>
      <c r="G19" s="44"/>
    </row>
    <row r="20" spans="1:7" ht="13.5" thickBot="1">
      <c r="A20" s="4"/>
      <c r="B20" s="47"/>
      <c r="C20" s="48"/>
      <c r="D20" s="37"/>
      <c r="E20" s="37"/>
      <c r="F20" s="19"/>
      <c r="G20" s="44"/>
    </row>
    <row r="21" spans="1:7" ht="15">
      <c r="A21" s="4"/>
      <c r="B21" s="190" t="s">
        <v>16</v>
      </c>
      <c r="C21" s="191"/>
      <c r="D21" s="37"/>
      <c r="E21" s="37"/>
      <c r="F21" s="19"/>
      <c r="G21" s="44"/>
    </row>
    <row r="22" spans="1:7" ht="31.5" customHeight="1">
      <c r="A22" s="4"/>
      <c r="B22" s="49" t="s">
        <v>62</v>
      </c>
      <c r="C22" s="50">
        <f>+C23/20</f>
        <v>0.5</v>
      </c>
      <c r="D22" s="37"/>
      <c r="E22" s="51"/>
      <c r="F22" s="51"/>
      <c r="G22" s="44"/>
    </row>
    <row r="23" spans="1:7" ht="29.25" customHeight="1">
      <c r="A23" s="4"/>
      <c r="B23" s="49" t="s">
        <v>63</v>
      </c>
      <c r="C23" s="52">
        <v>10</v>
      </c>
      <c r="D23" s="37"/>
      <c r="E23" s="51"/>
      <c r="F23" s="51"/>
      <c r="G23" s="44"/>
    </row>
    <row r="24" spans="1:7">
      <c r="A24" s="4"/>
      <c r="B24" s="35"/>
      <c r="C24" s="53"/>
      <c r="D24" s="54"/>
      <c r="E24" s="51"/>
      <c r="F24" s="51"/>
      <c r="G24" s="44"/>
    </row>
    <row r="25" spans="1:7" ht="22.5">
      <c r="A25" s="4"/>
      <c r="B25" s="56" t="s">
        <v>64</v>
      </c>
      <c r="C25" s="92" t="s">
        <v>65</v>
      </c>
      <c r="D25" s="58" t="s">
        <v>53</v>
      </c>
      <c r="E25" s="58" t="s">
        <v>66</v>
      </c>
      <c r="F25" s="92" t="s">
        <v>67</v>
      </c>
      <c r="G25" s="59" t="s">
        <v>68</v>
      </c>
    </row>
    <row r="26" spans="1:7">
      <c r="A26" s="4"/>
      <c r="B26" s="154" t="s">
        <v>69</v>
      </c>
      <c r="C26" s="60" t="s">
        <v>0</v>
      </c>
      <c r="D26" s="61">
        <v>1</v>
      </c>
      <c r="E26" s="62"/>
      <c r="F26" s="63">
        <v>1</v>
      </c>
      <c r="G26" s="64">
        <f>+ROUND($C$22*D26*E26*F26,0)</f>
        <v>0</v>
      </c>
    </row>
    <row r="27" spans="1:7">
      <c r="A27" s="4"/>
      <c r="B27" s="154"/>
      <c r="C27" s="60" t="s">
        <v>1</v>
      </c>
      <c r="D27" s="61">
        <v>1</v>
      </c>
      <c r="E27" s="62"/>
      <c r="F27" s="63">
        <v>1</v>
      </c>
      <c r="G27" s="64">
        <f t="shared" ref="G27:G32" si="0">+ROUND($C$22*D27*E27*F27,0)</f>
        <v>0</v>
      </c>
    </row>
    <row r="28" spans="1:7">
      <c r="A28" s="4"/>
      <c r="B28" s="154"/>
      <c r="C28" s="60" t="s">
        <v>2</v>
      </c>
      <c r="D28" s="61">
        <v>1</v>
      </c>
      <c r="E28" s="62"/>
      <c r="F28" s="63">
        <v>1</v>
      </c>
      <c r="G28" s="64">
        <f t="shared" si="0"/>
        <v>0</v>
      </c>
    </row>
    <row r="29" spans="1:7">
      <c r="A29" s="4"/>
      <c r="B29" s="154"/>
      <c r="C29" s="60" t="s">
        <v>3</v>
      </c>
      <c r="D29" s="61">
        <v>1</v>
      </c>
      <c r="E29" s="62"/>
      <c r="F29" s="63">
        <v>1</v>
      </c>
      <c r="G29" s="64">
        <f t="shared" si="0"/>
        <v>0</v>
      </c>
    </row>
    <row r="30" spans="1:7">
      <c r="A30" s="4"/>
      <c r="B30" s="154"/>
      <c r="C30" s="60" t="s">
        <v>4</v>
      </c>
      <c r="D30" s="61">
        <v>1</v>
      </c>
      <c r="E30" s="62"/>
      <c r="F30" s="63">
        <v>1</v>
      </c>
      <c r="G30" s="64">
        <f t="shared" si="0"/>
        <v>0</v>
      </c>
    </row>
    <row r="31" spans="1:7">
      <c r="A31" s="4"/>
      <c r="B31" s="154"/>
      <c r="C31" s="60" t="s">
        <v>5</v>
      </c>
      <c r="D31" s="61">
        <v>1</v>
      </c>
      <c r="E31" s="62"/>
      <c r="F31" s="63">
        <v>1</v>
      </c>
      <c r="G31" s="64">
        <f t="shared" si="0"/>
        <v>0</v>
      </c>
    </row>
    <row r="32" spans="1:7" ht="12" customHeight="1">
      <c r="A32" s="4"/>
      <c r="B32" s="154"/>
      <c r="C32" s="60" t="s">
        <v>6</v>
      </c>
      <c r="D32" s="61">
        <v>2</v>
      </c>
      <c r="E32" s="62"/>
      <c r="F32" s="63">
        <v>1</v>
      </c>
      <c r="G32" s="64">
        <f t="shared" si="0"/>
        <v>0</v>
      </c>
    </row>
    <row r="33" spans="1:7">
      <c r="A33" s="4"/>
      <c r="B33" s="155" t="s">
        <v>99</v>
      </c>
      <c r="C33" s="156"/>
      <c r="D33" s="156"/>
      <c r="E33" s="156"/>
      <c r="F33" s="156"/>
      <c r="G33" s="65">
        <f>SUM(G26:G32)</f>
        <v>0</v>
      </c>
    </row>
    <row r="34" spans="1:7" ht="13.5" thickBot="1">
      <c r="A34" s="4"/>
      <c r="B34" s="35"/>
      <c r="C34" s="53"/>
      <c r="D34" s="54"/>
      <c r="E34" s="51"/>
      <c r="F34" s="51"/>
      <c r="G34" s="55"/>
    </row>
    <row r="35" spans="1:7" ht="15.75" thickBot="1">
      <c r="A35" s="4"/>
      <c r="B35" s="157" t="s">
        <v>102</v>
      </c>
      <c r="C35" s="158"/>
      <c r="D35" s="54"/>
      <c r="E35" s="51"/>
      <c r="F35" s="51"/>
      <c r="G35" s="44"/>
    </row>
    <row r="36" spans="1:7" ht="22.5">
      <c r="A36" s="4"/>
      <c r="B36" s="49" t="s">
        <v>62</v>
      </c>
      <c r="C36" s="50">
        <v>7</v>
      </c>
      <c r="D36" s="54"/>
      <c r="E36" s="51"/>
      <c r="F36" s="51"/>
      <c r="G36" s="44"/>
    </row>
    <row r="37" spans="1:7" ht="22.5">
      <c r="A37" s="4"/>
      <c r="B37" s="49" t="s">
        <v>63</v>
      </c>
      <c r="C37" s="52">
        <v>140</v>
      </c>
      <c r="D37" s="54"/>
      <c r="E37" s="51"/>
      <c r="F37" s="51"/>
      <c r="G37" s="44"/>
    </row>
    <row r="38" spans="1:7" ht="6.75" customHeight="1">
      <c r="A38" s="4"/>
      <c r="B38" s="35"/>
      <c r="C38" s="53"/>
      <c r="D38" s="54"/>
      <c r="E38" s="51"/>
      <c r="F38" s="51"/>
      <c r="G38" s="55"/>
    </row>
    <row r="39" spans="1:7" ht="57.75" customHeight="1">
      <c r="A39" s="4"/>
      <c r="B39" s="56" t="s">
        <v>64</v>
      </c>
      <c r="C39" s="92" t="s">
        <v>65</v>
      </c>
      <c r="D39" s="58" t="s">
        <v>53</v>
      </c>
      <c r="E39" s="58" t="s">
        <v>66</v>
      </c>
      <c r="F39" s="92" t="s">
        <v>67</v>
      </c>
      <c r="G39" s="59" t="s">
        <v>68</v>
      </c>
    </row>
    <row r="40" spans="1:7">
      <c r="A40" s="4"/>
      <c r="B40" s="187" t="s">
        <v>69</v>
      </c>
      <c r="C40" s="66" t="s">
        <v>0</v>
      </c>
      <c r="D40" s="67">
        <v>1</v>
      </c>
      <c r="E40" s="68"/>
      <c r="F40" s="63">
        <v>1</v>
      </c>
      <c r="G40" s="64">
        <f>+ROUND($C$36*D40*E40*F40,0)</f>
        <v>0</v>
      </c>
    </row>
    <row r="41" spans="1:7">
      <c r="A41" s="4"/>
      <c r="B41" s="154"/>
      <c r="C41" s="60" t="s">
        <v>1</v>
      </c>
      <c r="D41" s="67">
        <v>1</v>
      </c>
      <c r="E41" s="62"/>
      <c r="F41" s="63">
        <v>1</v>
      </c>
      <c r="G41" s="64">
        <f t="shared" ref="G41:G55" si="1">+ROUND($C$36*D41*E41*F41,0)</f>
        <v>0</v>
      </c>
    </row>
    <row r="42" spans="1:7">
      <c r="A42" s="4"/>
      <c r="B42" s="154"/>
      <c r="C42" s="60" t="s">
        <v>2</v>
      </c>
      <c r="D42" s="67">
        <v>1</v>
      </c>
      <c r="E42" s="62"/>
      <c r="F42" s="63">
        <v>1</v>
      </c>
      <c r="G42" s="64">
        <f t="shared" si="1"/>
        <v>0</v>
      </c>
    </row>
    <row r="43" spans="1:7">
      <c r="A43" s="4"/>
      <c r="B43" s="154"/>
      <c r="C43" s="60" t="s">
        <v>3</v>
      </c>
      <c r="D43" s="67">
        <v>1</v>
      </c>
      <c r="E43" s="62"/>
      <c r="F43" s="63">
        <v>1</v>
      </c>
      <c r="G43" s="64">
        <f t="shared" si="1"/>
        <v>0</v>
      </c>
    </row>
    <row r="44" spans="1:7">
      <c r="A44" s="4"/>
      <c r="B44" s="154"/>
      <c r="C44" s="60" t="s">
        <v>4</v>
      </c>
      <c r="D44" s="67">
        <v>1</v>
      </c>
      <c r="E44" s="62"/>
      <c r="F44" s="63">
        <v>1</v>
      </c>
      <c r="G44" s="64">
        <f t="shared" si="1"/>
        <v>0</v>
      </c>
    </row>
    <row r="45" spans="1:7">
      <c r="A45" s="4"/>
      <c r="B45" s="154"/>
      <c r="C45" s="60" t="s">
        <v>5</v>
      </c>
      <c r="D45" s="67">
        <v>1</v>
      </c>
      <c r="E45" s="62"/>
      <c r="F45" s="63">
        <v>1</v>
      </c>
      <c r="G45" s="64">
        <f t="shared" si="1"/>
        <v>0</v>
      </c>
    </row>
    <row r="46" spans="1:7">
      <c r="A46" s="4"/>
      <c r="B46" s="154"/>
      <c r="C46" s="60" t="s">
        <v>6</v>
      </c>
      <c r="D46" s="67">
        <v>2</v>
      </c>
      <c r="E46" s="62"/>
      <c r="F46" s="63">
        <v>1</v>
      </c>
      <c r="G46" s="64">
        <f t="shared" si="1"/>
        <v>0</v>
      </c>
    </row>
    <row r="47" spans="1:7">
      <c r="A47" s="4"/>
      <c r="B47" s="154"/>
      <c r="C47" s="60" t="s">
        <v>7</v>
      </c>
      <c r="D47" s="67">
        <v>3</v>
      </c>
      <c r="E47" s="62"/>
      <c r="F47" s="63">
        <v>1</v>
      </c>
      <c r="G47" s="64">
        <f t="shared" si="1"/>
        <v>0</v>
      </c>
    </row>
    <row r="48" spans="1:7">
      <c r="A48" s="4"/>
      <c r="B48" s="154"/>
      <c r="C48" s="60" t="s">
        <v>8</v>
      </c>
      <c r="D48" s="61">
        <v>6</v>
      </c>
      <c r="E48" s="62"/>
      <c r="F48" s="63">
        <v>1</v>
      </c>
      <c r="G48" s="64">
        <f t="shared" si="1"/>
        <v>0</v>
      </c>
    </row>
    <row r="49" spans="1:7">
      <c r="A49" s="4"/>
      <c r="B49" s="154"/>
      <c r="C49" s="60" t="s">
        <v>9</v>
      </c>
      <c r="D49" s="61">
        <v>3</v>
      </c>
      <c r="E49" s="62"/>
      <c r="F49" s="63">
        <v>1</v>
      </c>
      <c r="G49" s="64">
        <f t="shared" si="1"/>
        <v>0</v>
      </c>
    </row>
    <row r="50" spans="1:7">
      <c r="A50" s="4"/>
      <c r="B50" s="154"/>
      <c r="C50" s="60" t="s">
        <v>10</v>
      </c>
      <c r="D50" s="61">
        <v>3</v>
      </c>
      <c r="E50" s="62"/>
      <c r="F50" s="63">
        <v>1</v>
      </c>
      <c r="G50" s="64">
        <f t="shared" si="1"/>
        <v>0</v>
      </c>
    </row>
    <row r="51" spans="1:7">
      <c r="A51" s="4"/>
      <c r="B51" s="154"/>
      <c r="C51" s="60" t="s">
        <v>11</v>
      </c>
      <c r="D51" s="67">
        <v>1</v>
      </c>
      <c r="E51" s="62"/>
      <c r="F51" s="63">
        <v>1</v>
      </c>
      <c r="G51" s="64">
        <f t="shared" si="1"/>
        <v>0</v>
      </c>
    </row>
    <row r="52" spans="1:7">
      <c r="A52" s="4"/>
      <c r="B52" s="154"/>
      <c r="C52" s="60" t="s">
        <v>12</v>
      </c>
      <c r="D52" s="67">
        <v>1</v>
      </c>
      <c r="E52" s="62"/>
      <c r="F52" s="63">
        <v>1</v>
      </c>
      <c r="G52" s="64">
        <f t="shared" si="1"/>
        <v>0</v>
      </c>
    </row>
    <row r="53" spans="1:7">
      <c r="A53" s="4"/>
      <c r="B53" s="154"/>
      <c r="C53" s="60" t="s">
        <v>13</v>
      </c>
      <c r="D53" s="67">
        <v>1</v>
      </c>
      <c r="E53" s="62"/>
      <c r="F53" s="63">
        <v>1</v>
      </c>
      <c r="G53" s="64">
        <f t="shared" si="1"/>
        <v>0</v>
      </c>
    </row>
    <row r="54" spans="1:7" ht="25.5">
      <c r="A54" s="4"/>
      <c r="B54" s="154"/>
      <c r="C54" s="60" t="s">
        <v>14</v>
      </c>
      <c r="D54" s="67">
        <v>3</v>
      </c>
      <c r="E54" s="62"/>
      <c r="F54" s="63">
        <v>1</v>
      </c>
      <c r="G54" s="64">
        <f t="shared" si="1"/>
        <v>0</v>
      </c>
    </row>
    <row r="55" spans="1:7">
      <c r="A55" s="4"/>
      <c r="B55" s="154"/>
      <c r="C55" s="60" t="s">
        <v>15</v>
      </c>
      <c r="D55" s="67">
        <v>1</v>
      </c>
      <c r="E55" s="62"/>
      <c r="F55" s="63">
        <v>1</v>
      </c>
      <c r="G55" s="64">
        <f t="shared" si="1"/>
        <v>0</v>
      </c>
    </row>
    <row r="56" spans="1:7" ht="15.75" customHeight="1">
      <c r="A56" s="4"/>
      <c r="B56" s="155" t="s">
        <v>100</v>
      </c>
      <c r="C56" s="156"/>
      <c r="D56" s="156"/>
      <c r="E56" s="156"/>
      <c r="F56" s="156"/>
      <c r="G56" s="65">
        <f>SUM(G40:G55)</f>
        <v>0</v>
      </c>
    </row>
    <row r="57" spans="1:7" ht="29.25" customHeight="1">
      <c r="A57" s="4"/>
      <c r="B57" s="188" t="s">
        <v>70</v>
      </c>
      <c r="C57" s="89" t="s">
        <v>71</v>
      </c>
      <c r="D57" s="89" t="s">
        <v>72</v>
      </c>
      <c r="E57" s="92" t="s">
        <v>73</v>
      </c>
      <c r="F57" s="70"/>
      <c r="G57" s="59" t="s">
        <v>74</v>
      </c>
    </row>
    <row r="58" spans="1:7" ht="84" customHeight="1">
      <c r="A58" s="4"/>
      <c r="B58" s="189"/>
      <c r="C58" s="71" t="s">
        <v>107</v>
      </c>
      <c r="D58" s="72">
        <v>2046</v>
      </c>
      <c r="E58" s="73"/>
      <c r="F58" s="74"/>
      <c r="G58" s="64">
        <f>+ROUND(E58*D58,0)</f>
        <v>0</v>
      </c>
    </row>
    <row r="59" spans="1:7" ht="15.75" customHeight="1">
      <c r="A59" s="4"/>
      <c r="B59" s="155" t="s">
        <v>75</v>
      </c>
      <c r="C59" s="156"/>
      <c r="D59" s="156"/>
      <c r="E59" s="156"/>
      <c r="F59" s="156"/>
      <c r="G59" s="65">
        <f>+G58</f>
        <v>0</v>
      </c>
    </row>
    <row r="60" spans="1:7" ht="15.75" customHeight="1">
      <c r="A60" s="4"/>
      <c r="B60" s="192" t="s">
        <v>76</v>
      </c>
      <c r="C60" s="167" t="s">
        <v>77</v>
      </c>
      <c r="D60" s="167"/>
      <c r="E60" s="167"/>
      <c r="F60" s="75"/>
      <c r="G60" s="195" t="s">
        <v>78</v>
      </c>
    </row>
    <row r="61" spans="1:7" ht="15.75" customHeight="1">
      <c r="A61" s="4"/>
      <c r="B61" s="193"/>
      <c r="C61" s="164" t="s">
        <v>17</v>
      </c>
      <c r="D61" s="165"/>
      <c r="E61" s="166"/>
      <c r="F61" s="75"/>
      <c r="G61" s="195"/>
    </row>
    <row r="62" spans="1:7" ht="29.25" customHeight="1">
      <c r="A62" s="4"/>
      <c r="B62" s="193"/>
      <c r="C62" s="92" t="s">
        <v>79</v>
      </c>
      <c r="D62" s="92" t="s">
        <v>80</v>
      </c>
      <c r="E62" s="89" t="s">
        <v>81</v>
      </c>
      <c r="F62" s="75"/>
      <c r="G62" s="195"/>
    </row>
    <row r="63" spans="1:7" ht="15.75" customHeight="1">
      <c r="A63" s="4"/>
      <c r="B63" s="193"/>
      <c r="C63" s="76" t="s">
        <v>18</v>
      </c>
      <c r="D63" s="77">
        <v>58</v>
      </c>
      <c r="E63" s="62"/>
      <c r="F63" s="78"/>
      <c r="G63" s="64">
        <f t="shared" ref="G63:G80" si="2">+ROUND(E63*D63,0)</f>
        <v>0</v>
      </c>
    </row>
    <row r="64" spans="1:7" ht="15.75" customHeight="1">
      <c r="A64" s="4"/>
      <c r="B64" s="193"/>
      <c r="C64" s="76" t="s">
        <v>19</v>
      </c>
      <c r="D64" s="77">
        <v>58</v>
      </c>
      <c r="E64" s="62"/>
      <c r="F64" s="78"/>
      <c r="G64" s="64">
        <f t="shared" si="2"/>
        <v>0</v>
      </c>
    </row>
    <row r="65" spans="1:7" ht="15.75" customHeight="1">
      <c r="A65" s="4"/>
      <c r="B65" s="193"/>
      <c r="C65" s="76" t="s">
        <v>20</v>
      </c>
      <c r="D65" s="77">
        <v>58</v>
      </c>
      <c r="E65" s="62"/>
      <c r="F65" s="78"/>
      <c r="G65" s="64">
        <f t="shared" si="2"/>
        <v>0</v>
      </c>
    </row>
    <row r="66" spans="1:7" ht="15.75" customHeight="1">
      <c r="A66" s="4"/>
      <c r="B66" s="193"/>
      <c r="C66" s="76" t="s">
        <v>21</v>
      </c>
      <c r="D66" s="77">
        <v>58</v>
      </c>
      <c r="E66" s="62"/>
      <c r="F66" s="78"/>
      <c r="G66" s="64">
        <f t="shared" si="2"/>
        <v>0</v>
      </c>
    </row>
    <row r="67" spans="1:7" ht="15.75" customHeight="1">
      <c r="A67" s="4"/>
      <c r="B67" s="193"/>
      <c r="C67" s="79" t="s">
        <v>22</v>
      </c>
      <c r="D67" s="77">
        <v>58</v>
      </c>
      <c r="E67" s="62"/>
      <c r="F67" s="78"/>
      <c r="G67" s="64">
        <f t="shared" si="2"/>
        <v>0</v>
      </c>
    </row>
    <row r="68" spans="1:7" ht="15.75" customHeight="1">
      <c r="A68" s="4"/>
      <c r="B68" s="193"/>
      <c r="C68" s="80" t="s">
        <v>23</v>
      </c>
      <c r="D68" s="77">
        <v>58</v>
      </c>
      <c r="E68" s="62"/>
      <c r="F68" s="78"/>
      <c r="G68" s="64">
        <f t="shared" si="2"/>
        <v>0</v>
      </c>
    </row>
    <row r="69" spans="1:7" ht="15.75" customHeight="1">
      <c r="A69" s="4"/>
      <c r="B69" s="193"/>
      <c r="C69" s="76" t="s">
        <v>24</v>
      </c>
      <c r="D69" s="77">
        <v>58</v>
      </c>
      <c r="E69" s="62"/>
      <c r="F69" s="78"/>
      <c r="G69" s="64">
        <f t="shared" si="2"/>
        <v>0</v>
      </c>
    </row>
    <row r="70" spans="1:7" ht="15.75" customHeight="1">
      <c r="A70" s="4"/>
      <c r="B70" s="193"/>
      <c r="C70" s="76" t="s">
        <v>25</v>
      </c>
      <c r="D70" s="77">
        <v>58</v>
      </c>
      <c r="E70" s="62"/>
      <c r="F70" s="78"/>
      <c r="G70" s="64">
        <f t="shared" si="2"/>
        <v>0</v>
      </c>
    </row>
    <row r="71" spans="1:7" ht="15.75" customHeight="1">
      <c r="A71" s="4"/>
      <c r="B71" s="193"/>
      <c r="C71" s="76" t="s">
        <v>26</v>
      </c>
      <c r="D71" s="77">
        <v>58</v>
      </c>
      <c r="E71" s="62"/>
      <c r="F71" s="78"/>
      <c r="G71" s="64">
        <f t="shared" si="2"/>
        <v>0</v>
      </c>
    </row>
    <row r="72" spans="1:7" ht="15.75" customHeight="1">
      <c r="A72" s="4"/>
      <c r="B72" s="193"/>
      <c r="C72" s="76" t="s">
        <v>27</v>
      </c>
      <c r="D72" s="77">
        <v>58</v>
      </c>
      <c r="E72" s="62"/>
      <c r="F72" s="78"/>
      <c r="G72" s="64">
        <f t="shared" si="2"/>
        <v>0</v>
      </c>
    </row>
    <row r="73" spans="1:7" ht="15.75" customHeight="1">
      <c r="A73" s="4"/>
      <c r="B73" s="193"/>
      <c r="C73" s="79" t="s">
        <v>28</v>
      </c>
      <c r="D73" s="77">
        <v>58</v>
      </c>
      <c r="E73" s="62"/>
      <c r="F73" s="78"/>
      <c r="G73" s="64">
        <f t="shared" si="2"/>
        <v>0</v>
      </c>
    </row>
    <row r="74" spans="1:7" ht="15.75" customHeight="1">
      <c r="A74" s="4"/>
      <c r="B74" s="193"/>
      <c r="C74" s="76" t="s">
        <v>29</v>
      </c>
      <c r="D74" s="77">
        <v>58</v>
      </c>
      <c r="E74" s="62"/>
      <c r="F74" s="78"/>
      <c r="G74" s="64">
        <f t="shared" si="2"/>
        <v>0</v>
      </c>
    </row>
    <row r="75" spans="1:7" ht="15.75" customHeight="1">
      <c r="A75" s="4"/>
      <c r="B75" s="193"/>
      <c r="C75" s="76" t="s">
        <v>30</v>
      </c>
      <c r="D75" s="77">
        <v>58</v>
      </c>
      <c r="E75" s="62"/>
      <c r="F75" s="78"/>
      <c r="G75" s="64">
        <f t="shared" si="2"/>
        <v>0</v>
      </c>
    </row>
    <row r="76" spans="1:7" ht="15.75" customHeight="1">
      <c r="A76" s="4"/>
      <c r="B76" s="193"/>
      <c r="C76" s="79" t="s">
        <v>31</v>
      </c>
      <c r="D76" s="77">
        <v>58</v>
      </c>
      <c r="E76" s="62"/>
      <c r="F76" s="78"/>
      <c r="G76" s="64">
        <f t="shared" si="2"/>
        <v>0</v>
      </c>
    </row>
    <row r="77" spans="1:7" ht="15.75" customHeight="1">
      <c r="A77" s="4"/>
      <c r="B77" s="193"/>
      <c r="C77" s="76" t="s">
        <v>32</v>
      </c>
      <c r="D77" s="77">
        <v>58</v>
      </c>
      <c r="E77" s="62"/>
      <c r="F77" s="78"/>
      <c r="G77" s="64">
        <f t="shared" si="2"/>
        <v>0</v>
      </c>
    </row>
    <row r="78" spans="1:7" ht="15.75" customHeight="1">
      <c r="A78" s="4"/>
      <c r="B78" s="193"/>
      <c r="C78" s="76" t="s">
        <v>33</v>
      </c>
      <c r="D78" s="77">
        <v>58</v>
      </c>
      <c r="E78" s="62"/>
      <c r="F78" s="78"/>
      <c r="G78" s="64">
        <f t="shared" si="2"/>
        <v>0</v>
      </c>
    </row>
    <row r="79" spans="1:7" ht="15.75" customHeight="1">
      <c r="A79" s="4"/>
      <c r="B79" s="193"/>
      <c r="C79" s="164" t="s">
        <v>34</v>
      </c>
      <c r="D79" s="165"/>
      <c r="E79" s="166"/>
      <c r="F79" s="78"/>
      <c r="G79" s="64"/>
    </row>
    <row r="80" spans="1:7" ht="15.75" customHeight="1">
      <c r="A80" s="4"/>
      <c r="B80" s="193"/>
      <c r="C80" s="81" t="s">
        <v>35</v>
      </c>
      <c r="D80" s="82">
        <v>58</v>
      </c>
      <c r="E80" s="83"/>
      <c r="F80" s="78"/>
      <c r="G80" s="64">
        <f t="shared" si="2"/>
        <v>0</v>
      </c>
    </row>
    <row r="81" spans="1:7" ht="15.75" customHeight="1">
      <c r="A81" s="4"/>
      <c r="B81" s="193"/>
      <c r="C81" s="168" t="s">
        <v>82</v>
      </c>
      <c r="D81" s="168"/>
      <c r="E81" s="168"/>
      <c r="F81" s="168"/>
      <c r="G81" s="65">
        <f>SUM(G63:G80)</f>
        <v>0</v>
      </c>
    </row>
    <row r="82" spans="1:7" ht="15.75" customHeight="1">
      <c r="A82" s="4"/>
      <c r="B82" s="193"/>
      <c r="C82" s="196" t="s">
        <v>83</v>
      </c>
      <c r="D82" s="197"/>
      <c r="E82" s="198"/>
      <c r="F82" s="78"/>
      <c r="G82" s="64">
        <f t="shared" ref="G82:G98" si="3">+ROUND(E82*D82,0)</f>
        <v>0</v>
      </c>
    </row>
    <row r="83" spans="1:7" ht="15.75" customHeight="1">
      <c r="A83" s="4"/>
      <c r="B83" s="193"/>
      <c r="C83" s="164" t="s">
        <v>17</v>
      </c>
      <c r="D83" s="165"/>
      <c r="E83" s="166"/>
      <c r="F83" s="78"/>
      <c r="G83" s="64">
        <f t="shared" si="3"/>
        <v>0</v>
      </c>
    </row>
    <row r="84" spans="1:7" ht="15.75" customHeight="1">
      <c r="A84" s="4"/>
      <c r="B84" s="193"/>
      <c r="C84" s="84" t="s">
        <v>36</v>
      </c>
      <c r="D84" s="77">
        <v>7</v>
      </c>
      <c r="E84" s="62"/>
      <c r="F84" s="78"/>
      <c r="G84" s="64">
        <f t="shared" si="3"/>
        <v>0</v>
      </c>
    </row>
    <row r="85" spans="1:7" ht="15.75" customHeight="1">
      <c r="A85" s="4"/>
      <c r="B85" s="193"/>
      <c r="C85" s="84" t="s">
        <v>37</v>
      </c>
      <c r="D85" s="77">
        <v>7</v>
      </c>
      <c r="E85" s="62"/>
      <c r="F85" s="78"/>
      <c r="G85" s="64">
        <f t="shared" si="3"/>
        <v>0</v>
      </c>
    </row>
    <row r="86" spans="1:7" ht="15.75" customHeight="1">
      <c r="A86" s="4"/>
      <c r="B86" s="193"/>
      <c r="C86" s="84" t="s">
        <v>31</v>
      </c>
      <c r="D86" s="77">
        <v>7</v>
      </c>
      <c r="E86" s="62"/>
      <c r="F86" s="78"/>
      <c r="G86" s="64">
        <f t="shared" si="3"/>
        <v>0</v>
      </c>
    </row>
    <row r="87" spans="1:7" ht="15.75" customHeight="1">
      <c r="A87" s="4"/>
      <c r="B87" s="193"/>
      <c r="C87" s="84" t="s">
        <v>38</v>
      </c>
      <c r="D87" s="77">
        <v>7</v>
      </c>
      <c r="E87" s="62"/>
      <c r="F87" s="78"/>
      <c r="G87" s="64">
        <f t="shared" si="3"/>
        <v>0</v>
      </c>
    </row>
    <row r="88" spans="1:7" ht="15.75" customHeight="1">
      <c r="A88" s="4"/>
      <c r="B88" s="193"/>
      <c r="C88" s="84" t="s">
        <v>33</v>
      </c>
      <c r="D88" s="77">
        <v>7</v>
      </c>
      <c r="E88" s="62"/>
      <c r="F88" s="78"/>
      <c r="G88" s="64">
        <f t="shared" si="3"/>
        <v>0</v>
      </c>
    </row>
    <row r="89" spans="1:7" ht="15.75" customHeight="1">
      <c r="A89" s="4"/>
      <c r="B89" s="193"/>
      <c r="C89" s="84" t="s">
        <v>39</v>
      </c>
      <c r="D89" s="77">
        <v>7</v>
      </c>
      <c r="E89" s="62"/>
      <c r="F89" s="78"/>
      <c r="G89" s="64">
        <f t="shared" si="3"/>
        <v>0</v>
      </c>
    </row>
    <row r="90" spans="1:7" ht="15.75" customHeight="1">
      <c r="A90" s="4"/>
      <c r="B90" s="193"/>
      <c r="C90" s="84" t="s">
        <v>40</v>
      </c>
      <c r="D90" s="77">
        <v>7</v>
      </c>
      <c r="E90" s="62"/>
      <c r="F90" s="78"/>
      <c r="G90" s="64">
        <f t="shared" si="3"/>
        <v>0</v>
      </c>
    </row>
    <row r="91" spans="1:7" ht="15.75" customHeight="1">
      <c r="A91" s="4"/>
      <c r="B91" s="193"/>
      <c r="C91" s="84" t="s">
        <v>41</v>
      </c>
      <c r="D91" s="77">
        <v>7</v>
      </c>
      <c r="E91" s="62"/>
      <c r="F91" s="78"/>
      <c r="G91" s="64">
        <f t="shared" si="3"/>
        <v>0</v>
      </c>
    </row>
    <row r="92" spans="1:7" ht="15.75" customHeight="1">
      <c r="A92" s="4"/>
      <c r="B92" s="193"/>
      <c r="C92" s="164" t="s">
        <v>34</v>
      </c>
      <c r="D92" s="165"/>
      <c r="E92" s="166"/>
      <c r="F92" s="78"/>
      <c r="G92" s="64">
        <f t="shared" si="3"/>
        <v>0</v>
      </c>
    </row>
    <row r="93" spans="1:7" ht="15.75" customHeight="1">
      <c r="A93" s="4"/>
      <c r="B93" s="193"/>
      <c r="C93" s="85" t="s">
        <v>42</v>
      </c>
      <c r="D93" s="77">
        <v>7</v>
      </c>
      <c r="E93" s="62"/>
      <c r="F93" s="78"/>
      <c r="G93" s="64">
        <f t="shared" si="3"/>
        <v>0</v>
      </c>
    </row>
    <row r="94" spans="1:7" ht="15.75" customHeight="1">
      <c r="A94" s="4"/>
      <c r="B94" s="193"/>
      <c r="C94" s="85" t="s">
        <v>43</v>
      </c>
      <c r="D94" s="77">
        <v>7</v>
      </c>
      <c r="E94" s="62"/>
      <c r="F94" s="78"/>
      <c r="G94" s="64">
        <f t="shared" si="3"/>
        <v>0</v>
      </c>
    </row>
    <row r="95" spans="1:7" ht="15.75" customHeight="1">
      <c r="A95" s="4"/>
      <c r="B95" s="193"/>
      <c r="C95" s="84" t="s">
        <v>44</v>
      </c>
      <c r="D95" s="77">
        <v>7</v>
      </c>
      <c r="E95" s="62"/>
      <c r="F95" s="78"/>
      <c r="G95" s="64">
        <f t="shared" si="3"/>
        <v>0</v>
      </c>
    </row>
    <row r="96" spans="1:7" ht="15.75" customHeight="1">
      <c r="A96" s="4"/>
      <c r="B96" s="193"/>
      <c r="C96" s="84" t="s">
        <v>45</v>
      </c>
      <c r="D96" s="77">
        <v>7</v>
      </c>
      <c r="E96" s="62"/>
      <c r="F96" s="78"/>
      <c r="G96" s="64">
        <f t="shared" si="3"/>
        <v>0</v>
      </c>
    </row>
    <row r="97" spans="1:7" ht="15.75" customHeight="1">
      <c r="A97" s="4"/>
      <c r="B97" s="193"/>
      <c r="C97" s="84" t="s">
        <v>46</v>
      </c>
      <c r="D97" s="77">
        <v>7</v>
      </c>
      <c r="E97" s="62"/>
      <c r="F97" s="78"/>
      <c r="G97" s="64">
        <f t="shared" si="3"/>
        <v>0</v>
      </c>
    </row>
    <row r="98" spans="1:7" ht="15.75" customHeight="1">
      <c r="A98" s="4"/>
      <c r="B98" s="193"/>
      <c r="C98" s="84" t="s">
        <v>47</v>
      </c>
      <c r="D98" s="77">
        <v>7</v>
      </c>
      <c r="E98" s="62"/>
      <c r="F98" s="78"/>
      <c r="G98" s="64">
        <f t="shared" si="3"/>
        <v>0</v>
      </c>
    </row>
    <row r="99" spans="1:7" ht="15.75" customHeight="1">
      <c r="A99" s="4"/>
      <c r="B99" s="193"/>
      <c r="C99" s="168" t="s">
        <v>84</v>
      </c>
      <c r="D99" s="168"/>
      <c r="E99" s="168"/>
      <c r="F99" s="168"/>
      <c r="G99" s="65">
        <f>SUM(G82:G98)</f>
        <v>0</v>
      </c>
    </row>
    <row r="100" spans="1:7" ht="15.75" customHeight="1">
      <c r="A100" s="4"/>
      <c r="B100" s="193"/>
      <c r="C100" s="164" t="s">
        <v>85</v>
      </c>
      <c r="D100" s="165"/>
      <c r="E100" s="166"/>
      <c r="F100" s="78"/>
      <c r="G100" s="64"/>
    </row>
    <row r="101" spans="1:7" ht="15.75" customHeight="1">
      <c r="A101" s="4"/>
      <c r="B101" s="193"/>
      <c r="C101" s="86" t="s">
        <v>48</v>
      </c>
      <c r="D101" s="87">
        <v>1</v>
      </c>
      <c r="E101" s="62"/>
      <c r="F101" s="78"/>
      <c r="G101" s="64">
        <f t="shared" ref="G101:G105" si="4">+ROUND(E101*D101,0)</f>
        <v>0</v>
      </c>
    </row>
    <row r="102" spans="1:7" ht="15.75" customHeight="1">
      <c r="A102" s="4"/>
      <c r="B102" s="193"/>
      <c r="C102" s="86" t="s">
        <v>49</v>
      </c>
      <c r="D102" s="87">
        <v>1</v>
      </c>
      <c r="E102" s="62"/>
      <c r="F102" s="78"/>
      <c r="G102" s="64">
        <f t="shared" si="4"/>
        <v>0</v>
      </c>
    </row>
    <row r="103" spans="1:7" ht="15.75" customHeight="1">
      <c r="A103" s="4"/>
      <c r="B103" s="193"/>
      <c r="C103" s="164" t="s">
        <v>50</v>
      </c>
      <c r="D103" s="165"/>
      <c r="E103" s="166"/>
      <c r="F103" s="78"/>
      <c r="G103" s="64"/>
    </row>
    <row r="104" spans="1:7" ht="15.75" customHeight="1">
      <c r="A104" s="4"/>
      <c r="B104" s="193"/>
      <c r="C104" s="86" t="s">
        <v>51</v>
      </c>
      <c r="D104" s="88">
        <v>2</v>
      </c>
      <c r="E104" s="62"/>
      <c r="F104" s="78"/>
      <c r="G104" s="64">
        <f t="shared" si="4"/>
        <v>0</v>
      </c>
    </row>
    <row r="105" spans="1:7" ht="15.75" customHeight="1">
      <c r="A105" s="4"/>
      <c r="B105" s="193"/>
      <c r="C105" s="86" t="s">
        <v>52</v>
      </c>
      <c r="D105" s="88">
        <v>2</v>
      </c>
      <c r="E105" s="62"/>
      <c r="F105" s="78"/>
      <c r="G105" s="64">
        <f t="shared" si="4"/>
        <v>0</v>
      </c>
    </row>
    <row r="106" spans="1:7" ht="15.75" customHeight="1">
      <c r="A106" s="4"/>
      <c r="B106" s="193"/>
      <c r="C106" s="163" t="s">
        <v>86</v>
      </c>
      <c r="D106" s="152"/>
      <c r="E106" s="152"/>
      <c r="F106" s="153"/>
      <c r="G106" s="65">
        <f>SUM(G100:G105)</f>
        <v>0</v>
      </c>
    </row>
    <row r="107" spans="1:7" ht="15.75" customHeight="1">
      <c r="A107" s="4"/>
      <c r="B107" s="194"/>
      <c r="C107" s="167" t="s">
        <v>87</v>
      </c>
      <c r="D107" s="167"/>
      <c r="E107" s="167"/>
      <c r="F107" s="167"/>
      <c r="G107" s="65">
        <f>+G106+G99+G81</f>
        <v>0</v>
      </c>
    </row>
    <row r="108" spans="1:7" ht="15.75" customHeight="1">
      <c r="A108" s="4"/>
      <c r="B108" s="155" t="s">
        <v>101</v>
      </c>
      <c r="C108" s="156"/>
      <c r="D108" s="156"/>
      <c r="E108" s="156"/>
      <c r="F108" s="156"/>
      <c r="G108" s="65">
        <f>+G107+G33+G56+G59</f>
        <v>0</v>
      </c>
    </row>
    <row r="109" spans="1:7" ht="15.75" customHeight="1">
      <c r="A109" s="4"/>
      <c r="B109" s="169" t="s">
        <v>108</v>
      </c>
      <c r="C109" s="89" t="s">
        <v>88</v>
      </c>
      <c r="D109" s="171" t="s">
        <v>89</v>
      </c>
      <c r="E109" s="171"/>
      <c r="F109" s="78"/>
      <c r="G109" s="59" t="s">
        <v>78</v>
      </c>
    </row>
    <row r="110" spans="1:7" ht="15.75" customHeight="1">
      <c r="A110" s="4"/>
      <c r="B110" s="170"/>
      <c r="C110" s="90" t="s">
        <v>90</v>
      </c>
      <c r="D110" s="172">
        <v>0</v>
      </c>
      <c r="E110" s="172"/>
      <c r="F110" s="78"/>
      <c r="G110" s="64">
        <f>+D110*$G$108</f>
        <v>0</v>
      </c>
    </row>
    <row r="111" spans="1:7" ht="15.75" customHeight="1">
      <c r="A111" s="4"/>
      <c r="B111" s="170"/>
      <c r="C111" s="91" t="s">
        <v>91</v>
      </c>
      <c r="D111" s="172">
        <v>0</v>
      </c>
      <c r="E111" s="172"/>
      <c r="F111" s="78"/>
      <c r="G111" s="64">
        <f>+D111*$G$108</f>
        <v>0</v>
      </c>
    </row>
    <row r="112" spans="1:7" ht="15.75" customHeight="1">
      <c r="A112" s="4"/>
      <c r="B112" s="170"/>
      <c r="C112" s="173" t="s">
        <v>92</v>
      </c>
      <c r="D112" s="173"/>
      <c r="E112" s="173"/>
      <c r="F112" s="173"/>
      <c r="G112" s="65">
        <f>SUM(G110:G111)</f>
        <v>0</v>
      </c>
    </row>
    <row r="113" spans="1:20" ht="15.75" customHeight="1">
      <c r="A113" s="4"/>
      <c r="B113" s="155" t="s">
        <v>93</v>
      </c>
      <c r="C113" s="156"/>
      <c r="D113" s="156"/>
      <c r="E113" s="156"/>
      <c r="F113" s="156"/>
      <c r="G113" s="65">
        <f>+G112+G108</f>
        <v>0</v>
      </c>
    </row>
    <row r="114" spans="1:20" ht="15.75" customHeight="1">
      <c r="A114" s="4"/>
      <c r="B114" s="159" t="s">
        <v>94</v>
      </c>
      <c r="C114" s="92" t="s">
        <v>88</v>
      </c>
      <c r="D114" s="160" t="s">
        <v>53</v>
      </c>
      <c r="E114" s="160"/>
      <c r="F114" s="75"/>
      <c r="G114" s="59" t="s">
        <v>78</v>
      </c>
    </row>
    <row r="115" spans="1:20" ht="15.75" customHeight="1">
      <c r="A115" s="4"/>
      <c r="B115" s="159"/>
      <c r="C115" s="90" t="s">
        <v>95</v>
      </c>
      <c r="D115" s="161">
        <v>0.16</v>
      </c>
      <c r="E115" s="161"/>
      <c r="F115" s="78"/>
      <c r="G115" s="64">
        <f>+D115*$G$113</f>
        <v>0</v>
      </c>
    </row>
    <row r="116" spans="1:20" ht="15.75" customHeight="1">
      <c r="A116" s="4"/>
      <c r="B116" s="159"/>
      <c r="C116" s="93" t="s">
        <v>96</v>
      </c>
      <c r="D116" s="162">
        <f>6.9/1000</f>
        <v>6.9000000000000008E-3</v>
      </c>
      <c r="E116" s="162"/>
      <c r="F116" s="78"/>
      <c r="G116" s="64">
        <f>+D116*$G$113</f>
        <v>0</v>
      </c>
    </row>
    <row r="117" spans="1:20" s="5" customFormat="1" ht="15.75" customHeight="1">
      <c r="A117" s="4"/>
      <c r="B117" s="159"/>
      <c r="C117" s="163" t="s">
        <v>97</v>
      </c>
      <c r="D117" s="152"/>
      <c r="E117" s="152"/>
      <c r="F117" s="153"/>
      <c r="G117" s="65">
        <f>SUM(G115:G116)</f>
        <v>0</v>
      </c>
      <c r="H117" s="4"/>
      <c r="I117" s="4"/>
      <c r="J117" s="4"/>
      <c r="K117" s="4"/>
      <c r="L117" s="4"/>
      <c r="M117" s="4"/>
      <c r="N117" s="4"/>
      <c r="O117" s="4"/>
      <c r="P117" s="4"/>
      <c r="Q117" s="4"/>
      <c r="R117" s="4"/>
      <c r="S117" s="4"/>
      <c r="T117" s="4"/>
    </row>
    <row r="118" spans="1:20">
      <c r="A118" s="4"/>
      <c r="B118" s="151" t="s">
        <v>98</v>
      </c>
      <c r="C118" s="152"/>
      <c r="D118" s="152"/>
      <c r="E118" s="152"/>
      <c r="F118" s="153"/>
      <c r="G118" s="65">
        <f>+G117+G113</f>
        <v>0</v>
      </c>
    </row>
    <row r="119" spans="1:20" ht="27" customHeight="1">
      <c r="A119" s="4"/>
      <c r="B119" s="148" t="s">
        <v>188</v>
      </c>
      <c r="C119" s="149"/>
      <c r="D119" s="149"/>
      <c r="E119" s="149"/>
      <c r="F119" s="149"/>
      <c r="G119" s="150"/>
    </row>
    <row r="120" spans="1:20">
      <c r="A120" s="4"/>
      <c r="B120" s="148" t="s">
        <v>189</v>
      </c>
      <c r="C120" s="149"/>
      <c r="D120" s="149"/>
      <c r="E120" s="149"/>
      <c r="F120" s="149"/>
      <c r="G120" s="150"/>
    </row>
    <row r="121" spans="1:20">
      <c r="A121" s="4"/>
      <c r="B121" s="148" t="s">
        <v>190</v>
      </c>
      <c r="C121" s="149"/>
      <c r="D121" s="149"/>
      <c r="E121" s="149"/>
      <c r="F121" s="149"/>
      <c r="G121" s="150"/>
    </row>
    <row r="122" spans="1:20">
      <c r="A122" s="4"/>
      <c r="B122" s="47" t="s">
        <v>192</v>
      </c>
      <c r="C122" s="19"/>
      <c r="D122" s="37"/>
      <c r="E122" s="19"/>
      <c r="F122" s="19"/>
      <c r="G122" s="44"/>
    </row>
    <row r="123" spans="1:20" ht="25.5" customHeight="1">
      <c r="A123" s="4"/>
      <c r="B123" s="174" t="s">
        <v>191</v>
      </c>
      <c r="C123" s="175"/>
      <c r="D123" s="175"/>
      <c r="E123" s="175"/>
      <c r="F123" s="175"/>
      <c r="G123" s="176"/>
      <c r="H123" s="9"/>
    </row>
    <row r="124" spans="1:20" ht="23.25" customHeight="1" thickBot="1">
      <c r="A124" s="4"/>
      <c r="B124" s="177"/>
      <c r="C124" s="178"/>
      <c r="D124" s="178"/>
      <c r="E124" s="178"/>
      <c r="F124" s="178"/>
      <c r="G124" s="179"/>
    </row>
    <row r="125" spans="1:20" s="4" customFormat="1">
      <c r="D125" s="6"/>
      <c r="G125" s="8"/>
    </row>
    <row r="126" spans="1:20" s="4" customFormat="1">
      <c r="D126" s="6"/>
      <c r="G126" s="8"/>
    </row>
    <row r="127" spans="1:20" s="4" customFormat="1">
      <c r="D127" s="6"/>
      <c r="G127" s="8"/>
    </row>
    <row r="128" spans="1:20" s="4" customFormat="1">
      <c r="D128" s="6"/>
      <c r="G128" s="8"/>
    </row>
    <row r="129" spans="4:7" s="4" customFormat="1">
      <c r="D129" s="6"/>
      <c r="G129" s="8"/>
    </row>
    <row r="130" spans="4:7" s="4" customFormat="1">
      <c r="D130" s="6"/>
      <c r="G130" s="8"/>
    </row>
    <row r="131" spans="4:7" s="4" customFormat="1">
      <c r="D131" s="6"/>
      <c r="G131" s="8"/>
    </row>
    <row r="132" spans="4:7" s="4" customFormat="1">
      <c r="D132" s="6"/>
      <c r="G132" s="8"/>
    </row>
    <row r="133" spans="4:7" s="4" customFormat="1">
      <c r="D133" s="6"/>
      <c r="G133" s="8"/>
    </row>
    <row r="134" spans="4:7" s="4" customFormat="1">
      <c r="D134" s="6"/>
      <c r="G134" s="8"/>
    </row>
    <row r="135" spans="4:7" s="4" customFormat="1">
      <c r="D135" s="6"/>
      <c r="G135" s="8"/>
    </row>
    <row r="136" spans="4:7" s="4" customFormat="1">
      <c r="D136" s="6"/>
      <c r="G136" s="8"/>
    </row>
    <row r="137" spans="4:7" s="4" customFormat="1">
      <c r="D137" s="6"/>
      <c r="G137" s="8"/>
    </row>
    <row r="138" spans="4:7" s="4" customFormat="1">
      <c r="D138" s="6"/>
      <c r="G138" s="8"/>
    </row>
    <row r="139" spans="4:7" s="4" customFormat="1">
      <c r="D139" s="6"/>
      <c r="G139" s="8"/>
    </row>
    <row r="140" spans="4:7" s="4" customFormat="1">
      <c r="D140" s="6"/>
      <c r="G140" s="8"/>
    </row>
    <row r="141" spans="4:7" s="4" customFormat="1">
      <c r="D141" s="6"/>
      <c r="G141" s="8"/>
    </row>
    <row r="142" spans="4:7" s="4" customFormat="1">
      <c r="D142" s="6"/>
      <c r="G142" s="8"/>
    </row>
    <row r="143" spans="4:7" s="4" customFormat="1">
      <c r="D143" s="6"/>
      <c r="G143" s="8"/>
    </row>
    <row r="144" spans="4:7" s="4" customFormat="1">
      <c r="D144" s="6"/>
      <c r="G144" s="8"/>
    </row>
    <row r="145" spans="4:7" s="4" customFormat="1">
      <c r="D145" s="6"/>
      <c r="G145" s="8"/>
    </row>
    <row r="146" spans="4:7" s="4" customFormat="1">
      <c r="D146" s="6"/>
      <c r="G146" s="8"/>
    </row>
    <row r="147" spans="4:7" s="4" customFormat="1">
      <c r="D147" s="6"/>
      <c r="G147" s="8"/>
    </row>
    <row r="148" spans="4:7" s="4" customFormat="1">
      <c r="D148" s="6"/>
      <c r="G148" s="8"/>
    </row>
    <row r="149" spans="4:7" s="4" customFormat="1">
      <c r="D149" s="6"/>
      <c r="G149" s="8"/>
    </row>
    <row r="150" spans="4:7" s="4" customFormat="1">
      <c r="D150" s="6"/>
      <c r="G150" s="8"/>
    </row>
    <row r="151" spans="4:7" s="4" customFormat="1">
      <c r="D151" s="6"/>
      <c r="G151" s="8"/>
    </row>
    <row r="152" spans="4:7" s="4" customFormat="1">
      <c r="D152" s="6"/>
      <c r="G152" s="8"/>
    </row>
    <row r="153" spans="4:7" s="4" customFormat="1">
      <c r="D153" s="6"/>
      <c r="G153" s="8"/>
    </row>
    <row r="154" spans="4:7" s="4" customFormat="1">
      <c r="D154" s="6"/>
      <c r="G154" s="8"/>
    </row>
    <row r="155" spans="4:7" s="4" customFormat="1">
      <c r="D155" s="6"/>
      <c r="G155" s="8"/>
    </row>
    <row r="156" spans="4:7" s="4" customFormat="1">
      <c r="D156" s="6"/>
      <c r="G156" s="8"/>
    </row>
    <row r="157" spans="4:7" s="4" customFormat="1">
      <c r="D157" s="6"/>
      <c r="G157" s="8"/>
    </row>
    <row r="158" spans="4:7" s="4" customFormat="1">
      <c r="D158" s="6"/>
      <c r="G158" s="8"/>
    </row>
    <row r="159" spans="4:7" s="4" customFormat="1">
      <c r="D159" s="6"/>
      <c r="G159" s="8"/>
    </row>
    <row r="160" spans="4:7" s="4" customFormat="1">
      <c r="D160" s="6"/>
      <c r="G160" s="8"/>
    </row>
    <row r="161" spans="1:7" s="4" customFormat="1">
      <c r="D161" s="6"/>
      <c r="G161" s="8"/>
    </row>
    <row r="162" spans="1:7">
      <c r="A162" s="4"/>
    </row>
    <row r="163" spans="1:7">
      <c r="A163" s="4"/>
    </row>
    <row r="164" spans="1:7">
      <c r="A164" s="4"/>
    </row>
    <row r="165" spans="1:7">
      <c r="A165" s="4"/>
    </row>
    <row r="166" spans="1:7">
      <c r="A166" s="4"/>
    </row>
    <row r="167" spans="1:7">
      <c r="A167" s="4"/>
    </row>
    <row r="168" spans="1:7">
      <c r="A168" s="4"/>
    </row>
    <row r="169" spans="1:7">
      <c r="A169" s="4"/>
    </row>
    <row r="170" spans="1:7">
      <c r="A170" s="4"/>
    </row>
    <row r="171" spans="1:7">
      <c r="A171" s="4"/>
    </row>
    <row r="172" spans="1:7">
      <c r="A172" s="4"/>
    </row>
    <row r="173" spans="1:7">
      <c r="A173" s="4"/>
    </row>
    <row r="174" spans="1:7">
      <c r="A174" s="4"/>
    </row>
    <row r="175" spans="1:7">
      <c r="A175" s="4"/>
    </row>
    <row r="176" spans="1:7">
      <c r="A176" s="4"/>
    </row>
    <row r="177" spans="1:1">
      <c r="A177" s="4"/>
    </row>
    <row r="178" spans="1:1">
      <c r="A178" s="4"/>
    </row>
    <row r="179" spans="1:1">
      <c r="A179" s="4"/>
    </row>
    <row r="180" spans="1:1">
      <c r="A180" s="4"/>
    </row>
    <row r="181" spans="1:1">
      <c r="A181" s="4"/>
    </row>
    <row r="182" spans="1:1">
      <c r="A182" s="4"/>
    </row>
    <row r="183" spans="1:1">
      <c r="A183" s="4"/>
    </row>
    <row r="184" spans="1:1">
      <c r="A184" s="4"/>
    </row>
    <row r="185" spans="1:1">
      <c r="A185" s="4"/>
    </row>
    <row r="186" spans="1:1">
      <c r="A186" s="4"/>
    </row>
    <row r="187" spans="1:1">
      <c r="A187" s="4"/>
    </row>
    <row r="188" spans="1:1">
      <c r="A188" s="4"/>
    </row>
    <row r="189" spans="1:1">
      <c r="A189" s="4"/>
    </row>
    <row r="190" spans="1:1">
      <c r="A190" s="4"/>
    </row>
    <row r="191" spans="1:1">
      <c r="A191" s="4"/>
    </row>
    <row r="192" spans="1:1">
      <c r="A192" s="4"/>
    </row>
    <row r="193" spans="1:1">
      <c r="A193" s="4"/>
    </row>
    <row r="194" spans="1:1">
      <c r="A194" s="4"/>
    </row>
    <row r="195" spans="1:1">
      <c r="A195" s="4"/>
    </row>
    <row r="196" spans="1:1">
      <c r="A196" s="4"/>
    </row>
    <row r="197" spans="1:1">
      <c r="A197" s="4"/>
    </row>
    <row r="198" spans="1:1">
      <c r="A198" s="4"/>
    </row>
    <row r="199" spans="1:1">
      <c r="A199" s="4"/>
    </row>
    <row r="200" spans="1:1">
      <c r="A200" s="4"/>
    </row>
    <row r="201" spans="1:1">
      <c r="A201" s="4"/>
    </row>
    <row r="202" spans="1:1">
      <c r="A202" s="4"/>
    </row>
    <row r="203" spans="1:1">
      <c r="A203" s="4"/>
    </row>
    <row r="204" spans="1:1">
      <c r="A204" s="4"/>
    </row>
    <row r="205" spans="1:1">
      <c r="A205" s="4"/>
    </row>
    <row r="206" spans="1:1">
      <c r="A206" s="4"/>
    </row>
    <row r="207" spans="1:1">
      <c r="A207" s="4"/>
    </row>
    <row r="208" spans="1:1">
      <c r="A208" s="4"/>
    </row>
    <row r="209" spans="1:1">
      <c r="A209" s="4"/>
    </row>
    <row r="210" spans="1:1">
      <c r="A210" s="4"/>
    </row>
    <row r="211" spans="1:1">
      <c r="A211" s="4"/>
    </row>
    <row r="212" spans="1:1">
      <c r="A212" s="4"/>
    </row>
    <row r="213" spans="1:1">
      <c r="A213" s="4"/>
    </row>
    <row r="214" spans="1:1">
      <c r="A214" s="4"/>
    </row>
    <row r="215" spans="1:1">
      <c r="A215" s="4"/>
    </row>
    <row r="216" spans="1:1">
      <c r="A216" s="4"/>
    </row>
    <row r="217" spans="1:1">
      <c r="A217" s="4"/>
    </row>
    <row r="218" spans="1:1">
      <c r="A218" s="4"/>
    </row>
    <row r="219" spans="1:1">
      <c r="A219" s="4"/>
    </row>
    <row r="220" spans="1:1">
      <c r="A220" s="4"/>
    </row>
    <row r="221" spans="1:1">
      <c r="A221" s="4"/>
    </row>
    <row r="222" spans="1:1">
      <c r="A222" s="4"/>
    </row>
    <row r="223" spans="1:1">
      <c r="A223" s="4"/>
    </row>
    <row r="224" spans="1:1">
      <c r="A224" s="4"/>
    </row>
    <row r="225" spans="1:1">
      <c r="A225" s="4"/>
    </row>
    <row r="226" spans="1:1">
      <c r="A226" s="4"/>
    </row>
    <row r="314" spans="5:5">
      <c r="E314" s="7">
        <v>0.16</v>
      </c>
    </row>
    <row r="315" spans="5:5">
      <c r="E315" s="7">
        <v>0</v>
      </c>
    </row>
  </sheetData>
  <mergeCells count="41">
    <mergeCell ref="B59:F59"/>
    <mergeCell ref="B123:G124"/>
    <mergeCell ref="B9:G10"/>
    <mergeCell ref="G11:G12"/>
    <mergeCell ref="B40:B55"/>
    <mergeCell ref="B56:F56"/>
    <mergeCell ref="B57:B58"/>
    <mergeCell ref="B21:C21"/>
    <mergeCell ref="B60:B107"/>
    <mergeCell ref="C60:E60"/>
    <mergeCell ref="G60:G62"/>
    <mergeCell ref="C61:E61"/>
    <mergeCell ref="C79:E79"/>
    <mergeCell ref="C81:F81"/>
    <mergeCell ref="C82:E82"/>
    <mergeCell ref="C83:E83"/>
    <mergeCell ref="C107:F107"/>
    <mergeCell ref="C92:E92"/>
    <mergeCell ref="C99:F99"/>
    <mergeCell ref="B108:F108"/>
    <mergeCell ref="B109:B112"/>
    <mergeCell ref="D109:E109"/>
    <mergeCell ref="D110:E110"/>
    <mergeCell ref="D111:E111"/>
    <mergeCell ref="C112:F112"/>
    <mergeCell ref="B119:G119"/>
    <mergeCell ref="B120:G120"/>
    <mergeCell ref="B121:G121"/>
    <mergeCell ref="B118:F118"/>
    <mergeCell ref="B26:B32"/>
    <mergeCell ref="B33:F33"/>
    <mergeCell ref="B35:C35"/>
    <mergeCell ref="B113:F113"/>
    <mergeCell ref="B114:B117"/>
    <mergeCell ref="D114:E114"/>
    <mergeCell ref="D115:E115"/>
    <mergeCell ref="D116:E116"/>
    <mergeCell ref="C117:F117"/>
    <mergeCell ref="C100:E100"/>
    <mergeCell ref="C103:E103"/>
    <mergeCell ref="C106:F10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dimension ref="A1:S319"/>
  <sheetViews>
    <sheetView topLeftCell="A25" workbookViewId="0">
      <selection activeCell="F47" sqref="F47"/>
    </sheetView>
  </sheetViews>
  <sheetFormatPr baseColWidth="10" defaultRowHeight="12.75"/>
  <cols>
    <col min="1" max="1" width="6.28515625" style="1" customWidth="1"/>
    <col min="2" max="2" width="23.28515625" style="1" customWidth="1"/>
    <col min="3" max="3" width="41.42578125" style="1" customWidth="1"/>
    <col min="4" max="4" width="13.7109375" style="2" customWidth="1"/>
    <col min="5" max="5" width="15.7109375" style="1" customWidth="1"/>
    <col min="6" max="6" width="13.140625" style="1" customWidth="1"/>
    <col min="7" max="7" width="18.28515625" style="3" customWidth="1"/>
    <col min="8" max="19" width="11.42578125" style="4"/>
    <col min="20" max="16384" width="11.42578125" style="1"/>
  </cols>
  <sheetData>
    <row r="1" spans="1:7" ht="13.5" thickBot="1">
      <c r="A1" s="4"/>
    </row>
    <row r="2" spans="1:7">
      <c r="A2" s="4"/>
      <c r="B2" s="10"/>
      <c r="C2" s="11"/>
      <c r="D2" s="12"/>
      <c r="E2" s="11"/>
      <c r="F2" s="12"/>
      <c r="G2" s="13"/>
    </row>
    <row r="3" spans="1:7">
      <c r="A3" s="4"/>
      <c r="B3" s="14"/>
      <c r="C3" s="15"/>
      <c r="D3" s="16"/>
      <c r="E3" s="15"/>
      <c r="F3" s="17"/>
      <c r="G3" s="18"/>
    </row>
    <row r="4" spans="1:7">
      <c r="A4" s="4"/>
      <c r="B4" s="14"/>
      <c r="C4" s="15"/>
      <c r="D4" s="16"/>
      <c r="E4" s="15"/>
      <c r="F4" s="17"/>
      <c r="G4" s="18"/>
    </row>
    <row r="5" spans="1:7">
      <c r="A5" s="4"/>
      <c r="B5" s="14"/>
      <c r="C5" s="15"/>
      <c r="D5" s="16"/>
      <c r="E5" s="15"/>
      <c r="F5" s="17"/>
      <c r="G5" s="18"/>
    </row>
    <row r="6" spans="1:7">
      <c r="A6" s="4"/>
      <c r="B6" s="14"/>
      <c r="C6" s="15"/>
      <c r="D6" s="16"/>
      <c r="E6" s="15"/>
      <c r="F6" s="19"/>
      <c r="G6" s="20"/>
    </row>
    <row r="7" spans="1:7">
      <c r="A7" s="4"/>
      <c r="B7" s="14"/>
      <c r="C7" s="15"/>
      <c r="D7" s="16"/>
      <c r="E7" s="15"/>
      <c r="F7" s="19"/>
      <c r="G7" s="20"/>
    </row>
    <row r="8" spans="1:7" ht="21" customHeight="1">
      <c r="A8" s="4"/>
      <c r="B8" s="21"/>
      <c r="C8" s="22"/>
      <c r="D8" s="23"/>
      <c r="E8" s="22"/>
      <c r="F8" s="24"/>
      <c r="G8" s="25"/>
    </row>
    <row r="9" spans="1:7">
      <c r="A9" s="4"/>
      <c r="B9" s="180" t="s">
        <v>54</v>
      </c>
      <c r="C9" s="181"/>
      <c r="D9" s="181"/>
      <c r="E9" s="181"/>
      <c r="F9" s="181"/>
      <c r="G9" s="182"/>
    </row>
    <row r="10" spans="1:7">
      <c r="A10" s="4"/>
      <c r="B10" s="183"/>
      <c r="C10" s="184"/>
      <c r="D10" s="184"/>
      <c r="E10" s="184"/>
      <c r="F10" s="184"/>
      <c r="G10" s="185"/>
    </row>
    <row r="11" spans="1:7">
      <c r="A11" s="4"/>
      <c r="B11" s="26" t="s">
        <v>55</v>
      </c>
      <c r="C11" s="27"/>
      <c r="D11" s="28"/>
      <c r="E11" s="29" t="s">
        <v>56</v>
      </c>
      <c r="F11" s="30"/>
      <c r="G11" s="186" t="s">
        <v>57</v>
      </c>
    </row>
    <row r="12" spans="1:7" ht="15.75" customHeight="1">
      <c r="A12" s="4"/>
      <c r="B12" s="31" t="s">
        <v>58</v>
      </c>
      <c r="C12" s="32"/>
      <c r="D12" s="33"/>
      <c r="E12" s="29" t="s">
        <v>59</v>
      </c>
      <c r="F12" s="34"/>
      <c r="G12" s="186"/>
    </row>
    <row r="13" spans="1:7">
      <c r="A13" s="4"/>
      <c r="B13" s="35"/>
      <c r="C13" s="36"/>
      <c r="D13" s="37"/>
      <c r="E13" s="19"/>
      <c r="F13" s="19"/>
      <c r="G13" s="20"/>
    </row>
    <row r="14" spans="1:7">
      <c r="A14" s="4"/>
      <c r="B14" s="35" t="s">
        <v>104</v>
      </c>
      <c r="C14" s="36"/>
      <c r="D14" s="37"/>
      <c r="E14" s="19"/>
      <c r="F14" s="19"/>
      <c r="G14" s="20"/>
    </row>
    <row r="15" spans="1:7">
      <c r="A15" s="4"/>
      <c r="B15" s="35" t="s">
        <v>105</v>
      </c>
      <c r="C15" s="36"/>
      <c r="D15" s="37"/>
      <c r="E15" s="19"/>
      <c r="F15" s="19"/>
      <c r="G15" s="20"/>
    </row>
    <row r="16" spans="1:7">
      <c r="A16" s="4"/>
      <c r="B16" s="38" t="s">
        <v>106</v>
      </c>
      <c r="C16" s="39"/>
      <c r="D16" s="37"/>
      <c r="E16" s="19"/>
      <c r="F16" s="19"/>
      <c r="G16" s="20"/>
    </row>
    <row r="17" spans="1:7" ht="6.75" customHeight="1">
      <c r="A17" s="4"/>
      <c r="B17" s="38"/>
      <c r="C17" s="40"/>
      <c r="D17" s="37"/>
      <c r="E17" s="19"/>
      <c r="F17" s="19"/>
      <c r="G17" s="20"/>
    </row>
    <row r="18" spans="1:7">
      <c r="A18" s="4"/>
      <c r="B18" s="94" t="s">
        <v>103</v>
      </c>
      <c r="C18" s="42">
        <v>2</v>
      </c>
      <c r="D18" s="37"/>
      <c r="E18" s="43"/>
      <c r="F18" s="19"/>
      <c r="G18" s="44"/>
    </row>
    <row r="19" spans="1:7" ht="13.5" thickBot="1">
      <c r="A19" s="4"/>
      <c r="B19" s="95" t="s">
        <v>60</v>
      </c>
      <c r="C19" s="46" t="s">
        <v>109</v>
      </c>
      <c r="D19" s="37"/>
      <c r="E19" s="19"/>
      <c r="F19" s="19"/>
      <c r="G19" s="44"/>
    </row>
    <row r="20" spans="1:7" ht="13.5" thickBot="1">
      <c r="A20" s="4"/>
      <c r="B20" s="47"/>
      <c r="C20" s="48"/>
      <c r="D20" s="37"/>
      <c r="E20" s="37"/>
      <c r="F20" s="19"/>
      <c r="G20" s="44"/>
    </row>
    <row r="21" spans="1:7" ht="15">
      <c r="A21" s="4"/>
      <c r="B21" s="190" t="s">
        <v>16</v>
      </c>
      <c r="C21" s="191"/>
      <c r="D21" s="37"/>
      <c r="E21" s="37"/>
      <c r="F21" s="19"/>
      <c r="G21" s="44"/>
    </row>
    <row r="22" spans="1:7" ht="31.5" customHeight="1">
      <c r="A22" s="4"/>
      <c r="B22" s="49" t="s">
        <v>62</v>
      </c>
      <c r="C22" s="50">
        <f>+C23/20</f>
        <v>0.5</v>
      </c>
      <c r="D22" s="37"/>
      <c r="E22" s="51"/>
      <c r="F22" s="51"/>
      <c r="G22" s="44"/>
    </row>
    <row r="23" spans="1:7" ht="29.25" customHeight="1">
      <c r="A23" s="4"/>
      <c r="B23" s="49" t="s">
        <v>63</v>
      </c>
      <c r="C23" s="52">
        <v>10</v>
      </c>
      <c r="D23" s="37"/>
      <c r="E23" s="51"/>
      <c r="F23" s="51"/>
      <c r="G23" s="44"/>
    </row>
    <row r="24" spans="1:7">
      <c r="A24" s="4"/>
      <c r="B24" s="35"/>
      <c r="C24" s="53"/>
      <c r="D24" s="54"/>
      <c r="E24" s="51"/>
      <c r="F24" s="51"/>
      <c r="G24" s="44"/>
    </row>
    <row r="25" spans="1:7" ht="22.5">
      <c r="A25" s="4"/>
      <c r="B25" s="56" t="s">
        <v>64</v>
      </c>
      <c r="C25" s="57" t="s">
        <v>65</v>
      </c>
      <c r="D25" s="58" t="s">
        <v>53</v>
      </c>
      <c r="E25" s="58" t="s">
        <v>66</v>
      </c>
      <c r="F25" s="57" t="s">
        <v>67</v>
      </c>
      <c r="G25" s="59" t="s">
        <v>68</v>
      </c>
    </row>
    <row r="26" spans="1:7">
      <c r="A26" s="4"/>
      <c r="B26" s="154" t="s">
        <v>69</v>
      </c>
      <c r="C26" s="60" t="s">
        <v>0</v>
      </c>
      <c r="D26" s="61">
        <v>1</v>
      </c>
      <c r="E26" s="62"/>
      <c r="F26" s="63">
        <v>1</v>
      </c>
      <c r="G26" s="64">
        <f>+ROUND($C$22*D26*E26*F26,0)</f>
        <v>0</v>
      </c>
    </row>
    <row r="27" spans="1:7">
      <c r="A27" s="4"/>
      <c r="B27" s="154"/>
      <c r="C27" s="60" t="s">
        <v>1</v>
      </c>
      <c r="D27" s="61">
        <v>1</v>
      </c>
      <c r="E27" s="62"/>
      <c r="F27" s="63">
        <v>1</v>
      </c>
      <c r="G27" s="64">
        <f t="shared" ref="G27:G32" si="0">+ROUND($C$22*D27*E27*F27,0)</f>
        <v>0</v>
      </c>
    </row>
    <row r="28" spans="1:7">
      <c r="A28" s="4"/>
      <c r="B28" s="154"/>
      <c r="C28" s="60" t="s">
        <v>2</v>
      </c>
      <c r="D28" s="61">
        <v>1</v>
      </c>
      <c r="E28" s="62"/>
      <c r="F28" s="63">
        <v>1</v>
      </c>
      <c r="G28" s="64">
        <f t="shared" si="0"/>
        <v>0</v>
      </c>
    </row>
    <row r="29" spans="1:7">
      <c r="A29" s="4"/>
      <c r="B29" s="154"/>
      <c r="C29" s="60" t="s">
        <v>3</v>
      </c>
      <c r="D29" s="61">
        <v>1</v>
      </c>
      <c r="E29" s="62"/>
      <c r="F29" s="63">
        <v>1</v>
      </c>
      <c r="G29" s="64">
        <f t="shared" si="0"/>
        <v>0</v>
      </c>
    </row>
    <row r="30" spans="1:7">
      <c r="A30" s="4"/>
      <c r="B30" s="154"/>
      <c r="C30" s="60" t="s">
        <v>4</v>
      </c>
      <c r="D30" s="61">
        <v>1</v>
      </c>
      <c r="E30" s="62"/>
      <c r="F30" s="63">
        <v>1</v>
      </c>
      <c r="G30" s="64">
        <f t="shared" si="0"/>
        <v>0</v>
      </c>
    </row>
    <row r="31" spans="1:7">
      <c r="A31" s="4"/>
      <c r="B31" s="154"/>
      <c r="C31" s="60" t="s">
        <v>5</v>
      </c>
      <c r="D31" s="61">
        <v>1</v>
      </c>
      <c r="E31" s="62"/>
      <c r="F31" s="63">
        <v>1</v>
      </c>
      <c r="G31" s="64">
        <f t="shared" si="0"/>
        <v>0</v>
      </c>
    </row>
    <row r="32" spans="1:7" ht="12" customHeight="1">
      <c r="A32" s="4"/>
      <c r="B32" s="154"/>
      <c r="C32" s="60" t="s">
        <v>6</v>
      </c>
      <c r="D32" s="61">
        <v>2</v>
      </c>
      <c r="E32" s="62"/>
      <c r="F32" s="63">
        <v>1</v>
      </c>
      <c r="G32" s="64">
        <f t="shared" si="0"/>
        <v>0</v>
      </c>
    </row>
    <row r="33" spans="1:7">
      <c r="A33" s="4"/>
      <c r="B33" s="155" t="s">
        <v>99</v>
      </c>
      <c r="C33" s="156"/>
      <c r="D33" s="156"/>
      <c r="E33" s="156"/>
      <c r="F33" s="156"/>
      <c r="G33" s="65">
        <f>SUM(G26:G32)</f>
        <v>0</v>
      </c>
    </row>
    <row r="34" spans="1:7" ht="13.5" thickBot="1">
      <c r="A34" s="4"/>
      <c r="B34" s="35"/>
      <c r="C34" s="53"/>
      <c r="D34" s="54"/>
      <c r="E34" s="51"/>
      <c r="F34" s="51"/>
      <c r="G34" s="55"/>
    </row>
    <row r="35" spans="1:7" ht="15.75" thickBot="1">
      <c r="A35" s="4"/>
      <c r="B35" s="157" t="s">
        <v>102</v>
      </c>
      <c r="C35" s="158"/>
      <c r="D35" s="54"/>
      <c r="E35" s="51"/>
      <c r="F35" s="51"/>
      <c r="G35" s="44"/>
    </row>
    <row r="36" spans="1:7" ht="22.5">
      <c r="A36" s="4"/>
      <c r="B36" s="49" t="s">
        <v>62</v>
      </c>
      <c r="C36" s="50">
        <v>7</v>
      </c>
      <c r="D36" s="54"/>
      <c r="E36" s="51"/>
      <c r="F36" s="51"/>
      <c r="G36" s="44"/>
    </row>
    <row r="37" spans="1:7" ht="22.5">
      <c r="A37" s="4"/>
      <c r="B37" s="49" t="s">
        <v>63</v>
      </c>
      <c r="C37" s="52">
        <v>140</v>
      </c>
      <c r="D37" s="54"/>
      <c r="E37" s="51"/>
      <c r="F37" s="51"/>
      <c r="G37" s="44"/>
    </row>
    <row r="38" spans="1:7" ht="6.75" customHeight="1">
      <c r="A38" s="4"/>
      <c r="B38" s="35"/>
      <c r="C38" s="53"/>
      <c r="D38" s="54"/>
      <c r="E38" s="51"/>
      <c r="F38" s="51"/>
      <c r="G38" s="55"/>
    </row>
    <row r="39" spans="1:7" ht="57.75" customHeight="1">
      <c r="A39" s="4"/>
      <c r="B39" s="56" t="s">
        <v>64</v>
      </c>
      <c r="C39" s="57" t="s">
        <v>65</v>
      </c>
      <c r="D39" s="58" t="s">
        <v>53</v>
      </c>
      <c r="E39" s="58" t="s">
        <v>66</v>
      </c>
      <c r="F39" s="57" t="s">
        <v>67</v>
      </c>
      <c r="G39" s="59" t="s">
        <v>68</v>
      </c>
    </row>
    <row r="40" spans="1:7">
      <c r="A40" s="4"/>
      <c r="B40" s="187" t="s">
        <v>69</v>
      </c>
      <c r="C40" s="66" t="s">
        <v>0</v>
      </c>
      <c r="D40" s="67">
        <v>1</v>
      </c>
      <c r="E40" s="68"/>
      <c r="F40" s="63">
        <v>1</v>
      </c>
      <c r="G40" s="64">
        <f>+ROUND($C$36*D40*E40*F40,0)</f>
        <v>0</v>
      </c>
    </row>
    <row r="41" spans="1:7">
      <c r="A41" s="4"/>
      <c r="B41" s="154"/>
      <c r="C41" s="60" t="s">
        <v>1</v>
      </c>
      <c r="D41" s="67">
        <v>1</v>
      </c>
      <c r="E41" s="62"/>
      <c r="F41" s="63">
        <v>1</v>
      </c>
      <c r="G41" s="64">
        <f t="shared" ref="G41:G55" si="1">+ROUND($C$36*D41*E41*F41,0)</f>
        <v>0</v>
      </c>
    </row>
    <row r="42" spans="1:7">
      <c r="A42" s="4"/>
      <c r="B42" s="154"/>
      <c r="C42" s="60" t="s">
        <v>2</v>
      </c>
      <c r="D42" s="67">
        <v>1</v>
      </c>
      <c r="E42" s="62"/>
      <c r="F42" s="63">
        <v>1</v>
      </c>
      <c r="G42" s="64">
        <f t="shared" si="1"/>
        <v>0</v>
      </c>
    </row>
    <row r="43" spans="1:7">
      <c r="A43" s="4"/>
      <c r="B43" s="154"/>
      <c r="C43" s="60" t="s">
        <v>3</v>
      </c>
      <c r="D43" s="67">
        <v>1</v>
      </c>
      <c r="E43" s="62"/>
      <c r="F43" s="63">
        <v>1</v>
      </c>
      <c r="G43" s="64">
        <f t="shared" si="1"/>
        <v>0</v>
      </c>
    </row>
    <row r="44" spans="1:7">
      <c r="A44" s="4"/>
      <c r="B44" s="154"/>
      <c r="C44" s="60" t="s">
        <v>4</v>
      </c>
      <c r="D44" s="67">
        <v>1</v>
      </c>
      <c r="E44" s="62"/>
      <c r="F44" s="63">
        <v>1</v>
      </c>
      <c r="G44" s="64">
        <f t="shared" si="1"/>
        <v>0</v>
      </c>
    </row>
    <row r="45" spans="1:7">
      <c r="A45" s="4"/>
      <c r="B45" s="154"/>
      <c r="C45" s="60" t="s">
        <v>5</v>
      </c>
      <c r="D45" s="67">
        <v>1</v>
      </c>
      <c r="E45" s="62"/>
      <c r="F45" s="63">
        <v>1</v>
      </c>
      <c r="G45" s="64">
        <f t="shared" si="1"/>
        <v>0</v>
      </c>
    </row>
    <row r="46" spans="1:7">
      <c r="A46" s="4"/>
      <c r="B46" s="154"/>
      <c r="C46" s="60" t="s">
        <v>6</v>
      </c>
      <c r="D46" s="67">
        <v>2</v>
      </c>
      <c r="E46" s="62"/>
      <c r="F46" s="63">
        <v>1</v>
      </c>
      <c r="G46" s="64">
        <f t="shared" si="1"/>
        <v>0</v>
      </c>
    </row>
    <row r="47" spans="1:7">
      <c r="A47" s="4"/>
      <c r="B47" s="154"/>
      <c r="C47" s="60" t="s">
        <v>7</v>
      </c>
      <c r="D47" s="67">
        <v>3</v>
      </c>
      <c r="E47" s="62"/>
      <c r="F47" s="63">
        <v>1</v>
      </c>
      <c r="G47" s="64">
        <f t="shared" si="1"/>
        <v>0</v>
      </c>
    </row>
    <row r="48" spans="1:7">
      <c r="A48" s="4"/>
      <c r="B48" s="154"/>
      <c r="C48" s="60" t="s">
        <v>8</v>
      </c>
      <c r="D48" s="61">
        <v>6</v>
      </c>
      <c r="E48" s="62"/>
      <c r="F48" s="63">
        <v>1</v>
      </c>
      <c r="G48" s="64">
        <f t="shared" si="1"/>
        <v>0</v>
      </c>
    </row>
    <row r="49" spans="1:7">
      <c r="A49" s="4"/>
      <c r="B49" s="154"/>
      <c r="C49" s="60" t="s">
        <v>9</v>
      </c>
      <c r="D49" s="61">
        <v>3</v>
      </c>
      <c r="E49" s="62"/>
      <c r="F49" s="63">
        <v>1</v>
      </c>
      <c r="G49" s="64">
        <f t="shared" si="1"/>
        <v>0</v>
      </c>
    </row>
    <row r="50" spans="1:7">
      <c r="A50" s="4"/>
      <c r="B50" s="154"/>
      <c r="C50" s="60" t="s">
        <v>10</v>
      </c>
      <c r="D50" s="61">
        <v>3</v>
      </c>
      <c r="E50" s="62"/>
      <c r="F50" s="63">
        <v>1</v>
      </c>
      <c r="G50" s="64">
        <f t="shared" si="1"/>
        <v>0</v>
      </c>
    </row>
    <row r="51" spans="1:7">
      <c r="A51" s="4"/>
      <c r="B51" s="154"/>
      <c r="C51" s="60" t="s">
        <v>11</v>
      </c>
      <c r="D51" s="67">
        <v>1</v>
      </c>
      <c r="E51" s="62"/>
      <c r="F51" s="63">
        <v>1</v>
      </c>
      <c r="G51" s="64">
        <f t="shared" si="1"/>
        <v>0</v>
      </c>
    </row>
    <row r="52" spans="1:7">
      <c r="A52" s="4"/>
      <c r="B52" s="154"/>
      <c r="C52" s="60" t="s">
        <v>12</v>
      </c>
      <c r="D52" s="67">
        <v>1</v>
      </c>
      <c r="E52" s="62"/>
      <c r="F52" s="63">
        <v>1</v>
      </c>
      <c r="G52" s="64">
        <f t="shared" si="1"/>
        <v>0</v>
      </c>
    </row>
    <row r="53" spans="1:7">
      <c r="A53" s="4"/>
      <c r="B53" s="154"/>
      <c r="C53" s="60" t="s">
        <v>13</v>
      </c>
      <c r="D53" s="67">
        <v>1</v>
      </c>
      <c r="E53" s="62"/>
      <c r="F53" s="63">
        <v>1</v>
      </c>
      <c r="G53" s="64">
        <f t="shared" si="1"/>
        <v>0</v>
      </c>
    </row>
    <row r="54" spans="1:7" ht="25.5">
      <c r="A54" s="4"/>
      <c r="B54" s="154"/>
      <c r="C54" s="60" t="s">
        <v>14</v>
      </c>
      <c r="D54" s="67">
        <v>3</v>
      </c>
      <c r="E54" s="62"/>
      <c r="F54" s="63">
        <v>1</v>
      </c>
      <c r="G54" s="64">
        <f t="shared" si="1"/>
        <v>0</v>
      </c>
    </row>
    <row r="55" spans="1:7">
      <c r="A55" s="4"/>
      <c r="B55" s="154"/>
      <c r="C55" s="60" t="s">
        <v>15</v>
      </c>
      <c r="D55" s="67">
        <v>1</v>
      </c>
      <c r="E55" s="62"/>
      <c r="F55" s="63">
        <v>1</v>
      </c>
      <c r="G55" s="64">
        <f t="shared" si="1"/>
        <v>0</v>
      </c>
    </row>
    <row r="56" spans="1:7" ht="15.75" customHeight="1">
      <c r="A56" s="4"/>
      <c r="B56" s="155" t="s">
        <v>100</v>
      </c>
      <c r="C56" s="156"/>
      <c r="D56" s="156"/>
      <c r="E56" s="156"/>
      <c r="F56" s="156"/>
      <c r="G56" s="65">
        <f>SUM(G40:G55)</f>
        <v>0</v>
      </c>
    </row>
    <row r="57" spans="1:7" ht="29.25" customHeight="1">
      <c r="A57" s="4"/>
      <c r="B57" s="188" t="s">
        <v>70</v>
      </c>
      <c r="C57" s="69" t="s">
        <v>71</v>
      </c>
      <c r="D57" s="69" t="s">
        <v>72</v>
      </c>
      <c r="E57" s="57" t="s">
        <v>73</v>
      </c>
      <c r="F57" s="70"/>
      <c r="G57" s="59" t="s">
        <v>74</v>
      </c>
    </row>
    <row r="58" spans="1:7" ht="84" customHeight="1">
      <c r="A58" s="4"/>
      <c r="B58" s="189"/>
      <c r="C58" s="71" t="s">
        <v>107</v>
      </c>
      <c r="D58" s="72">
        <v>1875</v>
      </c>
      <c r="E58" s="73"/>
      <c r="F58" s="74"/>
      <c r="G58" s="64">
        <f>+ROUND(E58*D58,0)</f>
        <v>0</v>
      </c>
    </row>
    <row r="59" spans="1:7" ht="15.75" customHeight="1">
      <c r="A59" s="4"/>
      <c r="B59" s="155" t="s">
        <v>75</v>
      </c>
      <c r="C59" s="156"/>
      <c r="D59" s="156"/>
      <c r="E59" s="156"/>
      <c r="F59" s="156"/>
      <c r="G59" s="65">
        <f>+G58</f>
        <v>0</v>
      </c>
    </row>
    <row r="60" spans="1:7" ht="15.75" customHeight="1">
      <c r="A60" s="4"/>
      <c r="B60" s="192" t="s">
        <v>76</v>
      </c>
      <c r="C60" s="167" t="s">
        <v>77</v>
      </c>
      <c r="D60" s="167"/>
      <c r="E60" s="167"/>
      <c r="F60" s="75"/>
      <c r="G60" s="195" t="s">
        <v>78</v>
      </c>
    </row>
    <row r="61" spans="1:7" ht="15.75" customHeight="1">
      <c r="A61" s="4"/>
      <c r="B61" s="193"/>
      <c r="C61" s="164" t="s">
        <v>17</v>
      </c>
      <c r="D61" s="165"/>
      <c r="E61" s="166"/>
      <c r="F61" s="75"/>
      <c r="G61" s="195"/>
    </row>
    <row r="62" spans="1:7" ht="29.25" customHeight="1">
      <c r="A62" s="4"/>
      <c r="B62" s="193"/>
      <c r="C62" s="57" t="s">
        <v>79</v>
      </c>
      <c r="D62" s="57" t="s">
        <v>80</v>
      </c>
      <c r="E62" s="69" t="s">
        <v>81</v>
      </c>
      <c r="F62" s="75"/>
      <c r="G62" s="195"/>
    </row>
    <row r="63" spans="1:7" ht="15.75" customHeight="1">
      <c r="A63" s="4"/>
      <c r="B63" s="193"/>
      <c r="C63" s="76" t="s">
        <v>18</v>
      </c>
      <c r="D63" s="77">
        <v>64</v>
      </c>
      <c r="E63" s="62"/>
      <c r="F63" s="78"/>
      <c r="G63" s="64">
        <f t="shared" ref="G63:G80" si="2">+ROUND(E63*D63,0)</f>
        <v>0</v>
      </c>
    </row>
    <row r="64" spans="1:7" ht="15.75" customHeight="1">
      <c r="A64" s="4"/>
      <c r="B64" s="193"/>
      <c r="C64" s="76" t="s">
        <v>19</v>
      </c>
      <c r="D64" s="77">
        <v>64</v>
      </c>
      <c r="E64" s="62"/>
      <c r="F64" s="78"/>
      <c r="G64" s="64">
        <f t="shared" si="2"/>
        <v>0</v>
      </c>
    </row>
    <row r="65" spans="1:7" ht="15.75" customHeight="1">
      <c r="A65" s="4"/>
      <c r="B65" s="193"/>
      <c r="C65" s="76" t="s">
        <v>20</v>
      </c>
      <c r="D65" s="77">
        <v>64</v>
      </c>
      <c r="E65" s="62"/>
      <c r="F65" s="78"/>
      <c r="G65" s="64">
        <f t="shared" si="2"/>
        <v>0</v>
      </c>
    </row>
    <row r="66" spans="1:7" ht="15.75" customHeight="1">
      <c r="A66" s="4"/>
      <c r="B66" s="193"/>
      <c r="C66" s="76" t="s">
        <v>21</v>
      </c>
      <c r="D66" s="77">
        <v>64</v>
      </c>
      <c r="E66" s="62"/>
      <c r="F66" s="78"/>
      <c r="G66" s="64">
        <f t="shared" si="2"/>
        <v>0</v>
      </c>
    </row>
    <row r="67" spans="1:7" ht="15.75" customHeight="1">
      <c r="A67" s="4"/>
      <c r="B67" s="193"/>
      <c r="C67" s="79" t="s">
        <v>22</v>
      </c>
      <c r="D67" s="77">
        <v>64</v>
      </c>
      <c r="E67" s="62"/>
      <c r="F67" s="78"/>
      <c r="G67" s="64">
        <f t="shared" si="2"/>
        <v>0</v>
      </c>
    </row>
    <row r="68" spans="1:7" ht="15.75" customHeight="1">
      <c r="A68" s="4"/>
      <c r="B68" s="193"/>
      <c r="C68" s="80" t="s">
        <v>23</v>
      </c>
      <c r="D68" s="77">
        <v>64</v>
      </c>
      <c r="E68" s="62"/>
      <c r="F68" s="78"/>
      <c r="G68" s="64">
        <f t="shared" si="2"/>
        <v>0</v>
      </c>
    </row>
    <row r="69" spans="1:7" ht="15.75" customHeight="1">
      <c r="A69" s="4"/>
      <c r="B69" s="193"/>
      <c r="C69" s="76" t="s">
        <v>24</v>
      </c>
      <c r="D69" s="77">
        <v>64</v>
      </c>
      <c r="E69" s="62"/>
      <c r="F69" s="78"/>
      <c r="G69" s="64">
        <f t="shared" si="2"/>
        <v>0</v>
      </c>
    </row>
    <row r="70" spans="1:7" ht="15.75" customHeight="1">
      <c r="A70" s="4"/>
      <c r="B70" s="193"/>
      <c r="C70" s="76" t="s">
        <v>25</v>
      </c>
      <c r="D70" s="77">
        <v>64</v>
      </c>
      <c r="E70" s="62"/>
      <c r="F70" s="78"/>
      <c r="G70" s="64">
        <f t="shared" si="2"/>
        <v>0</v>
      </c>
    </row>
    <row r="71" spans="1:7" ht="15.75" customHeight="1">
      <c r="A71" s="4"/>
      <c r="B71" s="193"/>
      <c r="C71" s="76" t="s">
        <v>26</v>
      </c>
      <c r="D71" s="77">
        <v>64</v>
      </c>
      <c r="E71" s="62"/>
      <c r="F71" s="78"/>
      <c r="G71" s="64">
        <f t="shared" si="2"/>
        <v>0</v>
      </c>
    </row>
    <row r="72" spans="1:7" ht="15.75" customHeight="1">
      <c r="A72" s="4"/>
      <c r="B72" s="193"/>
      <c r="C72" s="76" t="s">
        <v>27</v>
      </c>
      <c r="D72" s="77">
        <v>64</v>
      </c>
      <c r="E72" s="62"/>
      <c r="F72" s="78"/>
      <c r="G72" s="64">
        <f t="shared" si="2"/>
        <v>0</v>
      </c>
    </row>
    <row r="73" spans="1:7" ht="15.75" customHeight="1">
      <c r="A73" s="4"/>
      <c r="B73" s="193"/>
      <c r="C73" s="79" t="s">
        <v>28</v>
      </c>
      <c r="D73" s="77">
        <v>64</v>
      </c>
      <c r="E73" s="62"/>
      <c r="F73" s="78"/>
      <c r="G73" s="64">
        <f t="shared" si="2"/>
        <v>0</v>
      </c>
    </row>
    <row r="74" spans="1:7" ht="15.75" customHeight="1">
      <c r="A74" s="4"/>
      <c r="B74" s="193"/>
      <c r="C74" s="76" t="s">
        <v>29</v>
      </c>
      <c r="D74" s="77">
        <v>64</v>
      </c>
      <c r="E74" s="62"/>
      <c r="F74" s="78"/>
      <c r="G74" s="64">
        <f t="shared" si="2"/>
        <v>0</v>
      </c>
    </row>
    <row r="75" spans="1:7" ht="15.75" customHeight="1">
      <c r="A75" s="4"/>
      <c r="B75" s="193"/>
      <c r="C75" s="76" t="s">
        <v>30</v>
      </c>
      <c r="D75" s="77">
        <v>64</v>
      </c>
      <c r="E75" s="62"/>
      <c r="F75" s="78"/>
      <c r="G75" s="64">
        <f t="shared" si="2"/>
        <v>0</v>
      </c>
    </row>
    <row r="76" spans="1:7" ht="15.75" customHeight="1">
      <c r="A76" s="4"/>
      <c r="B76" s="193"/>
      <c r="C76" s="79" t="s">
        <v>31</v>
      </c>
      <c r="D76" s="77">
        <v>64</v>
      </c>
      <c r="E76" s="62"/>
      <c r="F76" s="78"/>
      <c r="G76" s="64">
        <f t="shared" si="2"/>
        <v>0</v>
      </c>
    </row>
    <row r="77" spans="1:7" ht="15.75" customHeight="1">
      <c r="A77" s="4"/>
      <c r="B77" s="193"/>
      <c r="C77" s="76" t="s">
        <v>32</v>
      </c>
      <c r="D77" s="77">
        <v>64</v>
      </c>
      <c r="E77" s="62"/>
      <c r="F77" s="78"/>
      <c r="G77" s="64">
        <f t="shared" si="2"/>
        <v>0</v>
      </c>
    </row>
    <row r="78" spans="1:7" ht="15.75" customHeight="1">
      <c r="A78" s="4"/>
      <c r="B78" s="193"/>
      <c r="C78" s="76" t="s">
        <v>33</v>
      </c>
      <c r="D78" s="77">
        <v>64</v>
      </c>
      <c r="E78" s="62"/>
      <c r="F78" s="78"/>
      <c r="G78" s="64">
        <f t="shared" si="2"/>
        <v>0</v>
      </c>
    </row>
    <row r="79" spans="1:7" ht="15.75" customHeight="1">
      <c r="A79" s="4"/>
      <c r="B79" s="193"/>
      <c r="C79" s="164" t="s">
        <v>34</v>
      </c>
      <c r="D79" s="165"/>
      <c r="E79" s="166"/>
      <c r="F79" s="78"/>
      <c r="G79" s="64"/>
    </row>
    <row r="80" spans="1:7" ht="15.75" customHeight="1">
      <c r="A80" s="4"/>
      <c r="B80" s="193"/>
      <c r="C80" s="81" t="s">
        <v>35</v>
      </c>
      <c r="D80" s="82">
        <v>64</v>
      </c>
      <c r="E80" s="83"/>
      <c r="F80" s="78"/>
      <c r="G80" s="64">
        <f t="shared" si="2"/>
        <v>0</v>
      </c>
    </row>
    <row r="81" spans="1:7" ht="15.75" customHeight="1">
      <c r="A81" s="4"/>
      <c r="B81" s="193"/>
      <c r="C81" s="168" t="s">
        <v>82</v>
      </c>
      <c r="D81" s="168"/>
      <c r="E81" s="168"/>
      <c r="F81" s="168"/>
      <c r="G81" s="65">
        <f>SUM(G63:G80)</f>
        <v>0</v>
      </c>
    </row>
    <row r="82" spans="1:7" ht="15.75" customHeight="1">
      <c r="A82" s="4"/>
      <c r="B82" s="193"/>
      <c r="C82" s="196" t="s">
        <v>83</v>
      </c>
      <c r="D82" s="197"/>
      <c r="E82" s="198"/>
      <c r="F82" s="78"/>
      <c r="G82" s="64">
        <f t="shared" ref="G82:G98" si="3">+ROUND(E82*D82,0)</f>
        <v>0</v>
      </c>
    </row>
    <row r="83" spans="1:7" ht="15.75" customHeight="1">
      <c r="A83" s="4"/>
      <c r="B83" s="193"/>
      <c r="C83" s="164" t="s">
        <v>17</v>
      </c>
      <c r="D83" s="165"/>
      <c r="E83" s="166"/>
      <c r="F83" s="78"/>
      <c r="G83" s="64">
        <f t="shared" si="3"/>
        <v>0</v>
      </c>
    </row>
    <row r="84" spans="1:7" ht="15.75" customHeight="1">
      <c r="A84" s="4"/>
      <c r="B84" s="193"/>
      <c r="C84" s="84" t="s">
        <v>36</v>
      </c>
      <c r="D84" s="77">
        <v>7</v>
      </c>
      <c r="E84" s="62"/>
      <c r="F84" s="78"/>
      <c r="G84" s="64">
        <f t="shared" si="3"/>
        <v>0</v>
      </c>
    </row>
    <row r="85" spans="1:7" ht="15.75" customHeight="1">
      <c r="A85" s="4"/>
      <c r="B85" s="193"/>
      <c r="C85" s="84" t="s">
        <v>37</v>
      </c>
      <c r="D85" s="77">
        <v>7</v>
      </c>
      <c r="E85" s="62"/>
      <c r="F85" s="78"/>
      <c r="G85" s="64">
        <f t="shared" si="3"/>
        <v>0</v>
      </c>
    </row>
    <row r="86" spans="1:7" ht="15.75" customHeight="1">
      <c r="A86" s="4"/>
      <c r="B86" s="193"/>
      <c r="C86" s="84" t="s">
        <v>31</v>
      </c>
      <c r="D86" s="77">
        <v>7</v>
      </c>
      <c r="E86" s="62"/>
      <c r="F86" s="78"/>
      <c r="G86" s="64">
        <f t="shared" si="3"/>
        <v>0</v>
      </c>
    </row>
    <row r="87" spans="1:7" ht="15.75" customHeight="1">
      <c r="A87" s="4"/>
      <c r="B87" s="193"/>
      <c r="C87" s="84" t="s">
        <v>38</v>
      </c>
      <c r="D87" s="77">
        <v>7</v>
      </c>
      <c r="E87" s="62"/>
      <c r="F87" s="78"/>
      <c r="G87" s="64">
        <f t="shared" si="3"/>
        <v>0</v>
      </c>
    </row>
    <row r="88" spans="1:7" ht="15.75" customHeight="1">
      <c r="A88" s="4"/>
      <c r="B88" s="193"/>
      <c r="C88" s="84" t="s">
        <v>33</v>
      </c>
      <c r="D88" s="77">
        <v>7</v>
      </c>
      <c r="E88" s="62"/>
      <c r="F88" s="78"/>
      <c r="G88" s="64">
        <f t="shared" si="3"/>
        <v>0</v>
      </c>
    </row>
    <row r="89" spans="1:7" ht="15.75" customHeight="1">
      <c r="A89" s="4"/>
      <c r="B89" s="193"/>
      <c r="C89" s="84" t="s">
        <v>39</v>
      </c>
      <c r="D89" s="77">
        <v>7</v>
      </c>
      <c r="E89" s="62"/>
      <c r="F89" s="78"/>
      <c r="G89" s="64">
        <f t="shared" si="3"/>
        <v>0</v>
      </c>
    </row>
    <row r="90" spans="1:7" ht="15.75" customHeight="1">
      <c r="A90" s="4"/>
      <c r="B90" s="193"/>
      <c r="C90" s="84" t="s">
        <v>40</v>
      </c>
      <c r="D90" s="77">
        <v>7</v>
      </c>
      <c r="E90" s="62"/>
      <c r="F90" s="78"/>
      <c r="G90" s="64">
        <f t="shared" si="3"/>
        <v>0</v>
      </c>
    </row>
    <row r="91" spans="1:7" ht="15.75" customHeight="1">
      <c r="A91" s="4"/>
      <c r="B91" s="193"/>
      <c r="C91" s="84" t="s">
        <v>41</v>
      </c>
      <c r="D91" s="77">
        <v>7</v>
      </c>
      <c r="E91" s="62"/>
      <c r="F91" s="78"/>
      <c r="G91" s="64">
        <f t="shared" si="3"/>
        <v>0</v>
      </c>
    </row>
    <row r="92" spans="1:7" ht="15.75" customHeight="1">
      <c r="A92" s="4"/>
      <c r="B92" s="193"/>
      <c r="C92" s="164" t="s">
        <v>34</v>
      </c>
      <c r="D92" s="165"/>
      <c r="E92" s="166"/>
      <c r="F92" s="78"/>
      <c r="G92" s="64">
        <f t="shared" si="3"/>
        <v>0</v>
      </c>
    </row>
    <row r="93" spans="1:7" ht="15.75" customHeight="1">
      <c r="A93" s="4"/>
      <c r="B93" s="193"/>
      <c r="C93" s="85" t="s">
        <v>42</v>
      </c>
      <c r="D93" s="77">
        <v>7</v>
      </c>
      <c r="E93" s="62"/>
      <c r="F93" s="78"/>
      <c r="G93" s="64">
        <f t="shared" si="3"/>
        <v>0</v>
      </c>
    </row>
    <row r="94" spans="1:7" ht="15.75" customHeight="1">
      <c r="A94" s="4"/>
      <c r="B94" s="193"/>
      <c r="C94" s="85" t="s">
        <v>43</v>
      </c>
      <c r="D94" s="77">
        <v>7</v>
      </c>
      <c r="E94" s="62"/>
      <c r="F94" s="78"/>
      <c r="G94" s="64">
        <f t="shared" si="3"/>
        <v>0</v>
      </c>
    </row>
    <row r="95" spans="1:7" ht="15.75" customHeight="1">
      <c r="A95" s="4"/>
      <c r="B95" s="193"/>
      <c r="C95" s="84" t="s">
        <v>44</v>
      </c>
      <c r="D95" s="77">
        <v>7</v>
      </c>
      <c r="E95" s="62"/>
      <c r="F95" s="78"/>
      <c r="G95" s="64">
        <f t="shared" si="3"/>
        <v>0</v>
      </c>
    </row>
    <row r="96" spans="1:7" ht="15.75" customHeight="1">
      <c r="A96" s="4"/>
      <c r="B96" s="193"/>
      <c r="C96" s="84" t="s">
        <v>45</v>
      </c>
      <c r="D96" s="77">
        <v>7</v>
      </c>
      <c r="E96" s="62"/>
      <c r="F96" s="78"/>
      <c r="G96" s="64">
        <f t="shared" si="3"/>
        <v>0</v>
      </c>
    </row>
    <row r="97" spans="1:7" ht="15.75" customHeight="1">
      <c r="A97" s="4"/>
      <c r="B97" s="193"/>
      <c r="C97" s="84" t="s">
        <v>46</v>
      </c>
      <c r="D97" s="77">
        <v>7</v>
      </c>
      <c r="E97" s="62"/>
      <c r="F97" s="78"/>
      <c r="G97" s="64">
        <f t="shared" si="3"/>
        <v>0</v>
      </c>
    </row>
    <row r="98" spans="1:7" ht="15.75" customHeight="1">
      <c r="A98" s="4"/>
      <c r="B98" s="193"/>
      <c r="C98" s="84" t="s">
        <v>47</v>
      </c>
      <c r="D98" s="77">
        <v>7</v>
      </c>
      <c r="E98" s="62"/>
      <c r="F98" s="78"/>
      <c r="G98" s="64">
        <f t="shared" si="3"/>
        <v>0</v>
      </c>
    </row>
    <row r="99" spans="1:7" ht="15.75" customHeight="1">
      <c r="A99" s="4"/>
      <c r="B99" s="193"/>
      <c r="C99" s="168" t="s">
        <v>84</v>
      </c>
      <c r="D99" s="168"/>
      <c r="E99" s="168"/>
      <c r="F99" s="168"/>
      <c r="G99" s="65">
        <f>SUM(G82:G98)</f>
        <v>0</v>
      </c>
    </row>
    <row r="100" spans="1:7" ht="15.75" customHeight="1">
      <c r="A100" s="4"/>
      <c r="B100" s="193"/>
      <c r="C100" s="164" t="s">
        <v>85</v>
      </c>
      <c r="D100" s="165"/>
      <c r="E100" s="166"/>
      <c r="F100" s="78"/>
      <c r="G100" s="64"/>
    </row>
    <row r="101" spans="1:7" ht="15.75" customHeight="1">
      <c r="A101" s="4"/>
      <c r="B101" s="193"/>
      <c r="C101" s="86" t="s">
        <v>48</v>
      </c>
      <c r="D101" s="87">
        <v>1</v>
      </c>
      <c r="E101" s="62"/>
      <c r="F101" s="78"/>
      <c r="G101" s="64">
        <f t="shared" ref="G101:G105" si="4">+ROUND(E101*D101,0)</f>
        <v>0</v>
      </c>
    </row>
    <row r="102" spans="1:7" ht="15.75" customHeight="1">
      <c r="A102" s="4"/>
      <c r="B102" s="193"/>
      <c r="C102" s="86" t="s">
        <v>49</v>
      </c>
      <c r="D102" s="87">
        <v>1</v>
      </c>
      <c r="E102" s="62"/>
      <c r="F102" s="78"/>
      <c r="G102" s="64">
        <f t="shared" si="4"/>
        <v>0</v>
      </c>
    </row>
    <row r="103" spans="1:7" ht="15.75" customHeight="1">
      <c r="A103" s="4"/>
      <c r="B103" s="193"/>
      <c r="C103" s="164" t="s">
        <v>50</v>
      </c>
      <c r="D103" s="165"/>
      <c r="E103" s="166"/>
      <c r="F103" s="78"/>
      <c r="G103" s="64"/>
    </row>
    <row r="104" spans="1:7" ht="15.75" customHeight="1">
      <c r="A104" s="4"/>
      <c r="B104" s="193"/>
      <c r="C104" s="86" t="s">
        <v>51</v>
      </c>
      <c r="D104" s="88">
        <v>2</v>
      </c>
      <c r="E104" s="62"/>
      <c r="F104" s="78"/>
      <c r="G104" s="64">
        <f t="shared" si="4"/>
        <v>0</v>
      </c>
    </row>
    <row r="105" spans="1:7" ht="15.75" customHeight="1">
      <c r="A105" s="4"/>
      <c r="B105" s="193"/>
      <c r="C105" s="86" t="s">
        <v>52</v>
      </c>
      <c r="D105" s="88">
        <v>2</v>
      </c>
      <c r="E105" s="62"/>
      <c r="F105" s="78"/>
      <c r="G105" s="64">
        <f t="shared" si="4"/>
        <v>0</v>
      </c>
    </row>
    <row r="106" spans="1:7" ht="15.75" customHeight="1">
      <c r="A106" s="4"/>
      <c r="B106" s="193"/>
      <c r="C106" s="163" t="s">
        <v>86</v>
      </c>
      <c r="D106" s="152"/>
      <c r="E106" s="152"/>
      <c r="F106" s="153"/>
      <c r="G106" s="65">
        <f>SUM(G100:G105)</f>
        <v>0</v>
      </c>
    </row>
    <row r="107" spans="1:7" ht="15.75" customHeight="1">
      <c r="A107" s="4"/>
      <c r="B107" s="194"/>
      <c r="C107" s="167" t="s">
        <v>87</v>
      </c>
      <c r="D107" s="167"/>
      <c r="E107" s="167"/>
      <c r="F107" s="167"/>
      <c r="G107" s="65">
        <f>+G106+G99+G81</f>
        <v>0</v>
      </c>
    </row>
    <row r="108" spans="1:7" ht="15.75" customHeight="1">
      <c r="A108" s="4"/>
      <c r="B108" s="155" t="s">
        <v>101</v>
      </c>
      <c r="C108" s="156"/>
      <c r="D108" s="156"/>
      <c r="E108" s="156"/>
      <c r="F108" s="156"/>
      <c r="G108" s="65">
        <f>+G107+G33+G56+G59</f>
        <v>0</v>
      </c>
    </row>
    <row r="109" spans="1:7" ht="15.75" customHeight="1">
      <c r="A109" s="4"/>
      <c r="B109" s="169" t="s">
        <v>108</v>
      </c>
      <c r="C109" s="69" t="s">
        <v>88</v>
      </c>
      <c r="D109" s="171" t="s">
        <v>89</v>
      </c>
      <c r="E109" s="171"/>
      <c r="F109" s="78"/>
      <c r="G109" s="59" t="s">
        <v>78</v>
      </c>
    </row>
    <row r="110" spans="1:7" ht="15.75" customHeight="1">
      <c r="A110" s="4"/>
      <c r="B110" s="170"/>
      <c r="C110" s="90" t="s">
        <v>90</v>
      </c>
      <c r="D110" s="172">
        <v>0</v>
      </c>
      <c r="E110" s="172"/>
      <c r="F110" s="78"/>
      <c r="G110" s="64">
        <f>+D110*$G$108</f>
        <v>0</v>
      </c>
    </row>
    <row r="111" spans="1:7" ht="15.75" customHeight="1">
      <c r="A111" s="4"/>
      <c r="B111" s="170"/>
      <c r="C111" s="91" t="s">
        <v>91</v>
      </c>
      <c r="D111" s="172">
        <v>0</v>
      </c>
      <c r="E111" s="172"/>
      <c r="F111" s="78"/>
      <c r="G111" s="64">
        <f>+D111*$G$108</f>
        <v>0</v>
      </c>
    </row>
    <row r="112" spans="1:7" ht="15.75" customHeight="1">
      <c r="A112" s="4"/>
      <c r="B112" s="170"/>
      <c r="C112" s="173" t="s">
        <v>92</v>
      </c>
      <c r="D112" s="173"/>
      <c r="E112" s="173"/>
      <c r="F112" s="173"/>
      <c r="G112" s="65">
        <f>SUM(G110:G111)</f>
        <v>0</v>
      </c>
    </row>
    <row r="113" spans="1:19" ht="15.75" customHeight="1">
      <c r="A113" s="4"/>
      <c r="B113" s="155" t="s">
        <v>93</v>
      </c>
      <c r="C113" s="156"/>
      <c r="D113" s="156"/>
      <c r="E113" s="156"/>
      <c r="F113" s="156"/>
      <c r="G113" s="65">
        <f>+G112+G108</f>
        <v>0</v>
      </c>
    </row>
    <row r="114" spans="1:19" ht="15.75" customHeight="1">
      <c r="A114" s="4"/>
      <c r="B114" s="159" t="s">
        <v>94</v>
      </c>
      <c r="C114" s="57" t="s">
        <v>88</v>
      </c>
      <c r="D114" s="160" t="s">
        <v>53</v>
      </c>
      <c r="E114" s="160"/>
      <c r="F114" s="75"/>
      <c r="G114" s="59" t="s">
        <v>78</v>
      </c>
    </row>
    <row r="115" spans="1:19" ht="15.75" customHeight="1">
      <c r="A115" s="4"/>
      <c r="B115" s="159"/>
      <c r="C115" s="90" t="s">
        <v>95</v>
      </c>
      <c r="D115" s="161">
        <v>0.16</v>
      </c>
      <c r="E115" s="161"/>
      <c r="F115" s="78"/>
      <c r="G115" s="64">
        <f>+D115*$G$113</f>
        <v>0</v>
      </c>
    </row>
    <row r="116" spans="1:19" ht="15.75" customHeight="1">
      <c r="A116" s="4"/>
      <c r="B116" s="159"/>
      <c r="C116" s="93" t="s">
        <v>96</v>
      </c>
      <c r="D116" s="162">
        <f>6.9/1000</f>
        <v>6.9000000000000008E-3</v>
      </c>
      <c r="E116" s="162"/>
      <c r="F116" s="78"/>
      <c r="G116" s="64">
        <f>+D116*$G$113</f>
        <v>0</v>
      </c>
    </row>
    <row r="117" spans="1:19" s="5" customFormat="1" ht="15.75" customHeight="1">
      <c r="A117" s="4"/>
      <c r="B117" s="159"/>
      <c r="C117" s="163" t="s">
        <v>97</v>
      </c>
      <c r="D117" s="152"/>
      <c r="E117" s="152"/>
      <c r="F117" s="153"/>
      <c r="G117" s="65">
        <f>SUM(G115:G116)</f>
        <v>0</v>
      </c>
      <c r="H117" s="4"/>
      <c r="I117" s="4"/>
      <c r="J117" s="4"/>
      <c r="K117" s="4"/>
      <c r="L117" s="4"/>
      <c r="M117" s="4"/>
      <c r="N117" s="4"/>
      <c r="O117" s="4"/>
      <c r="P117" s="4"/>
      <c r="Q117" s="4"/>
      <c r="R117" s="4"/>
      <c r="S117" s="4"/>
    </row>
    <row r="118" spans="1:19">
      <c r="A118" s="4"/>
      <c r="B118" s="151" t="s">
        <v>98</v>
      </c>
      <c r="C118" s="152"/>
      <c r="D118" s="152"/>
      <c r="E118" s="152"/>
      <c r="F118" s="153"/>
      <c r="G118" s="65">
        <f>+G117+G113</f>
        <v>0</v>
      </c>
    </row>
    <row r="119" spans="1:19">
      <c r="A119" s="4"/>
      <c r="B119" s="148" t="s">
        <v>188</v>
      </c>
      <c r="C119" s="149"/>
      <c r="D119" s="149"/>
      <c r="E119" s="149"/>
      <c r="F119" s="149"/>
      <c r="G119" s="150"/>
    </row>
    <row r="120" spans="1:19">
      <c r="A120" s="4"/>
      <c r="B120" s="148" t="s">
        <v>189</v>
      </c>
      <c r="C120" s="149"/>
      <c r="D120" s="149"/>
      <c r="E120" s="149"/>
      <c r="F120" s="149"/>
      <c r="G120" s="150"/>
    </row>
    <row r="121" spans="1:19">
      <c r="A121" s="4"/>
      <c r="B121" s="148" t="s">
        <v>190</v>
      </c>
      <c r="C121" s="149"/>
      <c r="D121" s="149"/>
      <c r="E121" s="149"/>
      <c r="F121" s="149"/>
      <c r="G121" s="150"/>
    </row>
    <row r="122" spans="1:19">
      <c r="A122" s="4"/>
      <c r="B122" s="47" t="s">
        <v>192</v>
      </c>
      <c r="C122" s="19"/>
      <c r="D122" s="37"/>
      <c r="E122" s="19"/>
      <c r="F122" s="19"/>
      <c r="G122" s="44"/>
    </row>
    <row r="123" spans="1:19" ht="25.5" customHeight="1">
      <c r="A123" s="4"/>
      <c r="B123" s="174" t="s">
        <v>191</v>
      </c>
      <c r="C123" s="175"/>
      <c r="D123" s="175"/>
      <c r="E123" s="175"/>
      <c r="F123" s="175"/>
      <c r="G123" s="176"/>
      <c r="H123" s="9"/>
    </row>
    <row r="124" spans="1:19" ht="23.25" customHeight="1" thickBot="1">
      <c r="A124" s="4"/>
      <c r="B124" s="177"/>
      <c r="C124" s="178"/>
      <c r="D124" s="178"/>
      <c r="E124" s="178"/>
      <c r="F124" s="178"/>
      <c r="G124" s="179"/>
    </row>
    <row r="125" spans="1:19" s="4" customFormat="1">
      <c r="D125" s="6"/>
      <c r="G125" s="8"/>
    </row>
    <row r="126" spans="1:19" s="4" customFormat="1">
      <c r="D126" s="6"/>
      <c r="G126" s="8"/>
    </row>
    <row r="127" spans="1:19" s="4" customFormat="1">
      <c r="D127" s="6"/>
      <c r="G127" s="8"/>
    </row>
    <row r="128" spans="1:19" s="4" customFormat="1">
      <c r="D128" s="6"/>
      <c r="G128" s="8"/>
    </row>
    <row r="129" spans="4:7" s="4" customFormat="1">
      <c r="D129" s="6"/>
      <c r="G129" s="8"/>
    </row>
    <row r="130" spans="4:7" s="4" customFormat="1">
      <c r="D130" s="6"/>
      <c r="G130" s="8"/>
    </row>
    <row r="131" spans="4:7" s="4" customFormat="1">
      <c r="D131" s="6"/>
      <c r="G131" s="8"/>
    </row>
    <row r="132" spans="4:7" s="4" customFormat="1">
      <c r="D132" s="6"/>
      <c r="G132" s="8"/>
    </row>
    <row r="133" spans="4:7" s="4" customFormat="1">
      <c r="D133" s="6"/>
      <c r="G133" s="8"/>
    </row>
    <row r="134" spans="4:7" s="4" customFormat="1">
      <c r="D134" s="6"/>
      <c r="G134" s="8"/>
    </row>
    <row r="135" spans="4:7" s="4" customFormat="1">
      <c r="D135" s="6"/>
      <c r="G135" s="8"/>
    </row>
    <row r="136" spans="4:7" s="4" customFormat="1">
      <c r="D136" s="6"/>
      <c r="G136" s="8"/>
    </row>
    <row r="137" spans="4:7" s="4" customFormat="1">
      <c r="D137" s="6"/>
      <c r="G137" s="8"/>
    </row>
    <row r="138" spans="4:7" s="4" customFormat="1">
      <c r="D138" s="6"/>
      <c r="G138" s="8"/>
    </row>
    <row r="139" spans="4:7" s="4" customFormat="1">
      <c r="D139" s="6"/>
      <c r="G139" s="8"/>
    </row>
    <row r="140" spans="4:7" s="4" customFormat="1">
      <c r="D140" s="6"/>
      <c r="G140" s="8"/>
    </row>
    <row r="141" spans="4:7" s="4" customFormat="1">
      <c r="D141" s="6"/>
      <c r="G141" s="8"/>
    </row>
    <row r="142" spans="4:7" s="4" customFormat="1">
      <c r="D142" s="6"/>
      <c r="G142" s="8"/>
    </row>
    <row r="143" spans="4:7" s="4" customFormat="1">
      <c r="D143" s="6"/>
      <c r="G143" s="8"/>
    </row>
    <row r="144" spans="4:7" s="4" customFormat="1">
      <c r="D144" s="6"/>
      <c r="G144" s="8"/>
    </row>
    <row r="145" spans="4:7" s="4" customFormat="1">
      <c r="D145" s="6"/>
      <c r="G145" s="8"/>
    </row>
    <row r="146" spans="4:7" s="4" customFormat="1">
      <c r="D146" s="6"/>
      <c r="G146" s="8"/>
    </row>
    <row r="147" spans="4:7" s="4" customFormat="1">
      <c r="D147" s="6"/>
      <c r="G147" s="8"/>
    </row>
    <row r="148" spans="4:7" s="4" customFormat="1">
      <c r="D148" s="6"/>
      <c r="G148" s="8"/>
    </row>
    <row r="149" spans="4:7" s="4" customFormat="1">
      <c r="D149" s="6"/>
      <c r="G149" s="8"/>
    </row>
    <row r="150" spans="4:7" s="4" customFormat="1">
      <c r="D150" s="6"/>
      <c r="G150" s="8"/>
    </row>
    <row r="151" spans="4:7" s="4" customFormat="1">
      <c r="D151" s="6"/>
      <c r="G151" s="8"/>
    </row>
    <row r="152" spans="4:7" s="4" customFormat="1">
      <c r="D152" s="6"/>
      <c r="G152" s="8"/>
    </row>
    <row r="153" spans="4:7" s="4" customFormat="1">
      <c r="D153" s="6"/>
      <c r="G153" s="8"/>
    </row>
    <row r="154" spans="4:7" s="4" customFormat="1">
      <c r="D154" s="6"/>
      <c r="G154" s="8"/>
    </row>
    <row r="155" spans="4:7" s="4" customFormat="1">
      <c r="D155" s="6"/>
      <c r="G155" s="8"/>
    </row>
    <row r="156" spans="4:7" s="4" customFormat="1">
      <c r="D156" s="6"/>
      <c r="G156" s="8"/>
    </row>
    <row r="157" spans="4:7" s="4" customFormat="1">
      <c r="D157" s="6"/>
      <c r="G157" s="8"/>
    </row>
    <row r="158" spans="4:7" s="4" customFormat="1">
      <c r="D158" s="6"/>
      <c r="G158" s="8"/>
    </row>
    <row r="159" spans="4:7" s="4" customFormat="1">
      <c r="D159" s="6"/>
      <c r="G159" s="8"/>
    </row>
    <row r="160" spans="4:7" s="4" customFormat="1">
      <c r="D160" s="6"/>
      <c r="G160" s="8"/>
    </row>
    <row r="161" spans="1:7" s="4" customFormat="1">
      <c r="D161" s="6"/>
      <c r="G161" s="8"/>
    </row>
    <row r="162" spans="1:7" s="4" customFormat="1">
      <c r="D162" s="6"/>
      <c r="G162" s="8"/>
    </row>
    <row r="163" spans="1:7" s="4" customFormat="1">
      <c r="D163" s="6"/>
      <c r="G163" s="8"/>
    </row>
    <row r="164" spans="1:7" s="4" customFormat="1">
      <c r="D164" s="6"/>
      <c r="G164" s="8"/>
    </row>
    <row r="165" spans="1:7" s="4" customFormat="1">
      <c r="D165" s="6"/>
      <c r="G165" s="8"/>
    </row>
    <row r="166" spans="1:7">
      <c r="A166" s="4"/>
    </row>
    <row r="167" spans="1:7">
      <c r="A167" s="4"/>
    </row>
    <row r="168" spans="1:7">
      <c r="A168" s="4"/>
    </row>
    <row r="169" spans="1:7">
      <c r="A169" s="4"/>
    </row>
    <row r="170" spans="1:7">
      <c r="A170" s="4"/>
    </row>
    <row r="171" spans="1:7">
      <c r="A171" s="4"/>
    </row>
    <row r="172" spans="1:7">
      <c r="A172" s="4"/>
    </row>
    <row r="173" spans="1:7">
      <c r="A173" s="4"/>
    </row>
    <row r="174" spans="1:7">
      <c r="A174" s="4"/>
    </row>
    <row r="175" spans="1:7">
      <c r="A175" s="4"/>
    </row>
    <row r="176" spans="1:7">
      <c r="A176" s="4"/>
    </row>
    <row r="177" spans="1:1">
      <c r="A177" s="4"/>
    </row>
    <row r="178" spans="1:1">
      <c r="A178" s="4"/>
    </row>
    <row r="179" spans="1:1">
      <c r="A179" s="4"/>
    </row>
    <row r="180" spans="1:1">
      <c r="A180" s="4"/>
    </row>
    <row r="181" spans="1:1">
      <c r="A181" s="4"/>
    </row>
    <row r="182" spans="1:1">
      <c r="A182" s="4"/>
    </row>
    <row r="183" spans="1:1">
      <c r="A183" s="4"/>
    </row>
    <row r="184" spans="1:1">
      <c r="A184" s="4"/>
    </row>
    <row r="185" spans="1:1">
      <c r="A185" s="4"/>
    </row>
    <row r="186" spans="1:1">
      <c r="A186" s="4"/>
    </row>
    <row r="187" spans="1:1">
      <c r="A187" s="4"/>
    </row>
    <row r="188" spans="1:1">
      <c r="A188" s="4"/>
    </row>
    <row r="189" spans="1:1">
      <c r="A189" s="4"/>
    </row>
    <row r="190" spans="1:1">
      <c r="A190" s="4"/>
    </row>
    <row r="191" spans="1:1">
      <c r="A191" s="4"/>
    </row>
    <row r="192" spans="1:1">
      <c r="A192" s="4"/>
    </row>
    <row r="193" spans="1:1">
      <c r="A193" s="4"/>
    </row>
    <row r="194" spans="1:1">
      <c r="A194" s="4"/>
    </row>
    <row r="195" spans="1:1">
      <c r="A195" s="4"/>
    </row>
    <row r="196" spans="1:1">
      <c r="A196" s="4"/>
    </row>
    <row r="197" spans="1:1">
      <c r="A197" s="4"/>
    </row>
    <row r="198" spans="1:1">
      <c r="A198" s="4"/>
    </row>
    <row r="199" spans="1:1">
      <c r="A199" s="4"/>
    </row>
    <row r="200" spans="1:1">
      <c r="A200" s="4"/>
    </row>
    <row r="201" spans="1:1">
      <c r="A201" s="4"/>
    </row>
    <row r="202" spans="1:1">
      <c r="A202" s="4"/>
    </row>
    <row r="203" spans="1:1">
      <c r="A203" s="4"/>
    </row>
    <row r="204" spans="1:1">
      <c r="A204" s="4"/>
    </row>
    <row r="205" spans="1:1">
      <c r="A205" s="4"/>
    </row>
    <row r="206" spans="1:1">
      <c r="A206" s="4"/>
    </row>
    <row r="207" spans="1:1">
      <c r="A207" s="4"/>
    </row>
    <row r="208" spans="1:1">
      <c r="A208" s="4"/>
    </row>
    <row r="209" spans="1:1">
      <c r="A209" s="4"/>
    </row>
    <row r="210" spans="1:1">
      <c r="A210" s="4"/>
    </row>
    <row r="211" spans="1:1">
      <c r="A211" s="4"/>
    </row>
    <row r="212" spans="1:1">
      <c r="A212" s="4"/>
    </row>
    <row r="213" spans="1:1">
      <c r="A213" s="4"/>
    </row>
    <row r="214" spans="1:1">
      <c r="A214" s="4"/>
    </row>
    <row r="215" spans="1:1">
      <c r="A215" s="4"/>
    </row>
    <row r="216" spans="1:1">
      <c r="A216" s="4"/>
    </row>
    <row r="217" spans="1:1">
      <c r="A217" s="4"/>
    </row>
    <row r="218" spans="1:1">
      <c r="A218" s="4"/>
    </row>
    <row r="219" spans="1:1">
      <c r="A219" s="4"/>
    </row>
    <row r="220" spans="1:1">
      <c r="A220" s="4"/>
    </row>
    <row r="221" spans="1:1">
      <c r="A221" s="4"/>
    </row>
    <row r="222" spans="1:1">
      <c r="A222" s="4"/>
    </row>
    <row r="223" spans="1:1">
      <c r="A223" s="4"/>
    </row>
    <row r="224" spans="1:1">
      <c r="A224" s="4"/>
    </row>
    <row r="225" spans="1:1">
      <c r="A225" s="4"/>
    </row>
    <row r="226" spans="1:1">
      <c r="A226" s="4"/>
    </row>
    <row r="227" spans="1:1">
      <c r="A227" s="4"/>
    </row>
    <row r="228" spans="1:1">
      <c r="A228" s="4"/>
    </row>
    <row r="229" spans="1:1">
      <c r="A229" s="4"/>
    </row>
    <row r="230" spans="1:1">
      <c r="A230" s="4"/>
    </row>
    <row r="318" spans="5:5">
      <c r="E318" s="7">
        <v>0.16</v>
      </c>
    </row>
    <row r="319" spans="5:5">
      <c r="E319" s="7">
        <v>0</v>
      </c>
    </row>
  </sheetData>
  <mergeCells count="41">
    <mergeCell ref="B118:F118"/>
    <mergeCell ref="B123:G124"/>
    <mergeCell ref="B113:F113"/>
    <mergeCell ref="B114:B117"/>
    <mergeCell ref="D114:E114"/>
    <mergeCell ref="D115:E115"/>
    <mergeCell ref="D116:E116"/>
    <mergeCell ref="C117:F117"/>
    <mergeCell ref="C106:F106"/>
    <mergeCell ref="C107:F107"/>
    <mergeCell ref="B108:F108"/>
    <mergeCell ref="B109:B112"/>
    <mergeCell ref="D109:E109"/>
    <mergeCell ref="D110:E110"/>
    <mergeCell ref="D111:E111"/>
    <mergeCell ref="C112:F112"/>
    <mergeCell ref="C92:E92"/>
    <mergeCell ref="C99:F99"/>
    <mergeCell ref="C100:E100"/>
    <mergeCell ref="C103:E103"/>
    <mergeCell ref="G60:G62"/>
    <mergeCell ref="C61:E61"/>
    <mergeCell ref="C79:E79"/>
    <mergeCell ref="C81:F81"/>
    <mergeCell ref="C82:E82"/>
    <mergeCell ref="B35:C35"/>
    <mergeCell ref="B119:G119"/>
    <mergeCell ref="B120:G120"/>
    <mergeCell ref="B121:G121"/>
    <mergeCell ref="B9:G10"/>
    <mergeCell ref="G11:G12"/>
    <mergeCell ref="B21:C21"/>
    <mergeCell ref="B26:B32"/>
    <mergeCell ref="B33:F33"/>
    <mergeCell ref="C83:E83"/>
    <mergeCell ref="B40:B55"/>
    <mergeCell ref="B56:F56"/>
    <mergeCell ref="B57:B58"/>
    <mergeCell ref="B59:F59"/>
    <mergeCell ref="B60:B107"/>
    <mergeCell ref="C60:E60"/>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dimension ref="A1:Q319"/>
  <sheetViews>
    <sheetView topLeftCell="A25" zoomScaleNormal="100" workbookViewId="0">
      <selection activeCell="F47" sqref="F47"/>
    </sheetView>
  </sheetViews>
  <sheetFormatPr baseColWidth="10" defaultRowHeight="12.75"/>
  <cols>
    <col min="1" max="1" width="6.28515625" style="1" customWidth="1"/>
    <col min="2" max="2" width="23.28515625" style="1" customWidth="1"/>
    <col min="3" max="3" width="41.42578125" style="1" customWidth="1"/>
    <col min="4" max="4" width="13.7109375" style="2" customWidth="1"/>
    <col min="5" max="5" width="15.7109375" style="1" customWidth="1"/>
    <col min="6" max="6" width="13.140625" style="1" customWidth="1"/>
    <col min="7" max="7" width="18.28515625" style="3" customWidth="1"/>
    <col min="8" max="17" width="11.42578125" style="4"/>
    <col min="18" max="16384" width="11.42578125" style="1"/>
  </cols>
  <sheetData>
    <row r="1" spans="1:7" ht="13.5" thickBot="1">
      <c r="A1" s="4"/>
    </row>
    <row r="2" spans="1:7">
      <c r="A2" s="4"/>
      <c r="B2" s="10"/>
      <c r="C2" s="11"/>
      <c r="D2" s="12"/>
      <c r="E2" s="11"/>
      <c r="F2" s="12"/>
      <c r="G2" s="13"/>
    </row>
    <row r="3" spans="1:7">
      <c r="A3" s="4"/>
      <c r="B3" s="14"/>
      <c r="C3" s="15"/>
      <c r="D3" s="16"/>
      <c r="E3" s="15"/>
      <c r="F3" s="17"/>
      <c r="G3" s="18"/>
    </row>
    <row r="4" spans="1:7">
      <c r="A4" s="4"/>
      <c r="B4" s="14"/>
      <c r="C4" s="15"/>
      <c r="D4" s="16"/>
      <c r="E4" s="15"/>
      <c r="F4" s="17"/>
      <c r="G4" s="18"/>
    </row>
    <row r="5" spans="1:7">
      <c r="A5" s="4"/>
      <c r="B5" s="14"/>
      <c r="C5" s="15"/>
      <c r="D5" s="16"/>
      <c r="E5" s="15"/>
      <c r="F5" s="17"/>
      <c r="G5" s="18"/>
    </row>
    <row r="6" spans="1:7">
      <c r="A6" s="4"/>
      <c r="B6" s="14"/>
      <c r="C6" s="15"/>
      <c r="D6" s="16"/>
      <c r="E6" s="15"/>
      <c r="F6" s="19"/>
      <c r="G6" s="20"/>
    </row>
    <row r="7" spans="1:7">
      <c r="A7" s="4"/>
      <c r="B7" s="14"/>
      <c r="C7" s="15"/>
      <c r="D7" s="16"/>
      <c r="E7" s="15"/>
      <c r="F7" s="19"/>
      <c r="G7" s="20"/>
    </row>
    <row r="8" spans="1:7" ht="21" customHeight="1">
      <c r="A8" s="4"/>
      <c r="B8" s="21"/>
      <c r="C8" s="22"/>
      <c r="D8" s="23"/>
      <c r="E8" s="22"/>
      <c r="F8" s="24"/>
      <c r="G8" s="25"/>
    </row>
    <row r="9" spans="1:7">
      <c r="A9" s="4"/>
      <c r="B9" s="180" t="s">
        <v>54</v>
      </c>
      <c r="C9" s="181"/>
      <c r="D9" s="181"/>
      <c r="E9" s="181"/>
      <c r="F9" s="181"/>
      <c r="G9" s="182"/>
    </row>
    <row r="10" spans="1:7">
      <c r="A10" s="4"/>
      <c r="B10" s="183"/>
      <c r="C10" s="184"/>
      <c r="D10" s="184"/>
      <c r="E10" s="184"/>
      <c r="F10" s="184"/>
      <c r="G10" s="185"/>
    </row>
    <row r="11" spans="1:7">
      <c r="A11" s="4"/>
      <c r="B11" s="26" t="s">
        <v>55</v>
      </c>
      <c r="C11" s="27"/>
      <c r="D11" s="28"/>
      <c r="E11" s="29" t="s">
        <v>56</v>
      </c>
      <c r="F11" s="30"/>
      <c r="G11" s="186" t="s">
        <v>57</v>
      </c>
    </row>
    <row r="12" spans="1:7" ht="15.75" customHeight="1">
      <c r="A12" s="4"/>
      <c r="B12" s="31" t="s">
        <v>58</v>
      </c>
      <c r="C12" s="32"/>
      <c r="D12" s="33"/>
      <c r="E12" s="29" t="s">
        <v>59</v>
      </c>
      <c r="F12" s="34"/>
      <c r="G12" s="186"/>
    </row>
    <row r="13" spans="1:7">
      <c r="A13" s="4"/>
      <c r="B13" s="35"/>
      <c r="C13" s="36"/>
      <c r="D13" s="37"/>
      <c r="E13" s="19"/>
      <c r="F13" s="19"/>
      <c r="G13" s="20"/>
    </row>
    <row r="14" spans="1:7">
      <c r="A14" s="4"/>
      <c r="B14" s="35" t="s">
        <v>104</v>
      </c>
      <c r="C14" s="36"/>
      <c r="D14" s="37"/>
      <c r="E14" s="19"/>
      <c r="F14" s="19"/>
      <c r="G14" s="20"/>
    </row>
    <row r="15" spans="1:7">
      <c r="A15" s="4"/>
      <c r="B15" s="35" t="s">
        <v>105</v>
      </c>
      <c r="C15" s="36"/>
      <c r="D15" s="37"/>
      <c r="E15" s="19"/>
      <c r="F15" s="19"/>
      <c r="G15" s="20"/>
    </row>
    <row r="16" spans="1:7">
      <c r="A16" s="4"/>
      <c r="B16" s="38" t="s">
        <v>106</v>
      </c>
      <c r="C16" s="39"/>
      <c r="D16" s="37"/>
      <c r="E16" s="19"/>
      <c r="F16" s="19"/>
      <c r="G16" s="20"/>
    </row>
    <row r="17" spans="1:7" ht="6.75" customHeight="1">
      <c r="A17" s="4"/>
      <c r="B17" s="38"/>
      <c r="C17" s="40"/>
      <c r="D17" s="37"/>
      <c r="E17" s="19"/>
      <c r="F17" s="19"/>
      <c r="G17" s="20"/>
    </row>
    <row r="18" spans="1:7">
      <c r="A18" s="4"/>
      <c r="B18" s="94" t="s">
        <v>103</v>
      </c>
      <c r="C18" s="42">
        <v>3</v>
      </c>
      <c r="D18" s="37"/>
      <c r="E18" s="43"/>
      <c r="F18" s="19"/>
      <c r="G18" s="44"/>
    </row>
    <row r="19" spans="1:7" ht="13.5" thickBot="1">
      <c r="A19" s="4"/>
      <c r="B19" s="95" t="s">
        <v>60</v>
      </c>
      <c r="C19" s="46" t="s">
        <v>110</v>
      </c>
      <c r="D19" s="37"/>
      <c r="E19" s="19"/>
      <c r="F19" s="19"/>
      <c r="G19" s="44"/>
    </row>
    <row r="20" spans="1:7" ht="13.5" thickBot="1">
      <c r="A20" s="4"/>
      <c r="B20" s="47"/>
      <c r="C20" s="48"/>
      <c r="D20" s="37"/>
      <c r="E20" s="37"/>
      <c r="F20" s="19"/>
      <c r="G20" s="44"/>
    </row>
    <row r="21" spans="1:7" ht="15">
      <c r="A21" s="4"/>
      <c r="B21" s="190" t="s">
        <v>16</v>
      </c>
      <c r="C21" s="191"/>
      <c r="D21" s="37"/>
      <c r="E21" s="37"/>
      <c r="F21" s="19"/>
      <c r="G21" s="44"/>
    </row>
    <row r="22" spans="1:7" ht="31.5" customHeight="1">
      <c r="A22" s="4"/>
      <c r="B22" s="49" t="s">
        <v>62</v>
      </c>
      <c r="C22" s="50">
        <f>+C23/20</f>
        <v>0.5</v>
      </c>
      <c r="D22" s="37"/>
      <c r="E22" s="51"/>
      <c r="F22" s="51"/>
      <c r="G22" s="44"/>
    </row>
    <row r="23" spans="1:7" ht="29.25" customHeight="1">
      <c r="A23" s="4"/>
      <c r="B23" s="49" t="s">
        <v>63</v>
      </c>
      <c r="C23" s="52">
        <v>10</v>
      </c>
      <c r="D23" s="37"/>
      <c r="E23" s="51"/>
      <c r="F23" s="51"/>
      <c r="G23" s="44"/>
    </row>
    <row r="24" spans="1:7">
      <c r="A24" s="4"/>
      <c r="B24" s="35"/>
      <c r="C24" s="53"/>
      <c r="D24" s="54"/>
      <c r="E24" s="51"/>
      <c r="F24" s="51"/>
      <c r="G24" s="44"/>
    </row>
    <row r="25" spans="1:7" ht="22.5">
      <c r="A25" s="4"/>
      <c r="B25" s="56" t="s">
        <v>64</v>
      </c>
      <c r="C25" s="57" t="s">
        <v>65</v>
      </c>
      <c r="D25" s="58" t="s">
        <v>53</v>
      </c>
      <c r="E25" s="58" t="s">
        <v>66</v>
      </c>
      <c r="F25" s="57" t="s">
        <v>67</v>
      </c>
      <c r="G25" s="59" t="s">
        <v>68</v>
      </c>
    </row>
    <row r="26" spans="1:7">
      <c r="A26" s="4"/>
      <c r="B26" s="154" t="s">
        <v>69</v>
      </c>
      <c r="C26" s="60" t="s">
        <v>0</v>
      </c>
      <c r="D26" s="61">
        <v>1</v>
      </c>
      <c r="E26" s="62"/>
      <c r="F26" s="63">
        <v>1</v>
      </c>
      <c r="G26" s="64">
        <f>+ROUND($C$22*D26*E26*F26,0)</f>
        <v>0</v>
      </c>
    </row>
    <row r="27" spans="1:7">
      <c r="A27" s="4"/>
      <c r="B27" s="154"/>
      <c r="C27" s="60" t="s">
        <v>1</v>
      </c>
      <c r="D27" s="61">
        <v>1</v>
      </c>
      <c r="E27" s="62"/>
      <c r="F27" s="63">
        <v>1</v>
      </c>
      <c r="G27" s="64">
        <f t="shared" ref="G27:G32" si="0">+ROUND($C$22*D27*E27*F27,0)</f>
        <v>0</v>
      </c>
    </row>
    <row r="28" spans="1:7">
      <c r="A28" s="4"/>
      <c r="B28" s="154"/>
      <c r="C28" s="60" t="s">
        <v>2</v>
      </c>
      <c r="D28" s="61">
        <v>1</v>
      </c>
      <c r="E28" s="62"/>
      <c r="F28" s="63">
        <v>1</v>
      </c>
      <c r="G28" s="64">
        <f t="shared" si="0"/>
        <v>0</v>
      </c>
    </row>
    <row r="29" spans="1:7">
      <c r="A29" s="4"/>
      <c r="B29" s="154"/>
      <c r="C29" s="60" t="s">
        <v>3</v>
      </c>
      <c r="D29" s="61">
        <v>1</v>
      </c>
      <c r="E29" s="62"/>
      <c r="F29" s="63">
        <v>1</v>
      </c>
      <c r="G29" s="64">
        <f t="shared" si="0"/>
        <v>0</v>
      </c>
    </row>
    <row r="30" spans="1:7">
      <c r="A30" s="4"/>
      <c r="B30" s="154"/>
      <c r="C30" s="60" t="s">
        <v>4</v>
      </c>
      <c r="D30" s="61">
        <v>1</v>
      </c>
      <c r="E30" s="62"/>
      <c r="F30" s="63">
        <v>1</v>
      </c>
      <c r="G30" s="64">
        <f t="shared" si="0"/>
        <v>0</v>
      </c>
    </row>
    <row r="31" spans="1:7">
      <c r="A31" s="4"/>
      <c r="B31" s="154"/>
      <c r="C31" s="60" t="s">
        <v>5</v>
      </c>
      <c r="D31" s="61">
        <v>1</v>
      </c>
      <c r="E31" s="62"/>
      <c r="F31" s="63">
        <v>1</v>
      </c>
      <c r="G31" s="64">
        <f t="shared" si="0"/>
        <v>0</v>
      </c>
    </row>
    <row r="32" spans="1:7" ht="12" customHeight="1">
      <c r="A32" s="4"/>
      <c r="B32" s="154"/>
      <c r="C32" s="60" t="s">
        <v>6</v>
      </c>
      <c r="D32" s="61">
        <v>2</v>
      </c>
      <c r="E32" s="62"/>
      <c r="F32" s="63">
        <v>1</v>
      </c>
      <c r="G32" s="64">
        <f t="shared" si="0"/>
        <v>0</v>
      </c>
    </row>
    <row r="33" spans="1:7">
      <c r="A33" s="4"/>
      <c r="B33" s="155" t="s">
        <v>99</v>
      </c>
      <c r="C33" s="156"/>
      <c r="D33" s="156"/>
      <c r="E33" s="156"/>
      <c r="F33" s="156"/>
      <c r="G33" s="65">
        <f>SUM(G26:G32)</f>
        <v>0</v>
      </c>
    </row>
    <row r="34" spans="1:7" ht="13.5" thickBot="1">
      <c r="A34" s="4"/>
      <c r="B34" s="35"/>
      <c r="C34" s="53"/>
      <c r="D34" s="54"/>
      <c r="E34" s="51"/>
      <c r="F34" s="51"/>
      <c r="G34" s="55"/>
    </row>
    <row r="35" spans="1:7" ht="15.75" thickBot="1">
      <c r="A35" s="4"/>
      <c r="B35" s="157" t="s">
        <v>102</v>
      </c>
      <c r="C35" s="158"/>
      <c r="D35" s="54"/>
      <c r="E35" s="51"/>
      <c r="F35" s="51"/>
      <c r="G35" s="44"/>
    </row>
    <row r="36" spans="1:7" ht="22.5">
      <c r="A36" s="4"/>
      <c r="B36" s="49" t="s">
        <v>62</v>
      </c>
      <c r="C36" s="50">
        <v>7</v>
      </c>
      <c r="D36" s="54"/>
      <c r="E36" s="51"/>
      <c r="F36" s="51"/>
      <c r="G36" s="44"/>
    </row>
    <row r="37" spans="1:7" ht="22.5">
      <c r="A37" s="4"/>
      <c r="B37" s="49" t="s">
        <v>63</v>
      </c>
      <c r="C37" s="52">
        <v>140</v>
      </c>
      <c r="D37" s="54"/>
      <c r="E37" s="51"/>
      <c r="F37" s="51"/>
      <c r="G37" s="44"/>
    </row>
    <row r="38" spans="1:7" ht="6.75" customHeight="1">
      <c r="A38" s="4"/>
      <c r="B38" s="35"/>
      <c r="C38" s="53"/>
      <c r="D38" s="54"/>
      <c r="E38" s="51"/>
      <c r="F38" s="51"/>
      <c r="G38" s="55"/>
    </row>
    <row r="39" spans="1:7" ht="57.75" customHeight="1">
      <c r="A39" s="4"/>
      <c r="B39" s="56" t="s">
        <v>64</v>
      </c>
      <c r="C39" s="57" t="s">
        <v>65</v>
      </c>
      <c r="D39" s="58" t="s">
        <v>53</v>
      </c>
      <c r="E39" s="58" t="s">
        <v>66</v>
      </c>
      <c r="F39" s="57" t="s">
        <v>67</v>
      </c>
      <c r="G39" s="59" t="s">
        <v>68</v>
      </c>
    </row>
    <row r="40" spans="1:7">
      <c r="A40" s="4"/>
      <c r="B40" s="187" t="s">
        <v>69</v>
      </c>
      <c r="C40" s="66" t="s">
        <v>0</v>
      </c>
      <c r="D40" s="67">
        <v>1</v>
      </c>
      <c r="E40" s="68"/>
      <c r="F40" s="63">
        <v>1</v>
      </c>
      <c r="G40" s="64">
        <f>+ROUND($C$36*D40*E40*F40,0)</f>
        <v>0</v>
      </c>
    </row>
    <row r="41" spans="1:7">
      <c r="A41" s="4"/>
      <c r="B41" s="154"/>
      <c r="C41" s="60" t="s">
        <v>1</v>
      </c>
      <c r="D41" s="67">
        <v>1</v>
      </c>
      <c r="E41" s="62"/>
      <c r="F41" s="63">
        <v>1</v>
      </c>
      <c r="G41" s="64">
        <f t="shared" ref="G41:G55" si="1">+ROUND($C$36*D41*E41*F41,0)</f>
        <v>0</v>
      </c>
    </row>
    <row r="42" spans="1:7">
      <c r="A42" s="4"/>
      <c r="B42" s="154"/>
      <c r="C42" s="60" t="s">
        <v>2</v>
      </c>
      <c r="D42" s="67">
        <v>1</v>
      </c>
      <c r="E42" s="62"/>
      <c r="F42" s="63">
        <v>1</v>
      </c>
      <c r="G42" s="64">
        <f t="shared" si="1"/>
        <v>0</v>
      </c>
    </row>
    <row r="43" spans="1:7">
      <c r="A43" s="4"/>
      <c r="B43" s="154"/>
      <c r="C43" s="60" t="s">
        <v>3</v>
      </c>
      <c r="D43" s="67">
        <v>1</v>
      </c>
      <c r="E43" s="62"/>
      <c r="F43" s="63">
        <v>1</v>
      </c>
      <c r="G43" s="64">
        <f t="shared" si="1"/>
        <v>0</v>
      </c>
    </row>
    <row r="44" spans="1:7">
      <c r="A44" s="4"/>
      <c r="B44" s="154"/>
      <c r="C44" s="60" t="s">
        <v>4</v>
      </c>
      <c r="D44" s="67">
        <v>1</v>
      </c>
      <c r="E44" s="62"/>
      <c r="F44" s="63">
        <v>1</v>
      </c>
      <c r="G44" s="64">
        <f t="shared" si="1"/>
        <v>0</v>
      </c>
    </row>
    <row r="45" spans="1:7">
      <c r="A45" s="4"/>
      <c r="B45" s="154"/>
      <c r="C45" s="60" t="s">
        <v>5</v>
      </c>
      <c r="D45" s="67">
        <v>1</v>
      </c>
      <c r="E45" s="62"/>
      <c r="F45" s="63">
        <v>1</v>
      </c>
      <c r="G45" s="64">
        <f t="shared" si="1"/>
        <v>0</v>
      </c>
    </row>
    <row r="46" spans="1:7">
      <c r="A46" s="4"/>
      <c r="B46" s="154"/>
      <c r="C46" s="60" t="s">
        <v>6</v>
      </c>
      <c r="D46" s="67">
        <v>3</v>
      </c>
      <c r="E46" s="62"/>
      <c r="F46" s="63">
        <v>1</v>
      </c>
      <c r="G46" s="64">
        <f t="shared" si="1"/>
        <v>0</v>
      </c>
    </row>
    <row r="47" spans="1:7">
      <c r="A47" s="4"/>
      <c r="B47" s="154"/>
      <c r="C47" s="60" t="s">
        <v>7</v>
      </c>
      <c r="D47" s="67">
        <v>3</v>
      </c>
      <c r="E47" s="62"/>
      <c r="F47" s="63">
        <v>1</v>
      </c>
      <c r="G47" s="64">
        <f t="shared" si="1"/>
        <v>0</v>
      </c>
    </row>
    <row r="48" spans="1:7">
      <c r="A48" s="4"/>
      <c r="B48" s="154"/>
      <c r="C48" s="60" t="s">
        <v>8</v>
      </c>
      <c r="D48" s="61">
        <v>5</v>
      </c>
      <c r="E48" s="62"/>
      <c r="F48" s="63">
        <v>1</v>
      </c>
      <c r="G48" s="64">
        <f t="shared" si="1"/>
        <v>0</v>
      </c>
    </row>
    <row r="49" spans="1:7">
      <c r="A49" s="4"/>
      <c r="B49" s="154"/>
      <c r="C49" s="60" t="s">
        <v>9</v>
      </c>
      <c r="D49" s="61">
        <v>3</v>
      </c>
      <c r="E49" s="62"/>
      <c r="F49" s="63">
        <v>1</v>
      </c>
      <c r="G49" s="64">
        <f t="shared" si="1"/>
        <v>0</v>
      </c>
    </row>
    <row r="50" spans="1:7">
      <c r="A50" s="4"/>
      <c r="B50" s="154"/>
      <c r="C50" s="60" t="s">
        <v>10</v>
      </c>
      <c r="D50" s="61">
        <v>5</v>
      </c>
      <c r="E50" s="62"/>
      <c r="F50" s="63">
        <v>1</v>
      </c>
      <c r="G50" s="64">
        <f t="shared" si="1"/>
        <v>0</v>
      </c>
    </row>
    <row r="51" spans="1:7">
      <c r="A51" s="4"/>
      <c r="B51" s="154"/>
      <c r="C51" s="60" t="s">
        <v>11</v>
      </c>
      <c r="D51" s="67">
        <v>1</v>
      </c>
      <c r="E51" s="62"/>
      <c r="F51" s="63">
        <v>1</v>
      </c>
      <c r="G51" s="64">
        <f t="shared" si="1"/>
        <v>0</v>
      </c>
    </row>
    <row r="52" spans="1:7">
      <c r="A52" s="4"/>
      <c r="B52" s="154"/>
      <c r="C52" s="60" t="s">
        <v>12</v>
      </c>
      <c r="D52" s="67">
        <v>1</v>
      </c>
      <c r="E52" s="62"/>
      <c r="F52" s="63">
        <v>1</v>
      </c>
      <c r="G52" s="64">
        <f t="shared" si="1"/>
        <v>0</v>
      </c>
    </row>
    <row r="53" spans="1:7">
      <c r="A53" s="4"/>
      <c r="B53" s="154"/>
      <c r="C53" s="60" t="s">
        <v>13</v>
      </c>
      <c r="D53" s="67">
        <v>1</v>
      </c>
      <c r="E53" s="62"/>
      <c r="F53" s="63">
        <v>1</v>
      </c>
      <c r="G53" s="64">
        <f t="shared" si="1"/>
        <v>0</v>
      </c>
    </row>
    <row r="54" spans="1:7" ht="25.5">
      <c r="A54" s="4"/>
      <c r="B54" s="154"/>
      <c r="C54" s="60" t="s">
        <v>14</v>
      </c>
      <c r="D54" s="67">
        <v>3</v>
      </c>
      <c r="E54" s="62"/>
      <c r="F54" s="63">
        <v>1</v>
      </c>
      <c r="G54" s="64">
        <f t="shared" si="1"/>
        <v>0</v>
      </c>
    </row>
    <row r="55" spans="1:7">
      <c r="A55" s="4"/>
      <c r="B55" s="154"/>
      <c r="C55" s="60" t="s">
        <v>15</v>
      </c>
      <c r="D55" s="67">
        <v>1</v>
      </c>
      <c r="E55" s="62"/>
      <c r="F55" s="63">
        <v>1</v>
      </c>
      <c r="G55" s="64">
        <f t="shared" si="1"/>
        <v>0</v>
      </c>
    </row>
    <row r="56" spans="1:7" ht="15.75" customHeight="1">
      <c r="A56" s="4"/>
      <c r="B56" s="155" t="s">
        <v>100</v>
      </c>
      <c r="C56" s="156"/>
      <c r="D56" s="156"/>
      <c r="E56" s="156"/>
      <c r="F56" s="156"/>
      <c r="G56" s="65">
        <f>SUM(G40:G55)</f>
        <v>0</v>
      </c>
    </row>
    <row r="57" spans="1:7" ht="29.25" customHeight="1">
      <c r="A57" s="4"/>
      <c r="B57" s="188" t="s">
        <v>70</v>
      </c>
      <c r="C57" s="69" t="s">
        <v>71</v>
      </c>
      <c r="D57" s="69" t="s">
        <v>72</v>
      </c>
      <c r="E57" s="57" t="s">
        <v>73</v>
      </c>
      <c r="F57" s="70"/>
      <c r="G57" s="59" t="s">
        <v>74</v>
      </c>
    </row>
    <row r="58" spans="1:7" ht="84" customHeight="1">
      <c r="A58" s="4"/>
      <c r="B58" s="189"/>
      <c r="C58" s="71" t="s">
        <v>107</v>
      </c>
      <c r="D58" s="72">
        <v>1772</v>
      </c>
      <c r="E58" s="73"/>
      <c r="F58" s="74"/>
      <c r="G58" s="64">
        <f>+ROUND(E58*D58,0)</f>
        <v>0</v>
      </c>
    </row>
    <row r="59" spans="1:7" ht="15.75" customHeight="1">
      <c r="A59" s="4"/>
      <c r="B59" s="155" t="s">
        <v>75</v>
      </c>
      <c r="C59" s="156"/>
      <c r="D59" s="156"/>
      <c r="E59" s="156"/>
      <c r="F59" s="156"/>
      <c r="G59" s="65">
        <f>+G58</f>
        <v>0</v>
      </c>
    </row>
    <row r="60" spans="1:7" ht="15.75" customHeight="1">
      <c r="A60" s="4"/>
      <c r="B60" s="192" t="s">
        <v>76</v>
      </c>
      <c r="C60" s="167" t="s">
        <v>77</v>
      </c>
      <c r="D60" s="167"/>
      <c r="E60" s="167"/>
      <c r="F60" s="75"/>
      <c r="G60" s="195" t="s">
        <v>78</v>
      </c>
    </row>
    <row r="61" spans="1:7" ht="15.75" customHeight="1">
      <c r="A61" s="4"/>
      <c r="B61" s="193"/>
      <c r="C61" s="164" t="s">
        <v>17</v>
      </c>
      <c r="D61" s="165"/>
      <c r="E61" s="166"/>
      <c r="F61" s="75"/>
      <c r="G61" s="195"/>
    </row>
    <row r="62" spans="1:7" ht="29.25" customHeight="1">
      <c r="A62" s="4"/>
      <c r="B62" s="193"/>
      <c r="C62" s="57" t="s">
        <v>79</v>
      </c>
      <c r="D62" s="57" t="s">
        <v>80</v>
      </c>
      <c r="E62" s="69" t="s">
        <v>81</v>
      </c>
      <c r="F62" s="75"/>
      <c r="G62" s="195"/>
    </row>
    <row r="63" spans="1:7" ht="15.75" customHeight="1">
      <c r="A63" s="4"/>
      <c r="B63" s="193"/>
      <c r="C63" s="76" t="s">
        <v>18</v>
      </c>
      <c r="D63" s="77">
        <v>64</v>
      </c>
      <c r="E63" s="62"/>
      <c r="F63" s="78"/>
      <c r="G63" s="64">
        <f t="shared" ref="G63:G80" si="2">+ROUND(E63*D63,0)</f>
        <v>0</v>
      </c>
    </row>
    <row r="64" spans="1:7" ht="15.75" customHeight="1">
      <c r="A64" s="4"/>
      <c r="B64" s="193"/>
      <c r="C64" s="76" t="s">
        <v>19</v>
      </c>
      <c r="D64" s="77">
        <v>64</v>
      </c>
      <c r="E64" s="62"/>
      <c r="F64" s="78"/>
      <c r="G64" s="64">
        <f t="shared" si="2"/>
        <v>0</v>
      </c>
    </row>
    <row r="65" spans="1:7" ht="15.75" customHeight="1">
      <c r="A65" s="4"/>
      <c r="B65" s="193"/>
      <c r="C65" s="76" t="s">
        <v>20</v>
      </c>
      <c r="D65" s="77">
        <v>64</v>
      </c>
      <c r="E65" s="62"/>
      <c r="F65" s="78"/>
      <c r="G65" s="64">
        <f t="shared" si="2"/>
        <v>0</v>
      </c>
    </row>
    <row r="66" spans="1:7" ht="15.75" customHeight="1">
      <c r="A66" s="4"/>
      <c r="B66" s="193"/>
      <c r="C66" s="76" t="s">
        <v>21</v>
      </c>
      <c r="D66" s="77">
        <v>64</v>
      </c>
      <c r="E66" s="62"/>
      <c r="F66" s="78"/>
      <c r="G66" s="64">
        <f t="shared" si="2"/>
        <v>0</v>
      </c>
    </row>
    <row r="67" spans="1:7" ht="15.75" customHeight="1">
      <c r="A67" s="4"/>
      <c r="B67" s="193"/>
      <c r="C67" s="79" t="s">
        <v>22</v>
      </c>
      <c r="D67" s="77">
        <v>64</v>
      </c>
      <c r="E67" s="62"/>
      <c r="F67" s="78"/>
      <c r="G67" s="64">
        <f t="shared" si="2"/>
        <v>0</v>
      </c>
    </row>
    <row r="68" spans="1:7" ht="15.75" customHeight="1">
      <c r="A68" s="4"/>
      <c r="B68" s="193"/>
      <c r="C68" s="80" t="s">
        <v>23</v>
      </c>
      <c r="D68" s="77">
        <v>64</v>
      </c>
      <c r="E68" s="62"/>
      <c r="F68" s="78"/>
      <c r="G68" s="64">
        <f t="shared" si="2"/>
        <v>0</v>
      </c>
    </row>
    <row r="69" spans="1:7" ht="15.75" customHeight="1">
      <c r="A69" s="4"/>
      <c r="B69" s="193"/>
      <c r="C69" s="76" t="s">
        <v>24</v>
      </c>
      <c r="D69" s="77">
        <v>64</v>
      </c>
      <c r="E69" s="62"/>
      <c r="F69" s="78"/>
      <c r="G69" s="64">
        <f t="shared" si="2"/>
        <v>0</v>
      </c>
    </row>
    <row r="70" spans="1:7" ht="15.75" customHeight="1">
      <c r="A70" s="4"/>
      <c r="B70" s="193"/>
      <c r="C70" s="76" t="s">
        <v>25</v>
      </c>
      <c r="D70" s="77">
        <v>64</v>
      </c>
      <c r="E70" s="62"/>
      <c r="F70" s="78"/>
      <c r="G70" s="64">
        <f t="shared" si="2"/>
        <v>0</v>
      </c>
    </row>
    <row r="71" spans="1:7" ht="15.75" customHeight="1">
      <c r="A71" s="4"/>
      <c r="B71" s="193"/>
      <c r="C71" s="76" t="s">
        <v>26</v>
      </c>
      <c r="D71" s="77">
        <v>64</v>
      </c>
      <c r="E71" s="62"/>
      <c r="F71" s="78"/>
      <c r="G71" s="64">
        <f t="shared" si="2"/>
        <v>0</v>
      </c>
    </row>
    <row r="72" spans="1:7" ht="15.75" customHeight="1">
      <c r="A72" s="4"/>
      <c r="B72" s="193"/>
      <c r="C72" s="76" t="s">
        <v>27</v>
      </c>
      <c r="D72" s="77">
        <v>64</v>
      </c>
      <c r="E72" s="62"/>
      <c r="F72" s="78"/>
      <c r="G72" s="64">
        <f t="shared" si="2"/>
        <v>0</v>
      </c>
    </row>
    <row r="73" spans="1:7" ht="15.75" customHeight="1">
      <c r="A73" s="4"/>
      <c r="B73" s="193"/>
      <c r="C73" s="79" t="s">
        <v>28</v>
      </c>
      <c r="D73" s="77">
        <v>64</v>
      </c>
      <c r="E73" s="62"/>
      <c r="F73" s="78"/>
      <c r="G73" s="64">
        <f t="shared" si="2"/>
        <v>0</v>
      </c>
    </row>
    <row r="74" spans="1:7" ht="15.75" customHeight="1">
      <c r="A74" s="4"/>
      <c r="B74" s="193"/>
      <c r="C74" s="76" t="s">
        <v>29</v>
      </c>
      <c r="D74" s="77">
        <v>64</v>
      </c>
      <c r="E74" s="62"/>
      <c r="F74" s="78"/>
      <c r="G74" s="64">
        <f t="shared" si="2"/>
        <v>0</v>
      </c>
    </row>
    <row r="75" spans="1:7" ht="15.75" customHeight="1">
      <c r="A75" s="4"/>
      <c r="B75" s="193"/>
      <c r="C75" s="76" t="s">
        <v>30</v>
      </c>
      <c r="D75" s="77">
        <v>64</v>
      </c>
      <c r="E75" s="62"/>
      <c r="F75" s="78"/>
      <c r="G75" s="64">
        <f t="shared" si="2"/>
        <v>0</v>
      </c>
    </row>
    <row r="76" spans="1:7" ht="15.75" customHeight="1">
      <c r="A76" s="4"/>
      <c r="B76" s="193"/>
      <c r="C76" s="79" t="s">
        <v>31</v>
      </c>
      <c r="D76" s="77">
        <v>64</v>
      </c>
      <c r="E76" s="62"/>
      <c r="F76" s="78"/>
      <c r="G76" s="64">
        <f t="shared" si="2"/>
        <v>0</v>
      </c>
    </row>
    <row r="77" spans="1:7" ht="15.75" customHeight="1">
      <c r="A77" s="4"/>
      <c r="B77" s="193"/>
      <c r="C77" s="76" t="s">
        <v>32</v>
      </c>
      <c r="D77" s="77">
        <v>64</v>
      </c>
      <c r="E77" s="62"/>
      <c r="F77" s="78"/>
      <c r="G77" s="64">
        <f t="shared" si="2"/>
        <v>0</v>
      </c>
    </row>
    <row r="78" spans="1:7" ht="15.75" customHeight="1">
      <c r="A78" s="4"/>
      <c r="B78" s="193"/>
      <c r="C78" s="76" t="s">
        <v>33</v>
      </c>
      <c r="D78" s="77">
        <v>64</v>
      </c>
      <c r="E78" s="62"/>
      <c r="F78" s="78"/>
      <c r="G78" s="64">
        <f t="shared" si="2"/>
        <v>0</v>
      </c>
    </row>
    <row r="79" spans="1:7" ht="15.75" customHeight="1">
      <c r="A79" s="4"/>
      <c r="B79" s="193"/>
      <c r="C79" s="164" t="s">
        <v>34</v>
      </c>
      <c r="D79" s="165"/>
      <c r="E79" s="166"/>
      <c r="F79" s="78"/>
      <c r="G79" s="64"/>
    </row>
    <row r="80" spans="1:7" ht="15.75" customHeight="1">
      <c r="A80" s="4"/>
      <c r="B80" s="193"/>
      <c r="C80" s="81" t="s">
        <v>35</v>
      </c>
      <c r="D80" s="82">
        <v>64</v>
      </c>
      <c r="E80" s="83"/>
      <c r="F80" s="78"/>
      <c r="G80" s="64">
        <f t="shared" si="2"/>
        <v>0</v>
      </c>
    </row>
    <row r="81" spans="1:7" ht="15.75" customHeight="1">
      <c r="A81" s="4"/>
      <c r="B81" s="193"/>
      <c r="C81" s="168" t="s">
        <v>82</v>
      </c>
      <c r="D81" s="168"/>
      <c r="E81" s="168"/>
      <c r="F81" s="168"/>
      <c r="G81" s="65">
        <f>SUM(G63:G80)</f>
        <v>0</v>
      </c>
    </row>
    <row r="82" spans="1:7" ht="15.75" customHeight="1">
      <c r="A82" s="4"/>
      <c r="B82" s="193"/>
      <c r="C82" s="196" t="s">
        <v>83</v>
      </c>
      <c r="D82" s="197"/>
      <c r="E82" s="198"/>
      <c r="F82" s="78"/>
      <c r="G82" s="64">
        <f t="shared" ref="G82:G98" si="3">+ROUND(E82*D82,0)</f>
        <v>0</v>
      </c>
    </row>
    <row r="83" spans="1:7" ht="15.75" customHeight="1">
      <c r="A83" s="4"/>
      <c r="B83" s="193"/>
      <c r="C83" s="164" t="s">
        <v>17</v>
      </c>
      <c r="D83" s="165"/>
      <c r="E83" s="166"/>
      <c r="F83" s="78"/>
      <c r="G83" s="64">
        <f t="shared" si="3"/>
        <v>0</v>
      </c>
    </row>
    <row r="84" spans="1:7" ht="15.75" customHeight="1">
      <c r="A84" s="4"/>
      <c r="B84" s="193"/>
      <c r="C84" s="84" t="s">
        <v>36</v>
      </c>
      <c r="D84" s="77">
        <v>7</v>
      </c>
      <c r="E84" s="62"/>
      <c r="F84" s="78"/>
      <c r="G84" s="64">
        <f t="shared" si="3"/>
        <v>0</v>
      </c>
    </row>
    <row r="85" spans="1:7" ht="15.75" customHeight="1">
      <c r="A85" s="4"/>
      <c r="B85" s="193"/>
      <c r="C85" s="84" t="s">
        <v>37</v>
      </c>
      <c r="D85" s="77">
        <v>7</v>
      </c>
      <c r="E85" s="62"/>
      <c r="F85" s="78"/>
      <c r="G85" s="64">
        <f t="shared" si="3"/>
        <v>0</v>
      </c>
    </row>
    <row r="86" spans="1:7" ht="15.75" customHeight="1">
      <c r="A86" s="4"/>
      <c r="B86" s="193"/>
      <c r="C86" s="84" t="s">
        <v>31</v>
      </c>
      <c r="D86" s="77">
        <v>7</v>
      </c>
      <c r="E86" s="62"/>
      <c r="F86" s="78"/>
      <c r="G86" s="64">
        <f t="shared" si="3"/>
        <v>0</v>
      </c>
    </row>
    <row r="87" spans="1:7" ht="15.75" customHeight="1">
      <c r="A87" s="4"/>
      <c r="B87" s="193"/>
      <c r="C87" s="84" t="s">
        <v>38</v>
      </c>
      <c r="D87" s="77">
        <v>7</v>
      </c>
      <c r="E87" s="62"/>
      <c r="F87" s="78"/>
      <c r="G87" s="64">
        <f t="shared" si="3"/>
        <v>0</v>
      </c>
    </row>
    <row r="88" spans="1:7" ht="15.75" customHeight="1">
      <c r="A88" s="4"/>
      <c r="B88" s="193"/>
      <c r="C88" s="84" t="s">
        <v>33</v>
      </c>
      <c r="D88" s="77">
        <v>7</v>
      </c>
      <c r="E88" s="62"/>
      <c r="F88" s="78"/>
      <c r="G88" s="64">
        <f t="shared" si="3"/>
        <v>0</v>
      </c>
    </row>
    <row r="89" spans="1:7" ht="15.75" customHeight="1">
      <c r="A89" s="4"/>
      <c r="B89" s="193"/>
      <c r="C89" s="84" t="s">
        <v>39</v>
      </c>
      <c r="D89" s="77">
        <v>7</v>
      </c>
      <c r="E89" s="62"/>
      <c r="F89" s="78"/>
      <c r="G89" s="64">
        <f t="shared" si="3"/>
        <v>0</v>
      </c>
    </row>
    <row r="90" spans="1:7" ht="15.75" customHeight="1">
      <c r="A90" s="4"/>
      <c r="B90" s="193"/>
      <c r="C90" s="84" t="s">
        <v>40</v>
      </c>
      <c r="D90" s="77">
        <v>7</v>
      </c>
      <c r="E90" s="62"/>
      <c r="F90" s="78"/>
      <c r="G90" s="64">
        <f t="shared" si="3"/>
        <v>0</v>
      </c>
    </row>
    <row r="91" spans="1:7" ht="15.75" customHeight="1">
      <c r="A91" s="4"/>
      <c r="B91" s="193"/>
      <c r="C91" s="84" t="s">
        <v>41</v>
      </c>
      <c r="D91" s="77">
        <v>7</v>
      </c>
      <c r="E91" s="62"/>
      <c r="F91" s="78"/>
      <c r="G91" s="64">
        <f t="shared" si="3"/>
        <v>0</v>
      </c>
    </row>
    <row r="92" spans="1:7" ht="15.75" customHeight="1">
      <c r="A92" s="4"/>
      <c r="B92" s="193"/>
      <c r="C92" s="164" t="s">
        <v>34</v>
      </c>
      <c r="D92" s="165"/>
      <c r="E92" s="166"/>
      <c r="F92" s="78"/>
      <c r="G92" s="64">
        <f t="shared" si="3"/>
        <v>0</v>
      </c>
    </row>
    <row r="93" spans="1:7" ht="15.75" customHeight="1">
      <c r="A93" s="4"/>
      <c r="B93" s="193"/>
      <c r="C93" s="85" t="s">
        <v>42</v>
      </c>
      <c r="D93" s="77">
        <v>7</v>
      </c>
      <c r="E93" s="62"/>
      <c r="F93" s="78"/>
      <c r="G93" s="64">
        <f t="shared" si="3"/>
        <v>0</v>
      </c>
    </row>
    <row r="94" spans="1:7" ht="15.75" customHeight="1">
      <c r="A94" s="4"/>
      <c r="B94" s="193"/>
      <c r="C94" s="85" t="s">
        <v>43</v>
      </c>
      <c r="D94" s="77">
        <v>7</v>
      </c>
      <c r="E94" s="62"/>
      <c r="F94" s="78"/>
      <c r="G94" s="64">
        <f t="shared" si="3"/>
        <v>0</v>
      </c>
    </row>
    <row r="95" spans="1:7" ht="15.75" customHeight="1">
      <c r="A95" s="4"/>
      <c r="B95" s="193"/>
      <c r="C95" s="84" t="s">
        <v>44</v>
      </c>
      <c r="D95" s="77">
        <v>7</v>
      </c>
      <c r="E95" s="62"/>
      <c r="F95" s="78"/>
      <c r="G95" s="64">
        <f t="shared" si="3"/>
        <v>0</v>
      </c>
    </row>
    <row r="96" spans="1:7" ht="15.75" customHeight="1">
      <c r="A96" s="4"/>
      <c r="B96" s="193"/>
      <c r="C96" s="84" t="s">
        <v>45</v>
      </c>
      <c r="D96" s="77">
        <v>7</v>
      </c>
      <c r="E96" s="62"/>
      <c r="F96" s="78"/>
      <c r="G96" s="64">
        <f t="shared" si="3"/>
        <v>0</v>
      </c>
    </row>
    <row r="97" spans="1:7" ht="15.75" customHeight="1">
      <c r="A97" s="4"/>
      <c r="B97" s="193"/>
      <c r="C97" s="84" t="s">
        <v>46</v>
      </c>
      <c r="D97" s="77">
        <v>7</v>
      </c>
      <c r="E97" s="62"/>
      <c r="F97" s="78"/>
      <c r="G97" s="64">
        <f t="shared" si="3"/>
        <v>0</v>
      </c>
    </row>
    <row r="98" spans="1:7" ht="15.75" customHeight="1">
      <c r="A98" s="4"/>
      <c r="B98" s="193"/>
      <c r="C98" s="84" t="s">
        <v>47</v>
      </c>
      <c r="D98" s="77">
        <v>7</v>
      </c>
      <c r="E98" s="62"/>
      <c r="F98" s="78"/>
      <c r="G98" s="64">
        <f t="shared" si="3"/>
        <v>0</v>
      </c>
    </row>
    <row r="99" spans="1:7" ht="15.75" customHeight="1">
      <c r="A99" s="4"/>
      <c r="B99" s="193"/>
      <c r="C99" s="168" t="s">
        <v>84</v>
      </c>
      <c r="D99" s="168"/>
      <c r="E99" s="168"/>
      <c r="F99" s="168"/>
      <c r="G99" s="65">
        <f>SUM(G82:G98)</f>
        <v>0</v>
      </c>
    </row>
    <row r="100" spans="1:7" ht="15.75" customHeight="1">
      <c r="A100" s="4"/>
      <c r="B100" s="193"/>
      <c r="C100" s="164" t="s">
        <v>85</v>
      </c>
      <c r="D100" s="165"/>
      <c r="E100" s="166"/>
      <c r="F100" s="78"/>
      <c r="G100" s="64"/>
    </row>
    <row r="101" spans="1:7" ht="15.75" customHeight="1">
      <c r="A101" s="4"/>
      <c r="B101" s="193"/>
      <c r="C101" s="86" t="s">
        <v>48</v>
      </c>
      <c r="D101" s="87">
        <v>1</v>
      </c>
      <c r="E101" s="62"/>
      <c r="F101" s="78"/>
      <c r="G101" s="64">
        <f t="shared" ref="G101:G105" si="4">+ROUND(E101*D101,0)</f>
        <v>0</v>
      </c>
    </row>
    <row r="102" spans="1:7" ht="15.75" customHeight="1">
      <c r="A102" s="4"/>
      <c r="B102" s="193"/>
      <c r="C102" s="86" t="s">
        <v>49</v>
      </c>
      <c r="D102" s="87">
        <v>1</v>
      </c>
      <c r="E102" s="62"/>
      <c r="F102" s="78"/>
      <c r="G102" s="64">
        <f t="shared" si="4"/>
        <v>0</v>
      </c>
    </row>
    <row r="103" spans="1:7" ht="15.75" customHeight="1">
      <c r="A103" s="4"/>
      <c r="B103" s="193"/>
      <c r="C103" s="164" t="s">
        <v>50</v>
      </c>
      <c r="D103" s="165"/>
      <c r="E103" s="166"/>
      <c r="F103" s="78"/>
      <c r="G103" s="64"/>
    </row>
    <row r="104" spans="1:7" ht="15.75" customHeight="1">
      <c r="A104" s="4"/>
      <c r="B104" s="193"/>
      <c r="C104" s="86" t="s">
        <v>51</v>
      </c>
      <c r="D104" s="88">
        <v>2</v>
      </c>
      <c r="E104" s="62"/>
      <c r="F104" s="78"/>
      <c r="G104" s="64">
        <f t="shared" si="4"/>
        <v>0</v>
      </c>
    </row>
    <row r="105" spans="1:7" ht="15.75" customHeight="1">
      <c r="A105" s="4"/>
      <c r="B105" s="193"/>
      <c r="C105" s="86" t="s">
        <v>52</v>
      </c>
      <c r="D105" s="88">
        <v>2</v>
      </c>
      <c r="E105" s="62"/>
      <c r="F105" s="78"/>
      <c r="G105" s="64">
        <f t="shared" si="4"/>
        <v>0</v>
      </c>
    </row>
    <row r="106" spans="1:7" ht="15.75" customHeight="1">
      <c r="A106" s="4"/>
      <c r="B106" s="193"/>
      <c r="C106" s="163" t="s">
        <v>86</v>
      </c>
      <c r="D106" s="152"/>
      <c r="E106" s="152"/>
      <c r="F106" s="153"/>
      <c r="G106" s="65">
        <f>SUM(G100:G105)</f>
        <v>0</v>
      </c>
    </row>
    <row r="107" spans="1:7" ht="15.75" customHeight="1">
      <c r="A107" s="4"/>
      <c r="B107" s="194"/>
      <c r="C107" s="167" t="s">
        <v>87</v>
      </c>
      <c r="D107" s="167"/>
      <c r="E107" s="167"/>
      <c r="F107" s="167"/>
      <c r="G107" s="65">
        <f>+G106+G99+G81</f>
        <v>0</v>
      </c>
    </row>
    <row r="108" spans="1:7" ht="15.75" customHeight="1">
      <c r="A108" s="4"/>
      <c r="B108" s="155" t="s">
        <v>101</v>
      </c>
      <c r="C108" s="156"/>
      <c r="D108" s="156"/>
      <c r="E108" s="156"/>
      <c r="F108" s="156"/>
      <c r="G108" s="65">
        <f>+G107+G33+G56+G59</f>
        <v>0</v>
      </c>
    </row>
    <row r="109" spans="1:7" ht="15.75" customHeight="1">
      <c r="A109" s="4"/>
      <c r="B109" s="169" t="s">
        <v>108</v>
      </c>
      <c r="C109" s="69" t="s">
        <v>88</v>
      </c>
      <c r="D109" s="171" t="s">
        <v>89</v>
      </c>
      <c r="E109" s="171"/>
      <c r="F109" s="78"/>
      <c r="G109" s="59" t="s">
        <v>78</v>
      </c>
    </row>
    <row r="110" spans="1:7" ht="15.75" customHeight="1">
      <c r="A110" s="4"/>
      <c r="B110" s="170"/>
      <c r="C110" s="90" t="s">
        <v>90</v>
      </c>
      <c r="D110" s="172">
        <v>0</v>
      </c>
      <c r="E110" s="172"/>
      <c r="F110" s="78"/>
      <c r="G110" s="64">
        <f>+D110*$G$108</f>
        <v>0</v>
      </c>
    </row>
    <row r="111" spans="1:7" ht="15.75" customHeight="1">
      <c r="A111" s="4"/>
      <c r="B111" s="170"/>
      <c r="C111" s="91" t="s">
        <v>91</v>
      </c>
      <c r="D111" s="172">
        <v>0</v>
      </c>
      <c r="E111" s="172"/>
      <c r="F111" s="78"/>
      <c r="G111" s="64">
        <f>+D111*$G$108</f>
        <v>0</v>
      </c>
    </row>
    <row r="112" spans="1:7" ht="15.75" customHeight="1">
      <c r="A112" s="4"/>
      <c r="B112" s="170"/>
      <c r="C112" s="173" t="s">
        <v>92</v>
      </c>
      <c r="D112" s="173"/>
      <c r="E112" s="173"/>
      <c r="F112" s="173"/>
      <c r="G112" s="65">
        <f>SUM(G110:G111)</f>
        <v>0</v>
      </c>
    </row>
    <row r="113" spans="1:17" ht="15.75" customHeight="1">
      <c r="A113" s="4"/>
      <c r="B113" s="155" t="s">
        <v>93</v>
      </c>
      <c r="C113" s="156"/>
      <c r="D113" s="156"/>
      <c r="E113" s="156"/>
      <c r="F113" s="156"/>
      <c r="G113" s="65">
        <f>+G112+G108</f>
        <v>0</v>
      </c>
    </row>
    <row r="114" spans="1:17" ht="15.75" customHeight="1">
      <c r="A114" s="4"/>
      <c r="B114" s="159" t="s">
        <v>94</v>
      </c>
      <c r="C114" s="57" t="s">
        <v>88</v>
      </c>
      <c r="D114" s="160" t="s">
        <v>53</v>
      </c>
      <c r="E114" s="160"/>
      <c r="F114" s="75"/>
      <c r="G114" s="59" t="s">
        <v>78</v>
      </c>
    </row>
    <row r="115" spans="1:17" ht="15.75" customHeight="1">
      <c r="A115" s="4"/>
      <c r="B115" s="159"/>
      <c r="C115" s="90" t="s">
        <v>95</v>
      </c>
      <c r="D115" s="161">
        <v>0.16</v>
      </c>
      <c r="E115" s="161"/>
      <c r="F115" s="78"/>
      <c r="G115" s="64">
        <f>+D115*$G$113</f>
        <v>0</v>
      </c>
    </row>
    <row r="116" spans="1:17" ht="15.75" customHeight="1">
      <c r="A116" s="4"/>
      <c r="B116" s="159"/>
      <c r="C116" s="93" t="s">
        <v>96</v>
      </c>
      <c r="D116" s="162">
        <f>6.9/1000</f>
        <v>6.9000000000000008E-3</v>
      </c>
      <c r="E116" s="162"/>
      <c r="F116" s="78"/>
      <c r="G116" s="64">
        <f>+D116*$G$113</f>
        <v>0</v>
      </c>
    </row>
    <row r="117" spans="1:17" s="5" customFormat="1" ht="15.75" customHeight="1">
      <c r="A117" s="4"/>
      <c r="B117" s="159"/>
      <c r="C117" s="163" t="s">
        <v>97</v>
      </c>
      <c r="D117" s="152"/>
      <c r="E117" s="152"/>
      <c r="F117" s="153"/>
      <c r="G117" s="65">
        <f>SUM(G115:G116)</f>
        <v>0</v>
      </c>
      <c r="H117" s="4"/>
      <c r="I117" s="4"/>
      <c r="J117" s="4"/>
      <c r="K117" s="4"/>
      <c r="L117" s="4"/>
      <c r="M117" s="4"/>
      <c r="N117" s="4"/>
      <c r="O117" s="4"/>
      <c r="P117" s="4"/>
      <c r="Q117" s="4"/>
    </row>
    <row r="118" spans="1:17">
      <c r="A118" s="4"/>
      <c r="B118" s="151" t="s">
        <v>98</v>
      </c>
      <c r="C118" s="152"/>
      <c r="D118" s="152"/>
      <c r="E118" s="152"/>
      <c r="F118" s="153"/>
      <c r="G118" s="65">
        <f>+G117+G113</f>
        <v>0</v>
      </c>
    </row>
    <row r="119" spans="1:17">
      <c r="A119" s="4"/>
      <c r="B119" s="148" t="s">
        <v>188</v>
      </c>
      <c r="C119" s="149"/>
      <c r="D119" s="149"/>
      <c r="E119" s="149"/>
      <c r="F119" s="149"/>
      <c r="G119" s="150"/>
    </row>
    <row r="120" spans="1:17">
      <c r="A120" s="4"/>
      <c r="B120" s="148" t="s">
        <v>189</v>
      </c>
      <c r="C120" s="149"/>
      <c r="D120" s="149"/>
      <c r="E120" s="149"/>
      <c r="F120" s="149"/>
      <c r="G120" s="150"/>
    </row>
    <row r="121" spans="1:17">
      <c r="A121" s="4"/>
      <c r="B121" s="148" t="s">
        <v>190</v>
      </c>
      <c r="C121" s="149"/>
      <c r="D121" s="149"/>
      <c r="E121" s="149"/>
      <c r="F121" s="149"/>
      <c r="G121" s="150"/>
    </row>
    <row r="122" spans="1:17">
      <c r="A122" s="4"/>
      <c r="B122" s="47" t="s">
        <v>192</v>
      </c>
      <c r="C122" s="19"/>
      <c r="D122" s="37"/>
      <c r="E122" s="19"/>
      <c r="F122" s="19"/>
      <c r="G122" s="44"/>
    </row>
    <row r="123" spans="1:17" ht="25.5" customHeight="1">
      <c r="A123" s="4"/>
      <c r="B123" s="174" t="s">
        <v>191</v>
      </c>
      <c r="C123" s="175"/>
      <c r="D123" s="175"/>
      <c r="E123" s="175"/>
      <c r="F123" s="175"/>
      <c r="G123" s="176"/>
      <c r="H123" s="9"/>
    </row>
    <row r="124" spans="1:17" ht="23.25" customHeight="1" thickBot="1">
      <c r="A124" s="4"/>
      <c r="B124" s="177"/>
      <c r="C124" s="178"/>
      <c r="D124" s="178"/>
      <c r="E124" s="178"/>
      <c r="F124" s="178"/>
      <c r="G124" s="179"/>
    </row>
    <row r="125" spans="1:17" s="4" customFormat="1">
      <c r="D125" s="6"/>
      <c r="G125" s="8"/>
    </row>
    <row r="126" spans="1:17" s="4" customFormat="1">
      <c r="D126" s="6"/>
      <c r="G126" s="8"/>
    </row>
    <row r="127" spans="1:17" s="4" customFormat="1">
      <c r="D127" s="6"/>
      <c r="G127" s="8"/>
    </row>
    <row r="128" spans="1:17" s="4" customFormat="1">
      <c r="D128" s="6"/>
      <c r="G128" s="8"/>
    </row>
    <row r="129" spans="4:7" s="4" customFormat="1">
      <c r="D129" s="6"/>
      <c r="G129" s="8"/>
    </row>
    <row r="130" spans="4:7" s="4" customFormat="1">
      <c r="D130" s="6"/>
      <c r="G130" s="8"/>
    </row>
    <row r="131" spans="4:7" s="4" customFormat="1">
      <c r="D131" s="6"/>
      <c r="G131" s="8"/>
    </row>
    <row r="132" spans="4:7" s="4" customFormat="1">
      <c r="D132" s="6"/>
      <c r="G132" s="8"/>
    </row>
    <row r="133" spans="4:7" s="4" customFormat="1">
      <c r="D133" s="6"/>
      <c r="G133" s="8"/>
    </row>
    <row r="134" spans="4:7" s="4" customFormat="1">
      <c r="D134" s="6"/>
      <c r="G134" s="8"/>
    </row>
    <row r="135" spans="4:7" s="4" customFormat="1">
      <c r="D135" s="6"/>
      <c r="G135" s="8"/>
    </row>
    <row r="136" spans="4:7" s="4" customFormat="1">
      <c r="D136" s="6"/>
      <c r="G136" s="8"/>
    </row>
    <row r="137" spans="4:7" s="4" customFormat="1">
      <c r="D137" s="6"/>
      <c r="G137" s="8"/>
    </row>
    <row r="138" spans="4:7" s="4" customFormat="1">
      <c r="D138" s="6"/>
      <c r="G138" s="8"/>
    </row>
    <row r="139" spans="4:7" s="4" customFormat="1">
      <c r="D139" s="6"/>
      <c r="G139" s="8"/>
    </row>
    <row r="140" spans="4:7" s="4" customFormat="1">
      <c r="D140" s="6"/>
      <c r="G140" s="8"/>
    </row>
    <row r="141" spans="4:7" s="4" customFormat="1">
      <c r="D141" s="6"/>
      <c r="G141" s="8"/>
    </row>
    <row r="142" spans="4:7" s="4" customFormat="1">
      <c r="D142" s="6"/>
      <c r="G142" s="8"/>
    </row>
    <row r="143" spans="4:7" s="4" customFormat="1">
      <c r="D143" s="6"/>
      <c r="G143" s="8"/>
    </row>
    <row r="144" spans="4:7" s="4" customFormat="1">
      <c r="D144" s="6"/>
      <c r="G144" s="8"/>
    </row>
    <row r="145" spans="4:7" s="4" customFormat="1">
      <c r="D145" s="6"/>
      <c r="G145" s="8"/>
    </row>
    <row r="146" spans="4:7" s="4" customFormat="1">
      <c r="D146" s="6"/>
      <c r="G146" s="8"/>
    </row>
    <row r="147" spans="4:7" s="4" customFormat="1">
      <c r="D147" s="6"/>
      <c r="G147" s="8"/>
    </row>
    <row r="148" spans="4:7" s="4" customFormat="1">
      <c r="D148" s="6"/>
      <c r="G148" s="8"/>
    </row>
    <row r="149" spans="4:7" s="4" customFormat="1">
      <c r="D149" s="6"/>
      <c r="G149" s="8"/>
    </row>
    <row r="150" spans="4:7" s="4" customFormat="1">
      <c r="D150" s="6"/>
      <c r="G150" s="8"/>
    </row>
    <row r="151" spans="4:7" s="4" customFormat="1">
      <c r="D151" s="6"/>
      <c r="G151" s="8"/>
    </row>
    <row r="152" spans="4:7" s="4" customFormat="1">
      <c r="D152" s="6"/>
      <c r="G152" s="8"/>
    </row>
    <row r="153" spans="4:7" s="4" customFormat="1">
      <c r="D153" s="6"/>
      <c r="G153" s="8"/>
    </row>
    <row r="154" spans="4:7" s="4" customFormat="1">
      <c r="D154" s="6"/>
      <c r="G154" s="8"/>
    </row>
    <row r="155" spans="4:7" s="4" customFormat="1">
      <c r="D155" s="6"/>
      <c r="G155" s="8"/>
    </row>
    <row r="156" spans="4:7" s="4" customFormat="1">
      <c r="D156" s="6"/>
      <c r="G156" s="8"/>
    </row>
    <row r="157" spans="4:7" s="4" customFormat="1">
      <c r="D157" s="6"/>
      <c r="G157" s="8"/>
    </row>
    <row r="158" spans="4:7" s="4" customFormat="1">
      <c r="D158" s="6"/>
      <c r="G158" s="8"/>
    </row>
    <row r="159" spans="4:7" s="4" customFormat="1">
      <c r="D159" s="6"/>
      <c r="G159" s="8"/>
    </row>
    <row r="160" spans="4:7" s="4" customFormat="1">
      <c r="D160" s="6"/>
      <c r="G160" s="8"/>
    </row>
    <row r="161" spans="1:7" s="4" customFormat="1">
      <c r="D161" s="6"/>
      <c r="G161" s="8"/>
    </row>
    <row r="162" spans="1:7" s="4" customFormat="1">
      <c r="D162" s="6"/>
      <c r="G162" s="8"/>
    </row>
    <row r="163" spans="1:7" s="4" customFormat="1">
      <c r="D163" s="6"/>
      <c r="G163" s="8"/>
    </row>
    <row r="164" spans="1:7" s="4" customFormat="1">
      <c r="D164" s="6"/>
      <c r="G164" s="8"/>
    </row>
    <row r="165" spans="1:7" s="4" customFormat="1">
      <c r="D165" s="6"/>
      <c r="G165" s="8"/>
    </row>
    <row r="166" spans="1:7">
      <c r="A166" s="4"/>
    </row>
    <row r="167" spans="1:7">
      <c r="A167" s="4"/>
    </row>
    <row r="168" spans="1:7">
      <c r="A168" s="4"/>
    </row>
    <row r="169" spans="1:7">
      <c r="A169" s="4"/>
    </row>
    <row r="170" spans="1:7">
      <c r="A170" s="4"/>
    </row>
    <row r="171" spans="1:7">
      <c r="A171" s="4"/>
    </row>
    <row r="172" spans="1:7">
      <c r="A172" s="4"/>
    </row>
    <row r="173" spans="1:7">
      <c r="A173" s="4"/>
    </row>
    <row r="174" spans="1:7">
      <c r="A174" s="4"/>
    </row>
    <row r="175" spans="1:7">
      <c r="A175" s="4"/>
    </row>
    <row r="176" spans="1:7">
      <c r="A176" s="4"/>
    </row>
    <row r="177" spans="1:1">
      <c r="A177" s="4"/>
    </row>
    <row r="178" spans="1:1">
      <c r="A178" s="4"/>
    </row>
    <row r="179" spans="1:1">
      <c r="A179" s="4"/>
    </row>
    <row r="180" spans="1:1">
      <c r="A180" s="4"/>
    </row>
    <row r="181" spans="1:1">
      <c r="A181" s="4"/>
    </row>
    <row r="182" spans="1:1">
      <c r="A182" s="4"/>
    </row>
    <row r="183" spans="1:1">
      <c r="A183" s="4"/>
    </row>
    <row r="184" spans="1:1">
      <c r="A184" s="4"/>
    </row>
    <row r="185" spans="1:1">
      <c r="A185" s="4"/>
    </row>
    <row r="186" spans="1:1">
      <c r="A186" s="4"/>
    </row>
    <row r="187" spans="1:1">
      <c r="A187" s="4"/>
    </row>
    <row r="188" spans="1:1">
      <c r="A188" s="4"/>
    </row>
    <row r="189" spans="1:1">
      <c r="A189" s="4"/>
    </row>
    <row r="190" spans="1:1">
      <c r="A190" s="4"/>
    </row>
    <row r="191" spans="1:1">
      <c r="A191" s="4"/>
    </row>
    <row r="192" spans="1:1">
      <c r="A192" s="4"/>
    </row>
    <row r="193" spans="1:1">
      <c r="A193" s="4"/>
    </row>
    <row r="194" spans="1:1">
      <c r="A194" s="4"/>
    </row>
    <row r="195" spans="1:1">
      <c r="A195" s="4"/>
    </row>
    <row r="196" spans="1:1">
      <c r="A196" s="4"/>
    </row>
    <row r="197" spans="1:1">
      <c r="A197" s="4"/>
    </row>
    <row r="198" spans="1:1">
      <c r="A198" s="4"/>
    </row>
    <row r="199" spans="1:1">
      <c r="A199" s="4"/>
    </row>
    <row r="200" spans="1:1">
      <c r="A200" s="4"/>
    </row>
    <row r="201" spans="1:1">
      <c r="A201" s="4"/>
    </row>
    <row r="202" spans="1:1">
      <c r="A202" s="4"/>
    </row>
    <row r="203" spans="1:1">
      <c r="A203" s="4"/>
    </row>
    <row r="204" spans="1:1">
      <c r="A204" s="4"/>
    </row>
    <row r="205" spans="1:1">
      <c r="A205" s="4"/>
    </row>
    <row r="206" spans="1:1">
      <c r="A206" s="4"/>
    </row>
    <row r="207" spans="1:1">
      <c r="A207" s="4"/>
    </row>
    <row r="208" spans="1:1">
      <c r="A208" s="4"/>
    </row>
    <row r="209" spans="1:1">
      <c r="A209" s="4"/>
    </row>
    <row r="210" spans="1:1">
      <c r="A210" s="4"/>
    </row>
    <row r="211" spans="1:1">
      <c r="A211" s="4"/>
    </row>
    <row r="212" spans="1:1">
      <c r="A212" s="4"/>
    </row>
    <row r="213" spans="1:1">
      <c r="A213" s="4"/>
    </row>
    <row r="214" spans="1:1">
      <c r="A214" s="4"/>
    </row>
    <row r="215" spans="1:1">
      <c r="A215" s="4"/>
    </row>
    <row r="216" spans="1:1">
      <c r="A216" s="4"/>
    </row>
    <row r="217" spans="1:1">
      <c r="A217" s="4"/>
    </row>
    <row r="218" spans="1:1">
      <c r="A218" s="4"/>
    </row>
    <row r="219" spans="1:1">
      <c r="A219" s="4"/>
    </row>
    <row r="220" spans="1:1">
      <c r="A220" s="4"/>
    </row>
    <row r="221" spans="1:1">
      <c r="A221" s="4"/>
    </row>
    <row r="222" spans="1:1">
      <c r="A222" s="4"/>
    </row>
    <row r="223" spans="1:1">
      <c r="A223" s="4"/>
    </row>
    <row r="224" spans="1:1">
      <c r="A224" s="4"/>
    </row>
    <row r="225" spans="1:1">
      <c r="A225" s="4"/>
    </row>
    <row r="226" spans="1:1">
      <c r="A226" s="4"/>
    </row>
    <row r="227" spans="1:1">
      <c r="A227" s="4"/>
    </row>
    <row r="228" spans="1:1">
      <c r="A228" s="4"/>
    </row>
    <row r="229" spans="1:1">
      <c r="A229" s="4"/>
    </row>
    <row r="230" spans="1:1">
      <c r="A230" s="4"/>
    </row>
    <row r="318" spans="5:5">
      <c r="E318" s="7">
        <v>0.16</v>
      </c>
    </row>
    <row r="319" spans="5:5">
      <c r="E319" s="7">
        <v>0</v>
      </c>
    </row>
  </sheetData>
  <mergeCells count="41">
    <mergeCell ref="B118:F118"/>
    <mergeCell ref="B123:G124"/>
    <mergeCell ref="B113:F113"/>
    <mergeCell ref="B114:B117"/>
    <mergeCell ref="D114:E114"/>
    <mergeCell ref="D115:E115"/>
    <mergeCell ref="D116:E116"/>
    <mergeCell ref="C117:F117"/>
    <mergeCell ref="C106:F106"/>
    <mergeCell ref="C107:F107"/>
    <mergeCell ref="B108:F108"/>
    <mergeCell ref="B109:B112"/>
    <mergeCell ref="D109:E109"/>
    <mergeCell ref="D110:E110"/>
    <mergeCell ref="D111:E111"/>
    <mergeCell ref="C112:F112"/>
    <mergeCell ref="C92:E92"/>
    <mergeCell ref="C99:F99"/>
    <mergeCell ref="C100:E100"/>
    <mergeCell ref="C103:E103"/>
    <mergeCell ref="G60:G62"/>
    <mergeCell ref="C61:E61"/>
    <mergeCell ref="C79:E79"/>
    <mergeCell ref="C81:F81"/>
    <mergeCell ref="C82:E82"/>
    <mergeCell ref="B35:C35"/>
    <mergeCell ref="B119:G119"/>
    <mergeCell ref="B120:G120"/>
    <mergeCell ref="B121:G121"/>
    <mergeCell ref="B9:G10"/>
    <mergeCell ref="G11:G12"/>
    <mergeCell ref="B21:C21"/>
    <mergeCell ref="B26:B32"/>
    <mergeCell ref="B33:F33"/>
    <mergeCell ref="C83:E83"/>
    <mergeCell ref="B40:B55"/>
    <mergeCell ref="B56:F56"/>
    <mergeCell ref="B57:B58"/>
    <mergeCell ref="B59:F59"/>
    <mergeCell ref="B60:B107"/>
    <mergeCell ref="C60:E6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dimension ref="A1:P319"/>
  <sheetViews>
    <sheetView tabSelected="1" topLeftCell="A43" workbookViewId="0">
      <selection activeCell="F58" sqref="F58"/>
    </sheetView>
  </sheetViews>
  <sheetFormatPr baseColWidth="10" defaultRowHeight="12.75"/>
  <cols>
    <col min="1" max="1" width="6.28515625" style="1" customWidth="1"/>
    <col min="2" max="2" width="23.28515625" style="1" customWidth="1"/>
    <col min="3" max="3" width="41.42578125" style="1" customWidth="1"/>
    <col min="4" max="4" width="13.7109375" style="2" customWidth="1"/>
    <col min="5" max="5" width="15.7109375" style="1" customWidth="1"/>
    <col min="6" max="6" width="13.140625" style="1" customWidth="1"/>
    <col min="7" max="7" width="18.28515625" style="3" customWidth="1"/>
    <col min="8" max="16" width="11.42578125" style="4"/>
    <col min="17" max="16384" width="11.42578125" style="1"/>
  </cols>
  <sheetData>
    <row r="1" spans="1:7" ht="13.5" thickBot="1">
      <c r="A1" s="4"/>
    </row>
    <row r="2" spans="1:7">
      <c r="A2" s="4"/>
      <c r="B2" s="10"/>
      <c r="C2" s="11"/>
      <c r="D2" s="12"/>
      <c r="E2" s="11"/>
      <c r="F2" s="12"/>
      <c r="G2" s="13"/>
    </row>
    <row r="3" spans="1:7">
      <c r="A3" s="4"/>
      <c r="B3" s="14"/>
      <c r="C3" s="15"/>
      <c r="D3" s="16"/>
      <c r="E3" s="15"/>
      <c r="F3" s="17"/>
      <c r="G3" s="18"/>
    </row>
    <row r="4" spans="1:7">
      <c r="A4" s="4"/>
      <c r="B4" s="14"/>
      <c r="C4" s="15"/>
      <c r="D4" s="16"/>
      <c r="E4" s="15"/>
      <c r="F4" s="17"/>
      <c r="G4" s="18"/>
    </row>
    <row r="5" spans="1:7">
      <c r="A5" s="4"/>
      <c r="B5" s="14"/>
      <c r="C5" s="15"/>
      <c r="D5" s="16"/>
      <c r="E5" s="15"/>
      <c r="F5" s="17"/>
      <c r="G5" s="18"/>
    </row>
    <row r="6" spans="1:7">
      <c r="A6" s="4"/>
      <c r="B6" s="14"/>
      <c r="C6" s="15"/>
      <c r="D6" s="16"/>
      <c r="E6" s="15"/>
      <c r="F6" s="19"/>
      <c r="G6" s="20"/>
    </row>
    <row r="7" spans="1:7">
      <c r="A7" s="4"/>
      <c r="B7" s="14"/>
      <c r="C7" s="15"/>
      <c r="D7" s="16"/>
      <c r="E7" s="15"/>
      <c r="F7" s="19"/>
      <c r="G7" s="20"/>
    </row>
    <row r="8" spans="1:7" ht="21" customHeight="1">
      <c r="A8" s="4"/>
      <c r="B8" s="21"/>
      <c r="C8" s="22"/>
      <c r="D8" s="23"/>
      <c r="E8" s="22"/>
      <c r="F8" s="24"/>
      <c r="G8" s="25"/>
    </row>
    <row r="9" spans="1:7">
      <c r="A9" s="4"/>
      <c r="B9" s="180" t="s">
        <v>54</v>
      </c>
      <c r="C9" s="181"/>
      <c r="D9" s="181"/>
      <c r="E9" s="181"/>
      <c r="F9" s="181"/>
      <c r="G9" s="182"/>
    </row>
    <row r="10" spans="1:7">
      <c r="A10" s="4"/>
      <c r="B10" s="183"/>
      <c r="C10" s="184"/>
      <c r="D10" s="184"/>
      <c r="E10" s="184"/>
      <c r="F10" s="184"/>
      <c r="G10" s="185"/>
    </row>
    <row r="11" spans="1:7">
      <c r="A11" s="4"/>
      <c r="B11" s="26" t="s">
        <v>55</v>
      </c>
      <c r="C11" s="27"/>
      <c r="D11" s="28"/>
      <c r="E11" s="29" t="s">
        <v>56</v>
      </c>
      <c r="F11" s="30"/>
      <c r="G11" s="186" t="s">
        <v>57</v>
      </c>
    </row>
    <row r="12" spans="1:7" ht="15.75" customHeight="1">
      <c r="A12" s="4"/>
      <c r="B12" s="31" t="s">
        <v>58</v>
      </c>
      <c r="C12" s="32"/>
      <c r="D12" s="33"/>
      <c r="E12" s="29" t="s">
        <v>59</v>
      </c>
      <c r="F12" s="34"/>
      <c r="G12" s="186"/>
    </row>
    <row r="13" spans="1:7">
      <c r="A13" s="4"/>
      <c r="B13" s="35"/>
      <c r="C13" s="36"/>
      <c r="D13" s="37"/>
      <c r="E13" s="19"/>
      <c r="F13" s="19"/>
      <c r="G13" s="20"/>
    </row>
    <row r="14" spans="1:7">
      <c r="A14" s="4"/>
      <c r="B14" s="35" t="s">
        <v>104</v>
      </c>
      <c r="C14" s="36"/>
      <c r="D14" s="37"/>
      <c r="E14" s="19"/>
      <c r="F14" s="19"/>
      <c r="G14" s="20"/>
    </row>
    <row r="15" spans="1:7">
      <c r="A15" s="4"/>
      <c r="B15" s="35" t="s">
        <v>105</v>
      </c>
      <c r="C15" s="36"/>
      <c r="D15" s="37"/>
      <c r="E15" s="19"/>
      <c r="F15" s="19"/>
      <c r="G15" s="20"/>
    </row>
    <row r="16" spans="1:7">
      <c r="A16" s="4"/>
      <c r="B16" s="38" t="s">
        <v>106</v>
      </c>
      <c r="C16" s="39"/>
      <c r="D16" s="37"/>
      <c r="E16" s="19"/>
      <c r="F16" s="19"/>
      <c r="G16" s="20"/>
    </row>
    <row r="17" spans="1:7" ht="6.75" customHeight="1">
      <c r="A17" s="4"/>
      <c r="B17" s="38"/>
      <c r="C17" s="40"/>
      <c r="D17" s="37"/>
      <c r="E17" s="19"/>
      <c r="F17" s="19"/>
      <c r="G17" s="20"/>
    </row>
    <row r="18" spans="1:7">
      <c r="A18" s="4"/>
      <c r="B18" s="94" t="s">
        <v>103</v>
      </c>
      <c r="C18" s="42">
        <v>4</v>
      </c>
      <c r="D18" s="37"/>
      <c r="E18" s="43"/>
      <c r="F18" s="19"/>
      <c r="G18" s="44"/>
    </row>
    <row r="19" spans="1:7" ht="13.5" thickBot="1">
      <c r="A19" s="4"/>
      <c r="B19" s="95" t="s">
        <v>60</v>
      </c>
      <c r="C19" s="46" t="s">
        <v>111</v>
      </c>
      <c r="D19" s="37"/>
      <c r="E19" s="19"/>
      <c r="F19" s="19"/>
      <c r="G19" s="44"/>
    </row>
    <row r="20" spans="1:7" ht="13.5" thickBot="1">
      <c r="A20" s="4"/>
      <c r="B20" s="47"/>
      <c r="C20" s="48"/>
      <c r="D20" s="37"/>
      <c r="E20" s="37"/>
      <c r="F20" s="19"/>
      <c r="G20" s="44"/>
    </row>
    <row r="21" spans="1:7" ht="15">
      <c r="A21" s="4"/>
      <c r="B21" s="190" t="s">
        <v>16</v>
      </c>
      <c r="C21" s="191"/>
      <c r="D21" s="37"/>
      <c r="E21" s="37"/>
      <c r="F21" s="19"/>
      <c r="G21" s="44"/>
    </row>
    <row r="22" spans="1:7" ht="31.5" customHeight="1">
      <c r="A22" s="4"/>
      <c r="B22" s="49" t="s">
        <v>62</v>
      </c>
      <c r="C22" s="50">
        <f>+C23/20</f>
        <v>0.5</v>
      </c>
      <c r="D22" s="37"/>
      <c r="E22" s="51"/>
      <c r="F22" s="51"/>
      <c r="G22" s="44"/>
    </row>
    <row r="23" spans="1:7" ht="29.25" customHeight="1">
      <c r="A23" s="4"/>
      <c r="B23" s="49" t="s">
        <v>63</v>
      </c>
      <c r="C23" s="52">
        <v>10</v>
      </c>
      <c r="D23" s="37"/>
      <c r="E23" s="51"/>
      <c r="F23" s="51"/>
      <c r="G23" s="44"/>
    </row>
    <row r="24" spans="1:7">
      <c r="A24" s="4"/>
      <c r="B24" s="35"/>
      <c r="C24" s="53"/>
      <c r="D24" s="54"/>
      <c r="E24" s="51"/>
      <c r="F24" s="51"/>
      <c r="G24" s="44"/>
    </row>
    <row r="25" spans="1:7" ht="22.5">
      <c r="A25" s="4"/>
      <c r="B25" s="56" t="s">
        <v>64</v>
      </c>
      <c r="C25" s="57" t="s">
        <v>65</v>
      </c>
      <c r="D25" s="58" t="s">
        <v>53</v>
      </c>
      <c r="E25" s="58" t="s">
        <v>66</v>
      </c>
      <c r="F25" s="57" t="s">
        <v>67</v>
      </c>
      <c r="G25" s="59" t="s">
        <v>68</v>
      </c>
    </row>
    <row r="26" spans="1:7">
      <c r="A26" s="4"/>
      <c r="B26" s="154" t="s">
        <v>69</v>
      </c>
      <c r="C26" s="60" t="s">
        <v>0</v>
      </c>
      <c r="D26" s="61">
        <v>1</v>
      </c>
      <c r="E26" s="62"/>
      <c r="F26" s="63">
        <v>1</v>
      </c>
      <c r="G26" s="64">
        <f>+ROUND($C$22*D26*E26*F26,0)</f>
        <v>0</v>
      </c>
    </row>
    <row r="27" spans="1:7">
      <c r="A27" s="4"/>
      <c r="B27" s="154"/>
      <c r="C27" s="60" t="s">
        <v>1</v>
      </c>
      <c r="D27" s="61">
        <v>1</v>
      </c>
      <c r="E27" s="62"/>
      <c r="F27" s="63">
        <v>1</v>
      </c>
      <c r="G27" s="64">
        <f t="shared" ref="G27:G32" si="0">+ROUND($C$22*D27*E27*F27,0)</f>
        <v>0</v>
      </c>
    </row>
    <row r="28" spans="1:7">
      <c r="A28" s="4"/>
      <c r="B28" s="154"/>
      <c r="C28" s="60" t="s">
        <v>2</v>
      </c>
      <c r="D28" s="61">
        <v>1</v>
      </c>
      <c r="E28" s="62"/>
      <c r="F28" s="63">
        <v>1</v>
      </c>
      <c r="G28" s="64">
        <f t="shared" si="0"/>
        <v>0</v>
      </c>
    </row>
    <row r="29" spans="1:7">
      <c r="A29" s="4"/>
      <c r="B29" s="154"/>
      <c r="C29" s="60" t="s">
        <v>3</v>
      </c>
      <c r="D29" s="61">
        <v>1</v>
      </c>
      <c r="E29" s="62"/>
      <c r="F29" s="63">
        <v>1</v>
      </c>
      <c r="G29" s="64">
        <f t="shared" si="0"/>
        <v>0</v>
      </c>
    </row>
    <row r="30" spans="1:7">
      <c r="A30" s="4"/>
      <c r="B30" s="154"/>
      <c r="C30" s="60" t="s">
        <v>4</v>
      </c>
      <c r="D30" s="61">
        <v>1</v>
      </c>
      <c r="E30" s="62"/>
      <c r="F30" s="63">
        <v>1</v>
      </c>
      <c r="G30" s="64">
        <f t="shared" si="0"/>
        <v>0</v>
      </c>
    </row>
    <row r="31" spans="1:7">
      <c r="A31" s="4"/>
      <c r="B31" s="154"/>
      <c r="C31" s="60" t="s">
        <v>5</v>
      </c>
      <c r="D31" s="61">
        <v>1</v>
      </c>
      <c r="E31" s="62"/>
      <c r="F31" s="63">
        <v>1</v>
      </c>
      <c r="G31" s="64">
        <f t="shared" si="0"/>
        <v>0</v>
      </c>
    </row>
    <row r="32" spans="1:7" ht="12" customHeight="1">
      <c r="A32" s="4"/>
      <c r="B32" s="154"/>
      <c r="C32" s="60" t="s">
        <v>6</v>
      </c>
      <c r="D32" s="61">
        <v>2</v>
      </c>
      <c r="E32" s="62"/>
      <c r="F32" s="63">
        <v>1</v>
      </c>
      <c r="G32" s="64">
        <f t="shared" si="0"/>
        <v>0</v>
      </c>
    </row>
    <row r="33" spans="1:7">
      <c r="A33" s="4"/>
      <c r="B33" s="155" t="s">
        <v>99</v>
      </c>
      <c r="C33" s="156"/>
      <c r="D33" s="156"/>
      <c r="E33" s="156"/>
      <c r="F33" s="156"/>
      <c r="G33" s="65">
        <f>SUM(G26:G32)</f>
        <v>0</v>
      </c>
    </row>
    <row r="34" spans="1:7" ht="13.5" thickBot="1">
      <c r="A34" s="4"/>
      <c r="B34" s="35"/>
      <c r="C34" s="53"/>
      <c r="D34" s="54"/>
      <c r="E34" s="51"/>
      <c r="F34" s="51"/>
      <c r="G34" s="55"/>
    </row>
    <row r="35" spans="1:7" ht="15.75" thickBot="1">
      <c r="A35" s="4"/>
      <c r="B35" s="157" t="s">
        <v>102</v>
      </c>
      <c r="C35" s="158"/>
      <c r="D35" s="54"/>
      <c r="E35" s="51"/>
      <c r="F35" s="51"/>
      <c r="G35" s="44"/>
    </row>
    <row r="36" spans="1:7" ht="22.5">
      <c r="A36" s="4"/>
      <c r="B36" s="49" t="s">
        <v>62</v>
      </c>
      <c r="C36" s="50">
        <v>7</v>
      </c>
      <c r="D36" s="54"/>
      <c r="E36" s="51"/>
      <c r="F36" s="51"/>
      <c r="G36" s="44"/>
    </row>
    <row r="37" spans="1:7" ht="22.5">
      <c r="A37" s="4"/>
      <c r="B37" s="49" t="s">
        <v>63</v>
      </c>
      <c r="C37" s="52">
        <v>140</v>
      </c>
      <c r="D37" s="54"/>
      <c r="E37" s="51"/>
      <c r="F37" s="51"/>
      <c r="G37" s="44"/>
    </row>
    <row r="38" spans="1:7" ht="6.75" customHeight="1">
      <c r="A38" s="4"/>
      <c r="B38" s="35"/>
      <c r="C38" s="53"/>
      <c r="D38" s="54"/>
      <c r="E38" s="51"/>
      <c r="F38" s="51"/>
      <c r="G38" s="55"/>
    </row>
    <row r="39" spans="1:7" ht="57.75" customHeight="1">
      <c r="A39" s="4"/>
      <c r="B39" s="56" t="s">
        <v>64</v>
      </c>
      <c r="C39" s="57" t="s">
        <v>65</v>
      </c>
      <c r="D39" s="58" t="s">
        <v>53</v>
      </c>
      <c r="E39" s="58" t="s">
        <v>66</v>
      </c>
      <c r="F39" s="57" t="s">
        <v>67</v>
      </c>
      <c r="G39" s="59" t="s">
        <v>68</v>
      </c>
    </row>
    <row r="40" spans="1:7">
      <c r="A40" s="4"/>
      <c r="B40" s="187" t="s">
        <v>69</v>
      </c>
      <c r="C40" s="66" t="s">
        <v>0</v>
      </c>
      <c r="D40" s="67">
        <v>1</v>
      </c>
      <c r="E40" s="68"/>
      <c r="F40" s="63">
        <v>1</v>
      </c>
      <c r="G40" s="64">
        <f>+ROUND($C$36*D40*E40*F40,0)</f>
        <v>0</v>
      </c>
    </row>
    <row r="41" spans="1:7">
      <c r="A41" s="4"/>
      <c r="B41" s="154"/>
      <c r="C41" s="60" t="s">
        <v>1</v>
      </c>
      <c r="D41" s="67">
        <v>1</v>
      </c>
      <c r="E41" s="62"/>
      <c r="F41" s="63">
        <v>1</v>
      </c>
      <c r="G41" s="64">
        <f t="shared" ref="G41:G55" si="1">+ROUND($C$36*D41*E41*F41,0)</f>
        <v>0</v>
      </c>
    </row>
    <row r="42" spans="1:7">
      <c r="A42" s="4"/>
      <c r="B42" s="154"/>
      <c r="C42" s="60" t="s">
        <v>2</v>
      </c>
      <c r="D42" s="67">
        <v>1</v>
      </c>
      <c r="E42" s="62"/>
      <c r="F42" s="63">
        <v>1</v>
      </c>
      <c r="G42" s="64">
        <f t="shared" si="1"/>
        <v>0</v>
      </c>
    </row>
    <row r="43" spans="1:7">
      <c r="A43" s="4"/>
      <c r="B43" s="154"/>
      <c r="C43" s="60" t="s">
        <v>3</v>
      </c>
      <c r="D43" s="67">
        <v>1</v>
      </c>
      <c r="E43" s="62"/>
      <c r="F43" s="63">
        <v>1</v>
      </c>
      <c r="G43" s="64">
        <f t="shared" si="1"/>
        <v>0</v>
      </c>
    </row>
    <row r="44" spans="1:7">
      <c r="A44" s="4"/>
      <c r="B44" s="154"/>
      <c r="C44" s="60" t="s">
        <v>4</v>
      </c>
      <c r="D44" s="67">
        <v>1</v>
      </c>
      <c r="E44" s="62"/>
      <c r="F44" s="63">
        <v>1</v>
      </c>
      <c r="G44" s="64">
        <f t="shared" si="1"/>
        <v>0</v>
      </c>
    </row>
    <row r="45" spans="1:7">
      <c r="A45" s="4"/>
      <c r="B45" s="154"/>
      <c r="C45" s="60" t="s">
        <v>5</v>
      </c>
      <c r="D45" s="67">
        <v>1</v>
      </c>
      <c r="E45" s="62"/>
      <c r="F45" s="63">
        <v>1</v>
      </c>
      <c r="G45" s="64">
        <f t="shared" si="1"/>
        <v>0</v>
      </c>
    </row>
    <row r="46" spans="1:7">
      <c r="A46" s="4"/>
      <c r="B46" s="154"/>
      <c r="C46" s="60" t="s">
        <v>6</v>
      </c>
      <c r="D46" s="67">
        <v>3</v>
      </c>
      <c r="E46" s="62"/>
      <c r="F46" s="63">
        <v>1</v>
      </c>
      <c r="G46" s="64">
        <f t="shared" si="1"/>
        <v>0</v>
      </c>
    </row>
    <row r="47" spans="1:7">
      <c r="A47" s="4"/>
      <c r="B47" s="154"/>
      <c r="C47" s="60" t="s">
        <v>7</v>
      </c>
      <c r="D47" s="67">
        <v>2</v>
      </c>
      <c r="E47" s="62"/>
      <c r="F47" s="63">
        <v>1</v>
      </c>
      <c r="G47" s="64">
        <f t="shared" si="1"/>
        <v>0</v>
      </c>
    </row>
    <row r="48" spans="1:7">
      <c r="A48" s="4"/>
      <c r="B48" s="154"/>
      <c r="C48" s="60" t="s">
        <v>8</v>
      </c>
      <c r="D48" s="61">
        <v>3</v>
      </c>
      <c r="E48" s="62"/>
      <c r="F48" s="63">
        <v>1</v>
      </c>
      <c r="G48" s="64">
        <f t="shared" si="1"/>
        <v>0</v>
      </c>
    </row>
    <row r="49" spans="1:7">
      <c r="A49" s="4"/>
      <c r="B49" s="154"/>
      <c r="C49" s="60" t="s">
        <v>9</v>
      </c>
      <c r="D49" s="61">
        <v>2</v>
      </c>
      <c r="E49" s="62"/>
      <c r="F49" s="63">
        <v>1</v>
      </c>
      <c r="G49" s="64">
        <f t="shared" si="1"/>
        <v>0</v>
      </c>
    </row>
    <row r="50" spans="1:7">
      <c r="A50" s="4"/>
      <c r="B50" s="154"/>
      <c r="C50" s="60" t="s">
        <v>10</v>
      </c>
      <c r="D50" s="61">
        <v>4</v>
      </c>
      <c r="E50" s="62"/>
      <c r="F50" s="63">
        <v>1</v>
      </c>
      <c r="G50" s="64">
        <f t="shared" si="1"/>
        <v>0</v>
      </c>
    </row>
    <row r="51" spans="1:7">
      <c r="A51" s="4"/>
      <c r="B51" s="154"/>
      <c r="C51" s="60" t="s">
        <v>11</v>
      </c>
      <c r="D51" s="67">
        <v>1</v>
      </c>
      <c r="E51" s="62"/>
      <c r="F51" s="63">
        <v>1</v>
      </c>
      <c r="G51" s="64">
        <f t="shared" si="1"/>
        <v>0</v>
      </c>
    </row>
    <row r="52" spans="1:7">
      <c r="A52" s="4"/>
      <c r="B52" s="154"/>
      <c r="C52" s="60" t="s">
        <v>12</v>
      </c>
      <c r="D52" s="67">
        <v>1</v>
      </c>
      <c r="E52" s="62"/>
      <c r="F52" s="63">
        <v>1</v>
      </c>
      <c r="G52" s="64">
        <f t="shared" si="1"/>
        <v>0</v>
      </c>
    </row>
    <row r="53" spans="1:7">
      <c r="A53" s="4"/>
      <c r="B53" s="154"/>
      <c r="C53" s="60" t="s">
        <v>13</v>
      </c>
      <c r="D53" s="67">
        <v>1</v>
      </c>
      <c r="E53" s="62"/>
      <c r="F53" s="63">
        <v>1</v>
      </c>
      <c r="G53" s="64">
        <f t="shared" si="1"/>
        <v>0</v>
      </c>
    </row>
    <row r="54" spans="1:7" ht="25.5">
      <c r="A54" s="4"/>
      <c r="B54" s="154"/>
      <c r="C54" s="60" t="s">
        <v>14</v>
      </c>
      <c r="D54" s="67">
        <v>3</v>
      </c>
      <c r="E54" s="62"/>
      <c r="F54" s="63">
        <v>1</v>
      </c>
      <c r="G54" s="64">
        <f t="shared" si="1"/>
        <v>0</v>
      </c>
    </row>
    <row r="55" spans="1:7">
      <c r="A55" s="4"/>
      <c r="B55" s="154"/>
      <c r="C55" s="60" t="s">
        <v>15</v>
      </c>
      <c r="D55" s="67">
        <v>1</v>
      </c>
      <c r="E55" s="62"/>
      <c r="F55" s="63">
        <v>1</v>
      </c>
      <c r="G55" s="64">
        <f t="shared" si="1"/>
        <v>0</v>
      </c>
    </row>
    <row r="56" spans="1:7" ht="15.75" customHeight="1">
      <c r="A56" s="4"/>
      <c r="B56" s="155" t="s">
        <v>100</v>
      </c>
      <c r="C56" s="156"/>
      <c r="D56" s="156"/>
      <c r="E56" s="156"/>
      <c r="F56" s="156"/>
      <c r="G56" s="65">
        <f>SUM(G40:G55)</f>
        <v>0</v>
      </c>
    </row>
    <row r="57" spans="1:7" ht="29.25" customHeight="1">
      <c r="A57" s="4"/>
      <c r="B57" s="188" t="s">
        <v>70</v>
      </c>
      <c r="C57" s="69" t="s">
        <v>71</v>
      </c>
      <c r="D57" s="69" t="s">
        <v>72</v>
      </c>
      <c r="E57" s="57" t="s">
        <v>73</v>
      </c>
      <c r="F57" s="70"/>
      <c r="G57" s="59" t="s">
        <v>74</v>
      </c>
    </row>
    <row r="58" spans="1:7" ht="84" customHeight="1">
      <c r="A58" s="4"/>
      <c r="B58" s="189"/>
      <c r="C58" s="71" t="s">
        <v>107</v>
      </c>
      <c r="D58" s="72">
        <v>1155</v>
      </c>
      <c r="E58" s="73"/>
      <c r="F58" s="74"/>
      <c r="G58" s="64">
        <f>+ROUND(E58*D58,0)</f>
        <v>0</v>
      </c>
    </row>
    <row r="59" spans="1:7" ht="15.75" customHeight="1">
      <c r="A59" s="4"/>
      <c r="B59" s="155" t="s">
        <v>75</v>
      </c>
      <c r="C59" s="156"/>
      <c r="D59" s="156"/>
      <c r="E59" s="156"/>
      <c r="F59" s="156"/>
      <c r="G59" s="65">
        <f>+G58</f>
        <v>0</v>
      </c>
    </row>
    <row r="60" spans="1:7" ht="15.75" customHeight="1">
      <c r="A60" s="4"/>
      <c r="B60" s="192" t="s">
        <v>76</v>
      </c>
      <c r="C60" s="167" t="s">
        <v>77</v>
      </c>
      <c r="D60" s="167"/>
      <c r="E60" s="167"/>
      <c r="F60" s="75"/>
      <c r="G60" s="195" t="s">
        <v>78</v>
      </c>
    </row>
    <row r="61" spans="1:7" ht="15.75" customHeight="1">
      <c r="A61" s="4"/>
      <c r="B61" s="193"/>
      <c r="C61" s="164" t="s">
        <v>17</v>
      </c>
      <c r="D61" s="165"/>
      <c r="E61" s="166"/>
      <c r="F61" s="75"/>
      <c r="G61" s="195"/>
    </row>
    <row r="62" spans="1:7" ht="29.25" customHeight="1">
      <c r="A62" s="4"/>
      <c r="B62" s="193"/>
      <c r="C62" s="57" t="s">
        <v>79</v>
      </c>
      <c r="D62" s="57" t="s">
        <v>80</v>
      </c>
      <c r="E62" s="69" t="s">
        <v>81</v>
      </c>
      <c r="F62" s="75"/>
      <c r="G62" s="195"/>
    </row>
    <row r="63" spans="1:7" ht="15.75" customHeight="1">
      <c r="A63" s="4"/>
      <c r="B63" s="193"/>
      <c r="C63" s="76" t="s">
        <v>18</v>
      </c>
      <c r="D63" s="77">
        <v>76</v>
      </c>
      <c r="E63" s="62"/>
      <c r="F63" s="78"/>
      <c r="G63" s="64">
        <f t="shared" ref="G63:G80" si="2">+ROUND(E63*D63,0)</f>
        <v>0</v>
      </c>
    </row>
    <row r="64" spans="1:7" ht="15.75" customHeight="1">
      <c r="A64" s="4"/>
      <c r="B64" s="193"/>
      <c r="C64" s="76" t="s">
        <v>19</v>
      </c>
      <c r="D64" s="77">
        <v>76</v>
      </c>
      <c r="E64" s="62"/>
      <c r="F64" s="78"/>
      <c r="G64" s="64">
        <f t="shared" si="2"/>
        <v>0</v>
      </c>
    </row>
    <row r="65" spans="1:7" ht="15.75" customHeight="1">
      <c r="A65" s="4"/>
      <c r="B65" s="193"/>
      <c r="C65" s="76" t="s">
        <v>20</v>
      </c>
      <c r="D65" s="77">
        <v>76</v>
      </c>
      <c r="E65" s="62"/>
      <c r="F65" s="78"/>
      <c r="G65" s="64">
        <f t="shared" si="2"/>
        <v>0</v>
      </c>
    </row>
    <row r="66" spans="1:7" ht="15.75" customHeight="1">
      <c r="A66" s="4"/>
      <c r="B66" s="193"/>
      <c r="C66" s="76" t="s">
        <v>21</v>
      </c>
      <c r="D66" s="77">
        <v>76</v>
      </c>
      <c r="E66" s="62"/>
      <c r="F66" s="78"/>
      <c r="G66" s="64">
        <f t="shared" si="2"/>
        <v>0</v>
      </c>
    </row>
    <row r="67" spans="1:7" ht="15.75" customHeight="1">
      <c r="A67" s="4"/>
      <c r="B67" s="193"/>
      <c r="C67" s="79" t="s">
        <v>22</v>
      </c>
      <c r="D67" s="77">
        <v>76</v>
      </c>
      <c r="E67" s="62"/>
      <c r="F67" s="78"/>
      <c r="G67" s="64">
        <f t="shared" si="2"/>
        <v>0</v>
      </c>
    </row>
    <row r="68" spans="1:7" ht="15.75" customHeight="1">
      <c r="A68" s="4"/>
      <c r="B68" s="193"/>
      <c r="C68" s="80" t="s">
        <v>23</v>
      </c>
      <c r="D68" s="77">
        <v>76</v>
      </c>
      <c r="E68" s="62"/>
      <c r="F68" s="78"/>
      <c r="G68" s="64">
        <f t="shared" si="2"/>
        <v>0</v>
      </c>
    </row>
    <row r="69" spans="1:7" ht="15.75" customHeight="1">
      <c r="A69" s="4"/>
      <c r="B69" s="193"/>
      <c r="C69" s="76" t="s">
        <v>24</v>
      </c>
      <c r="D69" s="77">
        <v>76</v>
      </c>
      <c r="E69" s="62"/>
      <c r="F69" s="78"/>
      <c r="G69" s="64">
        <f t="shared" si="2"/>
        <v>0</v>
      </c>
    </row>
    <row r="70" spans="1:7" ht="15.75" customHeight="1">
      <c r="A70" s="4"/>
      <c r="B70" s="193"/>
      <c r="C70" s="76" t="s">
        <v>25</v>
      </c>
      <c r="D70" s="77">
        <v>76</v>
      </c>
      <c r="E70" s="62"/>
      <c r="F70" s="78"/>
      <c r="G70" s="64">
        <f t="shared" si="2"/>
        <v>0</v>
      </c>
    </row>
    <row r="71" spans="1:7" ht="15.75" customHeight="1">
      <c r="A71" s="4"/>
      <c r="B71" s="193"/>
      <c r="C71" s="76" t="s">
        <v>26</v>
      </c>
      <c r="D71" s="77">
        <v>76</v>
      </c>
      <c r="E71" s="62"/>
      <c r="F71" s="78"/>
      <c r="G71" s="64">
        <f t="shared" si="2"/>
        <v>0</v>
      </c>
    </row>
    <row r="72" spans="1:7" ht="15.75" customHeight="1">
      <c r="A72" s="4"/>
      <c r="B72" s="193"/>
      <c r="C72" s="76" t="s">
        <v>27</v>
      </c>
      <c r="D72" s="77">
        <v>76</v>
      </c>
      <c r="E72" s="62"/>
      <c r="F72" s="78"/>
      <c r="G72" s="64">
        <f t="shared" si="2"/>
        <v>0</v>
      </c>
    </row>
    <row r="73" spans="1:7" ht="15.75" customHeight="1">
      <c r="A73" s="4"/>
      <c r="B73" s="193"/>
      <c r="C73" s="79" t="s">
        <v>28</v>
      </c>
      <c r="D73" s="77">
        <v>76</v>
      </c>
      <c r="E73" s="62"/>
      <c r="F73" s="78"/>
      <c r="G73" s="64">
        <f t="shared" si="2"/>
        <v>0</v>
      </c>
    </row>
    <row r="74" spans="1:7" ht="15.75" customHeight="1">
      <c r="A74" s="4"/>
      <c r="B74" s="193"/>
      <c r="C74" s="76" t="s">
        <v>29</v>
      </c>
      <c r="D74" s="77">
        <v>76</v>
      </c>
      <c r="E74" s="62"/>
      <c r="F74" s="78"/>
      <c r="G74" s="64">
        <f t="shared" si="2"/>
        <v>0</v>
      </c>
    </row>
    <row r="75" spans="1:7" ht="15.75" customHeight="1">
      <c r="A75" s="4"/>
      <c r="B75" s="193"/>
      <c r="C75" s="76" t="s">
        <v>30</v>
      </c>
      <c r="D75" s="77">
        <v>76</v>
      </c>
      <c r="E75" s="62"/>
      <c r="F75" s="78"/>
      <c r="G75" s="64">
        <f t="shared" si="2"/>
        <v>0</v>
      </c>
    </row>
    <row r="76" spans="1:7" ht="15.75" customHeight="1">
      <c r="A76" s="4"/>
      <c r="B76" s="193"/>
      <c r="C76" s="79" t="s">
        <v>31</v>
      </c>
      <c r="D76" s="77">
        <v>76</v>
      </c>
      <c r="E76" s="62"/>
      <c r="F76" s="78"/>
      <c r="G76" s="64">
        <f t="shared" si="2"/>
        <v>0</v>
      </c>
    </row>
    <row r="77" spans="1:7" ht="15.75" customHeight="1">
      <c r="A77" s="4"/>
      <c r="B77" s="193"/>
      <c r="C77" s="76" t="s">
        <v>32</v>
      </c>
      <c r="D77" s="77">
        <v>76</v>
      </c>
      <c r="E77" s="62"/>
      <c r="F77" s="78"/>
      <c r="G77" s="64">
        <f t="shared" si="2"/>
        <v>0</v>
      </c>
    </row>
    <row r="78" spans="1:7" ht="15.75" customHeight="1">
      <c r="A78" s="4"/>
      <c r="B78" s="193"/>
      <c r="C78" s="76" t="s">
        <v>33</v>
      </c>
      <c r="D78" s="77">
        <v>76</v>
      </c>
      <c r="E78" s="62"/>
      <c r="F78" s="78"/>
      <c r="G78" s="64">
        <f t="shared" si="2"/>
        <v>0</v>
      </c>
    </row>
    <row r="79" spans="1:7" ht="15.75" customHeight="1">
      <c r="A79" s="4"/>
      <c r="B79" s="193"/>
      <c r="C79" s="164" t="s">
        <v>34</v>
      </c>
      <c r="D79" s="165"/>
      <c r="E79" s="166"/>
      <c r="F79" s="78"/>
      <c r="G79" s="64"/>
    </row>
    <row r="80" spans="1:7" ht="15.75" customHeight="1">
      <c r="A80" s="4"/>
      <c r="B80" s="193"/>
      <c r="C80" s="81" t="s">
        <v>35</v>
      </c>
      <c r="D80" s="82">
        <v>76</v>
      </c>
      <c r="E80" s="83"/>
      <c r="F80" s="78"/>
      <c r="G80" s="64">
        <f t="shared" si="2"/>
        <v>0</v>
      </c>
    </row>
    <row r="81" spans="1:7" ht="15.75" customHeight="1">
      <c r="A81" s="4"/>
      <c r="B81" s="193"/>
      <c r="C81" s="168" t="s">
        <v>82</v>
      </c>
      <c r="D81" s="168"/>
      <c r="E81" s="168"/>
      <c r="F81" s="168"/>
      <c r="G81" s="65">
        <f>SUM(G63:G80)</f>
        <v>0</v>
      </c>
    </row>
    <row r="82" spans="1:7" ht="15.75" customHeight="1">
      <c r="A82" s="4"/>
      <c r="B82" s="193"/>
      <c r="C82" s="196" t="s">
        <v>83</v>
      </c>
      <c r="D82" s="197"/>
      <c r="E82" s="198"/>
      <c r="F82" s="78"/>
      <c r="G82" s="64">
        <f t="shared" ref="G82:G98" si="3">+ROUND(E82*D82,0)</f>
        <v>0</v>
      </c>
    </row>
    <row r="83" spans="1:7" ht="15.75" customHeight="1">
      <c r="A83" s="4"/>
      <c r="B83" s="193"/>
      <c r="C83" s="164" t="s">
        <v>17</v>
      </c>
      <c r="D83" s="165"/>
      <c r="E83" s="166"/>
      <c r="F83" s="78"/>
      <c r="G83" s="64">
        <f t="shared" si="3"/>
        <v>0</v>
      </c>
    </row>
    <row r="84" spans="1:7" ht="15.75" customHeight="1">
      <c r="A84" s="4"/>
      <c r="B84" s="193"/>
      <c r="C84" s="84" t="s">
        <v>36</v>
      </c>
      <c r="D84" s="77">
        <v>7</v>
      </c>
      <c r="E84" s="62"/>
      <c r="F84" s="78"/>
      <c r="G84" s="64">
        <f t="shared" si="3"/>
        <v>0</v>
      </c>
    </row>
    <row r="85" spans="1:7" ht="15.75" customHeight="1">
      <c r="A85" s="4"/>
      <c r="B85" s="193"/>
      <c r="C85" s="84" t="s">
        <v>37</v>
      </c>
      <c r="D85" s="77">
        <v>7</v>
      </c>
      <c r="E85" s="62"/>
      <c r="F85" s="78"/>
      <c r="G85" s="64">
        <f t="shared" si="3"/>
        <v>0</v>
      </c>
    </row>
    <row r="86" spans="1:7" ht="15.75" customHeight="1">
      <c r="A86" s="4"/>
      <c r="B86" s="193"/>
      <c r="C86" s="84" t="s">
        <v>31</v>
      </c>
      <c r="D86" s="77">
        <v>7</v>
      </c>
      <c r="E86" s="62"/>
      <c r="F86" s="78"/>
      <c r="G86" s="64">
        <f t="shared" si="3"/>
        <v>0</v>
      </c>
    </row>
    <row r="87" spans="1:7" ht="15.75" customHeight="1">
      <c r="A87" s="4"/>
      <c r="B87" s="193"/>
      <c r="C87" s="84" t="s">
        <v>38</v>
      </c>
      <c r="D87" s="77">
        <v>7</v>
      </c>
      <c r="E87" s="62"/>
      <c r="F87" s="78"/>
      <c r="G87" s="64">
        <f t="shared" si="3"/>
        <v>0</v>
      </c>
    </row>
    <row r="88" spans="1:7" ht="15.75" customHeight="1">
      <c r="A88" s="4"/>
      <c r="B88" s="193"/>
      <c r="C88" s="84" t="s">
        <v>33</v>
      </c>
      <c r="D88" s="77">
        <v>7</v>
      </c>
      <c r="E88" s="62"/>
      <c r="F88" s="78"/>
      <c r="G88" s="64">
        <f t="shared" si="3"/>
        <v>0</v>
      </c>
    </row>
    <row r="89" spans="1:7" ht="15.75" customHeight="1">
      <c r="A89" s="4"/>
      <c r="B89" s="193"/>
      <c r="C89" s="84" t="s">
        <v>39</v>
      </c>
      <c r="D89" s="77">
        <v>7</v>
      </c>
      <c r="E89" s="62"/>
      <c r="F89" s="78"/>
      <c r="G89" s="64">
        <f t="shared" si="3"/>
        <v>0</v>
      </c>
    </row>
    <row r="90" spans="1:7" ht="15.75" customHeight="1">
      <c r="A90" s="4"/>
      <c r="B90" s="193"/>
      <c r="C90" s="84" t="s">
        <v>40</v>
      </c>
      <c r="D90" s="77">
        <v>7</v>
      </c>
      <c r="E90" s="62"/>
      <c r="F90" s="78"/>
      <c r="G90" s="64">
        <f t="shared" si="3"/>
        <v>0</v>
      </c>
    </row>
    <row r="91" spans="1:7" ht="15.75" customHeight="1">
      <c r="A91" s="4"/>
      <c r="B91" s="193"/>
      <c r="C91" s="84" t="s">
        <v>41</v>
      </c>
      <c r="D91" s="77">
        <v>7</v>
      </c>
      <c r="E91" s="62"/>
      <c r="F91" s="78"/>
      <c r="G91" s="64">
        <f t="shared" si="3"/>
        <v>0</v>
      </c>
    </row>
    <row r="92" spans="1:7" ht="15.75" customHeight="1">
      <c r="A92" s="4"/>
      <c r="B92" s="193"/>
      <c r="C92" s="164" t="s">
        <v>34</v>
      </c>
      <c r="D92" s="165"/>
      <c r="E92" s="166"/>
      <c r="F92" s="78"/>
      <c r="G92" s="64">
        <f t="shared" si="3"/>
        <v>0</v>
      </c>
    </row>
    <row r="93" spans="1:7" ht="15.75" customHeight="1">
      <c r="A93" s="4"/>
      <c r="B93" s="193"/>
      <c r="C93" s="85" t="s">
        <v>42</v>
      </c>
      <c r="D93" s="77">
        <v>7</v>
      </c>
      <c r="E93" s="62"/>
      <c r="F93" s="78"/>
      <c r="G93" s="64">
        <f t="shared" si="3"/>
        <v>0</v>
      </c>
    </row>
    <row r="94" spans="1:7" ht="15.75" customHeight="1">
      <c r="A94" s="4"/>
      <c r="B94" s="193"/>
      <c r="C94" s="85" t="s">
        <v>43</v>
      </c>
      <c r="D94" s="77">
        <v>7</v>
      </c>
      <c r="E94" s="62"/>
      <c r="F94" s="78"/>
      <c r="G94" s="64">
        <f t="shared" si="3"/>
        <v>0</v>
      </c>
    </row>
    <row r="95" spans="1:7" ht="15.75" customHeight="1">
      <c r="A95" s="4"/>
      <c r="B95" s="193"/>
      <c r="C95" s="84" t="s">
        <v>44</v>
      </c>
      <c r="D95" s="77">
        <v>7</v>
      </c>
      <c r="E95" s="62"/>
      <c r="F95" s="78"/>
      <c r="G95" s="64">
        <f t="shared" si="3"/>
        <v>0</v>
      </c>
    </row>
    <row r="96" spans="1:7" ht="15.75" customHeight="1">
      <c r="A96" s="4"/>
      <c r="B96" s="193"/>
      <c r="C96" s="84" t="s">
        <v>45</v>
      </c>
      <c r="D96" s="77">
        <v>7</v>
      </c>
      <c r="E96" s="62"/>
      <c r="F96" s="78"/>
      <c r="G96" s="64">
        <f t="shared" si="3"/>
        <v>0</v>
      </c>
    </row>
    <row r="97" spans="1:7" ht="15.75" customHeight="1">
      <c r="A97" s="4"/>
      <c r="B97" s="193"/>
      <c r="C97" s="84" t="s">
        <v>46</v>
      </c>
      <c r="D97" s="77">
        <v>7</v>
      </c>
      <c r="E97" s="62"/>
      <c r="F97" s="78"/>
      <c r="G97" s="64">
        <f t="shared" si="3"/>
        <v>0</v>
      </c>
    </row>
    <row r="98" spans="1:7" ht="15.75" customHeight="1">
      <c r="A98" s="4"/>
      <c r="B98" s="193"/>
      <c r="C98" s="84" t="s">
        <v>47</v>
      </c>
      <c r="D98" s="77">
        <v>7</v>
      </c>
      <c r="E98" s="62"/>
      <c r="F98" s="78"/>
      <c r="G98" s="64">
        <f t="shared" si="3"/>
        <v>0</v>
      </c>
    </row>
    <row r="99" spans="1:7" ht="15.75" customHeight="1">
      <c r="A99" s="4"/>
      <c r="B99" s="193"/>
      <c r="C99" s="168" t="s">
        <v>84</v>
      </c>
      <c r="D99" s="168"/>
      <c r="E99" s="168"/>
      <c r="F99" s="168"/>
      <c r="G99" s="65">
        <f>SUM(G82:G98)</f>
        <v>0</v>
      </c>
    </row>
    <row r="100" spans="1:7" ht="15.75" customHeight="1">
      <c r="A100" s="4"/>
      <c r="B100" s="193"/>
      <c r="C100" s="164" t="s">
        <v>85</v>
      </c>
      <c r="D100" s="165"/>
      <c r="E100" s="166"/>
      <c r="F100" s="78"/>
      <c r="G100" s="64"/>
    </row>
    <row r="101" spans="1:7" ht="15.75" customHeight="1">
      <c r="A101" s="4"/>
      <c r="B101" s="193"/>
      <c r="C101" s="86" t="s">
        <v>48</v>
      </c>
      <c r="D101" s="87">
        <v>1</v>
      </c>
      <c r="E101" s="62"/>
      <c r="F101" s="78"/>
      <c r="G101" s="64">
        <f t="shared" ref="G101:G105" si="4">+ROUND(E101*D101,0)</f>
        <v>0</v>
      </c>
    </row>
    <row r="102" spans="1:7" ht="15.75" customHeight="1">
      <c r="A102" s="4"/>
      <c r="B102" s="193"/>
      <c r="C102" s="86" t="s">
        <v>49</v>
      </c>
      <c r="D102" s="87">
        <v>1</v>
      </c>
      <c r="E102" s="62"/>
      <c r="F102" s="78"/>
      <c r="G102" s="64">
        <f t="shared" si="4"/>
        <v>0</v>
      </c>
    </row>
    <row r="103" spans="1:7" ht="15.75" customHeight="1">
      <c r="A103" s="4"/>
      <c r="B103" s="193"/>
      <c r="C103" s="164" t="s">
        <v>50</v>
      </c>
      <c r="D103" s="165"/>
      <c r="E103" s="166"/>
      <c r="F103" s="78"/>
      <c r="G103" s="64"/>
    </row>
    <row r="104" spans="1:7" ht="15.75" customHeight="1">
      <c r="A104" s="4"/>
      <c r="B104" s="193"/>
      <c r="C104" s="86" t="s">
        <v>51</v>
      </c>
      <c r="D104" s="88">
        <v>2</v>
      </c>
      <c r="E104" s="62"/>
      <c r="F104" s="78"/>
      <c r="G104" s="64">
        <f t="shared" si="4"/>
        <v>0</v>
      </c>
    </row>
    <row r="105" spans="1:7" ht="15.75" customHeight="1">
      <c r="A105" s="4"/>
      <c r="B105" s="193"/>
      <c r="C105" s="86" t="s">
        <v>52</v>
      </c>
      <c r="D105" s="88">
        <v>2</v>
      </c>
      <c r="E105" s="62"/>
      <c r="F105" s="78"/>
      <c r="G105" s="64">
        <f t="shared" si="4"/>
        <v>0</v>
      </c>
    </row>
    <row r="106" spans="1:7" ht="15.75" customHeight="1">
      <c r="A106" s="4"/>
      <c r="B106" s="193"/>
      <c r="C106" s="163" t="s">
        <v>86</v>
      </c>
      <c r="D106" s="152"/>
      <c r="E106" s="152"/>
      <c r="F106" s="153"/>
      <c r="G106" s="65">
        <f>SUM(G100:G105)</f>
        <v>0</v>
      </c>
    </row>
    <row r="107" spans="1:7" ht="15.75" customHeight="1">
      <c r="A107" s="4"/>
      <c r="B107" s="194"/>
      <c r="C107" s="167" t="s">
        <v>87</v>
      </c>
      <c r="D107" s="167"/>
      <c r="E107" s="167"/>
      <c r="F107" s="167"/>
      <c r="G107" s="65">
        <f>+G106+G99+G81</f>
        <v>0</v>
      </c>
    </row>
    <row r="108" spans="1:7" ht="15.75" customHeight="1">
      <c r="A108" s="4"/>
      <c r="B108" s="155" t="s">
        <v>101</v>
      </c>
      <c r="C108" s="156"/>
      <c r="D108" s="156"/>
      <c r="E108" s="156"/>
      <c r="F108" s="156"/>
      <c r="G108" s="65">
        <f>+G107+G33+G56+G59</f>
        <v>0</v>
      </c>
    </row>
    <row r="109" spans="1:7" ht="15.75" customHeight="1">
      <c r="A109" s="4"/>
      <c r="B109" s="169" t="s">
        <v>108</v>
      </c>
      <c r="C109" s="69" t="s">
        <v>88</v>
      </c>
      <c r="D109" s="171" t="s">
        <v>89</v>
      </c>
      <c r="E109" s="171"/>
      <c r="F109" s="78"/>
      <c r="G109" s="59" t="s">
        <v>78</v>
      </c>
    </row>
    <row r="110" spans="1:7" ht="15.75" customHeight="1">
      <c r="A110" s="4"/>
      <c r="B110" s="170"/>
      <c r="C110" s="90" t="s">
        <v>90</v>
      </c>
      <c r="D110" s="172">
        <v>0</v>
      </c>
      <c r="E110" s="172"/>
      <c r="F110" s="78"/>
      <c r="G110" s="64">
        <f>+D110*$G$108</f>
        <v>0</v>
      </c>
    </row>
    <row r="111" spans="1:7" ht="15.75" customHeight="1">
      <c r="A111" s="4"/>
      <c r="B111" s="170"/>
      <c r="C111" s="91" t="s">
        <v>91</v>
      </c>
      <c r="D111" s="172">
        <v>0</v>
      </c>
      <c r="E111" s="172"/>
      <c r="F111" s="78"/>
      <c r="G111" s="64">
        <f>+D111*$G$108</f>
        <v>0</v>
      </c>
    </row>
    <row r="112" spans="1:7" ht="15.75" customHeight="1">
      <c r="A112" s="4"/>
      <c r="B112" s="170"/>
      <c r="C112" s="173" t="s">
        <v>92</v>
      </c>
      <c r="D112" s="173"/>
      <c r="E112" s="173"/>
      <c r="F112" s="173"/>
      <c r="G112" s="65">
        <f>SUM(G110:G111)</f>
        <v>0</v>
      </c>
    </row>
    <row r="113" spans="1:16" ht="15.75" customHeight="1">
      <c r="A113" s="4"/>
      <c r="B113" s="155" t="s">
        <v>93</v>
      </c>
      <c r="C113" s="156"/>
      <c r="D113" s="156"/>
      <c r="E113" s="156"/>
      <c r="F113" s="156"/>
      <c r="G113" s="65">
        <f>+G112+G108</f>
        <v>0</v>
      </c>
    </row>
    <row r="114" spans="1:16" ht="15.75" customHeight="1">
      <c r="A114" s="4"/>
      <c r="B114" s="159" t="s">
        <v>94</v>
      </c>
      <c r="C114" s="57" t="s">
        <v>88</v>
      </c>
      <c r="D114" s="160" t="s">
        <v>53</v>
      </c>
      <c r="E114" s="160"/>
      <c r="F114" s="75"/>
      <c r="G114" s="59" t="s">
        <v>78</v>
      </c>
    </row>
    <row r="115" spans="1:16" ht="15.75" customHeight="1">
      <c r="A115" s="4"/>
      <c r="B115" s="159"/>
      <c r="C115" s="90" t="s">
        <v>95</v>
      </c>
      <c r="D115" s="161">
        <v>0.16</v>
      </c>
      <c r="E115" s="161"/>
      <c r="F115" s="78"/>
      <c r="G115" s="64">
        <f>+D115*$G$113</f>
        <v>0</v>
      </c>
    </row>
    <row r="116" spans="1:16" ht="15.75" customHeight="1">
      <c r="A116" s="4"/>
      <c r="B116" s="159"/>
      <c r="C116" s="93" t="s">
        <v>96</v>
      </c>
      <c r="D116" s="162">
        <f>6.9/1000</f>
        <v>6.9000000000000008E-3</v>
      </c>
      <c r="E116" s="162"/>
      <c r="F116" s="78"/>
      <c r="G116" s="64">
        <f>+D116*$G$113</f>
        <v>0</v>
      </c>
    </row>
    <row r="117" spans="1:16" s="5" customFormat="1" ht="15.75" customHeight="1">
      <c r="A117" s="4"/>
      <c r="B117" s="159"/>
      <c r="C117" s="163" t="s">
        <v>97</v>
      </c>
      <c r="D117" s="152"/>
      <c r="E117" s="152"/>
      <c r="F117" s="153"/>
      <c r="G117" s="65">
        <f>SUM(G115:G116)</f>
        <v>0</v>
      </c>
      <c r="H117" s="4"/>
      <c r="I117" s="4"/>
      <c r="J117" s="4"/>
      <c r="K117" s="4"/>
      <c r="L117" s="4"/>
      <c r="M117" s="4"/>
      <c r="N117" s="4"/>
      <c r="O117" s="4"/>
      <c r="P117" s="4"/>
    </row>
    <row r="118" spans="1:16">
      <c r="A118" s="4"/>
      <c r="B118" s="151" t="s">
        <v>98</v>
      </c>
      <c r="C118" s="152"/>
      <c r="D118" s="152"/>
      <c r="E118" s="152"/>
      <c r="F118" s="153"/>
      <c r="G118" s="65">
        <f>+G117+G113</f>
        <v>0</v>
      </c>
    </row>
    <row r="119" spans="1:16">
      <c r="A119" s="4"/>
      <c r="B119" s="148" t="s">
        <v>188</v>
      </c>
      <c r="C119" s="149"/>
      <c r="D119" s="149"/>
      <c r="E119" s="149"/>
      <c r="F119" s="149"/>
      <c r="G119" s="150"/>
    </row>
    <row r="120" spans="1:16">
      <c r="A120" s="4"/>
      <c r="B120" s="148" t="s">
        <v>189</v>
      </c>
      <c r="C120" s="149"/>
      <c r="D120" s="149"/>
      <c r="E120" s="149"/>
      <c r="F120" s="149"/>
      <c r="G120" s="150"/>
    </row>
    <row r="121" spans="1:16">
      <c r="A121" s="4"/>
      <c r="B121" s="148" t="s">
        <v>190</v>
      </c>
      <c r="C121" s="149"/>
      <c r="D121" s="149"/>
      <c r="E121" s="149"/>
      <c r="F121" s="149"/>
      <c r="G121" s="150"/>
    </row>
    <row r="122" spans="1:16">
      <c r="A122" s="4"/>
      <c r="B122" s="47" t="s">
        <v>192</v>
      </c>
      <c r="C122" s="19"/>
      <c r="D122" s="37"/>
      <c r="E122" s="19"/>
      <c r="F122" s="19"/>
      <c r="G122" s="44"/>
    </row>
    <row r="123" spans="1:16" ht="25.5" customHeight="1">
      <c r="A123" s="4"/>
      <c r="B123" s="174" t="s">
        <v>191</v>
      </c>
      <c r="C123" s="175"/>
      <c r="D123" s="175"/>
      <c r="E123" s="175"/>
      <c r="F123" s="175"/>
      <c r="G123" s="176"/>
      <c r="H123" s="9"/>
    </row>
    <row r="124" spans="1:16" ht="23.25" customHeight="1" thickBot="1">
      <c r="A124" s="4"/>
      <c r="B124" s="177"/>
      <c r="C124" s="178"/>
      <c r="D124" s="178"/>
      <c r="E124" s="178"/>
      <c r="F124" s="178"/>
      <c r="G124" s="179"/>
    </row>
    <row r="125" spans="1:16" s="4" customFormat="1">
      <c r="D125" s="6"/>
      <c r="G125" s="8"/>
    </row>
    <row r="126" spans="1:16" s="4" customFormat="1">
      <c r="D126" s="6"/>
      <c r="G126" s="8"/>
    </row>
    <row r="127" spans="1:16" s="4" customFormat="1">
      <c r="D127" s="6"/>
      <c r="G127" s="8"/>
    </row>
    <row r="128" spans="1:16" s="4" customFormat="1">
      <c r="D128" s="6"/>
      <c r="G128" s="8"/>
    </row>
    <row r="129" spans="4:7" s="4" customFormat="1">
      <c r="D129" s="6"/>
      <c r="G129" s="8"/>
    </row>
    <row r="130" spans="4:7" s="4" customFormat="1">
      <c r="D130" s="6"/>
      <c r="G130" s="8"/>
    </row>
    <row r="131" spans="4:7" s="4" customFormat="1">
      <c r="D131" s="6"/>
      <c r="G131" s="8"/>
    </row>
    <row r="132" spans="4:7" s="4" customFormat="1">
      <c r="D132" s="6"/>
      <c r="G132" s="8"/>
    </row>
    <row r="133" spans="4:7" s="4" customFormat="1">
      <c r="D133" s="6"/>
      <c r="G133" s="8"/>
    </row>
    <row r="134" spans="4:7" s="4" customFormat="1">
      <c r="D134" s="6"/>
      <c r="G134" s="8"/>
    </row>
    <row r="135" spans="4:7" s="4" customFormat="1">
      <c r="D135" s="6"/>
      <c r="G135" s="8"/>
    </row>
    <row r="136" spans="4:7" s="4" customFormat="1">
      <c r="D136" s="6"/>
      <c r="G136" s="8"/>
    </row>
    <row r="137" spans="4:7" s="4" customFormat="1">
      <c r="D137" s="6"/>
      <c r="G137" s="8"/>
    </row>
    <row r="138" spans="4:7" s="4" customFormat="1">
      <c r="D138" s="6"/>
      <c r="G138" s="8"/>
    </row>
    <row r="139" spans="4:7" s="4" customFormat="1">
      <c r="D139" s="6"/>
      <c r="G139" s="8"/>
    </row>
    <row r="140" spans="4:7" s="4" customFormat="1">
      <c r="D140" s="6"/>
      <c r="G140" s="8"/>
    </row>
    <row r="141" spans="4:7" s="4" customFormat="1">
      <c r="D141" s="6"/>
      <c r="G141" s="8"/>
    </row>
    <row r="142" spans="4:7" s="4" customFormat="1">
      <c r="D142" s="6"/>
      <c r="G142" s="8"/>
    </row>
    <row r="143" spans="4:7" s="4" customFormat="1">
      <c r="D143" s="6"/>
      <c r="G143" s="8"/>
    </row>
    <row r="144" spans="4:7" s="4" customFormat="1">
      <c r="D144" s="6"/>
      <c r="G144" s="8"/>
    </row>
    <row r="145" spans="4:7" s="4" customFormat="1">
      <c r="D145" s="6"/>
      <c r="G145" s="8"/>
    </row>
    <row r="146" spans="4:7" s="4" customFormat="1">
      <c r="D146" s="6"/>
      <c r="G146" s="8"/>
    </row>
    <row r="147" spans="4:7" s="4" customFormat="1">
      <c r="D147" s="6"/>
      <c r="G147" s="8"/>
    </row>
    <row r="148" spans="4:7" s="4" customFormat="1">
      <c r="D148" s="6"/>
      <c r="G148" s="8"/>
    </row>
    <row r="149" spans="4:7" s="4" customFormat="1">
      <c r="D149" s="6"/>
      <c r="G149" s="8"/>
    </row>
    <row r="150" spans="4:7" s="4" customFormat="1">
      <c r="D150" s="6"/>
      <c r="G150" s="8"/>
    </row>
    <row r="151" spans="4:7" s="4" customFormat="1">
      <c r="D151" s="6"/>
      <c r="G151" s="8"/>
    </row>
    <row r="152" spans="4:7" s="4" customFormat="1">
      <c r="D152" s="6"/>
      <c r="G152" s="8"/>
    </row>
    <row r="153" spans="4:7" s="4" customFormat="1">
      <c r="D153" s="6"/>
      <c r="G153" s="8"/>
    </row>
    <row r="154" spans="4:7" s="4" customFormat="1">
      <c r="D154" s="6"/>
      <c r="G154" s="8"/>
    </row>
    <row r="155" spans="4:7" s="4" customFormat="1">
      <c r="D155" s="6"/>
      <c r="G155" s="8"/>
    </row>
    <row r="156" spans="4:7" s="4" customFormat="1">
      <c r="D156" s="6"/>
      <c r="G156" s="8"/>
    </row>
    <row r="157" spans="4:7" s="4" customFormat="1">
      <c r="D157" s="6"/>
      <c r="G157" s="8"/>
    </row>
    <row r="158" spans="4:7" s="4" customFormat="1">
      <c r="D158" s="6"/>
      <c r="G158" s="8"/>
    </row>
    <row r="159" spans="4:7" s="4" customFormat="1">
      <c r="D159" s="6"/>
      <c r="G159" s="8"/>
    </row>
    <row r="160" spans="4:7" s="4" customFormat="1">
      <c r="D160" s="6"/>
      <c r="G160" s="8"/>
    </row>
    <row r="161" spans="1:7" s="4" customFormat="1">
      <c r="D161" s="6"/>
      <c r="G161" s="8"/>
    </row>
    <row r="162" spans="1:7" s="4" customFormat="1">
      <c r="D162" s="6"/>
      <c r="G162" s="8"/>
    </row>
    <row r="163" spans="1:7" s="4" customFormat="1">
      <c r="D163" s="6"/>
      <c r="G163" s="8"/>
    </row>
    <row r="164" spans="1:7" s="4" customFormat="1">
      <c r="D164" s="6"/>
      <c r="G164" s="8"/>
    </row>
    <row r="165" spans="1:7" s="4" customFormat="1">
      <c r="D165" s="6"/>
      <c r="G165" s="8"/>
    </row>
    <row r="166" spans="1:7">
      <c r="A166" s="4"/>
    </row>
    <row r="167" spans="1:7">
      <c r="A167" s="4"/>
    </row>
    <row r="168" spans="1:7">
      <c r="A168" s="4"/>
    </row>
    <row r="169" spans="1:7">
      <c r="A169" s="4"/>
    </row>
    <row r="170" spans="1:7">
      <c r="A170" s="4"/>
    </row>
    <row r="171" spans="1:7">
      <c r="A171" s="4"/>
    </row>
    <row r="172" spans="1:7">
      <c r="A172" s="4"/>
    </row>
    <row r="173" spans="1:7">
      <c r="A173" s="4"/>
    </row>
    <row r="174" spans="1:7">
      <c r="A174" s="4"/>
    </row>
    <row r="175" spans="1:7">
      <c r="A175" s="4"/>
    </row>
    <row r="176" spans="1:7">
      <c r="A176" s="4"/>
    </row>
    <row r="177" spans="1:1">
      <c r="A177" s="4"/>
    </row>
    <row r="178" spans="1:1">
      <c r="A178" s="4"/>
    </row>
    <row r="179" spans="1:1">
      <c r="A179" s="4"/>
    </row>
    <row r="180" spans="1:1">
      <c r="A180" s="4"/>
    </row>
    <row r="181" spans="1:1">
      <c r="A181" s="4"/>
    </row>
    <row r="182" spans="1:1">
      <c r="A182" s="4"/>
    </row>
    <row r="183" spans="1:1">
      <c r="A183" s="4"/>
    </row>
    <row r="184" spans="1:1">
      <c r="A184" s="4"/>
    </row>
    <row r="185" spans="1:1">
      <c r="A185" s="4"/>
    </row>
    <row r="186" spans="1:1">
      <c r="A186" s="4"/>
    </row>
    <row r="187" spans="1:1">
      <c r="A187" s="4"/>
    </row>
    <row r="188" spans="1:1">
      <c r="A188" s="4"/>
    </row>
    <row r="189" spans="1:1">
      <c r="A189" s="4"/>
    </row>
    <row r="190" spans="1:1">
      <c r="A190" s="4"/>
    </row>
    <row r="191" spans="1:1">
      <c r="A191" s="4"/>
    </row>
    <row r="192" spans="1:1">
      <c r="A192" s="4"/>
    </row>
    <row r="193" spans="1:1">
      <c r="A193" s="4"/>
    </row>
    <row r="194" spans="1:1">
      <c r="A194" s="4"/>
    </row>
    <row r="195" spans="1:1">
      <c r="A195" s="4"/>
    </row>
    <row r="196" spans="1:1">
      <c r="A196" s="4"/>
    </row>
    <row r="197" spans="1:1">
      <c r="A197" s="4"/>
    </row>
    <row r="198" spans="1:1">
      <c r="A198" s="4"/>
    </row>
    <row r="199" spans="1:1">
      <c r="A199" s="4"/>
    </row>
    <row r="200" spans="1:1">
      <c r="A200" s="4"/>
    </row>
    <row r="201" spans="1:1">
      <c r="A201" s="4"/>
    </row>
    <row r="202" spans="1:1">
      <c r="A202" s="4"/>
    </row>
    <row r="203" spans="1:1">
      <c r="A203" s="4"/>
    </row>
    <row r="204" spans="1:1">
      <c r="A204" s="4"/>
    </row>
    <row r="205" spans="1:1">
      <c r="A205" s="4"/>
    </row>
    <row r="206" spans="1:1">
      <c r="A206" s="4"/>
    </row>
    <row r="207" spans="1:1">
      <c r="A207" s="4"/>
    </row>
    <row r="208" spans="1:1">
      <c r="A208" s="4"/>
    </row>
    <row r="209" spans="1:1">
      <c r="A209" s="4"/>
    </row>
    <row r="210" spans="1:1">
      <c r="A210" s="4"/>
    </row>
    <row r="211" spans="1:1">
      <c r="A211" s="4"/>
    </row>
    <row r="212" spans="1:1">
      <c r="A212" s="4"/>
    </row>
    <row r="213" spans="1:1">
      <c r="A213" s="4"/>
    </row>
    <row r="214" spans="1:1">
      <c r="A214" s="4"/>
    </row>
    <row r="215" spans="1:1">
      <c r="A215" s="4"/>
    </row>
    <row r="216" spans="1:1">
      <c r="A216" s="4"/>
    </row>
    <row r="217" spans="1:1">
      <c r="A217" s="4"/>
    </row>
    <row r="218" spans="1:1">
      <c r="A218" s="4"/>
    </row>
    <row r="219" spans="1:1">
      <c r="A219" s="4"/>
    </row>
    <row r="220" spans="1:1">
      <c r="A220" s="4"/>
    </row>
    <row r="221" spans="1:1">
      <c r="A221" s="4"/>
    </row>
    <row r="222" spans="1:1">
      <c r="A222" s="4"/>
    </row>
    <row r="223" spans="1:1">
      <c r="A223" s="4"/>
    </row>
    <row r="224" spans="1:1">
      <c r="A224" s="4"/>
    </row>
    <row r="225" spans="1:1">
      <c r="A225" s="4"/>
    </row>
    <row r="226" spans="1:1">
      <c r="A226" s="4"/>
    </row>
    <row r="227" spans="1:1">
      <c r="A227" s="4"/>
    </row>
    <row r="228" spans="1:1">
      <c r="A228" s="4"/>
    </row>
    <row r="229" spans="1:1">
      <c r="A229" s="4"/>
    </row>
    <row r="230" spans="1:1">
      <c r="A230" s="4"/>
    </row>
    <row r="318" spans="5:5">
      <c r="E318" s="7">
        <v>0.16</v>
      </c>
    </row>
    <row r="319" spans="5:5">
      <c r="E319" s="7">
        <v>0</v>
      </c>
    </row>
  </sheetData>
  <mergeCells count="41">
    <mergeCell ref="B118:F118"/>
    <mergeCell ref="B123:G124"/>
    <mergeCell ref="B113:F113"/>
    <mergeCell ref="B114:B117"/>
    <mergeCell ref="D114:E114"/>
    <mergeCell ref="D115:E115"/>
    <mergeCell ref="D116:E116"/>
    <mergeCell ref="C117:F117"/>
    <mergeCell ref="C106:F106"/>
    <mergeCell ref="C107:F107"/>
    <mergeCell ref="B108:F108"/>
    <mergeCell ref="B109:B112"/>
    <mergeCell ref="D109:E109"/>
    <mergeCell ref="D110:E110"/>
    <mergeCell ref="D111:E111"/>
    <mergeCell ref="C112:F112"/>
    <mergeCell ref="C92:E92"/>
    <mergeCell ref="C99:F99"/>
    <mergeCell ref="C100:E100"/>
    <mergeCell ref="C103:E103"/>
    <mergeCell ref="G60:G62"/>
    <mergeCell ref="C61:E61"/>
    <mergeCell ref="C79:E79"/>
    <mergeCell ref="C81:F81"/>
    <mergeCell ref="C82:E82"/>
    <mergeCell ref="B35:C35"/>
    <mergeCell ref="B119:G119"/>
    <mergeCell ref="B120:G120"/>
    <mergeCell ref="B121:G121"/>
    <mergeCell ref="B9:G10"/>
    <mergeCell ref="G11:G12"/>
    <mergeCell ref="B21:C21"/>
    <mergeCell ref="B26:B32"/>
    <mergeCell ref="B33:F33"/>
    <mergeCell ref="C83:E83"/>
    <mergeCell ref="B40:B55"/>
    <mergeCell ref="B56:F56"/>
    <mergeCell ref="B57:B58"/>
    <mergeCell ref="B59:F59"/>
    <mergeCell ref="B60:B107"/>
    <mergeCell ref="C60:E60"/>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dimension ref="C1:E12"/>
  <sheetViews>
    <sheetView workbookViewId="0">
      <selection activeCell="D27" sqref="D27"/>
    </sheetView>
  </sheetViews>
  <sheetFormatPr baseColWidth="10" defaultRowHeight="15"/>
  <cols>
    <col min="4" max="4" width="23.28515625" customWidth="1"/>
    <col min="5" max="5" width="63" customWidth="1"/>
  </cols>
  <sheetData>
    <row r="1" spans="3:5" ht="15.75" thickBot="1"/>
    <row r="2" spans="3:5" ht="38.25" customHeight="1" thickBot="1">
      <c r="C2" s="200" t="s">
        <v>204</v>
      </c>
      <c r="D2" s="201"/>
      <c r="E2" s="202"/>
    </row>
    <row r="4" spans="3:5" ht="34.5" customHeight="1">
      <c r="C4" s="147" t="s">
        <v>193</v>
      </c>
      <c r="D4" s="147" t="s">
        <v>194</v>
      </c>
      <c r="E4" s="147" t="s">
        <v>195</v>
      </c>
    </row>
    <row r="5" spans="3:5" ht="19.5" customHeight="1">
      <c r="C5" s="199">
        <v>1</v>
      </c>
      <c r="D5" s="199" t="s">
        <v>61</v>
      </c>
      <c r="E5" s="146" t="s">
        <v>196</v>
      </c>
    </row>
    <row r="6" spans="3:5" ht="16.5" customHeight="1">
      <c r="C6" s="199"/>
      <c r="D6" s="199"/>
      <c r="E6" s="146" t="s">
        <v>197</v>
      </c>
    </row>
    <row r="7" spans="3:5" ht="18.75" customHeight="1">
      <c r="C7" s="199">
        <v>2</v>
      </c>
      <c r="D7" s="199" t="s">
        <v>109</v>
      </c>
      <c r="E7" s="146" t="s">
        <v>198</v>
      </c>
    </row>
    <row r="8" spans="3:5" ht="18" customHeight="1">
      <c r="C8" s="199"/>
      <c r="D8" s="199"/>
      <c r="E8" s="146" t="s">
        <v>199</v>
      </c>
    </row>
    <row r="9" spans="3:5" ht="27.75" customHeight="1">
      <c r="C9" s="199">
        <v>3</v>
      </c>
      <c r="D9" s="199" t="s">
        <v>110</v>
      </c>
      <c r="E9" s="146" t="s">
        <v>200</v>
      </c>
    </row>
    <row r="10" spans="3:5" ht="22.5" customHeight="1">
      <c r="C10" s="199"/>
      <c r="D10" s="199"/>
      <c r="E10" s="146" t="s">
        <v>201</v>
      </c>
    </row>
    <row r="11" spans="3:5" ht="29.25" customHeight="1">
      <c r="C11" s="199">
        <v>4</v>
      </c>
      <c r="D11" s="199" t="s">
        <v>111</v>
      </c>
      <c r="E11" s="146" t="s">
        <v>202</v>
      </c>
    </row>
    <row r="12" spans="3:5" ht="15.75" customHeight="1">
      <c r="C12" s="199"/>
      <c r="D12" s="199"/>
      <c r="E12" s="146" t="s">
        <v>203</v>
      </c>
    </row>
  </sheetData>
  <mergeCells count="9">
    <mergeCell ref="C11:C12"/>
    <mergeCell ref="D11:D12"/>
    <mergeCell ref="C2:E2"/>
    <mergeCell ref="C5:C6"/>
    <mergeCell ref="D5:D6"/>
    <mergeCell ref="C7:C8"/>
    <mergeCell ref="D7:D8"/>
    <mergeCell ref="C9:C10"/>
    <mergeCell ref="D9:D10"/>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H65"/>
  <sheetViews>
    <sheetView zoomScale="77" zoomScaleNormal="77" workbookViewId="0">
      <selection activeCell="D56" sqref="D56"/>
    </sheetView>
  </sheetViews>
  <sheetFormatPr baseColWidth="10" defaultColWidth="0" defaultRowHeight="14.25" customHeight="1" zeroHeight="1"/>
  <cols>
    <col min="1" max="1" width="2.42578125" style="96" customWidth="1"/>
    <col min="2" max="2" width="8" style="96" customWidth="1"/>
    <col min="3" max="3" width="37.42578125" style="96" customWidth="1"/>
    <col min="4" max="5" width="42.7109375" style="96" customWidth="1"/>
    <col min="6" max="6" width="13.42578125" style="96" customWidth="1"/>
    <col min="7" max="7" width="27.140625" style="96" customWidth="1"/>
    <col min="8" max="8" width="2.140625" style="96" customWidth="1"/>
    <col min="9" max="16384" width="11.42578125" style="96" hidden="1"/>
  </cols>
  <sheetData>
    <row r="1" spans="2:7"/>
    <row r="2" spans="2:7">
      <c r="B2" s="97"/>
      <c r="C2" s="98"/>
      <c r="D2" s="98"/>
      <c r="E2" s="98"/>
      <c r="F2" s="98"/>
      <c r="G2" s="99"/>
    </row>
    <row r="3" spans="2:7">
      <c r="B3" s="100"/>
      <c r="C3" s="101"/>
      <c r="D3" s="101"/>
      <c r="E3" s="101"/>
      <c r="F3" s="101"/>
      <c r="G3" s="102"/>
    </row>
    <row r="4" spans="2:7">
      <c r="B4" s="100"/>
      <c r="C4" s="101"/>
      <c r="D4" s="101"/>
      <c r="E4" s="101"/>
      <c r="F4" s="101"/>
      <c r="G4" s="102"/>
    </row>
    <row r="5" spans="2:7">
      <c r="B5" s="100"/>
      <c r="C5" s="101"/>
      <c r="D5" s="101"/>
      <c r="E5" s="101"/>
      <c r="F5" s="101"/>
      <c r="G5" s="102"/>
    </row>
    <row r="6" spans="2:7">
      <c r="B6" s="103"/>
      <c r="C6" s="104"/>
      <c r="D6" s="104"/>
      <c r="E6" s="104"/>
      <c r="F6" s="104"/>
      <c r="G6" s="105"/>
    </row>
    <row r="7" spans="2:7"/>
    <row r="8" spans="2:7" ht="15.75">
      <c r="B8" s="240" t="s">
        <v>112</v>
      </c>
      <c r="C8" s="240"/>
      <c r="D8" s="240"/>
      <c r="E8" s="240"/>
      <c r="F8" s="240"/>
      <c r="G8" s="240"/>
    </row>
    <row r="9" spans="2:7"/>
    <row r="10" spans="2:7">
      <c r="B10" s="241" t="s">
        <v>113</v>
      </c>
      <c r="C10" s="243"/>
      <c r="D10" s="245" t="s">
        <v>114</v>
      </c>
      <c r="E10" s="247"/>
      <c r="F10" s="106" t="s">
        <v>115</v>
      </c>
      <c r="G10" s="107"/>
    </row>
    <row r="11" spans="2:7">
      <c r="B11" s="242"/>
      <c r="C11" s="244"/>
      <c r="D11" s="246"/>
      <c r="E11" s="248"/>
      <c r="F11" s="106" t="s">
        <v>116</v>
      </c>
      <c r="G11" s="107"/>
    </row>
    <row r="12" spans="2:7">
      <c r="B12" s="226" t="s">
        <v>117</v>
      </c>
      <c r="C12" s="226"/>
      <c r="D12" s="226"/>
      <c r="E12" s="226"/>
      <c r="F12" s="226"/>
      <c r="G12" s="226"/>
    </row>
    <row r="13" spans="2:7">
      <c r="B13" s="226" t="s">
        <v>118</v>
      </c>
      <c r="C13" s="226"/>
      <c r="D13" s="226"/>
      <c r="E13" s="226"/>
      <c r="F13" s="226"/>
      <c r="G13" s="226"/>
    </row>
    <row r="14" spans="2:7">
      <c r="B14" s="235" t="s">
        <v>119</v>
      </c>
      <c r="C14" s="236" t="s">
        <v>120</v>
      </c>
      <c r="D14" s="237"/>
      <c r="E14" s="236" t="s">
        <v>121</v>
      </c>
      <c r="F14" s="237"/>
      <c r="G14" s="108" t="s">
        <v>122</v>
      </c>
    </row>
    <row r="15" spans="2:7">
      <c r="B15" s="235"/>
      <c r="C15" s="216"/>
      <c r="D15" s="217"/>
      <c r="E15" s="216"/>
      <c r="F15" s="217"/>
      <c r="G15" s="109"/>
    </row>
    <row r="16" spans="2:7">
      <c r="B16" s="235" t="s">
        <v>123</v>
      </c>
      <c r="C16" s="238" t="s">
        <v>124</v>
      </c>
      <c r="D16" s="238"/>
      <c r="E16" s="238"/>
      <c r="F16" s="108" t="s">
        <v>125</v>
      </c>
      <c r="G16" s="108" t="s">
        <v>126</v>
      </c>
    </row>
    <row r="17" spans="2:7">
      <c r="B17" s="235"/>
      <c r="C17" s="239"/>
      <c r="D17" s="239"/>
      <c r="E17" s="239"/>
      <c r="F17" s="110"/>
      <c r="G17" s="111"/>
    </row>
    <row r="18" spans="2:7" s="113" customFormat="1">
      <c r="B18" s="232" t="s">
        <v>127</v>
      </c>
      <c r="C18" s="233"/>
      <c r="D18" s="234"/>
      <c r="E18" s="112" t="s">
        <v>128</v>
      </c>
      <c r="F18" s="112" t="s">
        <v>129</v>
      </c>
      <c r="G18" s="112" t="s">
        <v>113</v>
      </c>
    </row>
    <row r="19" spans="2:7">
      <c r="B19" s="216"/>
      <c r="C19" s="225"/>
      <c r="D19" s="217"/>
      <c r="E19" s="111"/>
      <c r="F19" s="112"/>
      <c r="G19" s="111"/>
    </row>
    <row r="20" spans="2:7" s="113" customFormat="1">
      <c r="B20" s="232" t="s">
        <v>130</v>
      </c>
      <c r="C20" s="233"/>
      <c r="D20" s="234"/>
      <c r="E20" s="232" t="s">
        <v>131</v>
      </c>
      <c r="F20" s="234"/>
      <c r="G20" s="112" t="s">
        <v>132</v>
      </c>
    </row>
    <row r="21" spans="2:7">
      <c r="B21" s="216"/>
      <c r="C21" s="225"/>
      <c r="D21" s="217"/>
      <c r="E21" s="216"/>
      <c r="F21" s="217"/>
      <c r="G21" s="111"/>
    </row>
    <row r="22" spans="2:7">
      <c r="B22" s="226" t="s">
        <v>133</v>
      </c>
      <c r="C22" s="226"/>
      <c r="D22" s="226"/>
      <c r="E22" s="226"/>
      <c r="F22" s="226"/>
      <c r="G22" s="226"/>
    </row>
    <row r="23" spans="2:7">
      <c r="B23" s="227" t="s">
        <v>134</v>
      </c>
      <c r="C23" s="228"/>
      <c r="D23" s="114" t="s">
        <v>135</v>
      </c>
      <c r="E23" s="114" t="s">
        <v>136</v>
      </c>
      <c r="F23" s="115" t="s">
        <v>137</v>
      </c>
      <c r="G23" s="114" t="s">
        <v>138</v>
      </c>
    </row>
    <row r="24" spans="2:7">
      <c r="B24" s="229"/>
      <c r="C24" s="230"/>
      <c r="D24" s="116"/>
      <c r="E24" s="117"/>
      <c r="F24" s="112"/>
      <c r="G24" s="111"/>
    </row>
    <row r="25" spans="2:7">
      <c r="B25" s="229"/>
      <c r="C25" s="230"/>
      <c r="D25" s="116"/>
      <c r="E25" s="117"/>
      <c r="F25" s="112"/>
      <c r="G25" s="111"/>
    </row>
    <row r="26" spans="2:7">
      <c r="B26" s="227" t="s">
        <v>139</v>
      </c>
      <c r="C26" s="228"/>
      <c r="D26" s="114" t="s">
        <v>135</v>
      </c>
      <c r="E26" s="114" t="s">
        <v>136</v>
      </c>
      <c r="F26" s="115" t="s">
        <v>137</v>
      </c>
      <c r="G26" s="114" t="s">
        <v>138</v>
      </c>
    </row>
    <row r="27" spans="2:7">
      <c r="B27" s="229"/>
      <c r="C27" s="230"/>
      <c r="D27" s="116"/>
      <c r="E27" s="117"/>
      <c r="F27" s="112"/>
      <c r="G27" s="111"/>
    </row>
    <row r="28" spans="2:7">
      <c r="B28" s="229"/>
      <c r="C28" s="230"/>
      <c r="D28" s="116"/>
      <c r="E28" s="117"/>
      <c r="F28" s="112"/>
      <c r="G28" s="111"/>
    </row>
    <row r="29" spans="2:7">
      <c r="B29" s="226" t="s">
        <v>140</v>
      </c>
      <c r="C29" s="226"/>
      <c r="D29" s="226"/>
      <c r="E29" s="226"/>
      <c r="F29" s="226"/>
      <c r="G29" s="226"/>
    </row>
    <row r="30" spans="2:7">
      <c r="B30" s="231" t="s">
        <v>141</v>
      </c>
      <c r="C30" s="231"/>
      <c r="D30" s="231"/>
      <c r="E30" s="231"/>
      <c r="F30" s="231"/>
      <c r="G30" s="118" t="s">
        <v>142</v>
      </c>
    </row>
    <row r="31" spans="2:7">
      <c r="B31" s="224"/>
      <c r="C31" s="224"/>
      <c r="D31" s="224"/>
      <c r="E31" s="224"/>
      <c r="F31" s="224"/>
      <c r="G31" s="119"/>
    </row>
    <row r="32" spans="2:7">
      <c r="B32" s="220" t="s">
        <v>143</v>
      </c>
      <c r="C32" s="220"/>
      <c r="D32" s="220"/>
      <c r="E32" s="220"/>
      <c r="F32" s="220"/>
      <c r="G32" s="220"/>
    </row>
    <row r="33" spans="2:7">
      <c r="B33" s="221" t="s">
        <v>144</v>
      </c>
      <c r="C33" s="222"/>
      <c r="D33" s="221" t="s">
        <v>145</v>
      </c>
      <c r="E33" s="222"/>
      <c r="F33" s="223" t="s">
        <v>146</v>
      </c>
      <c r="G33" s="223"/>
    </row>
    <row r="34" spans="2:7">
      <c r="B34" s="216"/>
      <c r="C34" s="217"/>
      <c r="D34" s="216"/>
      <c r="E34" s="217"/>
      <c r="F34" s="218"/>
      <c r="G34" s="219"/>
    </row>
    <row r="35" spans="2:7">
      <c r="B35" s="216"/>
      <c r="C35" s="217"/>
      <c r="D35" s="216"/>
      <c r="E35" s="217"/>
      <c r="F35" s="218"/>
      <c r="G35" s="219"/>
    </row>
    <row r="36" spans="2:7">
      <c r="B36" s="216"/>
      <c r="C36" s="217"/>
      <c r="D36" s="216"/>
      <c r="E36" s="217"/>
      <c r="F36" s="218"/>
      <c r="G36" s="219"/>
    </row>
    <row r="37" spans="2:7">
      <c r="B37" s="216"/>
      <c r="C37" s="217"/>
      <c r="D37" s="216"/>
      <c r="E37" s="217"/>
      <c r="F37" s="218"/>
      <c r="G37" s="219"/>
    </row>
    <row r="38" spans="2:7">
      <c r="B38" s="216"/>
      <c r="C38" s="217"/>
      <c r="D38" s="216"/>
      <c r="E38" s="217"/>
      <c r="F38" s="218"/>
      <c r="G38" s="219"/>
    </row>
    <row r="39" spans="2:7">
      <c r="B39" s="203" t="s">
        <v>147</v>
      </c>
      <c r="C39" s="203"/>
      <c r="D39" s="203"/>
      <c r="E39" s="203"/>
      <c r="F39" s="203"/>
      <c r="G39" s="203"/>
    </row>
    <row r="40" spans="2:7">
      <c r="B40" s="211" t="s">
        <v>148</v>
      </c>
      <c r="C40" s="212"/>
      <c r="D40" s="213" t="s">
        <v>149</v>
      </c>
      <c r="E40" s="214"/>
      <c r="F40" s="215" t="s">
        <v>150</v>
      </c>
      <c r="G40" s="215"/>
    </row>
    <row r="41" spans="2:7">
      <c r="B41" s="207" t="s">
        <v>151</v>
      </c>
      <c r="C41" s="208"/>
      <c r="D41" s="209" t="s">
        <v>152</v>
      </c>
      <c r="E41" s="210"/>
      <c r="F41" s="120" t="s">
        <v>153</v>
      </c>
      <c r="G41" s="121"/>
    </row>
    <row r="42" spans="2:7">
      <c r="B42" s="207" t="s">
        <v>154</v>
      </c>
      <c r="C42" s="208"/>
      <c r="D42" s="209" t="s">
        <v>155</v>
      </c>
      <c r="E42" s="210"/>
      <c r="F42" s="120" t="s">
        <v>153</v>
      </c>
      <c r="G42" s="121"/>
    </row>
    <row r="43" spans="2:7">
      <c r="B43" s="207" t="s">
        <v>156</v>
      </c>
      <c r="C43" s="208"/>
      <c r="D43" s="209" t="s">
        <v>157</v>
      </c>
      <c r="E43" s="210"/>
      <c r="F43" s="120" t="s">
        <v>158</v>
      </c>
      <c r="G43" s="122"/>
    </row>
    <row r="44" spans="2:7">
      <c r="B44" s="207" t="s">
        <v>159</v>
      </c>
      <c r="C44" s="208"/>
      <c r="D44" s="209" t="s">
        <v>160</v>
      </c>
      <c r="E44" s="210"/>
      <c r="F44" s="120" t="s">
        <v>161</v>
      </c>
      <c r="G44" s="123"/>
    </row>
    <row r="45" spans="2:7">
      <c r="B45" s="207" t="s">
        <v>162</v>
      </c>
      <c r="C45" s="208"/>
      <c r="D45" s="209" t="s">
        <v>163</v>
      </c>
      <c r="E45" s="210"/>
      <c r="F45" s="120" t="s">
        <v>153</v>
      </c>
      <c r="G45" s="121"/>
    </row>
    <row r="46" spans="2:7">
      <c r="B46" s="207" t="s">
        <v>164</v>
      </c>
      <c r="C46" s="208"/>
      <c r="D46" s="209" t="s">
        <v>165</v>
      </c>
      <c r="E46" s="210"/>
      <c r="F46" s="120" t="s">
        <v>161</v>
      </c>
      <c r="G46" s="123"/>
    </row>
    <row r="47" spans="2:7">
      <c r="B47" s="207" t="s">
        <v>166</v>
      </c>
      <c r="C47" s="208"/>
      <c r="D47" s="209" t="s">
        <v>167</v>
      </c>
      <c r="E47" s="210"/>
      <c r="F47" s="120" t="s">
        <v>153</v>
      </c>
      <c r="G47" s="121"/>
    </row>
    <row r="48" spans="2:7">
      <c r="B48" s="207" t="s">
        <v>168</v>
      </c>
      <c r="C48" s="208"/>
      <c r="D48" s="209" t="s">
        <v>169</v>
      </c>
      <c r="E48" s="210"/>
      <c r="F48" s="120" t="s">
        <v>158</v>
      </c>
      <c r="G48" s="122"/>
    </row>
    <row r="49" spans="2:7">
      <c r="B49" s="207" t="s">
        <v>170</v>
      </c>
      <c r="C49" s="208"/>
      <c r="D49" s="209" t="s">
        <v>171</v>
      </c>
      <c r="E49" s="210"/>
      <c r="F49" s="120" t="s">
        <v>158</v>
      </c>
      <c r="G49" s="122"/>
    </row>
    <row r="50" spans="2:7">
      <c r="B50" s="207" t="s">
        <v>172</v>
      </c>
      <c r="C50" s="208"/>
      <c r="D50" s="209"/>
      <c r="E50" s="210"/>
      <c r="F50" s="120" t="s">
        <v>153</v>
      </c>
      <c r="G50" s="121"/>
    </row>
    <row r="51" spans="2:7">
      <c r="B51" s="203" t="s">
        <v>173</v>
      </c>
      <c r="C51" s="203"/>
      <c r="D51" s="203"/>
      <c r="E51" s="203"/>
      <c r="F51" s="203"/>
      <c r="G51" s="203"/>
    </row>
    <row r="52" spans="2:7">
      <c r="B52" s="204"/>
      <c r="C52" s="205"/>
      <c r="D52" s="205"/>
      <c r="E52" s="205"/>
      <c r="F52" s="205"/>
      <c r="G52" s="206"/>
    </row>
    <row r="53" spans="2:7"/>
    <row r="54" spans="2:7"/>
    <row r="55" spans="2:7"/>
    <row r="56" spans="2:7"/>
    <row r="57" spans="2:7"/>
    <row r="58" spans="2:7"/>
    <row r="59" spans="2:7"/>
    <row r="60" spans="2:7"/>
    <row r="61" spans="2:7"/>
    <row r="62" spans="2:7"/>
    <row r="63" spans="2:7"/>
    <row r="64" spans="2:7"/>
    <row r="65"/>
  </sheetData>
  <mergeCells count="76">
    <mergeCell ref="B12:G12"/>
    <mergeCell ref="B8:G8"/>
    <mergeCell ref="B10:B11"/>
    <mergeCell ref="C10:C11"/>
    <mergeCell ref="D10:D11"/>
    <mergeCell ref="E10:E11"/>
    <mergeCell ref="B20:D20"/>
    <mergeCell ref="E20:F20"/>
    <mergeCell ref="B13:G13"/>
    <mergeCell ref="B14:B15"/>
    <mergeCell ref="C14:D14"/>
    <mergeCell ref="E14:F14"/>
    <mergeCell ref="C15:D15"/>
    <mergeCell ref="E15:F15"/>
    <mergeCell ref="B16:B17"/>
    <mergeCell ref="C16:E16"/>
    <mergeCell ref="C17:E17"/>
    <mergeCell ref="B18:D18"/>
    <mergeCell ref="B19:D19"/>
    <mergeCell ref="B31:F31"/>
    <mergeCell ref="B21:D21"/>
    <mergeCell ref="E21:F21"/>
    <mergeCell ref="B22:G22"/>
    <mergeCell ref="B23:C23"/>
    <mergeCell ref="B24:C24"/>
    <mergeCell ref="B25:C25"/>
    <mergeCell ref="B26:C26"/>
    <mergeCell ref="B27:C27"/>
    <mergeCell ref="B28:C28"/>
    <mergeCell ref="B29:G29"/>
    <mergeCell ref="B30:F30"/>
    <mergeCell ref="B32:G32"/>
    <mergeCell ref="B33:C33"/>
    <mergeCell ref="D33:E33"/>
    <mergeCell ref="F33:G33"/>
    <mergeCell ref="B34:C34"/>
    <mergeCell ref="D34:E34"/>
    <mergeCell ref="F34:G34"/>
    <mergeCell ref="B35:C35"/>
    <mergeCell ref="D35:E35"/>
    <mergeCell ref="F35:G35"/>
    <mergeCell ref="B36:C36"/>
    <mergeCell ref="D36:E36"/>
    <mergeCell ref="F36:G36"/>
    <mergeCell ref="B37:C37"/>
    <mergeCell ref="D37:E37"/>
    <mergeCell ref="F37:G37"/>
    <mergeCell ref="B38:C38"/>
    <mergeCell ref="D38:E38"/>
    <mergeCell ref="F38:G38"/>
    <mergeCell ref="B39:G39"/>
    <mergeCell ref="B40:C40"/>
    <mergeCell ref="D40:E40"/>
    <mergeCell ref="F40:G40"/>
    <mergeCell ref="B41:C41"/>
    <mergeCell ref="D41:E41"/>
    <mergeCell ref="B42:C42"/>
    <mergeCell ref="D42:E42"/>
    <mergeCell ref="B43:C43"/>
    <mergeCell ref="D43:E43"/>
    <mergeCell ref="B44:C44"/>
    <mergeCell ref="D44:E44"/>
    <mergeCell ref="B45:C45"/>
    <mergeCell ref="D45:E45"/>
    <mergeCell ref="B46:C46"/>
    <mergeCell ref="D46:E46"/>
    <mergeCell ref="B47:C47"/>
    <mergeCell ref="D47:E47"/>
    <mergeCell ref="B51:G51"/>
    <mergeCell ref="B52:G52"/>
    <mergeCell ref="B48:C48"/>
    <mergeCell ref="D48:E48"/>
    <mergeCell ref="B49:C49"/>
    <mergeCell ref="D49:E49"/>
    <mergeCell ref="B50:C50"/>
    <mergeCell ref="D50:E50"/>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dimension ref="B2:G22"/>
  <sheetViews>
    <sheetView zoomScale="87" zoomScaleNormal="87" workbookViewId="0">
      <selection activeCell="F36" sqref="F36"/>
    </sheetView>
  </sheetViews>
  <sheetFormatPr baseColWidth="10" defaultRowHeight="12.75"/>
  <cols>
    <col min="1" max="1" width="4" style="142" customWidth="1"/>
    <col min="2" max="2" width="47.42578125" style="142" customWidth="1"/>
    <col min="3" max="3" width="7.140625" style="142" bestFit="1" customWidth="1"/>
    <col min="4" max="4" width="14.5703125" style="142" customWidth="1"/>
    <col min="5" max="5" width="21" style="143" customWidth="1"/>
    <col min="6" max="16384" width="11.42578125" style="142"/>
  </cols>
  <sheetData>
    <row r="2" spans="2:7" s="129" customFormat="1" ht="15" customHeight="1">
      <c r="B2" s="124"/>
      <c r="C2" s="125"/>
      <c r="D2" s="125"/>
      <c r="E2" s="126"/>
      <c r="F2" s="127"/>
      <c r="G2" s="128"/>
    </row>
    <row r="3" spans="2:7" s="129" customFormat="1" ht="15" customHeight="1">
      <c r="B3" s="130"/>
      <c r="C3" s="131"/>
      <c r="D3" s="131"/>
      <c r="E3" s="132"/>
      <c r="F3" s="133"/>
      <c r="G3" s="134"/>
    </row>
    <row r="4" spans="2:7" s="129" customFormat="1" ht="15.75" customHeight="1">
      <c r="B4" s="130"/>
      <c r="C4" s="131"/>
      <c r="D4" s="131"/>
      <c r="E4" s="132"/>
      <c r="F4" s="133"/>
      <c r="G4" s="134"/>
    </row>
    <row r="5" spans="2:7" s="129" customFormat="1" ht="15.75" customHeight="1">
      <c r="B5" s="130"/>
      <c r="C5" s="131"/>
      <c r="D5" s="131"/>
      <c r="E5" s="132"/>
      <c r="F5" s="133"/>
      <c r="G5" s="134"/>
    </row>
    <row r="6" spans="2:7" s="129" customFormat="1" ht="15.75" customHeight="1">
      <c r="B6" s="130"/>
      <c r="C6" s="131"/>
      <c r="D6" s="131"/>
      <c r="E6" s="132"/>
      <c r="G6" s="135"/>
    </row>
    <row r="7" spans="2:7" s="129" customFormat="1" ht="15.75" customHeight="1">
      <c r="B7" s="130"/>
      <c r="C7" s="131"/>
      <c r="D7" s="131"/>
      <c r="E7" s="132"/>
      <c r="G7" s="135"/>
    </row>
    <row r="8" spans="2:7" s="129" customFormat="1" ht="15.75" customHeight="1">
      <c r="B8" s="130"/>
      <c r="C8" s="131"/>
      <c r="D8" s="131"/>
      <c r="E8" s="132"/>
      <c r="G8" s="135"/>
    </row>
    <row r="9" spans="2:7" s="129" customFormat="1" ht="9" customHeight="1">
      <c r="B9" s="254" t="s">
        <v>174</v>
      </c>
      <c r="C9" s="255"/>
      <c r="D9" s="255"/>
      <c r="E9" s="255"/>
      <c r="F9" s="255"/>
      <c r="G9" s="256"/>
    </row>
    <row r="10" spans="2:7" s="129" customFormat="1" ht="9" customHeight="1">
      <c r="B10" s="257"/>
      <c r="C10" s="258"/>
      <c r="D10" s="258"/>
      <c r="E10" s="258"/>
      <c r="F10" s="258"/>
      <c r="G10" s="259"/>
    </row>
    <row r="11" spans="2:7" s="140" customFormat="1" ht="15.75" customHeight="1">
      <c r="B11" s="136"/>
      <c r="C11" s="136"/>
      <c r="D11" s="136"/>
      <c r="E11" s="137"/>
      <c r="F11" s="138"/>
      <c r="G11" s="139"/>
    </row>
    <row r="12" spans="2:7" s="140" customFormat="1" ht="34.5" customHeight="1">
      <c r="B12" s="260" t="s">
        <v>175</v>
      </c>
      <c r="C12" s="260"/>
      <c r="D12" s="260"/>
      <c r="E12" s="260"/>
      <c r="F12" s="260"/>
      <c r="G12" s="260"/>
    </row>
    <row r="14" spans="2:7">
      <c r="B14" s="141" t="s">
        <v>176</v>
      </c>
    </row>
    <row r="16" spans="2:7">
      <c r="B16" s="261" t="s">
        <v>88</v>
      </c>
      <c r="C16" s="261"/>
      <c r="D16" s="144" t="s">
        <v>177</v>
      </c>
      <c r="E16" s="261" t="s">
        <v>178</v>
      </c>
      <c r="F16" s="261"/>
      <c r="G16" s="261"/>
    </row>
    <row r="17" spans="2:7" ht="22.5" customHeight="1">
      <c r="B17" s="252" t="s">
        <v>179</v>
      </c>
      <c r="C17" s="252"/>
      <c r="D17" s="145">
        <v>0.1</v>
      </c>
      <c r="E17" s="251" t="s">
        <v>180</v>
      </c>
      <c r="F17" s="251"/>
      <c r="G17" s="251"/>
    </row>
    <row r="18" spans="2:7" ht="28.5" customHeight="1">
      <c r="B18" s="252" t="s">
        <v>181</v>
      </c>
      <c r="C18" s="252"/>
      <c r="D18" s="145">
        <v>0.2</v>
      </c>
      <c r="E18" s="253" t="s">
        <v>182</v>
      </c>
      <c r="F18" s="253"/>
      <c r="G18" s="253"/>
    </row>
    <row r="19" spans="2:7" ht="29.25" customHeight="1">
      <c r="B19" s="252" t="s">
        <v>183</v>
      </c>
      <c r="C19" s="252"/>
      <c r="D19" s="145">
        <v>0.1</v>
      </c>
      <c r="E19" s="253" t="s">
        <v>184</v>
      </c>
      <c r="F19" s="253"/>
      <c r="G19" s="253"/>
    </row>
    <row r="20" spans="2:7" ht="25.5" customHeight="1">
      <c r="B20" s="252" t="s">
        <v>185</v>
      </c>
      <c r="C20" s="252"/>
      <c r="D20" s="145">
        <v>0.2</v>
      </c>
      <c r="E20" s="253" t="s">
        <v>182</v>
      </c>
      <c r="F20" s="253"/>
      <c r="G20" s="253"/>
    </row>
    <row r="21" spans="2:7" ht="23.25" customHeight="1">
      <c r="B21" s="249" t="s">
        <v>186</v>
      </c>
      <c r="C21" s="250"/>
      <c r="D21" s="145">
        <v>0.1</v>
      </c>
      <c r="E21" s="251" t="s">
        <v>180</v>
      </c>
      <c r="F21" s="251"/>
      <c r="G21" s="251"/>
    </row>
    <row r="22" spans="2:7" ht="27" customHeight="1">
      <c r="B22" s="142" t="s">
        <v>187</v>
      </c>
    </row>
  </sheetData>
  <mergeCells count="14">
    <mergeCell ref="B9:G10"/>
    <mergeCell ref="B12:G12"/>
    <mergeCell ref="B16:C16"/>
    <mergeCell ref="E16:G16"/>
    <mergeCell ref="B17:C17"/>
    <mergeCell ref="E17:G17"/>
    <mergeCell ref="B21:C21"/>
    <mergeCell ref="E21:G21"/>
    <mergeCell ref="B18:C18"/>
    <mergeCell ref="E18:G18"/>
    <mergeCell ref="B19:C19"/>
    <mergeCell ref="E19:G19"/>
    <mergeCell ref="B20:C20"/>
    <mergeCell ref="E20:G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ZONA 1-MACRO (1 y 2)</vt:lpstr>
      <vt:lpstr>ZONA 2-MACRO (3 y 6)</vt:lpstr>
      <vt:lpstr>ZONA 3-MACRO (4 y 5)</vt:lpstr>
      <vt:lpstr>ZONA 4-MACRO (7 y 8) </vt:lpstr>
      <vt:lpstr>ZONAS Y MACROREGIONES </vt:lpstr>
      <vt:lpstr>INFORMACION GENERAL y FIN.</vt:lpstr>
      <vt:lpstr>INF. - POLIZAS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Padilla Londono</dc:creator>
  <cp:lastModifiedBy>Lenovo User</cp:lastModifiedBy>
  <dcterms:created xsi:type="dcterms:W3CDTF">2013-10-03T12:13:56Z</dcterms:created>
  <dcterms:modified xsi:type="dcterms:W3CDTF">2013-10-15T21:43:38Z</dcterms:modified>
</cp:coreProperties>
</file>