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J51" i="1"/>
  <c r="J48" i="1"/>
  <c r="D147" i="1" l="1"/>
  <c r="E137" i="1"/>
  <c r="D122" i="1"/>
  <c r="M116" i="1"/>
  <c r="L116" i="1"/>
  <c r="K116" i="1"/>
  <c r="J116" i="1"/>
  <c r="B118" i="1" s="1"/>
  <c r="M56" i="1"/>
  <c r="L56" i="1"/>
  <c r="B61" i="1" s="1"/>
  <c r="K56" i="1"/>
  <c r="J56" i="1"/>
  <c r="B60" i="1" s="1"/>
  <c r="J44" i="1"/>
  <c r="D39" i="1"/>
  <c r="E21" i="1"/>
  <c r="B23" i="1" s="1"/>
  <c r="D21" i="1"/>
  <c r="D23" i="1" s="1"/>
</calcChain>
</file>

<file path=xl/sharedStrings.xml><?xml version="1.0" encoding="utf-8"?>
<sst xmlns="http://schemas.openxmlformats.org/spreadsheetml/2006/main" count="321" uniqueCount="176">
  <si>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</si>
  <si>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</si>
  <si>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</si>
  <si>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</si>
  <si>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</si>
  <si>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</si>
  <si>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</si>
  <si>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</si>
  <si>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</si>
  <si>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</si>
  <si>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</si>
  <si>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</si>
  <si>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</si>
  <si>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</si>
  <si>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</si>
  <si>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</si>
  <si>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</si>
  <si>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</si>
  <si>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</si>
  <si>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</si>
  <si>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</si>
  <si>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</si>
  <si>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</si>
  <si>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</si>
  <si>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</si>
  <si>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</si>
  <si>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</si>
  <si>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</si>
  <si>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</si>
  <si>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</si>
  <si>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</si>
  <si>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</si>
  <si>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</si>
  <si>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</si>
  <si>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</si>
  <si>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</si>
  <si>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</si>
  <si>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</si>
  <si>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</si>
  <si>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</si>
  <si>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</si>
  <si>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</si>
  <si>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</si>
  <si>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</si>
  <si>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</si>
  <si>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</si>
  <si>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</si>
  <si>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</si>
  <si>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</si>
  <si>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</si>
  <si>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</si>
  <si>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FUNDESOE</t>
  </si>
  <si>
    <t>FONADE</t>
  </si>
  <si>
    <t>2122965 del 13/9/2012</t>
  </si>
  <si>
    <t>En proceso de liquidación</t>
  </si>
  <si>
    <t>ICBF</t>
  </si>
  <si>
    <t>007 del 19/01/2009</t>
  </si>
  <si>
    <t>042 del 14/1/2011</t>
  </si>
  <si>
    <t>159 del 21/1/2014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</si>
  <si>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</si>
  <si>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</si>
  <si>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</si>
  <si>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</si>
  <si>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</si>
  <si>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</si>
  <si>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</si>
  <si>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</si>
  <si>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</si>
  <si>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</si>
  <si>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</si>
  <si>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</si>
  <si>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</si>
  <si>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</si>
  <si>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</si>
  <si>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</si>
  <si>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</si>
  <si>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</si>
  <si>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</si>
  <si>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</si>
  <si>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</si>
  <si>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</si>
  <si>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</si>
  <si>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CON ARRIENDO MANATI</t>
  </si>
  <si>
    <t>DESARROLLO EN MEDIO FAMILIAR</t>
  </si>
  <si>
    <t>Carrera 5D #41-175 Barrio Cerezal Manati</t>
  </si>
  <si>
    <t>CDI CON ARRIENDO CARRETO</t>
  </si>
  <si>
    <t>Candelaria</t>
  </si>
  <si>
    <t>CDI CON ARRIENDO UBA ROBINSON 1</t>
  </si>
  <si>
    <t>Calle 19 No. 19 - 20 Barrio Luruaquito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</si>
  <si>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</si>
  <si>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</si>
  <si>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</si>
  <si>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</si>
  <si>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</si>
  <si>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</si>
  <si>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</si>
  <si>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</si>
  <si>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</si>
  <si>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</si>
  <si>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</si>
  <si>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</si>
  <si>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</si>
  <si>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</si>
  <si>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</si>
  <si>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</si>
  <si>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</si>
  <si>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1/300</t>
  </si>
  <si>
    <t>ELKIN ALBERTO AHUMADA DIAZ</t>
  </si>
  <si>
    <t>LICENCIADO EN CIENCIAS SOCIALES</t>
  </si>
  <si>
    <t>UNIVERSIDAD DEL ATLANTICO</t>
  </si>
  <si>
    <t>Enero del 2012 hasta la fecha</t>
  </si>
  <si>
    <t>ADRIANA MILENA MAJUL AGUILAR</t>
  </si>
  <si>
    <t>LICENCIADA EN EDUCACION BASICA CON ENFASIS EN CIENCIAS SOCIALES</t>
  </si>
  <si>
    <t>1/1/2011 hasta la fecha</t>
  </si>
  <si>
    <t>COORDINADORA</t>
  </si>
  <si>
    <t>OBSERVACION 1: No especifica fecha exacta  de inicio de contrato de trabajo en FUNDESOE (enero 2011).
OBSERVACION 2: Se aporta certificación especificando el período</t>
  </si>
  <si>
    <t>PROFESIONAL DE APOYO PSICOSOCIAL</t>
  </si>
  <si>
    <t>KAREN LUISA MOSQUERA PIMIENTA</t>
  </si>
  <si>
    <t>PSICOLOGA</t>
  </si>
  <si>
    <t>UNIVERSIDAD METROPOLITANA</t>
  </si>
  <si>
    <t>11/1/2011 hasta la fecha</t>
  </si>
  <si>
    <t>OBSERVACION 1: No especifica fecha exacta del 2011
OBSERVACION2: Se aporta certificación especificando período</t>
  </si>
  <si>
    <t>ETILVIA PAOLA OLIVEROS REY</t>
  </si>
  <si>
    <t>UNIVERSIDAD SIMON BOLIVAR</t>
  </si>
  <si>
    <t>12 de Enero del 2012 hasta la fecha</t>
  </si>
  <si>
    <t>OBSERVACION1: No especifica fecha exacta del 2012
OBSERVACION2: Se aporta certificación especificando período</t>
  </si>
  <si>
    <t>SANDRA MILENA CUENTAS CASTRO</t>
  </si>
  <si>
    <t>FUNDACION CAMINOS VERDAD Y VIDA</t>
  </si>
  <si>
    <t>8/8/2012 hasta el 7/2/2013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</si>
  <si>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</si>
  <si>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</si>
  <si>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</si>
  <si>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</si>
  <si>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</si>
  <si>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053 del 4/1/2010</t>
  </si>
  <si>
    <t>154 del 28/01/2013</t>
  </si>
  <si>
    <t>2111557 del 15/09/2011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</si>
  <si>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</si>
  <si>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</si>
  <si>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</si>
  <si>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</si>
  <si>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</si>
  <si>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</si>
  <si>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</si>
  <si>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</si>
  <si>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COORDINADORCOORDINADOR GENERAL DEL PROYECTO POR CADA MIL CUPOS OFERTADOS O FRACIÓN INFERIOR</t>
  </si>
  <si>
    <t>1/420</t>
  </si>
  <si>
    <t>YULEIMA ESTHER CERVANTES RODRIGUEZ</t>
  </si>
  <si>
    <t>LICENCIADO EN EDUCACIÓN PREESCOLAR</t>
  </si>
  <si>
    <t>CORPORACIÓN UNIVERSITARIA LATINOAMERICANA CUL</t>
  </si>
  <si>
    <t>26 DE JULIO DEL 2012</t>
  </si>
  <si>
    <t>FUNDACIÓN ANTONIO NARIÑO</t>
  </si>
  <si>
    <t>Año 2012 hasta la fecha</t>
  </si>
  <si>
    <t>DIRECTORA</t>
  </si>
  <si>
    <t>No aporta fecha exacta de inicio, en la hoja de vida establece dos años</t>
  </si>
  <si>
    <t>PROFESIONAL DE APOYO PEDAGÓGICO  POR CADA MIL CUPOS OFERTADOS O FRACIÓN INFERIOR</t>
  </si>
  <si>
    <t>CARMEN SOFIA ZARATE OLIVERA</t>
  </si>
  <si>
    <t>LICENCIADA EN EDUCACION BASICA ENFASIS EDUCACION FISICA, RECREACION Y DEPORTES</t>
  </si>
  <si>
    <t>28 DE ABRIL DEL 2006</t>
  </si>
  <si>
    <t>14/1/2012 hasta la fecha</t>
  </si>
  <si>
    <t>DOCENTE</t>
  </si>
  <si>
    <t xml:space="preserve">FINANCIERO  POR CADA CINCO MIL CUPOS OFERTADOS O FRACIÓN INFERIOR </t>
  </si>
  <si>
    <t>ANTONIO CARLOS ANGARITA MOLINA</t>
  </si>
  <si>
    <t>ADMINISTRADOR DE EMPRESAS</t>
  </si>
  <si>
    <t>21 DE OCTUBRE DEL 2005</t>
  </si>
  <si>
    <t>FUNDACION ANTONIO NARIÑO</t>
  </si>
  <si>
    <t>1/2/2014 hasta 31/8/2014</t>
  </si>
  <si>
    <t>ASISTENTE ADMINISTRATIVO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</si>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</sst>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0" xfId="0" applyFill="1"/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 wrapText="1"/>
    </xf>
    <xf numFmtId="0" fontId="0" fillId="0" borderId="6" xfId="0" applyFill="1" applyBorder="1" applyAlignment="1">
      <alignment vertical="center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7" fontId="0" fillId="0" borderId="0" xfId="0" applyNumberFormat="1" applyAlignment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5"/>
  <sheetViews>
    <sheetView tabSelected="1" topLeftCell="B107" workbookViewId="0">
      <selection activeCell="J108" sqref="J108"/>
    </sheetView>
  </sheetViews>
  <sheetFormatPr baseColWidth="10" defaultRowHeight="15" x14ac:dyDescent="0.25"/>
  <cols>
    <col min="1" max="1" width="56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17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17" t="s">
        <v>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38" t="s">
        <v>3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9"/>
      <c r="N5" s="1"/>
      <c r="O5" s="1"/>
      <c r="P5" s="1"/>
    </row>
    <row r="6" spans="1:16" ht="16.5" thickBot="1" x14ac:dyDescent="0.3">
      <c r="A6" s="3" t="s">
        <v>4</v>
      </c>
      <c r="B6" s="138" t="s">
        <v>5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9"/>
      <c r="N6" s="1"/>
      <c r="O6" s="1"/>
      <c r="P6" s="1"/>
    </row>
    <row r="7" spans="1:16" ht="16.5" thickBot="1" x14ac:dyDescent="0.3">
      <c r="A7" s="3" t="s">
        <v>6</v>
      </c>
      <c r="B7" s="138" t="s">
        <v>7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9"/>
      <c r="N7" s="1"/>
      <c r="O7" s="1"/>
      <c r="P7" s="1"/>
    </row>
    <row r="8" spans="1:16" ht="16.5" thickBot="1" x14ac:dyDescent="0.3">
      <c r="A8" s="3" t="s">
        <v>8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9"/>
      <c r="N8" s="1"/>
      <c r="O8" s="1"/>
      <c r="P8" s="1"/>
    </row>
    <row r="9" spans="1:16" ht="16.5" thickBot="1" x14ac:dyDescent="0.3">
      <c r="A9" s="3" t="s">
        <v>9</v>
      </c>
      <c r="B9" s="129">
        <v>25</v>
      </c>
      <c r="C9" s="129"/>
      <c r="D9" s="130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1" t="s">
        <v>11</v>
      </c>
      <c r="B13" s="131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1"/>
      <c r="B14" s="131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1"/>
      <c r="B15" s="131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1"/>
      <c r="B16" s="131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1"/>
      <c r="B17" s="131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1"/>
      <c r="B18" s="131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1"/>
      <c r="B19" s="131"/>
      <c r="C19" s="15">
        <v>25</v>
      </c>
      <c r="D19" s="18">
        <v>877078020</v>
      </c>
      <c r="E19" s="19">
        <v>420</v>
      </c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1"/>
      <c r="B20" s="131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2" t="s">
        <v>15</v>
      </c>
      <c r="B21" s="133"/>
      <c r="C21" s="15"/>
      <c r="D21" s="18">
        <f>SUM(D14:D20)</f>
        <v>877078020</v>
      </c>
      <c r="E21" s="19">
        <f>SUM(E14:E20)</f>
        <v>420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5" t="s">
        <v>16</v>
      </c>
      <c r="B22" s="25" t="s">
        <v>17</v>
      </c>
      <c r="C22" s="1"/>
      <c r="D22" s="17"/>
      <c r="E22" s="17"/>
      <c r="F22" s="17"/>
      <c r="G22" s="17"/>
      <c r="H22" s="26"/>
      <c r="I22" s="26"/>
      <c r="J22" s="26"/>
      <c r="K22" s="26"/>
      <c r="L22" s="26"/>
      <c r="M22" s="1"/>
      <c r="N22" s="1"/>
      <c r="O22" s="1"/>
      <c r="P22" s="1"/>
    </row>
    <row r="23" spans="1:16" x14ac:dyDescent="0.25">
      <c r="A23" s="1"/>
      <c r="B23" s="27">
        <f>E21*80/100</f>
        <v>336</v>
      </c>
      <c r="C23" s="28"/>
      <c r="D23" s="29">
        <f>D21</f>
        <v>877078020</v>
      </c>
      <c r="E23" s="30"/>
      <c r="F23" s="30"/>
      <c r="G23" s="30"/>
      <c r="H23" s="31"/>
      <c r="I23" s="31"/>
      <c r="J23" s="31"/>
      <c r="K23" s="31"/>
      <c r="L23" s="31"/>
      <c r="M23" s="1"/>
      <c r="N23" s="1"/>
      <c r="O23" s="1"/>
      <c r="P23" s="1"/>
    </row>
    <row r="24" spans="1:16" x14ac:dyDescent="0.25">
      <c r="A24" s="1"/>
      <c r="B24" s="32"/>
      <c r="C24" s="21"/>
      <c r="D24" s="33"/>
      <c r="E24" s="30"/>
      <c r="F24" s="30"/>
      <c r="G24" s="30"/>
      <c r="H24" s="31"/>
      <c r="I24" s="31"/>
      <c r="J24" s="31"/>
      <c r="K24" s="31"/>
      <c r="L24" s="31"/>
      <c r="M24" s="1"/>
      <c r="N24" s="1"/>
      <c r="O24" s="1"/>
      <c r="P24" s="1"/>
    </row>
    <row r="25" spans="1:16" x14ac:dyDescent="0.25">
      <c r="A25" s="1"/>
      <c r="B25" s="32"/>
      <c r="C25" s="21"/>
      <c r="D25" s="33"/>
      <c r="E25" s="30"/>
      <c r="F25" s="30"/>
      <c r="G25" s="30"/>
      <c r="H25" s="31"/>
      <c r="I25" s="31"/>
      <c r="J25" s="31"/>
      <c r="K25" s="31"/>
      <c r="L25" s="31"/>
      <c r="M25" s="1"/>
      <c r="N25" s="1"/>
      <c r="O25" s="1"/>
      <c r="P25" s="1"/>
    </row>
    <row r="26" spans="1:16" x14ac:dyDescent="0.25">
      <c r="A26" s="34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5" t="s">
        <v>19</v>
      </c>
      <c r="B28" s="35" t="s">
        <v>20</v>
      </c>
      <c r="C28" s="35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x14ac:dyDescent="0.25">
      <c r="A29" s="36" t="s">
        <v>22</v>
      </c>
      <c r="B29" s="37" t="s">
        <v>23</v>
      </c>
      <c r="C29" s="37"/>
      <c r="H29" s="13"/>
      <c r="I29" s="13"/>
      <c r="J29" s="13"/>
      <c r="K29" s="13"/>
      <c r="L29" s="13"/>
      <c r="M29" s="14"/>
      <c r="N29" s="1"/>
      <c r="O29" s="1"/>
      <c r="P29" s="1"/>
    </row>
    <row r="30" spans="1:16" x14ac:dyDescent="0.25">
      <c r="A30" s="36" t="s">
        <v>24</v>
      </c>
      <c r="B30" s="37" t="s">
        <v>23</v>
      </c>
      <c r="C30" s="37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36" t="s">
        <v>25</v>
      </c>
      <c r="B31" s="37" t="s">
        <v>23</v>
      </c>
      <c r="C31" s="37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36" t="s">
        <v>26</v>
      </c>
      <c r="B32" s="38" t="s">
        <v>23</v>
      </c>
      <c r="C32" s="36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4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5" t="s">
        <v>19</v>
      </c>
      <c r="B38" s="35" t="s">
        <v>28</v>
      </c>
      <c r="C38" s="39" t="s">
        <v>29</v>
      </c>
      <c r="D38" s="39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0" t="s">
        <v>31</v>
      </c>
      <c r="B39" s="41">
        <v>40</v>
      </c>
      <c r="C39" s="37">
        <v>40</v>
      </c>
      <c r="D39" s="103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0" t="s">
        <v>32</v>
      </c>
      <c r="B40" s="41">
        <v>60</v>
      </c>
      <c r="C40" s="37">
        <v>60</v>
      </c>
      <c r="D40" s="104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2"/>
      <c r="C41" s="21"/>
      <c r="D41" s="33"/>
      <c r="E41" s="30"/>
      <c r="F41" s="30"/>
      <c r="G41" s="30"/>
      <c r="H41" s="31"/>
      <c r="I41" s="31"/>
      <c r="J41" s="31"/>
      <c r="K41" s="31"/>
      <c r="L41" s="31"/>
      <c r="M41" s="1"/>
      <c r="N41" s="1"/>
      <c r="O41" s="1"/>
      <c r="P41" s="1"/>
    </row>
    <row r="42" spans="1:16" x14ac:dyDescent="0.25">
      <c r="A42" s="1"/>
      <c r="B42" s="32"/>
      <c r="C42" s="21"/>
      <c r="D42" s="33"/>
      <c r="E42" s="30"/>
      <c r="F42" s="30"/>
      <c r="G42" s="30"/>
      <c r="H42" s="31"/>
      <c r="I42" s="31"/>
      <c r="J42" s="31"/>
      <c r="K42" s="31"/>
      <c r="L42" s="31"/>
      <c r="M42" s="1"/>
      <c r="N42" s="1"/>
      <c r="O42" s="1"/>
      <c r="P42" s="1"/>
    </row>
    <row r="43" spans="1:16" x14ac:dyDescent="0.25">
      <c r="A43" s="1"/>
      <c r="B43" s="32"/>
      <c r="C43" s="21"/>
      <c r="D43" s="33"/>
      <c r="E43" s="30"/>
      <c r="F43" s="30"/>
      <c r="G43" s="30"/>
      <c r="H43" s="31"/>
      <c r="I43" s="31"/>
      <c r="J43" s="31"/>
      <c r="K43" s="31"/>
      <c r="L43" s="31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>
        <f>12/30</f>
        <v>0.4</v>
      </c>
      <c r="K44" s="1"/>
      <c r="L44" s="134" t="s">
        <v>33</v>
      </c>
      <c r="M44" s="134"/>
      <c r="N44" s="1"/>
      <c r="O44" s="1"/>
      <c r="P44" s="1"/>
    </row>
    <row r="45" spans="1:16" x14ac:dyDescent="0.25">
      <c r="A45" s="34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2"/>
      <c r="M45" s="42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2"/>
      <c r="M46" s="42"/>
      <c r="N46" s="1"/>
      <c r="O46" s="1"/>
      <c r="P46" s="1"/>
    </row>
    <row r="47" spans="1:16" ht="90" x14ac:dyDescent="0.25">
      <c r="A47" s="43" t="s">
        <v>35</v>
      </c>
      <c r="B47" s="43" t="s">
        <v>36</v>
      </c>
      <c r="C47" s="43" t="s">
        <v>37</v>
      </c>
      <c r="D47" s="43" t="s">
        <v>38</v>
      </c>
      <c r="E47" s="43" t="s">
        <v>39</v>
      </c>
      <c r="F47" s="43" t="s">
        <v>40</v>
      </c>
      <c r="G47" s="43" t="s">
        <v>41</v>
      </c>
      <c r="H47" s="43" t="s">
        <v>42</v>
      </c>
      <c r="I47" s="43" t="s">
        <v>43</v>
      </c>
      <c r="J47" s="43" t="s">
        <v>44</v>
      </c>
      <c r="K47" s="43" t="s">
        <v>45</v>
      </c>
      <c r="L47" s="44" t="s">
        <v>46</v>
      </c>
      <c r="M47" s="43" t="s">
        <v>47</v>
      </c>
      <c r="N47" s="43" t="s">
        <v>48</v>
      </c>
      <c r="O47" s="45" t="s">
        <v>49</v>
      </c>
      <c r="P47" s="45" t="s">
        <v>50</v>
      </c>
    </row>
    <row r="48" spans="1:16" s="57" customFormat="1" ht="39" customHeight="1" x14ac:dyDescent="0.25">
      <c r="A48" s="46" t="s">
        <v>3</v>
      </c>
      <c r="B48" s="46" t="s">
        <v>51</v>
      </c>
      <c r="C48" s="47" t="s">
        <v>52</v>
      </c>
      <c r="D48" s="48" t="s">
        <v>53</v>
      </c>
      <c r="E48" s="49" t="s">
        <v>20</v>
      </c>
      <c r="F48" s="49"/>
      <c r="G48" s="50">
        <v>41170</v>
      </c>
      <c r="H48" s="50">
        <v>41258</v>
      </c>
      <c r="I48" s="51" t="s">
        <v>21</v>
      </c>
      <c r="J48" s="52">
        <f>(H48-G48)/30</f>
        <v>2.9333333333333331</v>
      </c>
      <c r="K48" s="52"/>
      <c r="L48" s="53">
        <v>123</v>
      </c>
      <c r="M48" s="54"/>
      <c r="N48" s="55">
        <v>41072169</v>
      </c>
      <c r="O48" s="55"/>
      <c r="P48" s="56" t="s">
        <v>54</v>
      </c>
    </row>
    <row r="49" spans="1:16" s="57" customFormat="1" ht="91.5" customHeight="1" x14ac:dyDescent="0.25">
      <c r="A49" s="46" t="s">
        <v>3</v>
      </c>
      <c r="B49" s="46" t="s">
        <v>5</v>
      </c>
      <c r="C49" s="47" t="s">
        <v>55</v>
      </c>
      <c r="D49" s="48" t="s">
        <v>56</v>
      </c>
      <c r="E49" s="49" t="s">
        <v>20</v>
      </c>
      <c r="F49" s="49"/>
      <c r="G49" s="50">
        <v>39832</v>
      </c>
      <c r="H49" s="50">
        <v>40178</v>
      </c>
      <c r="I49" s="51" t="s">
        <v>21</v>
      </c>
      <c r="J49" s="52">
        <v>3.3</v>
      </c>
      <c r="K49" s="52">
        <v>7.36</v>
      </c>
      <c r="L49" s="53">
        <v>70</v>
      </c>
      <c r="M49" s="54"/>
      <c r="N49" s="55"/>
      <c r="O49" s="55"/>
      <c r="P49" s="56"/>
    </row>
    <row r="50" spans="1:16" ht="40.5" customHeight="1" x14ac:dyDescent="0.25">
      <c r="A50" s="46" t="s">
        <v>3</v>
      </c>
      <c r="B50" s="58" t="s">
        <v>5</v>
      </c>
      <c r="C50" s="47" t="s">
        <v>55</v>
      </c>
      <c r="D50" s="48" t="s">
        <v>57</v>
      </c>
      <c r="E50" s="49" t="s">
        <v>20</v>
      </c>
      <c r="F50" s="49"/>
      <c r="G50" s="50">
        <v>40561</v>
      </c>
      <c r="H50" s="50">
        <v>40908</v>
      </c>
      <c r="I50" s="51" t="s">
        <v>21</v>
      </c>
      <c r="J50" s="52">
        <f t="shared" ref="J49:J51" si="0">(H50-G50)/30</f>
        <v>11.566666666666666</v>
      </c>
      <c r="K50" s="52"/>
      <c r="L50" s="53">
        <v>169</v>
      </c>
      <c r="M50" s="54"/>
      <c r="N50" s="55"/>
      <c r="O50" s="55"/>
      <c r="P50" s="56"/>
    </row>
    <row r="51" spans="1:16" s="57" customFormat="1" ht="30" x14ac:dyDescent="0.25">
      <c r="A51" s="46" t="s">
        <v>3</v>
      </c>
      <c r="B51" s="46" t="s">
        <v>5</v>
      </c>
      <c r="C51" s="47" t="s">
        <v>55</v>
      </c>
      <c r="D51" s="48" t="s">
        <v>58</v>
      </c>
      <c r="E51" s="49" t="s">
        <v>20</v>
      </c>
      <c r="F51" s="49"/>
      <c r="G51" s="50">
        <v>41660</v>
      </c>
      <c r="H51" s="50">
        <v>41912</v>
      </c>
      <c r="I51" s="51" t="s">
        <v>21</v>
      </c>
      <c r="J51" s="52">
        <f t="shared" si="0"/>
        <v>8.4</v>
      </c>
      <c r="K51" s="52"/>
      <c r="L51" s="53"/>
      <c r="M51" s="54"/>
      <c r="N51" s="55"/>
      <c r="O51" s="55"/>
      <c r="P51" s="56"/>
    </row>
    <row r="52" spans="1:16" x14ac:dyDescent="0.25">
      <c r="A52" s="46"/>
      <c r="B52" s="59"/>
      <c r="C52" s="47"/>
      <c r="D52" s="48"/>
      <c r="E52" s="49"/>
      <c r="F52" s="49"/>
      <c r="G52" s="50"/>
      <c r="H52" s="50"/>
      <c r="I52" s="51"/>
      <c r="J52" s="52"/>
      <c r="K52" s="52"/>
      <c r="L52" s="53"/>
      <c r="M52" s="54"/>
      <c r="N52" s="55"/>
      <c r="O52" s="55"/>
      <c r="P52" s="56"/>
    </row>
    <row r="53" spans="1:16" x14ac:dyDescent="0.25">
      <c r="A53" s="60"/>
      <c r="B53" s="59"/>
      <c r="C53" s="47"/>
      <c r="D53" s="48"/>
      <c r="E53" s="49"/>
      <c r="F53" s="49"/>
      <c r="G53" s="50"/>
      <c r="H53" s="50"/>
      <c r="I53" s="51"/>
      <c r="J53" s="54"/>
      <c r="K53" s="52"/>
      <c r="L53" s="53"/>
      <c r="M53" s="54"/>
      <c r="N53" s="55"/>
      <c r="O53" s="55"/>
      <c r="P53" s="56"/>
    </row>
    <row r="54" spans="1:16" x14ac:dyDescent="0.25">
      <c r="A54" s="46"/>
      <c r="B54" s="59"/>
      <c r="C54" s="47"/>
      <c r="D54" s="48"/>
      <c r="E54" s="49"/>
      <c r="F54" s="49"/>
      <c r="G54" s="50"/>
      <c r="H54" s="51"/>
      <c r="I54" s="51"/>
      <c r="J54" s="51"/>
      <c r="K54" s="51"/>
      <c r="L54" s="54"/>
      <c r="M54" s="54"/>
      <c r="N54" s="55"/>
      <c r="O54" s="55"/>
      <c r="P54" s="56"/>
    </row>
    <row r="55" spans="1:16" x14ac:dyDescent="0.25">
      <c r="A55" s="47"/>
      <c r="B55" s="59"/>
      <c r="C55" s="47"/>
      <c r="D55" s="48"/>
      <c r="E55" s="49"/>
      <c r="F55" s="49"/>
      <c r="G55" s="49"/>
      <c r="H55" s="51"/>
      <c r="I55" s="51"/>
      <c r="J55" s="51"/>
      <c r="K55" s="51"/>
      <c r="L55" s="54"/>
      <c r="M55" s="54"/>
      <c r="N55" s="55"/>
      <c r="O55" s="55"/>
      <c r="P55" s="56"/>
    </row>
    <row r="56" spans="1:16" x14ac:dyDescent="0.25">
      <c r="A56" s="46" t="s">
        <v>30</v>
      </c>
      <c r="B56" s="59"/>
      <c r="C56" s="47"/>
      <c r="D56" s="48"/>
      <c r="E56" s="49"/>
      <c r="F56" s="49"/>
      <c r="G56" s="49"/>
      <c r="H56" s="51"/>
      <c r="I56" s="51"/>
      <c r="J56" s="61">
        <f t="shared" ref="J56:M56" si="1">SUM(J48:J55)</f>
        <v>26.199999999999996</v>
      </c>
      <c r="K56" s="61">
        <f t="shared" si="1"/>
        <v>7.36</v>
      </c>
      <c r="L56" s="62">
        <f t="shared" si="1"/>
        <v>362</v>
      </c>
      <c r="M56" s="61">
        <f t="shared" si="1"/>
        <v>0</v>
      </c>
      <c r="N56" s="55"/>
      <c r="O56" s="55"/>
      <c r="P56" s="63"/>
    </row>
    <row r="57" spans="1:16" x14ac:dyDescent="0.25">
      <c r="A57" s="64"/>
      <c r="B57" s="64"/>
      <c r="C57" s="64"/>
      <c r="D57" s="65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</row>
    <row r="58" spans="1:16" x14ac:dyDescent="0.25">
      <c r="A58" s="135" t="s">
        <v>59</v>
      </c>
      <c r="B58" s="135" t="s">
        <v>60</v>
      </c>
      <c r="C58" s="137" t="s">
        <v>61</v>
      </c>
      <c r="D58" s="137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</row>
    <row r="59" spans="1:16" x14ac:dyDescent="0.25">
      <c r="A59" s="136"/>
      <c r="B59" s="136"/>
      <c r="C59" s="66" t="s">
        <v>62</v>
      </c>
      <c r="D59" s="67" t="s">
        <v>63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  <row r="60" spans="1:16" s="57" customFormat="1" ht="18.75" x14ac:dyDescent="0.25">
      <c r="A60" s="68" t="s">
        <v>64</v>
      </c>
      <c r="B60" s="69">
        <f>+J56</f>
        <v>26.199999999999996</v>
      </c>
      <c r="C60" s="38" t="s">
        <v>23</v>
      </c>
      <c r="D60" s="38"/>
      <c r="E60" s="70"/>
      <c r="F60" s="70"/>
      <c r="G60" s="70"/>
      <c r="H60" s="70"/>
      <c r="I60" s="70"/>
      <c r="J60" s="70"/>
      <c r="K60" s="70"/>
      <c r="L60" s="70"/>
      <c r="M60" s="64"/>
      <c r="N60" s="64"/>
      <c r="O60" s="64"/>
      <c r="P60" s="64"/>
    </row>
    <row r="61" spans="1:16" x14ac:dyDescent="0.25">
      <c r="A61" s="68" t="s">
        <v>65</v>
      </c>
      <c r="B61" s="69">
        <f>+L56</f>
        <v>362</v>
      </c>
      <c r="C61" s="38" t="s">
        <v>23</v>
      </c>
      <c r="D61" s="38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</row>
    <row r="62" spans="1:16" x14ac:dyDescent="0.25">
      <c r="A62" s="71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64"/>
      <c r="O62" s="64"/>
      <c r="P62" s="64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28" t="s">
        <v>66</v>
      </c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2" t="s">
        <v>67</v>
      </c>
      <c r="B67" s="73" t="s">
        <v>68</v>
      </c>
      <c r="C67" s="73" t="s">
        <v>69</v>
      </c>
      <c r="D67" s="73" t="s">
        <v>70</v>
      </c>
      <c r="E67" s="73" t="s">
        <v>71</v>
      </c>
      <c r="F67" s="73" t="s">
        <v>72</v>
      </c>
      <c r="G67" s="73" t="s">
        <v>73</v>
      </c>
      <c r="H67" s="73" t="s">
        <v>74</v>
      </c>
      <c r="I67" s="73" t="s">
        <v>75</v>
      </c>
      <c r="J67" s="73" t="s">
        <v>76</v>
      </c>
      <c r="K67" s="73" t="s">
        <v>77</v>
      </c>
      <c r="L67" s="74" t="s">
        <v>78</v>
      </c>
      <c r="M67" s="74" t="s">
        <v>79</v>
      </c>
      <c r="N67" s="105" t="s">
        <v>80</v>
      </c>
      <c r="O67" s="107"/>
      <c r="P67" s="73" t="s">
        <v>81</v>
      </c>
    </row>
    <row r="68" spans="1:16" ht="30" customHeight="1" x14ac:dyDescent="0.25">
      <c r="A68" s="75" t="s">
        <v>82</v>
      </c>
      <c r="B68" s="75" t="s">
        <v>83</v>
      </c>
      <c r="C68" s="76" t="s">
        <v>84</v>
      </c>
      <c r="D68" s="77">
        <v>330</v>
      </c>
      <c r="E68" s="78"/>
      <c r="F68" s="77"/>
      <c r="G68" s="77"/>
      <c r="H68" s="77" t="s">
        <v>20</v>
      </c>
      <c r="I68" s="77" t="s">
        <v>20</v>
      </c>
      <c r="J68" s="37" t="s">
        <v>20</v>
      </c>
      <c r="K68" s="37" t="s">
        <v>20</v>
      </c>
      <c r="L68" s="37" t="s">
        <v>20</v>
      </c>
      <c r="M68" s="37"/>
      <c r="N68" s="125"/>
      <c r="O68" s="126"/>
      <c r="P68" s="37" t="s">
        <v>20</v>
      </c>
    </row>
    <row r="69" spans="1:16" ht="36.75" customHeight="1" x14ac:dyDescent="0.25">
      <c r="A69" s="75" t="s">
        <v>85</v>
      </c>
      <c r="B69" s="75" t="s">
        <v>83</v>
      </c>
      <c r="C69" s="79" t="s">
        <v>86</v>
      </c>
      <c r="D69" s="77">
        <v>45</v>
      </c>
      <c r="E69" s="77"/>
      <c r="F69" s="37"/>
      <c r="G69" s="77"/>
      <c r="H69" s="37" t="s">
        <v>20</v>
      </c>
      <c r="I69" s="37" t="s">
        <v>20</v>
      </c>
      <c r="J69" s="37" t="s">
        <v>20</v>
      </c>
      <c r="K69" s="37" t="s">
        <v>20</v>
      </c>
      <c r="L69" s="37" t="s">
        <v>20</v>
      </c>
      <c r="M69" s="37"/>
      <c r="N69" s="125"/>
      <c r="O69" s="126"/>
      <c r="P69" s="37" t="s">
        <v>20</v>
      </c>
    </row>
    <row r="70" spans="1:16" ht="36" customHeight="1" x14ac:dyDescent="0.25">
      <c r="A70" s="75" t="s">
        <v>87</v>
      </c>
      <c r="B70" s="75" t="s">
        <v>83</v>
      </c>
      <c r="C70" s="79" t="s">
        <v>88</v>
      </c>
      <c r="D70" s="77">
        <v>45</v>
      </c>
      <c r="E70" s="77"/>
      <c r="F70" s="37"/>
      <c r="G70" s="77"/>
      <c r="H70" s="77" t="s">
        <v>20</v>
      </c>
      <c r="I70" s="37" t="s">
        <v>20</v>
      </c>
      <c r="J70" s="37" t="s">
        <v>20</v>
      </c>
      <c r="K70" s="37" t="s">
        <v>20</v>
      </c>
      <c r="L70" s="37" t="s">
        <v>20</v>
      </c>
      <c r="M70" s="37"/>
      <c r="N70" s="125"/>
      <c r="O70" s="126"/>
      <c r="P70" s="37" t="s">
        <v>20</v>
      </c>
    </row>
    <row r="71" spans="1:16" ht="37.5" customHeight="1" x14ac:dyDescent="0.25">
      <c r="A71" s="80"/>
      <c r="B71" s="81"/>
      <c r="C71" s="79"/>
      <c r="D71" s="77"/>
      <c r="E71" s="77"/>
      <c r="F71" s="37"/>
      <c r="G71" s="77"/>
      <c r="H71" s="82"/>
      <c r="I71" s="37"/>
      <c r="J71" s="37"/>
      <c r="K71" s="37"/>
      <c r="L71" s="37"/>
      <c r="M71" s="36"/>
      <c r="N71" s="125"/>
      <c r="O71" s="126"/>
      <c r="P71" s="37"/>
    </row>
    <row r="72" spans="1:16" x14ac:dyDescent="0.25">
      <c r="A72" s="80"/>
      <c r="B72" s="80"/>
      <c r="C72" s="83"/>
      <c r="D72" s="83"/>
      <c r="E72" s="77"/>
      <c r="F72" s="77"/>
      <c r="G72" s="77"/>
      <c r="H72" s="82"/>
      <c r="I72" s="82"/>
      <c r="J72" s="36"/>
      <c r="K72" s="36"/>
      <c r="L72" s="36"/>
      <c r="M72" s="36"/>
      <c r="N72" s="125"/>
      <c r="O72" s="126"/>
      <c r="P72" s="37"/>
    </row>
    <row r="73" spans="1:16" x14ac:dyDescent="0.25">
      <c r="A73" s="80"/>
      <c r="B73" s="80"/>
      <c r="C73" s="83"/>
      <c r="D73" s="83"/>
      <c r="E73" s="77"/>
      <c r="F73" s="77"/>
      <c r="G73" s="77"/>
      <c r="H73" s="82"/>
      <c r="I73" s="82"/>
      <c r="J73" s="36"/>
      <c r="K73" s="36"/>
      <c r="L73" s="36"/>
      <c r="M73" s="36"/>
      <c r="N73" s="125"/>
      <c r="O73" s="126"/>
      <c r="P73" s="36"/>
    </row>
    <row r="74" spans="1:16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125"/>
      <c r="O74" s="126"/>
      <c r="P74" s="36"/>
    </row>
    <row r="75" spans="1:16" x14ac:dyDescent="0.25">
      <c r="A75" s="1" t="s">
        <v>89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90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91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9" t="s">
        <v>92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1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2" t="s">
        <v>93</v>
      </c>
      <c r="B85" s="72" t="s">
        <v>94</v>
      </c>
      <c r="C85" s="72" t="s">
        <v>95</v>
      </c>
      <c r="D85" s="72" t="s">
        <v>96</v>
      </c>
      <c r="E85" s="72" t="s">
        <v>97</v>
      </c>
      <c r="F85" s="72" t="s">
        <v>98</v>
      </c>
      <c r="G85" s="72" t="s">
        <v>99</v>
      </c>
      <c r="H85" s="72" t="s">
        <v>100</v>
      </c>
      <c r="I85" s="105" t="s">
        <v>101</v>
      </c>
      <c r="J85" s="106"/>
      <c r="K85" s="107"/>
      <c r="L85" s="72" t="s">
        <v>102</v>
      </c>
      <c r="M85" s="72" t="s">
        <v>103</v>
      </c>
      <c r="N85" s="72" t="s">
        <v>104</v>
      </c>
      <c r="O85" s="105" t="s">
        <v>80</v>
      </c>
      <c r="P85" s="107"/>
    </row>
    <row r="86" spans="1:16" ht="117.75" customHeight="1" x14ac:dyDescent="0.25">
      <c r="A86" s="84" t="s">
        <v>105</v>
      </c>
      <c r="B86" s="84" t="s">
        <v>106</v>
      </c>
      <c r="C86" s="84" t="s">
        <v>107</v>
      </c>
      <c r="D86" s="84">
        <v>1043001392</v>
      </c>
      <c r="E86" s="84" t="s">
        <v>108</v>
      </c>
      <c r="F86" s="84" t="s">
        <v>109</v>
      </c>
      <c r="G86" s="85">
        <v>41620</v>
      </c>
      <c r="H86" s="83"/>
      <c r="I86" s="84" t="s">
        <v>51</v>
      </c>
      <c r="J86" s="86" t="s">
        <v>110</v>
      </c>
      <c r="K86" s="84" t="s">
        <v>105</v>
      </c>
      <c r="L86" s="36" t="s">
        <v>20</v>
      </c>
      <c r="M86" s="36" t="s">
        <v>20</v>
      </c>
      <c r="N86" s="36" t="s">
        <v>20</v>
      </c>
      <c r="O86" s="112"/>
      <c r="P86" s="112"/>
    </row>
    <row r="87" spans="1:16" s="57" customFormat="1" ht="141.75" customHeight="1" x14ac:dyDescent="0.25">
      <c r="A87" s="86" t="s">
        <v>105</v>
      </c>
      <c r="B87" s="86" t="s">
        <v>106</v>
      </c>
      <c r="C87" s="86" t="s">
        <v>111</v>
      </c>
      <c r="D87" s="86">
        <v>22540533</v>
      </c>
      <c r="E87" s="86" t="s">
        <v>112</v>
      </c>
      <c r="F87" s="86" t="s">
        <v>109</v>
      </c>
      <c r="G87" s="87">
        <v>41620</v>
      </c>
      <c r="H87" s="83"/>
      <c r="I87" s="86" t="s">
        <v>51</v>
      </c>
      <c r="J87" s="86" t="s">
        <v>113</v>
      </c>
      <c r="K87" s="86" t="s">
        <v>114</v>
      </c>
      <c r="L87" s="88" t="s">
        <v>20</v>
      </c>
      <c r="M87" s="88" t="s">
        <v>20</v>
      </c>
      <c r="N87" s="88" t="s">
        <v>20</v>
      </c>
      <c r="O87" s="108" t="s">
        <v>115</v>
      </c>
      <c r="P87" s="109"/>
    </row>
    <row r="88" spans="1:16" s="57" customFormat="1" ht="103.5" customHeight="1" x14ac:dyDescent="0.25">
      <c r="A88" s="88" t="s">
        <v>116</v>
      </c>
      <c r="B88" s="88" t="s">
        <v>106</v>
      </c>
      <c r="C88" s="86" t="s">
        <v>117</v>
      </c>
      <c r="D88" s="86">
        <v>1042968786</v>
      </c>
      <c r="E88" s="86" t="s">
        <v>118</v>
      </c>
      <c r="F88" s="86" t="s">
        <v>119</v>
      </c>
      <c r="G88" s="87">
        <v>39493</v>
      </c>
      <c r="H88" s="83"/>
      <c r="I88" s="86" t="s">
        <v>51</v>
      </c>
      <c r="J88" s="86" t="s">
        <v>120</v>
      </c>
      <c r="K88" s="86" t="s">
        <v>118</v>
      </c>
      <c r="L88" s="88" t="s">
        <v>20</v>
      </c>
      <c r="M88" s="88" t="s">
        <v>20</v>
      </c>
      <c r="N88" s="88" t="s">
        <v>20</v>
      </c>
      <c r="O88" s="108" t="s">
        <v>121</v>
      </c>
      <c r="P88" s="109"/>
    </row>
    <row r="89" spans="1:16" s="57" customFormat="1" ht="90.75" customHeight="1" x14ac:dyDescent="0.25">
      <c r="A89" s="88" t="s">
        <v>116</v>
      </c>
      <c r="B89" s="88" t="s">
        <v>106</v>
      </c>
      <c r="C89" s="88" t="s">
        <v>122</v>
      </c>
      <c r="D89" s="88">
        <v>22539699</v>
      </c>
      <c r="E89" s="86" t="s">
        <v>118</v>
      </c>
      <c r="F89" s="86" t="s">
        <v>123</v>
      </c>
      <c r="G89" s="87">
        <v>39471</v>
      </c>
      <c r="H89" s="86"/>
      <c r="I89" s="86" t="s">
        <v>51</v>
      </c>
      <c r="J89" s="86" t="s">
        <v>124</v>
      </c>
      <c r="K89" s="86" t="s">
        <v>118</v>
      </c>
      <c r="L89" s="88" t="s">
        <v>20</v>
      </c>
      <c r="M89" s="88" t="s">
        <v>20</v>
      </c>
      <c r="N89" s="88" t="s">
        <v>20</v>
      </c>
      <c r="O89" s="108" t="s">
        <v>125</v>
      </c>
      <c r="P89" s="109"/>
    </row>
    <row r="90" spans="1:16" ht="99" customHeight="1" x14ac:dyDescent="0.25">
      <c r="A90" s="36" t="s">
        <v>116</v>
      </c>
      <c r="B90" s="36" t="s">
        <v>106</v>
      </c>
      <c r="C90" s="84" t="s">
        <v>126</v>
      </c>
      <c r="D90" s="36">
        <v>1043002637</v>
      </c>
      <c r="E90" s="84" t="s">
        <v>118</v>
      </c>
      <c r="F90" s="84" t="s">
        <v>119</v>
      </c>
      <c r="G90" s="89">
        <v>40935</v>
      </c>
      <c r="H90" s="84">
        <v>140881</v>
      </c>
      <c r="I90" s="84" t="s">
        <v>127</v>
      </c>
      <c r="J90" s="84" t="s">
        <v>128</v>
      </c>
      <c r="K90" s="84" t="s">
        <v>118</v>
      </c>
      <c r="L90" s="36" t="s">
        <v>20</v>
      </c>
      <c r="M90" s="36" t="s">
        <v>20</v>
      </c>
      <c r="N90" s="36" t="s">
        <v>20</v>
      </c>
      <c r="O90" s="125"/>
      <c r="P90" s="126"/>
    </row>
    <row r="91" spans="1:16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51" customHeight="1" thickBo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27" thickBot="1" x14ac:dyDescent="0.3">
      <c r="A94" s="119" t="s">
        <v>129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1"/>
      <c r="N94" s="1"/>
      <c r="O94" s="1"/>
      <c r="P94" s="1"/>
    </row>
    <row r="95" spans="1:1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30" x14ac:dyDescent="0.25">
      <c r="A97" s="73" t="s">
        <v>19</v>
      </c>
      <c r="B97" s="73" t="s">
        <v>130</v>
      </c>
      <c r="C97" s="105" t="s">
        <v>80</v>
      </c>
      <c r="D97" s="10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84" t="s">
        <v>131</v>
      </c>
      <c r="B98" s="36" t="s">
        <v>20</v>
      </c>
      <c r="C98" s="112"/>
      <c r="D98" s="11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26.25" x14ac:dyDescent="0.25">
      <c r="A101" s="117" t="s">
        <v>132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"/>
    </row>
    <row r="102" spans="1:1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5.75" thickBo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27" thickBot="1" x14ac:dyDescent="0.3">
      <c r="A104" s="119" t="s">
        <v>133</v>
      </c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1"/>
      <c r="N104" s="1"/>
      <c r="O104" s="1"/>
      <c r="P104" s="1"/>
    </row>
    <row r="105" spans="1:1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5.75" thickBo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42"/>
      <c r="M106" s="42"/>
      <c r="N106" s="1"/>
      <c r="O106" s="1"/>
      <c r="P106" s="1"/>
    </row>
    <row r="107" spans="1:16" ht="90" x14ac:dyDescent="0.25">
      <c r="A107" s="43" t="s">
        <v>35</v>
      </c>
      <c r="B107" s="43" t="s">
        <v>36</v>
      </c>
      <c r="C107" s="43" t="s">
        <v>37</v>
      </c>
      <c r="D107" s="43" t="s">
        <v>38</v>
      </c>
      <c r="E107" s="43" t="s">
        <v>39</v>
      </c>
      <c r="F107" s="43" t="s">
        <v>40</v>
      </c>
      <c r="G107" s="43" t="s">
        <v>41</v>
      </c>
      <c r="H107" s="43" t="s">
        <v>42</v>
      </c>
      <c r="I107" s="43" t="s">
        <v>43</v>
      </c>
      <c r="J107" s="43" t="s">
        <v>44</v>
      </c>
      <c r="K107" s="43" t="s">
        <v>45</v>
      </c>
      <c r="L107" s="44" t="s">
        <v>46</v>
      </c>
      <c r="M107" s="43" t="s">
        <v>47</v>
      </c>
      <c r="N107" s="43" t="s">
        <v>48</v>
      </c>
      <c r="O107" s="45" t="s">
        <v>49</v>
      </c>
      <c r="P107" s="45" t="s">
        <v>50</v>
      </c>
    </row>
    <row r="108" spans="1:16" ht="30" x14ac:dyDescent="0.25">
      <c r="A108" s="46" t="s">
        <v>3</v>
      </c>
      <c r="B108" s="59"/>
      <c r="C108" s="47" t="s">
        <v>55</v>
      </c>
      <c r="D108" s="48" t="s">
        <v>134</v>
      </c>
      <c r="E108" s="49" t="s">
        <v>20</v>
      </c>
      <c r="F108" s="50"/>
      <c r="G108" s="50">
        <v>40190</v>
      </c>
      <c r="H108" s="50">
        <v>40209</v>
      </c>
      <c r="I108" s="51" t="s">
        <v>21</v>
      </c>
      <c r="J108" s="54">
        <v>11.6</v>
      </c>
      <c r="K108" s="52"/>
      <c r="L108" s="53">
        <v>1313</v>
      </c>
      <c r="M108" s="54"/>
      <c r="N108" s="55"/>
      <c r="O108" s="55"/>
      <c r="P108" s="56"/>
    </row>
    <row r="109" spans="1:16" ht="30" x14ac:dyDescent="0.25">
      <c r="A109" s="46" t="s">
        <v>3</v>
      </c>
      <c r="B109" s="49"/>
      <c r="C109" s="47" t="s">
        <v>55</v>
      </c>
      <c r="D109" s="48" t="s">
        <v>135</v>
      </c>
      <c r="E109" s="49" t="s">
        <v>20</v>
      </c>
      <c r="F109" s="49"/>
      <c r="G109" s="50">
        <v>41304</v>
      </c>
      <c r="H109" s="50">
        <v>41639</v>
      </c>
      <c r="I109" s="51" t="s">
        <v>21</v>
      </c>
      <c r="J109" s="54">
        <v>11</v>
      </c>
      <c r="K109" s="52"/>
      <c r="L109" s="53"/>
      <c r="M109" s="54"/>
      <c r="N109" s="55"/>
      <c r="O109" s="55"/>
      <c r="P109" s="56"/>
    </row>
    <row r="110" spans="1:16" ht="30" x14ac:dyDescent="0.25">
      <c r="A110" s="46" t="s">
        <v>3</v>
      </c>
      <c r="B110" s="49"/>
      <c r="C110" s="47" t="s">
        <v>52</v>
      </c>
      <c r="D110" s="48" t="s">
        <v>136</v>
      </c>
      <c r="E110" s="49" t="s">
        <v>20</v>
      </c>
      <c r="F110" s="49"/>
      <c r="G110" s="50">
        <v>40814</v>
      </c>
      <c r="H110" s="50">
        <v>40963</v>
      </c>
      <c r="I110" s="51" t="s">
        <v>21</v>
      </c>
      <c r="J110" s="54">
        <v>4.8600000000000003</v>
      </c>
      <c r="K110" s="51"/>
      <c r="L110" s="53">
        <v>229</v>
      </c>
      <c r="M110" s="54"/>
      <c r="N110" s="55">
        <v>188856117</v>
      </c>
      <c r="O110" s="55"/>
      <c r="P110" s="56"/>
    </row>
    <row r="111" spans="1:16" x14ac:dyDescent="0.25">
      <c r="A111" s="46"/>
      <c r="B111" s="49"/>
      <c r="C111" s="47"/>
      <c r="D111" s="48"/>
      <c r="E111" s="49"/>
      <c r="F111" s="49"/>
      <c r="G111" s="50"/>
      <c r="H111" s="50"/>
      <c r="I111" s="51"/>
      <c r="J111" s="54"/>
      <c r="K111" s="51"/>
      <c r="L111" s="53"/>
      <c r="M111" s="54"/>
      <c r="N111" s="55"/>
      <c r="O111" s="55"/>
      <c r="P111" s="56"/>
    </row>
    <row r="112" spans="1:16" x14ac:dyDescent="0.25">
      <c r="A112" s="47"/>
      <c r="B112" s="59"/>
      <c r="C112" s="47"/>
      <c r="D112" s="48"/>
      <c r="E112" s="49"/>
      <c r="F112" s="49"/>
      <c r="G112" s="49"/>
      <c r="H112" s="51"/>
      <c r="I112" s="51"/>
      <c r="J112" s="54"/>
      <c r="K112" s="51"/>
      <c r="L112" s="54"/>
      <c r="M112" s="54"/>
      <c r="N112" s="55"/>
      <c r="O112" s="55"/>
      <c r="P112" s="56"/>
    </row>
    <row r="113" spans="1:16" x14ac:dyDescent="0.25">
      <c r="A113" s="47"/>
      <c r="B113" s="59"/>
      <c r="C113" s="47"/>
      <c r="D113" s="48"/>
      <c r="E113" s="49"/>
      <c r="F113" s="49"/>
      <c r="G113" s="49"/>
      <c r="H113" s="51"/>
      <c r="I113" s="51"/>
      <c r="J113" s="54"/>
      <c r="K113" s="51"/>
      <c r="L113" s="54"/>
      <c r="M113" s="54"/>
      <c r="N113" s="55"/>
      <c r="O113" s="55"/>
      <c r="P113" s="56"/>
    </row>
    <row r="114" spans="1:16" x14ac:dyDescent="0.25">
      <c r="A114" s="47"/>
      <c r="B114" s="59"/>
      <c r="C114" s="47"/>
      <c r="D114" s="48"/>
      <c r="E114" s="49"/>
      <c r="F114" s="49"/>
      <c r="G114" s="49"/>
      <c r="H114" s="51"/>
      <c r="I114" s="51"/>
      <c r="J114" s="54"/>
      <c r="K114" s="51"/>
      <c r="L114" s="54"/>
      <c r="M114" s="54"/>
      <c r="N114" s="55"/>
      <c r="O114" s="55"/>
      <c r="P114" s="56"/>
    </row>
    <row r="115" spans="1:16" x14ac:dyDescent="0.25">
      <c r="A115" s="47"/>
      <c r="B115" s="59"/>
      <c r="C115" s="47"/>
      <c r="D115" s="48"/>
      <c r="E115" s="49"/>
      <c r="F115" s="49"/>
      <c r="G115" s="49"/>
      <c r="H115" s="51"/>
      <c r="I115" s="51"/>
      <c r="J115" s="54"/>
      <c r="K115" s="51"/>
      <c r="L115" s="54"/>
      <c r="M115" s="54"/>
      <c r="N115" s="55"/>
      <c r="O115" s="55"/>
      <c r="P115" s="56"/>
    </row>
    <row r="116" spans="1:16" x14ac:dyDescent="0.25">
      <c r="A116" s="46" t="s">
        <v>30</v>
      </c>
      <c r="B116" s="59"/>
      <c r="C116" s="47"/>
      <c r="D116" s="48"/>
      <c r="E116" s="49"/>
      <c r="F116" s="49"/>
      <c r="G116" s="49"/>
      <c r="H116" s="51"/>
      <c r="I116" s="51"/>
      <c r="J116" s="62">
        <f t="shared" ref="J116:M116" si="2">SUM(J108:J115)</f>
        <v>27.46</v>
      </c>
      <c r="K116" s="61">
        <f t="shared" si="2"/>
        <v>0</v>
      </c>
      <c r="L116" s="62">
        <f t="shared" si="2"/>
        <v>1542</v>
      </c>
      <c r="M116" s="61">
        <f t="shared" si="2"/>
        <v>0</v>
      </c>
      <c r="N116" s="55"/>
      <c r="O116" s="55"/>
      <c r="P116" s="63"/>
    </row>
    <row r="117" spans="1:16" x14ac:dyDescent="0.25">
      <c r="A117" s="64"/>
      <c r="B117" s="64"/>
      <c r="C117" s="64"/>
      <c r="D117" s="65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1"/>
    </row>
    <row r="118" spans="1:16" ht="18.75" x14ac:dyDescent="0.25">
      <c r="A118" s="68" t="s">
        <v>137</v>
      </c>
      <c r="B118" s="90">
        <f>+J116</f>
        <v>27.46</v>
      </c>
      <c r="C118" s="1"/>
      <c r="D118" s="1"/>
      <c r="E118" s="1"/>
      <c r="F118" s="1"/>
      <c r="G118" s="70"/>
      <c r="H118" s="70"/>
      <c r="I118" s="70"/>
      <c r="J118" s="70"/>
      <c r="K118" s="70"/>
      <c r="L118" s="70"/>
      <c r="M118" s="64"/>
      <c r="N118" s="64"/>
      <c r="O118" s="64"/>
      <c r="P118" s="1"/>
    </row>
    <row r="119" spans="1:16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5.75" thickBo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30.75" thickBot="1" x14ac:dyDescent="0.3">
      <c r="A121" s="91" t="s">
        <v>138</v>
      </c>
      <c r="B121" s="92" t="s">
        <v>139</v>
      </c>
      <c r="C121" s="91" t="s">
        <v>29</v>
      </c>
      <c r="D121" s="92" t="s">
        <v>140</v>
      </c>
      <c r="E121" s="1"/>
      <c r="F121" s="1"/>
      <c r="G121" s="1"/>
      <c r="H121" s="93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94" t="s">
        <v>141</v>
      </c>
      <c r="B122" s="95">
        <v>20</v>
      </c>
      <c r="C122" s="95"/>
      <c r="D122" s="122">
        <f>+C122+C123+C124</f>
        <v>40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4" t="s">
        <v>142</v>
      </c>
      <c r="B123" s="38">
        <v>30</v>
      </c>
      <c r="C123" s="37"/>
      <c r="D123" s="123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5.75" thickBot="1" x14ac:dyDescent="0.3">
      <c r="A124" s="94" t="s">
        <v>143</v>
      </c>
      <c r="B124" s="96">
        <v>40</v>
      </c>
      <c r="C124" s="96">
        <v>40</v>
      </c>
      <c r="D124" s="124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5.75" thickBo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27" thickBot="1" x14ac:dyDescent="0.3">
      <c r="A127" s="119" t="s">
        <v>144</v>
      </c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1"/>
      <c r="N127" s="1"/>
      <c r="O127" s="1"/>
      <c r="P127" s="1"/>
    </row>
    <row r="128" spans="1:16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20" x14ac:dyDescent="0.25">
      <c r="A129" s="72" t="s">
        <v>93</v>
      </c>
      <c r="B129" s="72" t="s">
        <v>94</v>
      </c>
      <c r="C129" s="72" t="s">
        <v>95</v>
      </c>
      <c r="D129" s="72" t="s">
        <v>96</v>
      </c>
      <c r="E129" s="72" t="s">
        <v>97</v>
      </c>
      <c r="F129" s="72" t="s">
        <v>98</v>
      </c>
      <c r="G129" s="72" t="s">
        <v>99</v>
      </c>
      <c r="H129" s="72" t="s">
        <v>100</v>
      </c>
      <c r="I129" s="105" t="s">
        <v>101</v>
      </c>
      <c r="J129" s="106"/>
      <c r="K129" s="107"/>
      <c r="L129" s="72" t="s">
        <v>102</v>
      </c>
      <c r="M129" s="72" t="s">
        <v>103</v>
      </c>
      <c r="N129" s="72" t="s">
        <v>104</v>
      </c>
      <c r="O129" s="105" t="s">
        <v>80</v>
      </c>
      <c r="P129" s="107"/>
    </row>
    <row r="130" spans="1:16" s="57" customFormat="1" ht="90" x14ac:dyDescent="0.25">
      <c r="A130" s="79" t="s">
        <v>145</v>
      </c>
      <c r="B130" s="78" t="s">
        <v>146</v>
      </c>
      <c r="C130" s="97" t="s">
        <v>147</v>
      </c>
      <c r="D130" s="88">
        <v>22729477</v>
      </c>
      <c r="E130" s="86" t="s">
        <v>148</v>
      </c>
      <c r="F130" s="86" t="s">
        <v>149</v>
      </c>
      <c r="G130" s="87" t="s">
        <v>150</v>
      </c>
      <c r="H130" s="88"/>
      <c r="I130" s="86" t="s">
        <v>151</v>
      </c>
      <c r="J130" s="87" t="s">
        <v>152</v>
      </c>
      <c r="K130" s="86" t="s">
        <v>153</v>
      </c>
      <c r="L130" s="88" t="s">
        <v>20</v>
      </c>
      <c r="M130" s="88"/>
      <c r="N130" s="88"/>
      <c r="O130" s="108" t="s">
        <v>154</v>
      </c>
      <c r="P130" s="109"/>
    </row>
    <row r="131" spans="1:16" ht="105" x14ac:dyDescent="0.25">
      <c r="A131" s="98" t="s">
        <v>155</v>
      </c>
      <c r="B131" s="99" t="s">
        <v>146</v>
      </c>
      <c r="C131" s="84" t="s">
        <v>156</v>
      </c>
      <c r="D131" s="36">
        <v>22539442</v>
      </c>
      <c r="E131" s="84" t="s">
        <v>157</v>
      </c>
      <c r="F131" s="84" t="s">
        <v>109</v>
      </c>
      <c r="G131" s="87" t="s">
        <v>158</v>
      </c>
      <c r="H131" s="88"/>
      <c r="I131" s="84" t="s">
        <v>51</v>
      </c>
      <c r="J131" s="87" t="s">
        <v>159</v>
      </c>
      <c r="K131" s="84" t="s">
        <v>160</v>
      </c>
      <c r="L131" s="36" t="s">
        <v>20</v>
      </c>
      <c r="M131" s="36" t="s">
        <v>20</v>
      </c>
      <c r="N131" s="36" t="s">
        <v>20</v>
      </c>
      <c r="O131" s="110"/>
      <c r="P131" s="111"/>
    </row>
    <row r="132" spans="1:16" ht="72" customHeight="1" x14ac:dyDescent="0.25">
      <c r="A132" s="98" t="s">
        <v>161</v>
      </c>
      <c r="B132" s="99" t="s">
        <v>146</v>
      </c>
      <c r="C132" s="84" t="s">
        <v>162</v>
      </c>
      <c r="D132" s="36">
        <v>9272387</v>
      </c>
      <c r="E132" s="84" t="s">
        <v>163</v>
      </c>
      <c r="F132" s="84" t="s">
        <v>123</v>
      </c>
      <c r="G132" s="87" t="s">
        <v>164</v>
      </c>
      <c r="H132" s="79"/>
      <c r="I132" s="84" t="s">
        <v>165</v>
      </c>
      <c r="J132" s="87" t="s">
        <v>166</v>
      </c>
      <c r="K132" s="84" t="s">
        <v>167</v>
      </c>
      <c r="L132" s="36" t="s">
        <v>20</v>
      </c>
      <c r="M132" s="36" t="s">
        <v>20</v>
      </c>
      <c r="N132" s="36" t="s">
        <v>20</v>
      </c>
      <c r="O132" s="112"/>
      <c r="P132" s="112"/>
    </row>
    <row r="133" spans="1:16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5.75" thickBo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30" x14ac:dyDescent="0.25">
      <c r="A136" s="39" t="s">
        <v>19</v>
      </c>
      <c r="B136" s="39" t="s">
        <v>138</v>
      </c>
      <c r="C136" s="72" t="s">
        <v>139</v>
      </c>
      <c r="D136" s="39" t="s">
        <v>29</v>
      </c>
      <c r="E136" s="92" t="s">
        <v>168</v>
      </c>
      <c r="F136" s="100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59" customHeight="1" x14ac:dyDescent="0.25">
      <c r="A137" s="113" t="s">
        <v>169</v>
      </c>
      <c r="B137" s="101" t="s">
        <v>170</v>
      </c>
      <c r="C137" s="37">
        <v>25</v>
      </c>
      <c r="D137" s="37">
        <v>25</v>
      </c>
      <c r="E137" s="114">
        <f>+D137+D138+D139</f>
        <v>60</v>
      </c>
      <c r="F137" s="10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31.25" customHeight="1" x14ac:dyDescent="0.25">
      <c r="A138" s="113"/>
      <c r="B138" s="101" t="s">
        <v>171</v>
      </c>
      <c r="C138" s="99">
        <v>25</v>
      </c>
      <c r="D138" s="37">
        <v>25</v>
      </c>
      <c r="E138" s="115"/>
      <c r="F138" s="102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27.5" customHeight="1" x14ac:dyDescent="0.25">
      <c r="A139" s="113"/>
      <c r="B139" s="101" t="s">
        <v>172</v>
      </c>
      <c r="C139" s="37">
        <v>10</v>
      </c>
      <c r="D139" s="37">
        <v>10</v>
      </c>
      <c r="E139" s="116"/>
      <c r="F139" s="102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34" t="s">
        <v>173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35" t="s">
        <v>19</v>
      </c>
      <c r="B146" s="35" t="s">
        <v>28</v>
      </c>
      <c r="C146" s="39" t="s">
        <v>29</v>
      </c>
      <c r="D146" s="39" t="s">
        <v>30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51.5" customHeight="1" x14ac:dyDescent="0.25">
      <c r="A147" s="40" t="s">
        <v>174</v>
      </c>
      <c r="B147" s="41">
        <v>40</v>
      </c>
      <c r="C147" s="37">
        <v>40</v>
      </c>
      <c r="D147" s="103">
        <f>+C147+C148</f>
        <v>100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11.75" customHeight="1" x14ac:dyDescent="0.25">
      <c r="A148" s="40" t="s">
        <v>175</v>
      </c>
      <c r="B148" s="41">
        <v>60</v>
      </c>
      <c r="C148" s="37">
        <v>60</v>
      </c>
      <c r="D148" s="104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</sheetData>
  <mergeCells count="47">
    <mergeCell ref="B8:M8"/>
    <mergeCell ref="A1:O1"/>
    <mergeCell ref="A3:O3"/>
    <mergeCell ref="B5:M5"/>
    <mergeCell ref="B6:M6"/>
    <mergeCell ref="B7:M7"/>
    <mergeCell ref="N70:O70"/>
    <mergeCell ref="B9:D9"/>
    <mergeCell ref="A13:B20"/>
    <mergeCell ref="A21:B21"/>
    <mergeCell ref="D39:D40"/>
    <mergeCell ref="L44:M44"/>
    <mergeCell ref="A58:A59"/>
    <mergeCell ref="B58:B59"/>
    <mergeCell ref="C58:D58"/>
    <mergeCell ref="B62:M62"/>
    <mergeCell ref="A64:M64"/>
    <mergeCell ref="N67:O67"/>
    <mergeCell ref="N68:O68"/>
    <mergeCell ref="N69:O69"/>
    <mergeCell ref="A94:M94"/>
    <mergeCell ref="N71:O71"/>
    <mergeCell ref="N72:O72"/>
    <mergeCell ref="N73:O73"/>
    <mergeCell ref="N74:O74"/>
    <mergeCell ref="A80:M80"/>
    <mergeCell ref="I85:K85"/>
    <mergeCell ref="O85:P85"/>
    <mergeCell ref="O86:P86"/>
    <mergeCell ref="O87:P87"/>
    <mergeCell ref="O88:P88"/>
    <mergeCell ref="O89:P89"/>
    <mergeCell ref="O90:P90"/>
    <mergeCell ref="A137:A139"/>
    <mergeCell ref="E137:E139"/>
    <mergeCell ref="C97:D97"/>
    <mergeCell ref="C98:D98"/>
    <mergeCell ref="A101:O101"/>
    <mergeCell ref="A104:M104"/>
    <mergeCell ref="D122:D124"/>
    <mergeCell ref="A127:M127"/>
    <mergeCell ref="D147:D148"/>
    <mergeCell ref="I129:K129"/>
    <mergeCell ref="O129:P129"/>
    <mergeCell ref="O130:P130"/>
    <mergeCell ref="O131:P131"/>
    <mergeCell ref="O132:P1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2014-12-16T03:33:42Z</dcterms:created>
  <dcterms:modified xsi:type="dcterms:W3CDTF">2014-12-16T04:40:28Z</dcterms:modified>
</cp:coreProperties>
</file>