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zma\Documents\ICBF 2014\PLIEGOS BOLIVAR DIC 1\evaluaciones propuestas\"/>
    </mc:Choice>
  </mc:AlternateContent>
  <bookViews>
    <workbookView xWindow="120" yWindow="135" windowWidth="15480" windowHeight="6660" tabRatio="598" activeTab="1"/>
  </bookViews>
  <sheets>
    <sheet name="JURIDICA" sheetId="9" r:id="rId1"/>
    <sheet name="TECNICA" sheetId="8" r:id="rId2"/>
    <sheet name="FINANCIERA" sheetId="10" r:id="rId3"/>
  </sheets>
  <calcPr calcId="152511"/>
</workbook>
</file>

<file path=xl/calcChain.xml><?xml version="1.0" encoding="utf-8"?>
<calcChain xmlns="http://schemas.openxmlformats.org/spreadsheetml/2006/main">
  <c r="N120" i="8" l="1"/>
  <c r="N119" i="8"/>
  <c r="F15" i="8"/>
  <c r="C24" i="8" s="1"/>
  <c r="E15" i="8"/>
  <c r="C12" i="10" l="1"/>
  <c r="C13" i="10" s="1"/>
  <c r="M127" i="8"/>
  <c r="L127" i="8"/>
  <c r="A120" i="8"/>
  <c r="A121" i="8" s="1"/>
  <c r="A122" i="8" s="1"/>
  <c r="A123" i="8" s="1"/>
  <c r="A124" i="8" s="1"/>
  <c r="A125" i="8" s="1"/>
  <c r="A126" i="8" s="1"/>
  <c r="N127" i="8"/>
  <c r="N57" i="8"/>
  <c r="E40" i="8"/>
  <c r="E24" i="8" l="1"/>
  <c r="E133" i="8" l="1"/>
  <c r="D161" i="8" s="1"/>
  <c r="F151" i="8"/>
  <c r="D162" i="8" s="1"/>
  <c r="E161" i="8" l="1"/>
  <c r="C129" i="8" l="1"/>
  <c r="C62" i="8"/>
  <c r="L57" i="8"/>
  <c r="C61" i="8"/>
  <c r="A50" i="8"/>
  <c r="A51" i="8" s="1"/>
  <c r="A52" i="8" s="1"/>
  <c r="A53" i="8" s="1"/>
  <c r="A54" i="8" s="1"/>
  <c r="A55" i="8" s="1"/>
  <c r="A56" i="8" s="1"/>
</calcChain>
</file>

<file path=xl/sharedStrings.xml><?xml version="1.0" encoding="utf-8"?>
<sst xmlns="http://schemas.openxmlformats.org/spreadsheetml/2006/main" count="544" uniqueCount="278">
  <si>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</si>
  <si>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</si>
  <si>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</si>
  <si>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</si>
  <si>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</si>
  <si>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</si>
  <si>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</si>
  <si>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</si>
  <si>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</si>
  <si>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</si>
  <si>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</si>
  <si>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</si>
  <si>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</si>
  <si>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</si>
  <si>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</si>
  <si>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</si>
  <si>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</si>
  <si>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</si>
  <si>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</si>
  <si>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</si>
  <si>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</si>
  <si>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</si>
  <si>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</si>
  <si>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</si>
  <si>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</si>
  <si>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</si>
  <si>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</si>
  <si>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</si>
  <si>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</si>
  <si>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</si>
  <si>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</si>
  <si>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</si>
  <si>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</si>
  <si>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</si>
  <si>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</si>
  <si>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</si>
  <si>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</si>
  <si>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</si>
  <si>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</si>
  <si>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</si>
  <si>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</si>
  <si>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</si>
  <si>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</si>
  <si>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</si>
  <si>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</si>
  <si>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</si>
  <si>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</si>
  <si>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</si>
  <si>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</si>
  <si>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</si>
  <si>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</si>
  <si>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</si>
  <si>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</si>
  <si>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</si>
  <si>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</si>
  <si>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</si>
  <si>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</si>
  <si>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</si>
  <si>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</si>
  <si>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</si>
  <si>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</si>
  <si>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</si>
  <si>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</si>
  <si>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</si>
  <si>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CONVOCATORIA PÚBLICA DE APORTE No XX DE 2014</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</si>
  <si>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</si>
  <si>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</si>
  <si>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</si>
  <si>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</si>
  <si>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</si>
  <si>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</si>
  <si>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</si>
  <si>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</si>
  <si>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</si>
  <si>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</si>
  <si>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</si>
  <si>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</si>
  <si>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</si>
  <si>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</si>
  <si>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</si>
  <si>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</si>
  <si>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</si>
  <si>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</si>
  <si>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</si>
  <si>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</si>
  <si>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</si>
  <si>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</si>
  <si>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</si>
  <si>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</si>
  <si>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</si>
  <si>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 No. 1. xxxxxxxxxxx</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</si>
  <si>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</si>
  <si>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</si>
  <si>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</si>
  <si>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</si>
  <si>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</si>
  <si>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</si>
  <si>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</si>
  <si>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PROPONENTE No. 2. xxxxxxxxxxx</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</si>
  <si>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</si>
  <si>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</si>
  <si>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</si>
  <si>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</si>
  <si>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</si>
  <si>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</si>
  <si>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</si>
  <si>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</si>
  <si>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</si>
  <si>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</si>
  <si>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</si>
  <si>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</si>
  <si>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</si>
  <si>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</si>
  <si>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</si>
  <si>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</si>
  <si>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</si>
  <si>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</si>
  <si>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</si>
  <si>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</si>
  <si>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</si>
  <si>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</si>
  <si>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</si>
  <si>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</si>
  <si>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</si>
  <si>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</si>
  <si>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</si>
  <si>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</si>
  <si>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</si>
  <si>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</si>
  <si>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</si>
  <si>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</si>
  <si>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</si>
  <si>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</si>
  <si>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</si>
  <si>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</si>
  <si>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</si>
  <si>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</si>
  <si>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</si>
  <si>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r>
      <t xml:space="preserve">En ______________, a los </t>
    </r>
    <r>
      <rPr>
        <b/>
        <sz val="11"/>
        <color theme="1"/>
        <rFont val="Arial Narrow"/>
        <family val="2"/>
      </rPr>
      <t xml:space="preserve">XXXXX </t>
    </r>
    <r>
      <rPr>
        <sz val="11"/>
        <color theme="1"/>
        <rFont val="Arial Narrow"/>
        <family val="2"/>
      </rPr>
      <t xml:space="preserve">de 2014, en las instalaciones del Instituto Colombiano de Bienestar Familiar –ICBF- de la Regional </t>
    </r>
    <r>
      <rPr>
        <b/>
        <sz val="11"/>
        <color theme="1"/>
        <rFont val="Arial Narrow"/>
        <family val="2"/>
      </rPr>
      <t xml:space="preserve">XXXXX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____________________________; ______________________Estudio Financiero</t>
    </r>
    <r>
      <rPr>
        <b/>
        <sz val="11"/>
        <color theme="1"/>
        <rFont val="Arial Narrow"/>
        <family val="2"/>
      </rPr>
      <t>:</t>
    </r>
    <r>
      <rPr>
        <sz val="11"/>
        <color theme="1"/>
        <rFont val="Arial Narrow"/>
        <family val="2"/>
      </rPr>
      <t xml:space="preserve"> _______________________; y Estudio Jurídico</t>
    </r>
    <r>
      <rPr>
        <b/>
        <sz val="11"/>
        <color theme="1"/>
        <rFont val="Arial Narrow"/>
        <family val="2"/>
      </rPr>
      <t>:</t>
    </r>
    <r>
      <rPr>
        <sz val="11"/>
        <color theme="1"/>
        <rFont val="Arial Narrow"/>
        <family val="2"/>
      </rPr>
      <t xml:space="preserve"> ________________con el fin de estudiar y evaluar las propuestas presentadas con ocasión de la Convocatoria Pública de aporte No. __ de 2014, cuyo objeto consiste en</t>
    </r>
    <r>
      <rPr>
        <b/>
        <sz val="11"/>
        <color theme="1"/>
        <rFont val="Arial Narrow"/>
        <family val="2"/>
      </rPr>
      <t>: XXXXXXX</t>
    </r>
  </si>
  <si>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</si>
  <si>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</si>
  <si>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</si>
  <si>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</si>
  <si>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</si>
  <si>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</si>
  <si>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</si>
  <si>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</si>
  <si>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</si>
  <si>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</si>
  <si>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</si>
  <si>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</si>
  <si>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</si>
  <si>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</si>
  <si>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</si>
  <si>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</si>
  <si>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</si>
  <si>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</si>
  <si>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</si>
  <si>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</si>
  <si>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</si>
  <si>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</si>
  <si>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</si>
  <si>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</si>
  <si>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</si>
  <si>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</si>
  <si>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t>UNION TEMPRORAL PRIMERA INFANCIA GRUPO 22</t>
  </si>
  <si>
    <t>PROACTIVAR</t>
  </si>
  <si>
    <t>FUNDACION HIJOS DE BOLIVAR</t>
  </si>
  <si>
    <t>ICBF</t>
  </si>
  <si>
    <t>185 DE 2012</t>
  </si>
  <si>
    <t>NO APLICA</t>
  </si>
  <si>
    <t>11 MESES Y 16 DÍAS</t>
  </si>
  <si>
    <t>401 DE 2013</t>
  </si>
  <si>
    <t>EN EJECUCION</t>
  </si>
  <si>
    <t>12 MESES</t>
  </si>
  <si>
    <t>FUNDACION HIJOS DE BOLÍVAR</t>
  </si>
  <si>
    <t>MINISTERIO DE EDUCACION NACIONAL</t>
  </si>
  <si>
    <t>FPI13047DE 2010</t>
  </si>
  <si>
    <t>8 MESES Y 16 DÍAS</t>
  </si>
  <si>
    <t>32</t>
  </si>
  <si>
    <t>X</t>
  </si>
  <si>
    <t>institicional</t>
  </si>
  <si>
    <t>institucional</t>
  </si>
  <si>
    <t>x</t>
  </si>
  <si>
    <t>es de continuidad</t>
  </si>
  <si>
    <t>familiar</t>
  </si>
  <si>
    <t>Institucional sin arriendo</t>
  </si>
  <si>
    <t>Institucional con arriendo</t>
  </si>
  <si>
    <t>Familiar</t>
  </si>
  <si>
    <t>Zipacoa</t>
  </si>
  <si>
    <t>Villa nueva</t>
  </si>
  <si>
    <t>Villa nueva- Barrio el Caño</t>
  </si>
  <si>
    <t>Santa Rosa de Lima Bolívar/centro zonal  industrial de la Bahía</t>
  </si>
  <si>
    <t>Santa Rosa de lima Bolívar/centro zonal  industrial de la Bahía</t>
  </si>
  <si>
    <t>Villa Nueva Calle la Concepción</t>
  </si>
  <si>
    <t>modalidad familiar: 600/2
Modalida institucional: 674/3</t>
  </si>
  <si>
    <t xml:space="preserve">COORDINADOR </t>
  </si>
  <si>
    <t>Yoberlis Arnedo Barbosa</t>
  </si>
  <si>
    <t>psicóloga</t>
  </si>
  <si>
    <t>Universidad Antonio Nariño</t>
  </si>
  <si>
    <t>Proactivar</t>
  </si>
  <si>
    <t>Leydis Orozco Buitrago</t>
  </si>
  <si>
    <t>Univesidad de San Buenaventura</t>
  </si>
  <si>
    <t>02/10/2013- actual</t>
  </si>
  <si>
    <t>Proactivar- OEI</t>
  </si>
  <si>
    <t>15/01/2013- actual
06/12/2012 - 31/01/2013</t>
  </si>
  <si>
    <t>modalidad familiar: 600/4
Modalida institucional: 674/3</t>
  </si>
  <si>
    <t>Katia Margarita Salas Arellano</t>
  </si>
  <si>
    <t>licenciada en pedagogía reeducativa</t>
  </si>
  <si>
    <t>Universidad Fundación Universitaria Luis Amigó</t>
  </si>
  <si>
    <t>No aplica</t>
  </si>
  <si>
    <t>01/17/actual</t>
  </si>
  <si>
    <t xml:space="preserve">Proactivar
</t>
  </si>
  <si>
    <t>Rosa Emiliana Merlano Ruiz</t>
  </si>
  <si>
    <t>licenciada en pedagogía infantil</t>
  </si>
  <si>
    <t>Corporación Universitaria del Caribe IAAFIC</t>
  </si>
  <si>
    <t>Fundación Hijos de Bolívar</t>
  </si>
  <si>
    <t>10/01/2012- Actual</t>
  </si>
  <si>
    <t>Indira Beatriz Anillo Castilla</t>
  </si>
  <si>
    <t>trabajadora social</t>
  </si>
  <si>
    <t>Universidad de Cartagena</t>
  </si>
  <si>
    <t>196454506-1</t>
  </si>
  <si>
    <t>proactivar</t>
  </si>
  <si>
    <t>07/2012- actual</t>
  </si>
  <si>
    <t>Elvis Edgardo Romero Castro</t>
  </si>
  <si>
    <t>psicólogo</t>
  </si>
  <si>
    <t>universidad INCCA</t>
  </si>
  <si>
    <t>Hijos de Bolívar</t>
  </si>
  <si>
    <t>Mayra Alejandra Alvarez Meza</t>
  </si>
  <si>
    <t>Dayana del Carmen Jiménez Moreno</t>
  </si>
  <si>
    <t>Universidad Simón Bolívar</t>
  </si>
  <si>
    <t>238910142389814-1</t>
  </si>
  <si>
    <t>01/07/2012- actual</t>
  </si>
  <si>
    <t>Berlys Ariza Julio</t>
  </si>
  <si>
    <t>licienciada en educación básica con énfasis en ciencias sociales</t>
  </si>
  <si>
    <t>Universidad del Atlántico</t>
  </si>
  <si>
    <t>25/11/13- actual</t>
  </si>
  <si>
    <t>Donaldo Vásquez Bermúdez</t>
  </si>
  <si>
    <t>Universidad de San Buenaventura</t>
  </si>
  <si>
    <t>Griselda Mendoza Ortiz</t>
  </si>
  <si>
    <t>2/10/2013- actual</t>
  </si>
  <si>
    <t>Liliana Patricia Reza Ariza</t>
  </si>
  <si>
    <t>Universidad Nacional Abierta y a Distancia (UNAD)</t>
  </si>
  <si>
    <t>Debe presentar tarjeta profesional</t>
  </si>
  <si>
    <t xml:space="preserve">Coodinar las funciones del equipo humano a su cargo, promoviendo permanentemente la participación e innovación del equipo. Participar en las mesas de primera infancia del municipio asi como en todos los escenarios relacionados con Primera infancia y política social. </t>
  </si>
  <si>
    <t xml:space="preserve">apoyar el diseño y aplicación de evaluación del desarrollo de los niños y niñas. Apoyar el diseño e implementaciónd e proyectos pedagógicos que respondan a una educación incluyente. Articular con entidades que contribuyan en la ejecución de actividades programadas. </t>
  </si>
  <si>
    <t>Diseñar el plan de acción desde el POAI para la implementación de la modalidad acorde con la política pública, el proyecto pedagógico del ICBF, las características de la modalidad de atención y las condiciones particulares de la comunidad, la familia, el niño y la niña. Participar en las mesas de primera infancia del municipio.</t>
  </si>
  <si>
    <t>191-2013</t>
  </si>
  <si>
    <t xml:space="preserve">11 meses 9 dias </t>
  </si>
  <si>
    <t>VERIFICADO POR EL ICBF EN EL FUC</t>
  </si>
  <si>
    <t>HIJOS DE BOLIVAR</t>
  </si>
  <si>
    <t>FONADE</t>
  </si>
  <si>
    <t>4 meses 12 días</t>
  </si>
  <si>
    <t>15 meses</t>
  </si>
  <si>
    <t>357 al 382</t>
  </si>
  <si>
    <t>Universidad Metropolitana</t>
  </si>
  <si>
    <t>118984516-1</t>
  </si>
  <si>
    <t>Evaluación del desarrollo de las niñas y niños. Liderar procesos de trabajo para el mejoramiento permanente de las prácticas pedagógicas con los niños.
Detección y remisión oportuna de las autoridades competentes de los casos de maltrato infantil y vulneración de derechos en general.</t>
  </si>
  <si>
    <t>Nelly Estela Cortés Ariza</t>
  </si>
  <si>
    <t>Mena Beatriz Torres Flórez</t>
  </si>
  <si>
    <t>02/24/1994</t>
  </si>
  <si>
    <t>EL formato 8 suscrito indica que es parte del personal habilitante.
No presenta tarjeta profesional</t>
  </si>
  <si>
    <t>1/10/2012- actual</t>
  </si>
  <si>
    <t>02/07/2012- actual</t>
  </si>
  <si>
    <t>1272/4</t>
  </si>
  <si>
    <t>Elizabeth Pérez Pérez</t>
  </si>
  <si>
    <t>Licenciada en pedagogía reeducativa</t>
  </si>
  <si>
    <t>Fundación Universitaria Luis Amigó</t>
  </si>
  <si>
    <t>no aplica</t>
  </si>
  <si>
    <t xml:space="preserve">asesorar a la dirección general y a las demás unidades de servicio en la formulación de planes, proyectos y programas para el cumplimiento de la misión institucional. </t>
  </si>
  <si>
    <t>Diana María Sotomayor Altamiranda</t>
  </si>
  <si>
    <t>1272/2</t>
  </si>
  <si>
    <t>Reismer Rodríguez Ramos</t>
  </si>
  <si>
    <t>contador</t>
  </si>
  <si>
    <t>Corporación Universitaria Rafael Nuñez</t>
  </si>
  <si>
    <t>129843-T</t>
  </si>
  <si>
    <t>Aconsejar al representante de la Corporación en relación a dónde destiar sus fondos bajo el cumplimiento de sus objetivo u a la capacidad de respusta a la prestación del servico de atención integral a la primera infancia</t>
  </si>
  <si>
    <t>VERIFICADO POR ICBF EN EL FUC  Y ACTA DE LIQUIDACION FIRMADA POR EL SUPERVISOR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</si>
</sst>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240A]\ #,##0"/>
    <numFmt numFmtId="165" formatCode="&quot;$&quot;\ #,##0_);[Red]\(&quot;$&quot;\ #,##0\)"/>
    <numFmt numFmtId="166" formatCode="[$$-2C0A]\ #,##0"/>
    <numFmt numFmtId="167" formatCode="[$$-240A]\ #,##0.00"/>
    <numFmt numFmtId="168" formatCode="_-* #,##0\ _€_-;\-* #,##0\ _€_-;_-* &quot;-&quot;??\ _€_-;_-@_-"/>
    <numFmt numFmtId="169" formatCode="[$$-2C0A]\ #,##0.00"/>
    <numFmt numFmtId="170" formatCode="_-* #,##0_-;\-* #,##0_-;_-* &quot;-&quot;??_-;_-@_-"/>
  </numFmts>
  <fonts count="42"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
      <sz val="11"/>
      <color rgb="FFFF0000"/>
      <name val="Calibri"/>
      <family val="2"/>
      <scheme val="minor"/>
    </font>
    <font>
      <sz val="9"/>
      <color rgb="FFFF0000"/>
      <name val="Calibri"/>
      <family val="2"/>
      <scheme val="minor"/>
    </font>
    <font>
      <sz val="11"/>
      <color rgb="FFFF0000"/>
      <name val="Calibri"/>
      <family val="2"/>
    </font>
    <font>
      <sz val="9"/>
      <color theme="1"/>
      <name val="Calibri"/>
      <family val="2"/>
      <scheme val="minor"/>
    </font>
    <font>
      <sz val="11"/>
      <color theme="1"/>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02">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5" fontId="0" fillId="0" borderId="0" xfId="0" applyNumberFormat="1" applyAlignment="1">
      <alignment horizontal="center" vertical="center"/>
    </xf>
    <xf numFmtId="0" fontId="1" fillId="0" borderId="0" xfId="0" applyFont="1" applyAlignment="1">
      <alignment horizontal="center" vertical="center"/>
    </xf>
    <xf numFmtId="166" fontId="0" fillId="0" borderId="0" xfId="0" applyNumberFormat="1" applyFill="1" applyBorder="1" applyAlignment="1">
      <alignment horizontal="center" vertical="center"/>
    </xf>
    <xf numFmtId="164"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8"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69" fontId="1" fillId="0" borderId="1" xfId="0" applyNumberFormat="1" applyFont="1" applyFill="1" applyBorder="1" applyAlignment="1">
      <alignment horizontal="center" vertical="center"/>
    </xf>
    <xf numFmtId="0" fontId="0" fillId="0" borderId="1" xfId="0" applyBorder="1" applyAlignment="1">
      <alignment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1"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25" fillId="6" borderId="1" xfId="0" applyFont="1" applyFill="1" applyBorder="1" applyAlignment="1">
      <alignment horizontal="center" vertical="center" wrapText="1"/>
    </xf>
    <xf numFmtId="0" fontId="0" fillId="0" borderId="1" xfId="0" applyBorder="1" applyAlignment="1">
      <alignment wrapText="1"/>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1" xfId="0" applyBorder="1" applyAlignment="1">
      <alignment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33"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8" borderId="26" xfId="0" applyFont="1" applyFill="1" applyBorder="1" applyAlignment="1">
      <alignment vertical="center"/>
    </xf>
    <xf numFmtId="0" fontId="29" fillId="7" borderId="27" xfId="0" applyFont="1" applyFill="1" applyBorder="1" applyAlignment="1">
      <alignment vertical="center"/>
    </xf>
    <xf numFmtId="0" fontId="29" fillId="8" borderId="0" xfId="0" applyFont="1" applyFill="1" applyAlignment="1">
      <alignment vertical="center"/>
    </xf>
    <xf numFmtId="0" fontId="29" fillId="7" borderId="33" xfId="0" applyFont="1" applyFill="1" applyBorder="1" applyAlignment="1">
      <alignment vertical="center"/>
    </xf>
    <xf numFmtId="0" fontId="29" fillId="8" borderId="35"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9" fillId="8" borderId="0" xfId="0" applyFont="1" applyFill="1" applyAlignment="1">
      <alignment horizontal="center" vertical="center"/>
    </xf>
    <xf numFmtId="0" fontId="29" fillId="8" borderId="35" xfId="0" applyFont="1" applyFill="1" applyBorder="1" applyAlignment="1">
      <alignment horizontal="center"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4" fillId="0" borderId="0" xfId="0" applyFont="1"/>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5" fillId="7" borderId="33" xfId="0" applyFont="1" applyFill="1" applyBorder="1" applyAlignment="1">
      <alignment vertical="center"/>
    </xf>
    <xf numFmtId="0" fontId="35" fillId="7" borderId="33" xfId="0" applyFont="1" applyFill="1" applyBorder="1" applyAlignment="1">
      <alignment horizontal="center" vertical="center"/>
    </xf>
    <xf numFmtId="0" fontId="35" fillId="7" borderId="33" xfId="0" applyFont="1" applyFill="1" applyBorder="1" applyAlignment="1">
      <alignment vertical="center" wrapText="1"/>
    </xf>
    <xf numFmtId="170" fontId="0" fillId="3" borderId="1" xfId="1" applyNumberFormat="1" applyFont="1" applyFill="1" applyBorder="1" applyAlignment="1">
      <alignment horizontal="right" vertical="center"/>
    </xf>
    <xf numFmtId="0" fontId="37" fillId="0" borderId="1" xfId="0" applyFont="1" applyFill="1" applyBorder="1" applyAlignment="1">
      <alignment horizontal="center" vertical="center" wrapText="1"/>
    </xf>
    <xf numFmtId="49" fontId="37" fillId="0"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9" fontId="38"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9" fontId="38" fillId="0" borderId="1" xfId="4" applyFont="1" applyFill="1" applyBorder="1" applyAlignment="1" applyProtection="1">
      <alignment horizontal="center" vertical="center" wrapText="1"/>
      <protection locked="0"/>
    </xf>
    <xf numFmtId="14" fontId="38" fillId="0" borderId="1" xfId="0" applyNumberFormat="1" applyFont="1" applyFill="1" applyBorder="1" applyAlignment="1" applyProtection="1">
      <alignment horizontal="center" vertical="center" wrapText="1"/>
      <protection locked="0"/>
    </xf>
    <xf numFmtId="15" fontId="38" fillId="0" borderId="1" xfId="0" applyNumberFormat="1" applyFont="1" applyFill="1" applyBorder="1" applyAlignment="1" applyProtection="1">
      <alignment horizontal="center" vertical="center" wrapText="1"/>
      <protection locked="0"/>
    </xf>
    <xf numFmtId="2" fontId="38" fillId="0" borderId="1" xfId="0" applyNumberFormat="1" applyFont="1" applyFill="1" applyBorder="1" applyAlignment="1" applyProtection="1">
      <alignment horizontal="center" vertical="center" wrapText="1"/>
      <protection locked="0"/>
    </xf>
    <xf numFmtId="168" fontId="38" fillId="0" borderId="1" xfId="1" applyNumberFormat="1" applyFont="1" applyFill="1" applyBorder="1" applyAlignment="1">
      <alignment horizontal="right" vertical="center" wrapText="1"/>
    </xf>
    <xf numFmtId="0" fontId="39" fillId="0" borderId="1"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7" fillId="0" borderId="0" xfId="0" applyFont="1" applyFill="1" applyAlignment="1">
      <alignment horizontal="left" vertical="center" wrapText="1"/>
    </xf>
    <xf numFmtId="170" fontId="0" fillId="0" borderId="0" xfId="1" applyNumberFormat="1" applyFont="1" applyAlignment="1">
      <alignment vertical="center"/>
    </xf>
    <xf numFmtId="170" fontId="9" fillId="3" borderId="8" xfId="1" applyNumberFormat="1" applyFont="1" applyFill="1" applyBorder="1" applyAlignment="1" applyProtection="1">
      <alignment vertical="center"/>
      <protection locked="0"/>
    </xf>
    <xf numFmtId="170" fontId="9" fillId="0" borderId="8" xfId="1" applyNumberFormat="1" applyFont="1" applyFill="1" applyBorder="1" applyAlignment="1" applyProtection="1">
      <alignment horizontal="left" vertical="center"/>
      <protection locked="0"/>
    </xf>
    <xf numFmtId="170" fontId="0" fillId="0" borderId="0" xfId="1" applyNumberFormat="1" applyFont="1" applyAlignment="1">
      <alignment horizontal="center" vertical="center"/>
    </xf>
    <xf numFmtId="170" fontId="0" fillId="0" borderId="0" xfId="1" applyNumberFormat="1" applyFont="1" applyFill="1" applyBorder="1" applyAlignment="1">
      <alignment vertical="center" wrapText="1"/>
    </xf>
    <xf numFmtId="170" fontId="0" fillId="0" borderId="0" xfId="1" applyNumberFormat="1" applyFont="1" applyFill="1" applyBorder="1" applyAlignment="1">
      <alignment vertical="center"/>
    </xf>
    <xf numFmtId="170" fontId="0" fillId="0" borderId="0" xfId="1" applyNumberFormat="1" applyFont="1" applyFill="1" applyBorder="1" applyAlignment="1">
      <alignment horizontal="center" vertical="center"/>
    </xf>
    <xf numFmtId="170" fontId="0" fillId="0" borderId="0" xfId="1" applyNumberFormat="1" applyFont="1" applyBorder="1" applyAlignment="1">
      <alignment vertical="center"/>
    </xf>
    <xf numFmtId="170" fontId="19" fillId="0" borderId="0" xfId="1" applyNumberFormat="1" applyFont="1" applyBorder="1" applyAlignment="1">
      <alignment horizontal="center" vertical="center"/>
    </xf>
    <xf numFmtId="170" fontId="1" fillId="2" borderId="11" xfId="1" applyNumberFormat="1" applyFont="1" applyFill="1" applyBorder="1" applyAlignment="1">
      <alignment horizontal="center" vertical="center" wrapText="1"/>
    </xf>
    <xf numFmtId="170" fontId="38" fillId="0" borderId="1" xfId="1" applyNumberFormat="1" applyFont="1" applyFill="1" applyBorder="1" applyAlignment="1" applyProtection="1">
      <alignment horizontal="center" vertical="center" wrapText="1"/>
      <protection locked="0"/>
    </xf>
    <xf numFmtId="170" fontId="13" fillId="0" borderId="1" xfId="1" applyNumberFormat="1" applyFont="1" applyFill="1" applyBorder="1" applyAlignment="1" applyProtection="1">
      <alignment horizontal="center" vertical="center" wrapText="1"/>
      <protection locked="0"/>
    </xf>
    <xf numFmtId="170" fontId="18" fillId="0" borderId="1" xfId="1" applyNumberFormat="1" applyFont="1" applyFill="1" applyBorder="1" applyAlignment="1" applyProtection="1">
      <alignment horizontal="center" vertical="center" wrapText="1"/>
      <protection locked="0"/>
    </xf>
    <xf numFmtId="170" fontId="0" fillId="0" borderId="0" xfId="1" applyNumberFormat="1" applyFont="1" applyFill="1" applyAlignment="1">
      <alignment vertical="center"/>
    </xf>
    <xf numFmtId="170" fontId="15" fillId="0" borderId="0" xfId="1" applyNumberFormat="1" applyFont="1" applyFill="1" applyBorder="1" applyAlignment="1">
      <alignment horizontal="left" vertical="center"/>
    </xf>
    <xf numFmtId="170" fontId="1" fillId="2" borderId="5" xfId="1" applyNumberFormat="1" applyFont="1" applyFill="1" applyBorder="1" applyAlignment="1">
      <alignment horizontal="center" wrapText="1"/>
    </xf>
    <xf numFmtId="170" fontId="0" fillId="0" borderId="1" xfId="1" applyNumberFormat="1" applyFont="1" applyBorder="1" applyAlignment="1">
      <alignment vertical="center"/>
    </xf>
    <xf numFmtId="170" fontId="1" fillId="2" borderId="1" xfId="1" applyNumberFormat="1" applyFont="1" applyFill="1" applyBorder="1" applyAlignment="1">
      <alignment horizontal="center" vertical="center" wrapText="1"/>
    </xf>
    <xf numFmtId="0" fontId="0" fillId="0" borderId="1" xfId="0" applyFill="1" applyBorder="1" applyAlignment="1">
      <alignment horizontal="left" vertical="top" wrapText="1"/>
    </xf>
    <xf numFmtId="14" fontId="0" fillId="0" borderId="1" xfId="0" applyNumberFormat="1" applyBorder="1" applyAlignment="1"/>
    <xf numFmtId="14" fontId="0" fillId="0" borderId="1" xfId="0" applyNumberFormat="1" applyFill="1" applyBorder="1" applyAlignment="1">
      <alignment wrapText="1"/>
    </xf>
    <xf numFmtId="0" fontId="0" fillId="0" borderId="1" xfId="0" applyBorder="1" applyAlignment="1">
      <alignment vertical="top" wrapText="1"/>
    </xf>
    <xf numFmtId="170" fontId="0" fillId="11" borderId="1" xfId="1" applyNumberFormat="1" applyFont="1" applyFill="1" applyBorder="1" applyAlignment="1">
      <alignment vertical="center"/>
    </xf>
    <xf numFmtId="0" fontId="0" fillId="11" borderId="1" xfId="0" applyFill="1" applyBorder="1" applyAlignment="1">
      <alignment vertical="center"/>
    </xf>
    <xf numFmtId="14" fontId="0" fillId="0" borderId="1" xfId="0" applyNumberFormat="1" applyFill="1" applyBorder="1" applyAlignment="1"/>
    <xf numFmtId="0" fontId="0" fillId="0" borderId="1" xfId="0" applyFill="1" applyBorder="1" applyAlignment="1">
      <alignment vertical="top" wrapText="1"/>
    </xf>
    <xf numFmtId="0" fontId="13" fillId="0" borderId="1" xfId="0" applyNumberFormat="1" applyFont="1" applyFill="1" applyBorder="1" applyAlignment="1" applyProtection="1">
      <alignment horizontal="center" vertical="center" wrapText="1"/>
      <protection locked="0"/>
    </xf>
    <xf numFmtId="0" fontId="0" fillId="0" borderId="1" xfId="0" applyBorder="1" applyAlignment="1">
      <alignment shrinkToFit="1"/>
    </xf>
    <xf numFmtId="0" fontId="0" fillId="0" borderId="1" xfId="0" applyFont="1" applyFill="1" applyBorder="1" applyAlignment="1">
      <alignment horizontal="center" vertical="center" wrapText="1"/>
    </xf>
    <xf numFmtId="49"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9" fontId="40" fillId="0" borderId="1" xfId="0" applyNumberFormat="1"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9" fontId="40" fillId="0" borderId="1" xfId="4" applyFont="1" applyFill="1" applyBorder="1" applyAlignment="1" applyProtection="1">
      <alignment horizontal="center" vertical="center" wrapText="1"/>
      <protection locked="0"/>
    </xf>
    <xf numFmtId="14" fontId="40" fillId="0" borderId="1" xfId="0" applyNumberFormat="1" applyFont="1" applyFill="1" applyBorder="1" applyAlignment="1" applyProtection="1">
      <alignment horizontal="center" vertical="center" wrapText="1"/>
      <protection locked="0"/>
    </xf>
    <xf numFmtId="15" fontId="40" fillId="0" borderId="1" xfId="0" applyNumberFormat="1" applyFont="1" applyFill="1" applyBorder="1" applyAlignment="1" applyProtection="1">
      <alignment horizontal="center" vertical="center" wrapText="1"/>
      <protection locked="0"/>
    </xf>
    <xf numFmtId="170" fontId="40" fillId="0" borderId="1" xfId="1" applyNumberFormat="1" applyFont="1" applyFill="1" applyBorder="1" applyAlignment="1" applyProtection="1">
      <alignment horizontal="center" vertical="center" wrapText="1"/>
      <protection locked="0"/>
    </xf>
    <xf numFmtId="2" fontId="40" fillId="0" borderId="1" xfId="0" applyNumberFormat="1" applyFont="1" applyFill="1" applyBorder="1" applyAlignment="1" applyProtection="1">
      <alignment horizontal="center" vertical="center" wrapText="1"/>
      <protection locked="0"/>
    </xf>
    <xf numFmtId="168" fontId="40" fillId="0" borderId="1" xfId="1" applyNumberFormat="1" applyFont="1" applyFill="1" applyBorder="1" applyAlignment="1">
      <alignment horizontal="right" vertical="center" wrapText="1"/>
    </xf>
    <xf numFmtId="168" fontId="40" fillId="0" borderId="1" xfId="1" applyNumberFormat="1" applyFont="1" applyFill="1" applyBorder="1" applyAlignment="1">
      <alignment horizontal="center" vertical="center" wrapText="1"/>
    </xf>
    <xf numFmtId="0" fontId="41" fillId="0" borderId="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26" fillId="7" borderId="22" xfId="0" applyFont="1" applyFill="1" applyBorder="1" applyAlignment="1">
      <alignment horizontal="left" vertical="justify" wrapText="1"/>
    </xf>
    <xf numFmtId="0" fontId="26" fillId="7" borderId="23" xfId="0" applyFont="1" applyFill="1" applyBorder="1" applyAlignment="1">
      <alignment horizontal="left" vertical="justify" wrapText="1"/>
    </xf>
    <xf numFmtId="0" fontId="26" fillId="7" borderId="24" xfId="0" applyFont="1" applyFill="1" applyBorder="1" applyAlignment="1">
      <alignment horizontal="left" vertical="justify" wrapText="1"/>
    </xf>
    <xf numFmtId="0" fontId="0" fillId="0" borderId="1" xfId="0" applyBorder="1" applyAlignment="1">
      <alignment horizontal="center"/>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26" fillId="7" borderId="22" xfId="0" applyFont="1" applyFill="1" applyBorder="1" applyAlignment="1">
      <alignment horizontal="center" vertical="justify" wrapText="1"/>
    </xf>
    <xf numFmtId="0" fontId="26" fillId="7" borderId="23" xfId="0" applyFont="1" applyFill="1" applyBorder="1" applyAlignment="1">
      <alignment horizontal="center" vertical="justify" wrapText="1"/>
    </xf>
    <xf numFmtId="0" fontId="26" fillId="7" borderId="24" xfId="0" applyFont="1" applyFill="1" applyBorder="1" applyAlignment="1">
      <alignment horizontal="center" vertical="justify"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32" fillId="0" borderId="0" xfId="0" applyFont="1" applyAlignment="1">
      <alignment horizontal="center" vertical="center"/>
    </xf>
    <xf numFmtId="0" fontId="25" fillId="6" borderId="1" xfId="0" applyFont="1" applyFill="1" applyBorder="1" applyAlignment="1">
      <alignment horizontal="center" vertical="center" wrapText="1"/>
    </xf>
    <xf numFmtId="0" fontId="26" fillId="7" borderId="19" xfId="0" applyFont="1" applyFill="1" applyBorder="1" applyAlignment="1">
      <alignment horizontal="left" vertical="justify" wrapText="1"/>
    </xf>
    <xf numFmtId="0" fontId="26" fillId="7" borderId="20" xfId="0" applyFont="1" applyFill="1" applyBorder="1" applyAlignment="1">
      <alignment horizontal="left" vertical="justify" wrapText="1"/>
    </xf>
    <xf numFmtId="0" fontId="26" fillId="7" borderId="21" xfId="0" applyFont="1" applyFill="1" applyBorder="1" applyAlignment="1">
      <alignment horizontal="left" vertical="justify" wrapText="1"/>
    </xf>
    <xf numFmtId="0" fontId="33" fillId="10" borderId="0" xfId="0" applyFont="1" applyFill="1" applyAlignment="1">
      <alignment horizontal="center"/>
    </xf>
    <xf numFmtId="0" fontId="25" fillId="0" borderId="1" xfId="0" applyFont="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44" fontId="36" fillId="7" borderId="32" xfId="3" applyFont="1" applyFill="1" applyBorder="1" applyAlignment="1">
      <alignment horizontal="center" vertical="center" wrapText="1"/>
    </xf>
    <xf numFmtId="44" fontId="36" fillId="7" borderId="31" xfId="3" applyFont="1" applyFill="1" applyBorder="1" applyAlignment="1">
      <alignment horizontal="center"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6" fillId="7" borderId="32" xfId="0" applyFont="1" applyFill="1" applyBorder="1" applyAlignment="1">
      <alignment horizontal="center" vertical="center" wrapText="1"/>
    </xf>
    <xf numFmtId="0" fontId="36" fillId="7" borderId="31" xfId="0" applyFont="1" applyFill="1" applyBorder="1" applyAlignment="1">
      <alignment horizontal="center" vertical="center" wrapText="1"/>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9" fillId="7" borderId="39" xfId="0" applyFont="1" applyFill="1" applyBorder="1" applyAlignment="1">
      <alignment vertical="center"/>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
  <sheetViews>
    <sheetView workbookViewId="0">
      <selection activeCell="A46" sqref="A46:D46"/>
    </sheetView>
  </sheetViews>
  <sheetFormatPr baseColWidth="10" defaultRowHeight="15" x14ac:dyDescent="0.25"/>
  <cols>
    <col min="2" max="2" width="13.85546875" customWidth="1"/>
    <col min="3" max="3" width="13.7109375" customWidth="1"/>
    <col min="4" max="4" width="15.5703125" customWidth="1"/>
    <col min="6" max="6" width="9.85546875" customWidth="1"/>
    <col min="7" max="7" width="9.42578125" customWidth="1"/>
  </cols>
  <sheetData>
    <row r="2" spans="1:12" ht="39.75" customHeight="1" x14ac:dyDescent="0.35">
      <c r="A2" s="239" t="s">
        <v>92</v>
      </c>
      <c r="B2" s="239"/>
      <c r="C2" s="239"/>
      <c r="D2" s="239"/>
      <c r="E2" s="239"/>
      <c r="F2" s="239"/>
      <c r="G2" s="239"/>
      <c r="H2" s="239"/>
      <c r="I2" s="239"/>
      <c r="J2" s="239"/>
      <c r="K2" s="239"/>
      <c r="L2" s="239"/>
    </row>
    <row r="4" spans="1:12" ht="16.5" x14ac:dyDescent="0.25">
      <c r="A4" s="241" t="s">
        <v>63</v>
      </c>
      <c r="B4" s="241"/>
      <c r="C4" s="241"/>
      <c r="D4" s="241"/>
      <c r="E4" s="241"/>
      <c r="F4" s="241"/>
      <c r="G4" s="241"/>
      <c r="H4" s="241"/>
      <c r="I4" s="241"/>
      <c r="J4" s="241"/>
      <c r="K4" s="241"/>
      <c r="L4" s="241"/>
    </row>
    <row r="5" spans="1:12" ht="16.5" x14ac:dyDescent="0.25">
      <c r="A5" s="79"/>
    </row>
    <row r="6" spans="1:12" ht="16.5" x14ac:dyDescent="0.25">
      <c r="A6" s="241" t="s">
        <v>64</v>
      </c>
      <c r="B6" s="241"/>
      <c r="C6" s="241"/>
      <c r="D6" s="241"/>
      <c r="E6" s="241"/>
      <c r="F6" s="241"/>
      <c r="G6" s="241"/>
      <c r="H6" s="241"/>
      <c r="I6" s="241"/>
      <c r="J6" s="241"/>
      <c r="K6" s="241"/>
      <c r="L6" s="241"/>
    </row>
    <row r="7" spans="1:12" ht="16.5" x14ac:dyDescent="0.25">
      <c r="A7" s="80"/>
    </row>
    <row r="8" spans="1:12" ht="109.5" customHeight="1" x14ac:dyDescent="0.25">
      <c r="A8" s="242" t="s">
        <v>138</v>
      </c>
      <c r="B8" s="242"/>
      <c r="C8" s="242"/>
      <c r="D8" s="242"/>
      <c r="E8" s="242"/>
      <c r="F8" s="242"/>
      <c r="G8" s="242"/>
      <c r="H8" s="242"/>
      <c r="I8" s="242"/>
      <c r="J8" s="242"/>
      <c r="K8" s="242"/>
      <c r="L8" s="242"/>
    </row>
    <row r="9" spans="1:12" ht="45.75" customHeight="1" x14ac:dyDescent="0.25">
      <c r="A9" s="242"/>
      <c r="B9" s="242"/>
      <c r="C9" s="242"/>
      <c r="D9" s="242"/>
      <c r="E9" s="242"/>
      <c r="F9" s="242"/>
      <c r="G9" s="242"/>
      <c r="H9" s="242"/>
      <c r="I9" s="242"/>
      <c r="J9" s="242"/>
      <c r="K9" s="242"/>
      <c r="L9" s="242"/>
    </row>
    <row r="10" spans="1:12" ht="28.5" customHeight="1" x14ac:dyDescent="0.25">
      <c r="A10" s="242" t="s">
        <v>95</v>
      </c>
      <c r="B10" s="242"/>
      <c r="C10" s="242"/>
      <c r="D10" s="242"/>
      <c r="E10" s="242"/>
      <c r="F10" s="242"/>
      <c r="G10" s="242"/>
      <c r="H10" s="242"/>
      <c r="I10" s="242"/>
      <c r="J10" s="242"/>
      <c r="K10" s="242"/>
      <c r="L10" s="242"/>
    </row>
    <row r="11" spans="1:12" ht="28.5" customHeight="1" x14ac:dyDescent="0.25">
      <c r="A11" s="242"/>
      <c r="B11" s="242"/>
      <c r="C11" s="242"/>
      <c r="D11" s="242"/>
      <c r="E11" s="242"/>
      <c r="F11" s="242"/>
      <c r="G11" s="242"/>
      <c r="H11" s="242"/>
      <c r="I11" s="242"/>
      <c r="J11" s="242"/>
      <c r="K11" s="242"/>
      <c r="L11" s="242"/>
    </row>
    <row r="12" spans="1:12" ht="15.75" thickBot="1" x14ac:dyDescent="0.3"/>
    <row r="13" spans="1:12" ht="15.75" thickBot="1" x14ac:dyDescent="0.3">
      <c r="A13" s="81" t="s">
        <v>65</v>
      </c>
      <c r="B13" s="243" t="s">
        <v>91</v>
      </c>
      <c r="C13" s="244"/>
      <c r="D13" s="244"/>
      <c r="E13" s="244"/>
      <c r="F13" s="244"/>
      <c r="G13" s="244"/>
      <c r="H13" s="244"/>
      <c r="I13" s="244"/>
      <c r="J13" s="244"/>
      <c r="K13" s="244"/>
      <c r="L13" s="244"/>
    </row>
    <row r="14" spans="1:12" ht="15.75" thickBot="1" x14ac:dyDescent="0.3">
      <c r="A14" s="82">
        <v>1</v>
      </c>
      <c r="B14" s="240"/>
      <c r="C14" s="240"/>
      <c r="D14" s="240"/>
      <c r="E14" s="240"/>
      <c r="F14" s="240"/>
      <c r="G14" s="240"/>
      <c r="H14" s="240"/>
      <c r="I14" s="240"/>
      <c r="J14" s="240"/>
      <c r="K14" s="240"/>
      <c r="L14" s="240"/>
    </row>
    <row r="15" spans="1:12" ht="15.75" thickBot="1" x14ac:dyDescent="0.3">
      <c r="A15" s="82">
        <v>2</v>
      </c>
      <c r="B15" s="240"/>
      <c r="C15" s="240"/>
      <c r="D15" s="240"/>
      <c r="E15" s="240"/>
      <c r="F15" s="240"/>
      <c r="G15" s="240"/>
      <c r="H15" s="240"/>
      <c r="I15" s="240"/>
      <c r="J15" s="240"/>
      <c r="K15" s="240"/>
      <c r="L15" s="240"/>
    </row>
    <row r="16" spans="1:12" ht="15.75" thickBot="1" x14ac:dyDescent="0.3">
      <c r="A16" s="82">
        <v>3</v>
      </c>
      <c r="B16" s="240"/>
      <c r="C16" s="240"/>
      <c r="D16" s="240"/>
      <c r="E16" s="240"/>
      <c r="F16" s="240"/>
      <c r="G16" s="240"/>
      <c r="H16" s="240"/>
      <c r="I16" s="240"/>
      <c r="J16" s="240"/>
      <c r="K16" s="240"/>
      <c r="L16" s="240"/>
    </row>
    <row r="17" spans="1:12" ht="15.75" thickBot="1" x14ac:dyDescent="0.3">
      <c r="A17" s="82">
        <v>4</v>
      </c>
      <c r="B17" s="240"/>
      <c r="C17" s="240"/>
      <c r="D17" s="240"/>
      <c r="E17" s="240"/>
      <c r="F17" s="240"/>
      <c r="G17" s="240"/>
      <c r="H17" s="240"/>
      <c r="I17" s="240"/>
      <c r="J17" s="240"/>
      <c r="K17" s="240"/>
      <c r="L17" s="240"/>
    </row>
    <row r="18" spans="1:12" ht="15.75" thickBot="1" x14ac:dyDescent="0.3">
      <c r="A18" s="82">
        <v>5</v>
      </c>
      <c r="B18" s="240"/>
      <c r="C18" s="240"/>
      <c r="D18" s="240"/>
      <c r="E18" s="240"/>
      <c r="F18" s="240"/>
      <c r="G18" s="240"/>
      <c r="H18" s="240"/>
      <c r="I18" s="240"/>
      <c r="J18" s="240"/>
      <c r="K18" s="240"/>
      <c r="L18" s="240"/>
    </row>
    <row r="19" spans="1:12" x14ac:dyDescent="0.25">
      <c r="A19" s="89"/>
      <c r="B19" s="89"/>
      <c r="C19" s="89"/>
      <c r="D19" s="89"/>
      <c r="E19" s="89"/>
      <c r="F19" s="89"/>
      <c r="G19" s="89"/>
      <c r="H19" s="89"/>
      <c r="I19" s="89"/>
      <c r="J19" s="89"/>
      <c r="K19" s="89"/>
      <c r="L19" s="89"/>
    </row>
    <row r="20" spans="1:12" x14ac:dyDescent="0.25">
      <c r="A20" s="90"/>
      <c r="B20" s="89"/>
      <c r="C20" s="89"/>
      <c r="D20" s="89"/>
      <c r="E20" s="89"/>
      <c r="F20" s="89"/>
      <c r="G20" s="89"/>
      <c r="H20" s="89"/>
      <c r="I20" s="89"/>
      <c r="J20" s="89"/>
      <c r="K20" s="89"/>
      <c r="L20" s="89"/>
    </row>
    <row r="21" spans="1:12" x14ac:dyDescent="0.25">
      <c r="A21" s="234" t="s">
        <v>90</v>
      </c>
      <c r="B21" s="234"/>
      <c r="C21" s="234"/>
      <c r="D21" s="234"/>
      <c r="E21" s="234"/>
      <c r="F21" s="234"/>
      <c r="G21" s="234"/>
      <c r="H21" s="234"/>
      <c r="I21" s="234"/>
      <c r="J21" s="234"/>
      <c r="K21" s="234"/>
      <c r="L21" s="234"/>
    </row>
    <row r="23" spans="1:12" ht="27" customHeight="1" x14ac:dyDescent="0.25">
      <c r="A23" s="235" t="s">
        <v>66</v>
      </c>
      <c r="B23" s="235"/>
      <c r="C23" s="235"/>
      <c r="D23" s="235"/>
      <c r="E23" s="84" t="s">
        <v>67</v>
      </c>
      <c r="F23" s="83" t="s">
        <v>68</v>
      </c>
      <c r="G23" s="83" t="s">
        <v>69</v>
      </c>
      <c r="H23" s="235" t="s">
        <v>3</v>
      </c>
      <c r="I23" s="235"/>
      <c r="J23" s="235"/>
      <c r="K23" s="235"/>
      <c r="L23" s="235"/>
    </row>
    <row r="24" spans="1:12" ht="30.75" customHeight="1" x14ac:dyDescent="0.25">
      <c r="A24" s="236" t="s">
        <v>99</v>
      </c>
      <c r="B24" s="237"/>
      <c r="C24" s="237"/>
      <c r="D24" s="238"/>
      <c r="E24" s="85"/>
      <c r="F24" s="1"/>
      <c r="G24" s="1"/>
      <c r="H24" s="224"/>
      <c r="I24" s="224"/>
      <c r="J24" s="224"/>
      <c r="K24" s="224"/>
      <c r="L24" s="224"/>
    </row>
    <row r="25" spans="1:12" ht="35.25" customHeight="1" x14ac:dyDescent="0.25">
      <c r="A25" s="221" t="s">
        <v>100</v>
      </c>
      <c r="B25" s="222"/>
      <c r="C25" s="222"/>
      <c r="D25" s="223"/>
      <c r="E25" s="86"/>
      <c r="F25" s="1"/>
      <c r="G25" s="1"/>
      <c r="H25" s="224"/>
      <c r="I25" s="224"/>
      <c r="J25" s="224"/>
      <c r="K25" s="224"/>
      <c r="L25" s="224"/>
    </row>
    <row r="26" spans="1:12" ht="24.75" customHeight="1" x14ac:dyDescent="0.25">
      <c r="A26" s="221" t="s">
        <v>139</v>
      </c>
      <c r="B26" s="222"/>
      <c r="C26" s="222"/>
      <c r="D26" s="223"/>
      <c r="E26" s="86"/>
      <c r="F26" s="1"/>
      <c r="G26" s="1"/>
      <c r="H26" s="224"/>
      <c r="I26" s="224"/>
      <c r="J26" s="224"/>
      <c r="K26" s="224"/>
      <c r="L26" s="224"/>
    </row>
    <row r="27" spans="1:12" ht="27" customHeight="1" x14ac:dyDescent="0.25">
      <c r="A27" s="231" t="s">
        <v>70</v>
      </c>
      <c r="B27" s="232"/>
      <c r="C27" s="232"/>
      <c r="D27" s="233"/>
      <c r="E27" s="87"/>
      <c r="F27" s="1"/>
      <c r="G27" s="1"/>
      <c r="H27" s="224"/>
      <c r="I27" s="224"/>
      <c r="J27" s="224"/>
      <c r="K27" s="224"/>
      <c r="L27" s="224"/>
    </row>
    <row r="28" spans="1:12" ht="20.25" customHeight="1" x14ac:dyDescent="0.25">
      <c r="A28" s="231" t="s">
        <v>94</v>
      </c>
      <c r="B28" s="232"/>
      <c r="C28" s="232"/>
      <c r="D28" s="233"/>
      <c r="E28" s="87"/>
      <c r="F28" s="1"/>
      <c r="G28" s="1"/>
      <c r="H28" s="225"/>
      <c r="I28" s="226"/>
      <c r="J28" s="226"/>
      <c r="K28" s="226"/>
      <c r="L28" s="227"/>
    </row>
    <row r="29" spans="1:12" ht="28.5" customHeight="1" x14ac:dyDescent="0.25">
      <c r="A29" s="231" t="s">
        <v>140</v>
      </c>
      <c r="B29" s="232"/>
      <c r="C29" s="232"/>
      <c r="D29" s="233"/>
      <c r="E29" s="87"/>
      <c r="F29" s="1"/>
      <c r="G29" s="1"/>
      <c r="H29" s="224"/>
      <c r="I29" s="224"/>
      <c r="J29" s="224"/>
      <c r="K29" s="224"/>
      <c r="L29" s="224"/>
    </row>
    <row r="30" spans="1:12" ht="28.5" customHeight="1" x14ac:dyDescent="0.25">
      <c r="A30" s="231" t="s">
        <v>97</v>
      </c>
      <c r="B30" s="232"/>
      <c r="C30" s="232"/>
      <c r="D30" s="233"/>
      <c r="E30" s="87"/>
      <c r="F30" s="1"/>
      <c r="G30" s="1"/>
      <c r="H30" s="225"/>
      <c r="I30" s="226"/>
      <c r="J30" s="226"/>
      <c r="K30" s="226"/>
      <c r="L30" s="227"/>
    </row>
    <row r="31" spans="1:12" ht="15.75" customHeight="1" x14ac:dyDescent="0.25">
      <c r="A31" s="221" t="s">
        <v>71</v>
      </c>
      <c r="B31" s="222"/>
      <c r="C31" s="222"/>
      <c r="D31" s="223"/>
      <c r="E31" s="86"/>
      <c r="F31" s="1"/>
      <c r="G31" s="1"/>
      <c r="H31" s="224"/>
      <c r="I31" s="224"/>
      <c r="J31" s="224"/>
      <c r="K31" s="224"/>
      <c r="L31" s="224"/>
    </row>
    <row r="32" spans="1:12" ht="19.5" customHeight="1" x14ac:dyDescent="0.25">
      <c r="A32" s="221" t="s">
        <v>72</v>
      </c>
      <c r="B32" s="222"/>
      <c r="C32" s="222"/>
      <c r="D32" s="223"/>
      <c r="E32" s="86"/>
      <c r="F32" s="1"/>
      <c r="G32" s="1"/>
      <c r="H32" s="224"/>
      <c r="I32" s="224"/>
      <c r="J32" s="224"/>
      <c r="K32" s="224"/>
      <c r="L32" s="224"/>
    </row>
    <row r="33" spans="1:12" ht="27.75" customHeight="1" x14ac:dyDescent="0.25">
      <c r="A33" s="221" t="s">
        <v>73</v>
      </c>
      <c r="B33" s="222"/>
      <c r="C33" s="222"/>
      <c r="D33" s="223"/>
      <c r="E33" s="86"/>
      <c r="F33" s="1"/>
      <c r="G33" s="1"/>
      <c r="H33" s="224"/>
      <c r="I33" s="224"/>
      <c r="J33" s="224"/>
      <c r="K33" s="224"/>
      <c r="L33" s="224"/>
    </row>
    <row r="34" spans="1:12" ht="61.5" customHeight="1" x14ac:dyDescent="0.25">
      <c r="A34" s="221" t="s">
        <v>74</v>
      </c>
      <c r="B34" s="222"/>
      <c r="C34" s="222"/>
      <c r="D34" s="223"/>
      <c r="E34" s="86"/>
      <c r="F34" s="1"/>
      <c r="G34" s="1"/>
      <c r="H34" s="224"/>
      <c r="I34" s="224"/>
      <c r="J34" s="224"/>
      <c r="K34" s="224"/>
      <c r="L34" s="224"/>
    </row>
    <row r="35" spans="1:12" ht="17.25" customHeight="1" x14ac:dyDescent="0.25">
      <c r="A35" s="221" t="s">
        <v>75</v>
      </c>
      <c r="B35" s="222"/>
      <c r="C35" s="222"/>
      <c r="D35" s="223"/>
      <c r="E35" s="86"/>
      <c r="F35" s="1"/>
      <c r="G35" s="1"/>
      <c r="H35" s="224"/>
      <c r="I35" s="224"/>
      <c r="J35" s="224"/>
      <c r="K35" s="224"/>
      <c r="L35" s="224"/>
    </row>
    <row r="36" spans="1:12" ht="24" customHeight="1" x14ac:dyDescent="0.25">
      <c r="A36" s="228" t="s">
        <v>96</v>
      </c>
      <c r="B36" s="229"/>
      <c r="C36" s="229"/>
      <c r="D36" s="230"/>
      <c r="E36" s="86"/>
      <c r="F36" s="1"/>
      <c r="G36" s="1"/>
      <c r="H36" s="225"/>
      <c r="I36" s="226"/>
      <c r="J36" s="226"/>
      <c r="K36" s="226"/>
      <c r="L36" s="227"/>
    </row>
    <row r="37" spans="1:12" ht="24" customHeight="1" x14ac:dyDescent="0.25">
      <c r="A37" s="221" t="s">
        <v>101</v>
      </c>
      <c r="B37" s="222"/>
      <c r="C37" s="222"/>
      <c r="D37" s="223"/>
      <c r="E37" s="86"/>
      <c r="F37" s="1"/>
      <c r="G37" s="1"/>
      <c r="H37" s="225"/>
      <c r="I37" s="226"/>
      <c r="J37" s="226"/>
      <c r="K37" s="226"/>
      <c r="L37" s="227"/>
    </row>
    <row r="38" spans="1:12" ht="28.5" customHeight="1" x14ac:dyDescent="0.25">
      <c r="A38" s="221" t="s">
        <v>102</v>
      </c>
      <c r="B38" s="222"/>
      <c r="C38" s="222"/>
      <c r="D38" s="223"/>
      <c r="E38" s="88"/>
      <c r="F38" s="1"/>
      <c r="G38" s="1"/>
      <c r="H38" s="224"/>
      <c r="I38" s="224"/>
      <c r="J38" s="224"/>
      <c r="K38" s="224"/>
      <c r="L38" s="224"/>
    </row>
    <row r="41" spans="1:12" x14ac:dyDescent="0.25">
      <c r="A41" s="234" t="s">
        <v>98</v>
      </c>
      <c r="B41" s="234"/>
      <c r="C41" s="234"/>
      <c r="D41" s="234"/>
      <c r="E41" s="234"/>
      <c r="F41" s="234"/>
      <c r="G41" s="234"/>
      <c r="H41" s="234"/>
      <c r="I41" s="234"/>
      <c r="J41" s="234"/>
      <c r="K41" s="234"/>
      <c r="L41" s="234"/>
    </row>
    <row r="43" spans="1:12" ht="15" customHeight="1" x14ac:dyDescent="0.25">
      <c r="A43" s="235" t="s">
        <v>66</v>
      </c>
      <c r="B43" s="235"/>
      <c r="C43" s="235"/>
      <c r="D43" s="235"/>
      <c r="E43" s="84" t="s">
        <v>67</v>
      </c>
      <c r="F43" s="91" t="s">
        <v>68</v>
      </c>
      <c r="G43" s="91" t="s">
        <v>69</v>
      </c>
      <c r="H43" s="235" t="s">
        <v>3</v>
      </c>
      <c r="I43" s="235"/>
      <c r="J43" s="235"/>
      <c r="K43" s="235"/>
      <c r="L43" s="235"/>
    </row>
    <row r="44" spans="1:12" ht="30" customHeight="1" x14ac:dyDescent="0.25">
      <c r="A44" s="236" t="s">
        <v>99</v>
      </c>
      <c r="B44" s="237"/>
      <c r="C44" s="237"/>
      <c r="D44" s="238"/>
      <c r="E44" s="85"/>
      <c r="F44" s="1"/>
      <c r="G44" s="1"/>
      <c r="H44" s="224"/>
      <c r="I44" s="224"/>
      <c r="J44" s="224"/>
      <c r="K44" s="224"/>
      <c r="L44" s="224"/>
    </row>
    <row r="45" spans="1:12" ht="15" customHeight="1" x14ac:dyDescent="0.25">
      <c r="A45" s="221" t="s">
        <v>100</v>
      </c>
      <c r="B45" s="222"/>
      <c r="C45" s="222"/>
      <c r="D45" s="223"/>
      <c r="E45" s="86"/>
      <c r="F45" s="1"/>
      <c r="G45" s="1"/>
      <c r="H45" s="224"/>
      <c r="I45" s="224"/>
      <c r="J45" s="224"/>
      <c r="K45" s="224"/>
      <c r="L45" s="224"/>
    </row>
    <row r="46" spans="1:12" ht="15" customHeight="1" x14ac:dyDescent="0.25">
      <c r="A46" s="221" t="s">
        <v>139</v>
      </c>
      <c r="B46" s="222"/>
      <c r="C46" s="222"/>
      <c r="D46" s="223"/>
      <c r="E46" s="86"/>
      <c r="F46" s="1"/>
      <c r="G46" s="1"/>
      <c r="H46" s="224"/>
      <c r="I46" s="224"/>
      <c r="J46" s="224"/>
      <c r="K46" s="224"/>
      <c r="L46" s="224"/>
    </row>
    <row r="47" spans="1:12" ht="15" customHeight="1" x14ac:dyDescent="0.25">
      <c r="A47" s="231" t="s">
        <v>70</v>
      </c>
      <c r="B47" s="232"/>
      <c r="C47" s="232"/>
      <c r="D47" s="233"/>
      <c r="E47" s="87"/>
      <c r="F47" s="1"/>
      <c r="G47" s="1"/>
      <c r="H47" s="224"/>
      <c r="I47" s="224"/>
      <c r="J47" s="224"/>
      <c r="K47" s="224"/>
      <c r="L47" s="224"/>
    </row>
    <row r="48" spans="1:12" ht="15" customHeight="1" x14ac:dyDescent="0.25">
      <c r="A48" s="231" t="s">
        <v>94</v>
      </c>
      <c r="B48" s="232"/>
      <c r="C48" s="232"/>
      <c r="D48" s="233"/>
      <c r="E48" s="87"/>
      <c r="F48" s="1"/>
      <c r="G48" s="1"/>
      <c r="H48" s="225"/>
      <c r="I48" s="226"/>
      <c r="J48" s="226"/>
      <c r="K48" s="226"/>
      <c r="L48" s="227"/>
    </row>
    <row r="49" spans="1:12" ht="37.5" customHeight="1" x14ac:dyDescent="0.25">
      <c r="A49" s="231" t="s">
        <v>140</v>
      </c>
      <c r="B49" s="232"/>
      <c r="C49" s="232"/>
      <c r="D49" s="233"/>
      <c r="E49" s="87"/>
      <c r="F49" s="1"/>
      <c r="G49" s="1"/>
      <c r="H49" s="224"/>
      <c r="I49" s="224"/>
      <c r="J49" s="224"/>
      <c r="K49" s="224"/>
      <c r="L49" s="224"/>
    </row>
    <row r="50" spans="1:12" ht="15" customHeight="1" x14ac:dyDescent="0.25">
      <c r="A50" s="231" t="s">
        <v>97</v>
      </c>
      <c r="B50" s="232"/>
      <c r="C50" s="232"/>
      <c r="D50" s="233"/>
      <c r="E50" s="87"/>
      <c r="F50" s="1"/>
      <c r="G50" s="1"/>
      <c r="H50" s="225"/>
      <c r="I50" s="226"/>
      <c r="J50" s="226"/>
      <c r="K50" s="226"/>
      <c r="L50" s="227"/>
    </row>
    <row r="51" spans="1:12" ht="15" customHeight="1" x14ac:dyDescent="0.25">
      <c r="A51" s="221" t="s">
        <v>71</v>
      </c>
      <c r="B51" s="222"/>
      <c r="C51" s="222"/>
      <c r="D51" s="223"/>
      <c r="E51" s="86"/>
      <c r="F51" s="1"/>
      <c r="G51" s="1"/>
      <c r="H51" s="224"/>
      <c r="I51" s="224"/>
      <c r="J51" s="224"/>
      <c r="K51" s="224"/>
      <c r="L51" s="224"/>
    </row>
    <row r="52" spans="1:12" ht="15" customHeight="1" x14ac:dyDescent="0.25">
      <c r="A52" s="221" t="s">
        <v>72</v>
      </c>
      <c r="B52" s="222"/>
      <c r="C52" s="222"/>
      <c r="D52" s="223"/>
      <c r="E52" s="86"/>
      <c r="F52" s="1"/>
      <c r="G52" s="1"/>
      <c r="H52" s="224"/>
      <c r="I52" s="224"/>
      <c r="J52" s="224"/>
      <c r="K52" s="224"/>
      <c r="L52" s="224"/>
    </row>
    <row r="53" spans="1:12" ht="15" customHeight="1" x14ac:dyDescent="0.25">
      <c r="A53" s="221" t="s">
        <v>73</v>
      </c>
      <c r="B53" s="222"/>
      <c r="C53" s="222"/>
      <c r="D53" s="223"/>
      <c r="E53" s="86"/>
      <c r="F53" s="1"/>
      <c r="G53" s="1"/>
      <c r="H53" s="224"/>
      <c r="I53" s="224"/>
      <c r="J53" s="224"/>
      <c r="K53" s="224"/>
      <c r="L53" s="224"/>
    </row>
    <row r="54" spans="1:12" ht="15" customHeight="1" x14ac:dyDescent="0.25">
      <c r="A54" s="221" t="s">
        <v>74</v>
      </c>
      <c r="B54" s="222"/>
      <c r="C54" s="222"/>
      <c r="D54" s="223"/>
      <c r="E54" s="86"/>
      <c r="F54" s="1"/>
      <c r="G54" s="1"/>
      <c r="H54" s="224"/>
      <c r="I54" s="224"/>
      <c r="J54" s="224"/>
      <c r="K54" s="224"/>
      <c r="L54" s="224"/>
    </row>
    <row r="55" spans="1:12" ht="15" customHeight="1" x14ac:dyDescent="0.25">
      <c r="A55" s="221" t="s">
        <v>75</v>
      </c>
      <c r="B55" s="222"/>
      <c r="C55" s="222"/>
      <c r="D55" s="223"/>
      <c r="E55" s="86"/>
      <c r="F55" s="1"/>
      <c r="G55" s="1"/>
      <c r="H55" s="224"/>
      <c r="I55" s="224"/>
      <c r="J55" s="224"/>
      <c r="K55" s="224"/>
      <c r="L55" s="224"/>
    </row>
    <row r="56" spans="1:12" ht="15" customHeight="1" x14ac:dyDescent="0.25">
      <c r="A56" s="228" t="s">
        <v>96</v>
      </c>
      <c r="B56" s="229"/>
      <c r="C56" s="229"/>
      <c r="D56" s="230"/>
      <c r="E56" s="86"/>
      <c r="F56" s="1"/>
      <c r="G56" s="1"/>
      <c r="H56" s="225"/>
      <c r="I56" s="226"/>
      <c r="J56" s="226"/>
      <c r="K56" s="226"/>
      <c r="L56" s="227"/>
    </row>
    <row r="57" spans="1:12" ht="15" customHeight="1" x14ac:dyDescent="0.25">
      <c r="A57" s="221" t="s">
        <v>101</v>
      </c>
      <c r="B57" s="222"/>
      <c r="C57" s="222"/>
      <c r="D57" s="223"/>
      <c r="E57" s="86"/>
      <c r="F57" s="1"/>
      <c r="G57" s="1"/>
      <c r="H57" s="225"/>
      <c r="I57" s="226"/>
      <c r="J57" s="226"/>
      <c r="K57" s="226"/>
      <c r="L57" s="227"/>
    </row>
    <row r="58" spans="1:12" ht="15" customHeight="1" x14ac:dyDescent="0.25">
      <c r="A58" s="221" t="s">
        <v>102</v>
      </c>
      <c r="B58" s="222"/>
      <c r="C58" s="222"/>
      <c r="D58" s="223"/>
      <c r="E58" s="88"/>
      <c r="F58" s="1"/>
      <c r="G58" s="1"/>
      <c r="H58" s="224"/>
      <c r="I58" s="224"/>
      <c r="J58" s="224"/>
      <c r="K58" s="224"/>
      <c r="L58" s="224"/>
    </row>
  </sheetData>
  <mergeCells count="77">
    <mergeCell ref="A4:L4"/>
    <mergeCell ref="A6:L6"/>
    <mergeCell ref="A8:L9"/>
    <mergeCell ref="A10:L11"/>
    <mergeCell ref="B13:L13"/>
    <mergeCell ref="A23:D23"/>
    <mergeCell ref="A28:D28"/>
    <mergeCell ref="H28:L28"/>
    <mergeCell ref="H25:L25"/>
    <mergeCell ref="H26:L26"/>
    <mergeCell ref="H27:L27"/>
    <mergeCell ref="A24:D24"/>
    <mergeCell ref="A25:D25"/>
    <mergeCell ref="A26:D26"/>
    <mergeCell ref="H24:L24"/>
    <mergeCell ref="A27:D27"/>
    <mergeCell ref="B14:L14"/>
    <mergeCell ref="B15:L15"/>
    <mergeCell ref="B16:L16"/>
    <mergeCell ref="B17:L17"/>
    <mergeCell ref="B18:L18"/>
    <mergeCell ref="H38:L38"/>
    <mergeCell ref="A2:L2"/>
    <mergeCell ref="A21:L21"/>
    <mergeCell ref="H29:L29"/>
    <mergeCell ref="H31:L31"/>
    <mergeCell ref="H32:L32"/>
    <mergeCell ref="H33:L33"/>
    <mergeCell ref="H34:L34"/>
    <mergeCell ref="H35:L35"/>
    <mergeCell ref="A32:D32"/>
    <mergeCell ref="A33:D33"/>
    <mergeCell ref="A34:D34"/>
    <mergeCell ref="A35:D35"/>
    <mergeCell ref="A38:D38"/>
    <mergeCell ref="H23:L23"/>
    <mergeCell ref="A29:D29"/>
    <mergeCell ref="H36:L36"/>
    <mergeCell ref="A36:D36"/>
    <mergeCell ref="A37:D37"/>
    <mergeCell ref="A30:D30"/>
    <mergeCell ref="H30:L30"/>
    <mergeCell ref="A31:D31"/>
    <mergeCell ref="A41:L41"/>
    <mergeCell ref="A43:D43"/>
    <mergeCell ref="H43:L43"/>
    <mergeCell ref="A44:D44"/>
    <mergeCell ref="H44:L44"/>
    <mergeCell ref="A45:D45"/>
    <mergeCell ref="H45:L45"/>
    <mergeCell ref="A46:D46"/>
    <mergeCell ref="H46:L46"/>
    <mergeCell ref="A47:D47"/>
    <mergeCell ref="H47:L47"/>
    <mergeCell ref="H53:L53"/>
    <mergeCell ref="A48:D48"/>
    <mergeCell ref="H48:L48"/>
    <mergeCell ref="A49:D49"/>
    <mergeCell ref="H49:L49"/>
    <mergeCell ref="A50:D50"/>
    <mergeCell ref="H50:L50"/>
    <mergeCell ref="A57:D57"/>
    <mergeCell ref="A58:D58"/>
    <mergeCell ref="H58:L58"/>
    <mergeCell ref="H57:L57"/>
    <mergeCell ref="H37:L37"/>
    <mergeCell ref="A54:D54"/>
    <mergeCell ref="H54:L54"/>
    <mergeCell ref="A55:D55"/>
    <mergeCell ref="H55:L55"/>
    <mergeCell ref="A56:D56"/>
    <mergeCell ref="H56:L56"/>
    <mergeCell ref="A51:D51"/>
    <mergeCell ref="H51:L51"/>
    <mergeCell ref="A52:D52"/>
    <mergeCell ref="H52:L52"/>
    <mergeCell ref="A53:D5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2"/>
  <sheetViews>
    <sheetView tabSelected="1" topLeftCell="H45" zoomScaleNormal="100" workbookViewId="0">
      <selection activeCell="M57" sqref="M57"/>
    </sheetView>
  </sheetViews>
  <sheetFormatPr baseColWidth="10" defaultRowHeight="15" x14ac:dyDescent="0.25"/>
  <cols>
    <col min="1" max="1" width="3.140625" style="9" bestFit="1" customWidth="1"/>
    <col min="2" max="2" width="102.7109375" style="9" bestFit="1" customWidth="1"/>
    <col min="3" max="3" width="31.140625" style="9" customWidth="1"/>
    <col min="4" max="4" width="37.570312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2" width="45.28515625" style="9" customWidth="1"/>
    <col min="13" max="13" width="18.7109375" style="178" customWidth="1"/>
    <col min="14" max="14" width="22.140625" style="9" customWidth="1"/>
    <col min="15" max="15" width="26.140625" style="9" customWidth="1"/>
    <col min="16" max="16" width="19.5703125" style="9" bestFit="1" customWidth="1"/>
    <col min="17" max="17" width="14.5703125" style="9" customWidth="1"/>
    <col min="18"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252" t="s">
        <v>61</v>
      </c>
      <c r="C2" s="253"/>
      <c r="D2" s="253"/>
      <c r="E2" s="253"/>
      <c r="F2" s="253"/>
      <c r="G2" s="253"/>
      <c r="H2" s="253"/>
      <c r="I2" s="253"/>
      <c r="J2" s="253"/>
      <c r="K2" s="253"/>
      <c r="L2" s="253"/>
      <c r="M2" s="253"/>
      <c r="N2" s="253"/>
      <c r="O2" s="253"/>
      <c r="P2" s="253"/>
    </row>
    <row r="4" spans="2:16" ht="26.25" x14ac:dyDescent="0.25">
      <c r="B4" s="252" t="s">
        <v>46</v>
      </c>
      <c r="C4" s="253"/>
      <c r="D4" s="253"/>
      <c r="E4" s="253"/>
      <c r="F4" s="253"/>
      <c r="G4" s="253"/>
      <c r="H4" s="253"/>
      <c r="I4" s="253"/>
      <c r="J4" s="253"/>
      <c r="K4" s="253"/>
      <c r="L4" s="253"/>
      <c r="M4" s="253"/>
      <c r="N4" s="253"/>
      <c r="O4" s="253"/>
      <c r="P4" s="253"/>
    </row>
    <row r="5" spans="2:16" ht="15.75" thickBot="1" x14ac:dyDescent="0.3"/>
    <row r="6" spans="2:16" ht="21.75" thickBot="1" x14ac:dyDescent="0.3">
      <c r="B6" s="11" t="s">
        <v>4</v>
      </c>
      <c r="C6" s="256" t="s">
        <v>165</v>
      </c>
      <c r="D6" s="256"/>
      <c r="E6" s="256"/>
      <c r="F6" s="256"/>
      <c r="G6" s="256"/>
      <c r="H6" s="256"/>
      <c r="I6" s="256"/>
      <c r="J6" s="256"/>
      <c r="K6" s="256"/>
      <c r="L6" s="256"/>
      <c r="M6" s="256"/>
      <c r="N6" s="257"/>
    </row>
    <row r="7" spans="2:16" ht="16.5" thickBot="1" x14ac:dyDescent="0.3">
      <c r="B7" s="12" t="s">
        <v>5</v>
      </c>
      <c r="C7" s="256" t="s">
        <v>166</v>
      </c>
      <c r="D7" s="256"/>
      <c r="E7" s="256"/>
      <c r="F7" s="256"/>
      <c r="G7" s="256"/>
      <c r="H7" s="256"/>
      <c r="I7" s="256"/>
      <c r="J7" s="256"/>
      <c r="K7" s="256"/>
      <c r="L7" s="256"/>
      <c r="M7" s="256"/>
      <c r="N7" s="257"/>
    </row>
    <row r="8" spans="2:16" ht="16.5" thickBot="1" x14ac:dyDescent="0.3">
      <c r="B8" s="12" t="s">
        <v>6</v>
      </c>
      <c r="C8" s="256" t="s">
        <v>167</v>
      </c>
      <c r="D8" s="256"/>
      <c r="E8" s="256"/>
      <c r="F8" s="256"/>
      <c r="G8" s="256"/>
      <c r="H8" s="256"/>
      <c r="I8" s="256"/>
      <c r="J8" s="256"/>
      <c r="K8" s="256"/>
      <c r="L8" s="256"/>
      <c r="M8" s="256"/>
      <c r="N8" s="257"/>
    </row>
    <row r="9" spans="2:16" ht="16.5" thickBot="1" x14ac:dyDescent="0.3">
      <c r="B9" s="12" t="s">
        <v>7</v>
      </c>
      <c r="C9" s="256"/>
      <c r="D9" s="256"/>
      <c r="E9" s="256"/>
      <c r="F9" s="256"/>
      <c r="G9" s="256"/>
      <c r="H9" s="256"/>
      <c r="I9" s="256"/>
      <c r="J9" s="256"/>
      <c r="K9" s="256"/>
      <c r="L9" s="256"/>
      <c r="M9" s="256"/>
      <c r="N9" s="257"/>
    </row>
    <row r="10" spans="2:16" ht="16.5" thickBot="1" x14ac:dyDescent="0.3">
      <c r="B10" s="12" t="s">
        <v>8</v>
      </c>
      <c r="C10" s="258">
        <v>22</v>
      </c>
      <c r="D10" s="258"/>
      <c r="E10" s="259"/>
      <c r="F10" s="34"/>
      <c r="G10" s="34"/>
      <c r="H10" s="34"/>
      <c r="I10" s="34"/>
      <c r="J10" s="34"/>
      <c r="K10" s="34"/>
      <c r="L10" s="34"/>
      <c r="M10" s="179"/>
      <c r="N10" s="35"/>
    </row>
    <row r="11" spans="2:16" ht="16.5" thickBot="1" x14ac:dyDescent="0.3">
      <c r="B11" s="14" t="s">
        <v>9</v>
      </c>
      <c r="C11" s="15">
        <v>41976</v>
      </c>
      <c r="D11" s="16"/>
      <c r="E11" s="16"/>
      <c r="F11" s="16"/>
      <c r="G11" s="16"/>
      <c r="H11" s="16"/>
      <c r="I11" s="16"/>
      <c r="J11" s="16"/>
      <c r="K11" s="16"/>
      <c r="L11" s="16"/>
      <c r="M11" s="180"/>
      <c r="N11" s="17"/>
    </row>
    <row r="12" spans="2:16" ht="15.75" x14ac:dyDescent="0.25">
      <c r="B12" s="13"/>
      <c r="C12" s="18"/>
      <c r="D12" s="19"/>
      <c r="E12" s="19"/>
      <c r="F12" s="19"/>
      <c r="G12" s="19"/>
      <c r="H12" s="19"/>
      <c r="I12" s="8"/>
      <c r="J12" s="8"/>
      <c r="K12" s="8"/>
      <c r="L12" s="8"/>
      <c r="M12" s="181"/>
      <c r="N12" s="19"/>
    </row>
    <row r="13" spans="2:16" x14ac:dyDescent="0.25">
      <c r="I13" s="8"/>
      <c r="J13" s="8"/>
      <c r="K13" s="8"/>
      <c r="L13" s="8"/>
      <c r="M13" s="181"/>
      <c r="N13" s="21"/>
    </row>
    <row r="14" spans="2:16" ht="45.75" customHeight="1" x14ac:dyDescent="0.25">
      <c r="B14" s="262" t="s">
        <v>103</v>
      </c>
      <c r="C14" s="262"/>
      <c r="D14" s="52" t="s">
        <v>12</v>
      </c>
      <c r="E14" s="52" t="s">
        <v>13</v>
      </c>
      <c r="F14" s="52" t="s">
        <v>28</v>
      </c>
      <c r="G14" s="93"/>
      <c r="I14" s="38"/>
      <c r="J14" s="38"/>
      <c r="K14" s="38"/>
      <c r="L14" s="38"/>
      <c r="M14" s="182"/>
      <c r="N14" s="21"/>
    </row>
    <row r="15" spans="2:16" x14ac:dyDescent="0.25">
      <c r="B15" s="262"/>
      <c r="C15" s="262"/>
      <c r="D15" s="52">
        <v>22</v>
      </c>
      <c r="E15" s="36">
        <f>1076037412+2051687144</f>
        <v>3127724556</v>
      </c>
      <c r="F15" s="164">
        <f>110+125+124+313+200+400</f>
        <v>1272</v>
      </c>
      <c r="G15" s="94"/>
      <c r="I15" s="39"/>
      <c r="J15" s="39"/>
      <c r="K15" s="39"/>
      <c r="L15" s="39"/>
      <c r="M15" s="183"/>
      <c r="N15" s="21"/>
    </row>
    <row r="16" spans="2:16" x14ac:dyDescent="0.25">
      <c r="B16" s="262"/>
      <c r="C16" s="262"/>
      <c r="D16" s="52"/>
      <c r="E16" s="36"/>
      <c r="F16" s="36"/>
      <c r="G16" s="94"/>
      <c r="I16" s="39"/>
      <c r="J16" s="39"/>
      <c r="K16" s="39"/>
      <c r="L16" s="39"/>
      <c r="M16" s="183"/>
      <c r="N16" s="21"/>
    </row>
    <row r="17" spans="1:14" x14ac:dyDescent="0.25">
      <c r="B17" s="262"/>
      <c r="C17" s="262"/>
      <c r="D17" s="52"/>
      <c r="E17" s="36"/>
      <c r="F17" s="36"/>
      <c r="G17" s="94"/>
      <c r="I17" s="39"/>
      <c r="J17" s="39"/>
      <c r="K17" s="39"/>
      <c r="L17" s="39"/>
      <c r="M17" s="183"/>
      <c r="N17" s="21"/>
    </row>
    <row r="18" spans="1:14" x14ac:dyDescent="0.25">
      <c r="B18" s="262"/>
      <c r="C18" s="262"/>
      <c r="D18" s="52"/>
      <c r="E18" s="37"/>
      <c r="F18" s="36"/>
      <c r="G18" s="94"/>
      <c r="H18" s="22"/>
      <c r="I18" s="39"/>
      <c r="J18" s="39"/>
      <c r="K18" s="39"/>
      <c r="L18" s="39"/>
      <c r="M18" s="183"/>
      <c r="N18" s="20"/>
    </row>
    <row r="19" spans="1:14" x14ac:dyDescent="0.25">
      <c r="B19" s="262"/>
      <c r="C19" s="262"/>
      <c r="D19" s="52"/>
      <c r="E19" s="37"/>
      <c r="F19" s="36"/>
      <c r="G19" s="94"/>
      <c r="H19" s="22"/>
      <c r="I19" s="41"/>
      <c r="J19" s="41"/>
      <c r="K19" s="41"/>
      <c r="L19" s="41"/>
      <c r="M19" s="184"/>
      <c r="N19" s="20"/>
    </row>
    <row r="20" spans="1:14" x14ac:dyDescent="0.25">
      <c r="B20" s="262"/>
      <c r="C20" s="262"/>
      <c r="D20" s="52"/>
      <c r="E20" s="37"/>
      <c r="F20" s="36"/>
      <c r="G20" s="94"/>
      <c r="H20" s="22"/>
      <c r="I20" s="8"/>
      <c r="J20" s="8"/>
      <c r="K20" s="8"/>
      <c r="L20" s="8"/>
      <c r="M20" s="181"/>
      <c r="N20" s="20"/>
    </row>
    <row r="21" spans="1:14" x14ac:dyDescent="0.25">
      <c r="B21" s="262"/>
      <c r="C21" s="262"/>
      <c r="D21" s="52"/>
      <c r="E21" s="37"/>
      <c r="F21" s="36"/>
      <c r="G21" s="94"/>
      <c r="H21" s="22"/>
      <c r="I21" s="8"/>
      <c r="J21" s="8"/>
      <c r="K21" s="8"/>
      <c r="L21" s="8"/>
      <c r="M21" s="181"/>
      <c r="N21" s="20"/>
    </row>
    <row r="22" spans="1:14" ht="15.75" thickBot="1" x14ac:dyDescent="0.3">
      <c r="B22" s="254" t="s">
        <v>14</v>
      </c>
      <c r="C22" s="255"/>
      <c r="D22" s="52"/>
      <c r="E22" s="64"/>
      <c r="F22" s="36"/>
      <c r="G22" s="94"/>
      <c r="H22" s="22"/>
      <c r="I22" s="8"/>
      <c r="J22" s="8"/>
      <c r="K22" s="8"/>
      <c r="L22" s="8"/>
      <c r="M22" s="181"/>
      <c r="N22" s="20"/>
    </row>
    <row r="23" spans="1:14" ht="45.75" thickBot="1" x14ac:dyDescent="0.3">
      <c r="A23" s="43"/>
      <c r="B23" s="53" t="s">
        <v>15</v>
      </c>
      <c r="C23" s="53" t="s">
        <v>104</v>
      </c>
      <c r="E23" s="38"/>
      <c r="F23" s="38"/>
      <c r="G23" s="38"/>
      <c r="H23" s="38"/>
      <c r="I23" s="10"/>
      <c r="J23" s="10"/>
      <c r="K23" s="10"/>
      <c r="L23" s="10"/>
      <c r="M23" s="185"/>
    </row>
    <row r="24" spans="1:14" ht="15.75" thickBot="1" x14ac:dyDescent="0.3">
      <c r="A24" s="44">
        <v>1</v>
      </c>
      <c r="C24" s="46">
        <f>+F15*80%</f>
        <v>1017.6</v>
      </c>
      <c r="D24" s="42"/>
      <c r="E24" s="45">
        <f>E22</f>
        <v>0</v>
      </c>
      <c r="F24" s="40"/>
      <c r="G24" s="40"/>
      <c r="H24" s="40"/>
      <c r="I24" s="23"/>
      <c r="J24" s="23"/>
      <c r="K24" s="23"/>
      <c r="L24" s="23"/>
      <c r="M24" s="185"/>
    </row>
    <row r="25" spans="1:14" x14ac:dyDescent="0.25">
      <c r="A25" s="103"/>
      <c r="C25" s="104"/>
      <c r="D25" s="39"/>
      <c r="E25" s="105"/>
      <c r="F25" s="40"/>
      <c r="G25" s="40"/>
      <c r="H25" s="40"/>
      <c r="I25" s="23"/>
      <c r="J25" s="23"/>
      <c r="K25" s="23"/>
      <c r="L25" s="23"/>
      <c r="M25" s="185"/>
    </row>
    <row r="26" spans="1:14" x14ac:dyDescent="0.25">
      <c r="A26" s="103"/>
      <c r="C26" s="104"/>
      <c r="D26" s="39"/>
      <c r="E26" s="105"/>
      <c r="F26" s="40"/>
      <c r="G26" s="40"/>
      <c r="H26" s="40"/>
      <c r="I26" s="23"/>
      <c r="J26" s="23"/>
      <c r="K26" s="23"/>
      <c r="L26" s="23"/>
      <c r="M26" s="185"/>
    </row>
    <row r="27" spans="1:14" x14ac:dyDescent="0.25">
      <c r="A27" s="103"/>
      <c r="B27" s="125" t="s">
        <v>141</v>
      </c>
      <c r="C27" s="107"/>
      <c r="D27" s="107"/>
      <c r="E27" s="107"/>
      <c r="F27" s="107"/>
      <c r="G27" s="107"/>
      <c r="H27" s="107"/>
      <c r="I27" s="110"/>
      <c r="J27" s="110"/>
      <c r="K27" s="110"/>
      <c r="L27" s="110"/>
      <c r="M27" s="181"/>
      <c r="N27" s="111"/>
    </row>
    <row r="28" spans="1:14" x14ac:dyDescent="0.25">
      <c r="A28" s="103"/>
      <c r="B28" s="107"/>
      <c r="C28" s="107"/>
      <c r="D28" s="107"/>
      <c r="E28" s="107"/>
      <c r="F28" s="107"/>
      <c r="G28" s="107"/>
      <c r="H28" s="107"/>
      <c r="I28" s="110"/>
      <c r="J28" s="110"/>
      <c r="K28" s="110"/>
      <c r="L28" s="110"/>
      <c r="M28" s="181"/>
      <c r="N28" s="111"/>
    </row>
    <row r="29" spans="1:14" x14ac:dyDescent="0.25">
      <c r="A29" s="103"/>
      <c r="B29" s="128" t="s">
        <v>32</v>
      </c>
      <c r="C29" s="128" t="s">
        <v>142</v>
      </c>
      <c r="D29" s="128" t="s">
        <v>143</v>
      </c>
      <c r="E29" s="107"/>
      <c r="F29" s="107"/>
      <c r="G29" s="107"/>
      <c r="H29" s="107"/>
      <c r="I29" s="110"/>
      <c r="J29" s="110"/>
      <c r="K29" s="110"/>
      <c r="L29" s="110"/>
      <c r="M29" s="181"/>
      <c r="N29" s="111"/>
    </row>
    <row r="30" spans="1:14" x14ac:dyDescent="0.25">
      <c r="A30" s="103"/>
      <c r="B30" s="124" t="s">
        <v>144</v>
      </c>
      <c r="C30" s="124" t="s">
        <v>183</v>
      </c>
      <c r="D30" s="124"/>
      <c r="E30" s="107"/>
      <c r="F30" s="107"/>
      <c r="G30" s="107"/>
      <c r="H30" s="107"/>
      <c r="I30" s="110"/>
      <c r="J30" s="110"/>
      <c r="K30" s="110"/>
      <c r="L30" s="110"/>
      <c r="M30" s="181"/>
      <c r="N30" s="111"/>
    </row>
    <row r="31" spans="1:14" x14ac:dyDescent="0.25">
      <c r="A31" s="103"/>
      <c r="B31" s="124" t="s">
        <v>145</v>
      </c>
      <c r="C31" s="124" t="s">
        <v>183</v>
      </c>
      <c r="D31" s="124"/>
      <c r="E31" s="107"/>
      <c r="F31" s="107"/>
      <c r="G31" s="107"/>
      <c r="H31" s="107"/>
      <c r="I31" s="110"/>
      <c r="J31" s="110"/>
      <c r="K31" s="110"/>
      <c r="L31" s="110"/>
      <c r="M31" s="181"/>
      <c r="N31" s="111"/>
    </row>
    <row r="32" spans="1:14" x14ac:dyDescent="0.25">
      <c r="A32" s="103"/>
      <c r="B32" s="124" t="s">
        <v>146</v>
      </c>
      <c r="C32" s="124" t="s">
        <v>183</v>
      </c>
      <c r="D32" s="124"/>
      <c r="E32" s="107"/>
      <c r="F32" s="107"/>
      <c r="G32" s="107"/>
      <c r="H32" s="107"/>
      <c r="I32" s="110"/>
      <c r="J32" s="110"/>
      <c r="K32" s="110"/>
      <c r="L32" s="110"/>
      <c r="M32" s="181"/>
      <c r="N32" s="111"/>
    </row>
    <row r="33" spans="1:17" x14ac:dyDescent="0.25">
      <c r="A33" s="103"/>
      <c r="B33" s="124" t="s">
        <v>147</v>
      </c>
      <c r="C33" s="124" t="s">
        <v>183</v>
      </c>
      <c r="D33" s="124"/>
      <c r="E33" s="107"/>
      <c r="F33" s="107"/>
      <c r="G33" s="107"/>
      <c r="H33" s="107"/>
      <c r="I33" s="110"/>
      <c r="J33" s="110"/>
      <c r="K33" s="110"/>
      <c r="L33" s="110"/>
      <c r="M33" s="181"/>
      <c r="N33" s="111"/>
    </row>
    <row r="34" spans="1:17" x14ac:dyDescent="0.25">
      <c r="A34" s="103"/>
      <c r="B34" s="107"/>
      <c r="C34" s="107"/>
      <c r="D34" s="107"/>
      <c r="E34" s="107"/>
      <c r="F34" s="107"/>
      <c r="G34" s="107"/>
      <c r="H34" s="107"/>
      <c r="I34" s="110"/>
      <c r="J34" s="110"/>
      <c r="K34" s="110"/>
      <c r="L34" s="110"/>
      <c r="M34" s="181"/>
      <c r="N34" s="111"/>
    </row>
    <row r="35" spans="1:17" x14ac:dyDescent="0.25">
      <c r="A35" s="103"/>
      <c r="B35" s="107"/>
      <c r="C35" s="107"/>
      <c r="D35" s="107"/>
      <c r="E35" s="107"/>
      <c r="F35" s="107"/>
      <c r="G35" s="107"/>
      <c r="H35" s="107"/>
      <c r="I35" s="110"/>
      <c r="J35" s="110"/>
      <c r="K35" s="110"/>
      <c r="L35" s="110"/>
      <c r="M35" s="181"/>
      <c r="N35" s="111"/>
    </row>
    <row r="36" spans="1:17" x14ac:dyDescent="0.25">
      <c r="A36" s="103"/>
      <c r="B36" s="125" t="s">
        <v>148</v>
      </c>
      <c r="C36" s="107"/>
      <c r="D36" s="107"/>
      <c r="E36" s="107"/>
      <c r="F36" s="107"/>
      <c r="G36" s="107"/>
      <c r="H36" s="107"/>
      <c r="I36" s="110"/>
      <c r="J36" s="110"/>
      <c r="K36" s="110"/>
      <c r="L36" s="110"/>
      <c r="M36" s="181"/>
      <c r="N36" s="111"/>
    </row>
    <row r="37" spans="1:17" x14ac:dyDescent="0.25">
      <c r="A37" s="103"/>
      <c r="B37" s="107"/>
      <c r="C37" s="107"/>
      <c r="D37" s="107"/>
      <c r="E37" s="107"/>
      <c r="F37" s="107"/>
      <c r="G37" s="107"/>
      <c r="H37" s="107"/>
      <c r="I37" s="110"/>
      <c r="J37" s="110"/>
      <c r="K37" s="110"/>
      <c r="L37" s="110"/>
      <c r="M37" s="181"/>
      <c r="N37" s="111"/>
    </row>
    <row r="38" spans="1:17" x14ac:dyDescent="0.25">
      <c r="A38" s="103"/>
      <c r="B38" s="107"/>
      <c r="C38" s="107"/>
      <c r="D38" s="107"/>
      <c r="E38" s="107"/>
      <c r="F38" s="107"/>
      <c r="G38" s="107"/>
      <c r="H38" s="107"/>
      <c r="I38" s="110"/>
      <c r="J38" s="110"/>
      <c r="K38" s="110"/>
      <c r="L38" s="110"/>
      <c r="M38" s="181"/>
      <c r="N38" s="111"/>
    </row>
    <row r="39" spans="1:17" x14ac:dyDescent="0.25">
      <c r="A39" s="103"/>
      <c r="B39" s="128" t="s">
        <v>32</v>
      </c>
      <c r="C39" s="128" t="s">
        <v>56</v>
      </c>
      <c r="D39" s="127" t="s">
        <v>49</v>
      </c>
      <c r="E39" s="127" t="s">
        <v>16</v>
      </c>
      <c r="F39" s="107"/>
      <c r="G39" s="107"/>
      <c r="H39" s="107"/>
      <c r="I39" s="110"/>
      <c r="J39" s="110"/>
      <c r="K39" s="110"/>
      <c r="L39" s="110"/>
      <c r="M39" s="181"/>
      <c r="N39" s="111"/>
    </row>
    <row r="40" spans="1:17" ht="28.5" x14ac:dyDescent="0.25">
      <c r="A40" s="103"/>
      <c r="B40" s="108" t="s">
        <v>149</v>
      </c>
      <c r="C40" s="109">
        <v>40</v>
      </c>
      <c r="D40" s="126">
        <v>30</v>
      </c>
      <c r="E40" s="271">
        <f>+D40+D41</f>
        <v>90</v>
      </c>
      <c r="F40" s="107"/>
      <c r="G40" s="107"/>
      <c r="H40" s="107"/>
      <c r="I40" s="110"/>
      <c r="J40" s="110"/>
      <c r="K40" s="110"/>
      <c r="L40" s="110"/>
      <c r="M40" s="181"/>
      <c r="N40" s="111"/>
    </row>
    <row r="41" spans="1:17" ht="42.75" x14ac:dyDescent="0.25">
      <c r="A41" s="103"/>
      <c r="B41" s="108" t="s">
        <v>150</v>
      </c>
      <c r="C41" s="109">
        <v>60</v>
      </c>
      <c r="D41" s="126">
        <v>60</v>
      </c>
      <c r="E41" s="272"/>
      <c r="F41" s="107"/>
      <c r="G41" s="107"/>
      <c r="H41" s="107"/>
      <c r="I41" s="110"/>
      <c r="J41" s="110"/>
      <c r="K41" s="110"/>
      <c r="L41" s="110"/>
      <c r="M41" s="181"/>
      <c r="N41" s="111"/>
    </row>
    <row r="42" spans="1:17" x14ac:dyDescent="0.25">
      <c r="A42" s="103"/>
      <c r="C42" s="104"/>
      <c r="D42" s="39"/>
      <c r="E42" s="105"/>
      <c r="F42" s="40"/>
      <c r="G42" s="40"/>
      <c r="H42" s="40"/>
      <c r="I42" s="23"/>
      <c r="J42" s="23"/>
      <c r="K42" s="23"/>
      <c r="L42" s="23"/>
      <c r="M42" s="185"/>
    </row>
    <row r="43" spans="1:17" x14ac:dyDescent="0.25">
      <c r="A43" s="103"/>
      <c r="C43" s="104"/>
      <c r="D43" s="39"/>
      <c r="E43" s="105"/>
      <c r="F43" s="40"/>
      <c r="G43" s="40"/>
      <c r="H43" s="40"/>
      <c r="I43" s="23"/>
      <c r="J43" s="23"/>
      <c r="K43" s="23"/>
      <c r="L43" s="23"/>
      <c r="M43" s="185"/>
    </row>
    <row r="44" spans="1:17" x14ac:dyDescent="0.25">
      <c r="A44" s="103"/>
      <c r="C44" s="104"/>
      <c r="D44" s="39"/>
      <c r="E44" s="105"/>
      <c r="F44" s="40"/>
      <c r="G44" s="40"/>
      <c r="H44" s="40"/>
      <c r="I44" s="23"/>
      <c r="J44" s="23"/>
      <c r="K44" s="23"/>
      <c r="L44" s="23"/>
      <c r="M44" s="185"/>
    </row>
    <row r="45" spans="1:17" ht="15.75" thickBot="1" x14ac:dyDescent="0.3">
      <c r="M45" s="264" t="s">
        <v>34</v>
      </c>
      <c r="N45" s="264"/>
    </row>
    <row r="46" spans="1:17" x14ac:dyDescent="0.25">
      <c r="B46" s="66" t="s">
        <v>29</v>
      </c>
      <c r="M46" s="186"/>
      <c r="N46" s="65"/>
    </row>
    <row r="47" spans="1:17" ht="15.75" thickBot="1" x14ac:dyDescent="0.3">
      <c r="M47" s="186"/>
      <c r="N47" s="65"/>
    </row>
    <row r="48" spans="1:17" s="8" customFormat="1" ht="109.5" customHeight="1" x14ac:dyDescent="0.25">
      <c r="B48" s="121" t="s">
        <v>151</v>
      </c>
      <c r="C48" s="121" t="s">
        <v>152</v>
      </c>
      <c r="D48" s="121" t="s">
        <v>153</v>
      </c>
      <c r="E48" s="54" t="s">
        <v>43</v>
      </c>
      <c r="F48" s="54" t="s">
        <v>22</v>
      </c>
      <c r="G48" s="54" t="s">
        <v>105</v>
      </c>
      <c r="H48" s="54" t="s">
        <v>17</v>
      </c>
      <c r="I48" s="54" t="s">
        <v>10</v>
      </c>
      <c r="J48" s="54" t="s">
        <v>30</v>
      </c>
      <c r="K48" s="54" t="s">
        <v>59</v>
      </c>
      <c r="L48" s="54" t="s">
        <v>20</v>
      </c>
      <c r="M48" s="187" t="s">
        <v>25</v>
      </c>
      <c r="N48" s="121" t="s">
        <v>154</v>
      </c>
      <c r="O48" s="54" t="s">
        <v>35</v>
      </c>
      <c r="P48" s="55" t="s">
        <v>11</v>
      </c>
      <c r="Q48" s="55" t="s">
        <v>19</v>
      </c>
    </row>
    <row r="49" spans="1:26" s="220" customFormat="1" ht="48" x14ac:dyDescent="0.25">
      <c r="A49" s="206">
        <v>1</v>
      </c>
      <c r="B49" s="207" t="s">
        <v>166</v>
      </c>
      <c r="C49" s="208" t="s">
        <v>166</v>
      </c>
      <c r="D49" s="207" t="s">
        <v>168</v>
      </c>
      <c r="E49" s="209" t="s">
        <v>169</v>
      </c>
      <c r="F49" s="210" t="s">
        <v>142</v>
      </c>
      <c r="G49" s="211" t="s">
        <v>170</v>
      </c>
      <c r="H49" s="212">
        <v>40933</v>
      </c>
      <c r="I49" s="213">
        <v>41273</v>
      </c>
      <c r="J49" s="213" t="s">
        <v>143</v>
      </c>
      <c r="K49" s="213" t="s">
        <v>171</v>
      </c>
      <c r="L49" s="213"/>
      <c r="M49" s="214">
        <v>1201</v>
      </c>
      <c r="N49" s="215" t="s">
        <v>170</v>
      </c>
      <c r="O49" s="216">
        <v>846896634</v>
      </c>
      <c r="P49" s="217" t="s">
        <v>277</v>
      </c>
      <c r="Q49" s="218"/>
      <c r="R49" s="219"/>
      <c r="S49" s="219"/>
      <c r="T49" s="219"/>
      <c r="U49" s="219"/>
      <c r="V49" s="219"/>
      <c r="W49" s="219"/>
      <c r="X49" s="219"/>
      <c r="Y49" s="219"/>
      <c r="Z49" s="219"/>
    </row>
    <row r="50" spans="1:26" s="29" customFormat="1" x14ac:dyDescent="0.25">
      <c r="A50" s="47">
        <f>+A49+1</f>
        <v>2</v>
      </c>
      <c r="B50" s="48" t="s">
        <v>166</v>
      </c>
      <c r="C50" s="49" t="s">
        <v>166</v>
      </c>
      <c r="D50" s="48" t="s">
        <v>168</v>
      </c>
      <c r="E50" s="24" t="s">
        <v>172</v>
      </c>
      <c r="F50" s="25" t="s">
        <v>142</v>
      </c>
      <c r="G50" s="25" t="s">
        <v>170</v>
      </c>
      <c r="H50" s="212">
        <v>41541</v>
      </c>
      <c r="I50" s="26" t="s">
        <v>173</v>
      </c>
      <c r="J50" s="26" t="s">
        <v>143</v>
      </c>
      <c r="K50" s="26" t="s">
        <v>174</v>
      </c>
      <c r="L50" s="26"/>
      <c r="M50" s="189">
        <v>305</v>
      </c>
      <c r="N50" s="106" t="s">
        <v>170</v>
      </c>
      <c r="O50" s="27">
        <v>703511042</v>
      </c>
      <c r="P50" s="27">
        <v>95</v>
      </c>
      <c r="Q50" s="159"/>
      <c r="R50" s="28"/>
      <c r="S50" s="28"/>
      <c r="T50" s="28"/>
      <c r="U50" s="28"/>
      <c r="V50" s="28"/>
      <c r="W50" s="28"/>
      <c r="X50" s="28"/>
      <c r="Y50" s="28"/>
      <c r="Z50" s="28"/>
    </row>
    <row r="51" spans="1:26" s="29" customFormat="1" x14ac:dyDescent="0.25">
      <c r="A51" s="47">
        <f t="shared" ref="A51:A56" si="0">+A50+1</f>
        <v>3</v>
      </c>
      <c r="B51" s="48" t="s">
        <v>175</v>
      </c>
      <c r="C51" s="49" t="s">
        <v>175</v>
      </c>
      <c r="D51" s="48" t="s">
        <v>176</v>
      </c>
      <c r="E51" s="24" t="s">
        <v>177</v>
      </c>
      <c r="F51" s="25" t="s">
        <v>142</v>
      </c>
      <c r="G51" s="25" t="s">
        <v>170</v>
      </c>
      <c r="H51" s="120">
        <v>40245</v>
      </c>
      <c r="I51" s="26">
        <v>40507</v>
      </c>
      <c r="J51" s="26" t="s">
        <v>143</v>
      </c>
      <c r="K51" s="26" t="s">
        <v>178</v>
      </c>
      <c r="L51" s="26"/>
      <c r="M51" s="189">
        <v>1240</v>
      </c>
      <c r="N51" s="106" t="s">
        <v>170</v>
      </c>
      <c r="O51" s="27">
        <v>1839276517</v>
      </c>
      <c r="P51" s="27">
        <v>96</v>
      </c>
      <c r="Q51" s="159"/>
      <c r="R51" s="28"/>
      <c r="S51" s="28"/>
      <c r="T51" s="28"/>
      <c r="U51" s="28"/>
      <c r="V51" s="28"/>
      <c r="W51" s="28"/>
      <c r="X51" s="28"/>
      <c r="Y51" s="28"/>
      <c r="Z51" s="28"/>
    </row>
    <row r="52" spans="1:26" s="29" customFormat="1" x14ac:dyDescent="0.25">
      <c r="A52" s="47">
        <f t="shared" si="0"/>
        <v>4</v>
      </c>
      <c r="B52" s="48"/>
      <c r="C52" s="49"/>
      <c r="D52" s="48"/>
      <c r="E52" s="24"/>
      <c r="F52" s="25"/>
      <c r="G52" s="25"/>
      <c r="H52" s="25"/>
      <c r="I52" s="26"/>
      <c r="J52" s="26"/>
      <c r="K52" s="26"/>
      <c r="L52" s="26"/>
      <c r="M52" s="189"/>
      <c r="N52" s="106"/>
      <c r="O52" s="27"/>
      <c r="P52" s="27"/>
      <c r="Q52" s="159"/>
      <c r="R52" s="28"/>
      <c r="S52" s="28"/>
      <c r="T52" s="28"/>
      <c r="U52" s="28"/>
      <c r="V52" s="28"/>
      <c r="W52" s="28"/>
      <c r="X52" s="28"/>
      <c r="Y52" s="28"/>
      <c r="Z52" s="28"/>
    </row>
    <row r="53" spans="1:26" s="29" customFormat="1" x14ac:dyDescent="0.25">
      <c r="A53" s="47">
        <f t="shared" si="0"/>
        <v>5</v>
      </c>
      <c r="B53" s="48"/>
      <c r="C53" s="49"/>
      <c r="D53" s="48"/>
      <c r="E53" s="24"/>
      <c r="F53" s="25"/>
      <c r="G53" s="25"/>
      <c r="H53" s="25"/>
      <c r="I53" s="26"/>
      <c r="J53" s="26"/>
      <c r="K53" s="26"/>
      <c r="L53" s="26"/>
      <c r="M53" s="189"/>
      <c r="N53" s="106"/>
      <c r="O53" s="27"/>
      <c r="P53" s="27"/>
      <c r="Q53" s="159"/>
      <c r="R53" s="28"/>
      <c r="S53" s="28"/>
      <c r="T53" s="28"/>
      <c r="U53" s="28"/>
      <c r="V53" s="28"/>
      <c r="W53" s="28"/>
      <c r="X53" s="28"/>
      <c r="Y53" s="28"/>
      <c r="Z53" s="28"/>
    </row>
    <row r="54" spans="1:26" s="29" customFormat="1" x14ac:dyDescent="0.25">
      <c r="A54" s="47">
        <f t="shared" si="0"/>
        <v>6</v>
      </c>
      <c r="B54" s="48"/>
      <c r="C54" s="49"/>
      <c r="D54" s="48"/>
      <c r="E54" s="24"/>
      <c r="F54" s="25"/>
      <c r="G54" s="25"/>
      <c r="H54" s="25"/>
      <c r="I54" s="26"/>
      <c r="J54" s="26"/>
      <c r="K54" s="26"/>
      <c r="L54" s="26"/>
      <c r="M54" s="189"/>
      <c r="N54" s="106"/>
      <c r="O54" s="27"/>
      <c r="P54" s="27"/>
      <c r="Q54" s="159"/>
      <c r="R54" s="28"/>
      <c r="S54" s="28"/>
      <c r="T54" s="28"/>
      <c r="U54" s="28"/>
      <c r="V54" s="28"/>
      <c r="W54" s="28"/>
      <c r="X54" s="28"/>
      <c r="Y54" s="28"/>
      <c r="Z54" s="28"/>
    </row>
    <row r="55" spans="1:26" s="29" customFormat="1" x14ac:dyDescent="0.25">
      <c r="A55" s="47">
        <f t="shared" si="0"/>
        <v>7</v>
      </c>
      <c r="B55" s="48"/>
      <c r="C55" s="49"/>
      <c r="D55" s="48"/>
      <c r="E55" s="24"/>
      <c r="F55" s="25"/>
      <c r="G55" s="25"/>
      <c r="H55" s="25"/>
      <c r="I55" s="26"/>
      <c r="J55" s="26"/>
      <c r="K55" s="26"/>
      <c r="L55" s="26"/>
      <c r="M55" s="189"/>
      <c r="N55" s="106"/>
      <c r="O55" s="27"/>
      <c r="P55" s="27"/>
      <c r="Q55" s="159"/>
      <c r="R55" s="28"/>
      <c r="S55" s="28"/>
      <c r="T55" s="28"/>
      <c r="U55" s="28"/>
      <c r="V55" s="28"/>
      <c r="W55" s="28"/>
      <c r="X55" s="28"/>
      <c r="Y55" s="28"/>
      <c r="Z55" s="28"/>
    </row>
    <row r="56" spans="1:26" s="29" customFormat="1" x14ac:dyDescent="0.25">
      <c r="A56" s="47">
        <f t="shared" si="0"/>
        <v>8</v>
      </c>
      <c r="B56" s="48"/>
      <c r="C56" s="49"/>
      <c r="D56" s="48"/>
      <c r="E56" s="24"/>
      <c r="F56" s="25"/>
      <c r="G56" s="25"/>
      <c r="H56" s="25"/>
      <c r="I56" s="26"/>
      <c r="J56" s="26"/>
      <c r="K56" s="26"/>
      <c r="L56" s="26"/>
      <c r="M56" s="189"/>
      <c r="N56" s="106"/>
      <c r="O56" s="27"/>
      <c r="P56" s="27"/>
      <c r="Q56" s="159"/>
      <c r="R56" s="28"/>
      <c r="S56" s="28"/>
      <c r="T56" s="28"/>
      <c r="U56" s="28"/>
      <c r="V56" s="28"/>
      <c r="W56" s="28"/>
      <c r="X56" s="28"/>
      <c r="Y56" s="28"/>
      <c r="Z56" s="28"/>
    </row>
    <row r="57" spans="1:26" s="29" customFormat="1" x14ac:dyDescent="0.25">
      <c r="A57" s="47"/>
      <c r="B57" s="50" t="s">
        <v>16</v>
      </c>
      <c r="C57" s="49"/>
      <c r="D57" s="48"/>
      <c r="E57" s="24"/>
      <c r="F57" s="25"/>
      <c r="G57" s="25"/>
      <c r="H57" s="25"/>
      <c r="I57" s="26"/>
      <c r="J57" s="26"/>
      <c r="K57" s="51" t="s">
        <v>179</v>
      </c>
      <c r="L57" s="51">
        <f t="shared" ref="L57:N57" si="1">SUM(L49:L56)</f>
        <v>0</v>
      </c>
      <c r="M57" s="190">
        <v>1240</v>
      </c>
      <c r="N57" s="51">
        <f t="shared" si="1"/>
        <v>0</v>
      </c>
      <c r="O57" s="27"/>
      <c r="P57" s="27"/>
      <c r="Q57" s="160"/>
    </row>
    <row r="58" spans="1:26" s="30" customFormat="1" x14ac:dyDescent="0.25">
      <c r="E58" s="31"/>
      <c r="M58" s="191"/>
    </row>
    <row r="59" spans="1:26" s="30" customFormat="1" x14ac:dyDescent="0.25">
      <c r="B59" s="265" t="s">
        <v>27</v>
      </c>
      <c r="C59" s="265" t="s">
        <v>26</v>
      </c>
      <c r="D59" s="263" t="s">
        <v>33</v>
      </c>
      <c r="E59" s="263"/>
      <c r="M59" s="191"/>
    </row>
    <row r="60" spans="1:26" s="30" customFormat="1" x14ac:dyDescent="0.25">
      <c r="B60" s="266"/>
      <c r="C60" s="266"/>
      <c r="D60" s="61" t="s">
        <v>23</v>
      </c>
      <c r="E60" s="62" t="s">
        <v>24</v>
      </c>
      <c r="M60" s="191"/>
    </row>
    <row r="61" spans="1:26" s="30" customFormat="1" ht="30.6" customHeight="1" x14ac:dyDescent="0.25">
      <c r="B61" s="59" t="s">
        <v>21</v>
      </c>
      <c r="C61" s="60" t="str">
        <f>+K57</f>
        <v>32</v>
      </c>
      <c r="D61" s="58" t="s">
        <v>180</v>
      </c>
      <c r="E61" s="58"/>
      <c r="F61" s="32"/>
      <c r="G61" s="32"/>
      <c r="H61" s="32"/>
      <c r="I61" s="32"/>
      <c r="J61" s="32"/>
      <c r="K61" s="32"/>
      <c r="L61" s="32"/>
      <c r="M61" s="192"/>
    </row>
    <row r="62" spans="1:26" s="30" customFormat="1" ht="30" customHeight="1" x14ac:dyDescent="0.25">
      <c r="B62" s="59" t="s">
        <v>181</v>
      </c>
      <c r="C62" s="60">
        <f>+M57</f>
        <v>1240</v>
      </c>
      <c r="D62" s="58" t="s">
        <v>180</v>
      </c>
      <c r="E62" s="58"/>
      <c r="M62" s="191"/>
    </row>
    <row r="63" spans="1:26" s="30" customFormat="1" x14ac:dyDescent="0.25">
      <c r="B63" s="33"/>
      <c r="C63" s="261"/>
      <c r="D63" s="261"/>
      <c r="E63" s="261"/>
      <c r="F63" s="261"/>
      <c r="G63" s="261"/>
      <c r="H63" s="261"/>
      <c r="I63" s="261"/>
      <c r="J63" s="261"/>
      <c r="K63" s="261"/>
      <c r="L63" s="261"/>
      <c r="M63" s="261"/>
      <c r="N63" s="261"/>
    </row>
    <row r="64" spans="1:26" ht="28.15" customHeight="1" thickBot="1" x14ac:dyDescent="0.3"/>
    <row r="65" spans="2:17" ht="27" thickBot="1" x14ac:dyDescent="0.3">
      <c r="B65" s="260" t="s">
        <v>106</v>
      </c>
      <c r="C65" s="260"/>
      <c r="D65" s="260"/>
      <c r="E65" s="260"/>
      <c r="F65" s="260"/>
      <c r="G65" s="260"/>
      <c r="H65" s="260"/>
      <c r="I65" s="260"/>
      <c r="J65" s="260"/>
      <c r="K65" s="260"/>
      <c r="L65" s="260"/>
      <c r="M65" s="260"/>
      <c r="N65" s="260"/>
    </row>
    <row r="68" spans="2:17" ht="109.5" customHeight="1" x14ac:dyDescent="0.25">
      <c r="B68" s="123" t="s">
        <v>155</v>
      </c>
      <c r="C68" s="68" t="s">
        <v>2</v>
      </c>
      <c r="D68" s="68" t="s">
        <v>108</v>
      </c>
      <c r="E68" s="68" t="s">
        <v>107</v>
      </c>
      <c r="F68" s="68" t="s">
        <v>109</v>
      </c>
      <c r="G68" s="68" t="s">
        <v>110</v>
      </c>
      <c r="H68" s="68" t="s">
        <v>111</v>
      </c>
      <c r="I68" s="68" t="s">
        <v>112</v>
      </c>
      <c r="J68" s="68" t="s">
        <v>113</v>
      </c>
      <c r="K68" s="68" t="s">
        <v>114</v>
      </c>
      <c r="L68" s="68" t="s">
        <v>115</v>
      </c>
      <c r="M68" s="193" t="s">
        <v>116</v>
      </c>
      <c r="N68" s="97" t="s">
        <v>117</v>
      </c>
      <c r="O68" s="245" t="s">
        <v>3</v>
      </c>
      <c r="P68" s="247"/>
      <c r="Q68" s="68" t="s">
        <v>18</v>
      </c>
    </row>
    <row r="69" spans="2:17" ht="30" x14ac:dyDescent="0.25">
      <c r="B69" s="3" t="s">
        <v>186</v>
      </c>
      <c r="C69" s="3" t="s">
        <v>182</v>
      </c>
      <c r="D69" s="196" t="s">
        <v>192</v>
      </c>
      <c r="E69" s="5">
        <v>124</v>
      </c>
      <c r="F69" s="4"/>
      <c r="G69" s="4"/>
      <c r="H69" s="4" t="s">
        <v>183</v>
      </c>
      <c r="I69" s="98"/>
      <c r="J69" s="98"/>
      <c r="K69" s="63" t="s">
        <v>183</v>
      </c>
      <c r="L69" s="63" t="s">
        <v>183</v>
      </c>
      <c r="M69" s="194" t="s">
        <v>183</v>
      </c>
      <c r="N69" s="63" t="s">
        <v>183</v>
      </c>
      <c r="O69" s="250" t="s">
        <v>184</v>
      </c>
      <c r="P69" s="251"/>
      <c r="Q69" s="63" t="s">
        <v>23</v>
      </c>
    </row>
    <row r="70" spans="2:17" ht="51" customHeight="1" x14ac:dyDescent="0.25">
      <c r="B70" s="3" t="s">
        <v>187</v>
      </c>
      <c r="C70" s="3" t="s">
        <v>182</v>
      </c>
      <c r="D70" s="196" t="s">
        <v>192</v>
      </c>
      <c r="E70" s="5">
        <v>110</v>
      </c>
      <c r="F70" s="4"/>
      <c r="G70" s="4" t="s">
        <v>183</v>
      </c>
      <c r="H70" s="4"/>
      <c r="I70" s="98"/>
      <c r="J70" s="98"/>
      <c r="K70" s="63" t="s">
        <v>183</v>
      </c>
      <c r="L70" s="63" t="s">
        <v>183</v>
      </c>
      <c r="M70" s="194" t="s">
        <v>183</v>
      </c>
      <c r="N70" s="63" t="s">
        <v>183</v>
      </c>
      <c r="O70" s="250"/>
      <c r="P70" s="251"/>
      <c r="Q70" s="63" t="s">
        <v>23</v>
      </c>
    </row>
    <row r="71" spans="2:17" ht="30" x14ac:dyDescent="0.25">
      <c r="B71" s="3" t="s">
        <v>188</v>
      </c>
      <c r="C71" s="3" t="s">
        <v>185</v>
      </c>
      <c r="D71" s="196" t="s">
        <v>193</v>
      </c>
      <c r="E71" s="5">
        <v>200</v>
      </c>
      <c r="F71" s="4"/>
      <c r="G71" s="4"/>
      <c r="H71" s="4"/>
      <c r="I71" s="98" t="s">
        <v>183</v>
      </c>
      <c r="J71" s="98"/>
      <c r="K71" s="63"/>
      <c r="L71" s="63"/>
      <c r="M71" s="194"/>
      <c r="N71" s="63"/>
      <c r="O71" s="250"/>
      <c r="P71" s="251"/>
      <c r="Q71" s="63" t="s">
        <v>24</v>
      </c>
    </row>
    <row r="72" spans="2:17" x14ac:dyDescent="0.25">
      <c r="B72" s="3" t="s">
        <v>186</v>
      </c>
      <c r="C72" s="3" t="s">
        <v>182</v>
      </c>
      <c r="D72" s="5" t="s">
        <v>189</v>
      </c>
      <c r="E72" s="5">
        <v>113</v>
      </c>
      <c r="F72" s="4"/>
      <c r="G72" s="4"/>
      <c r="H72" s="4" t="s">
        <v>183</v>
      </c>
      <c r="I72" s="98"/>
      <c r="J72" s="98"/>
      <c r="K72" s="63" t="s">
        <v>183</v>
      </c>
      <c r="L72" s="63" t="s">
        <v>183</v>
      </c>
      <c r="M72" s="194" t="s">
        <v>183</v>
      </c>
      <c r="N72" s="63" t="s">
        <v>183</v>
      </c>
      <c r="O72" s="250" t="s">
        <v>184</v>
      </c>
      <c r="P72" s="251"/>
      <c r="Q72" s="63" t="s">
        <v>23</v>
      </c>
    </row>
    <row r="73" spans="2:17" x14ac:dyDescent="0.25">
      <c r="B73" s="3" t="s">
        <v>186</v>
      </c>
      <c r="C73" s="3" t="s">
        <v>182</v>
      </c>
      <c r="D73" s="5" t="s">
        <v>190</v>
      </c>
      <c r="E73" s="5">
        <v>200</v>
      </c>
      <c r="F73" s="4"/>
      <c r="G73" s="4"/>
      <c r="H73" s="4" t="s">
        <v>183</v>
      </c>
      <c r="I73" s="98"/>
      <c r="J73" s="98"/>
      <c r="K73" s="124" t="s">
        <v>183</v>
      </c>
      <c r="L73" s="124" t="s">
        <v>183</v>
      </c>
      <c r="M73" s="194" t="s">
        <v>183</v>
      </c>
      <c r="N73" s="124" t="s">
        <v>183</v>
      </c>
      <c r="O73" s="101" t="s">
        <v>184</v>
      </c>
      <c r="P73" s="102"/>
      <c r="Q73" s="124" t="s">
        <v>23</v>
      </c>
    </row>
    <row r="74" spans="2:17" x14ac:dyDescent="0.25">
      <c r="B74" s="3" t="s">
        <v>187</v>
      </c>
      <c r="C74" s="3" t="s">
        <v>182</v>
      </c>
      <c r="D74" s="5" t="s">
        <v>191</v>
      </c>
      <c r="E74" s="5">
        <v>125</v>
      </c>
      <c r="F74" s="4"/>
      <c r="G74" s="4"/>
      <c r="H74" s="4"/>
      <c r="I74" s="98"/>
      <c r="J74" s="98"/>
      <c r="K74" s="124" t="s">
        <v>183</v>
      </c>
      <c r="L74" s="124" t="s">
        <v>183</v>
      </c>
      <c r="M74" s="194" t="s">
        <v>183</v>
      </c>
      <c r="N74" s="124" t="s">
        <v>183</v>
      </c>
      <c r="O74" s="101"/>
      <c r="P74" s="102"/>
      <c r="Q74" s="124" t="s">
        <v>23</v>
      </c>
    </row>
    <row r="75" spans="2:17" x14ac:dyDescent="0.25">
      <c r="B75" s="3" t="s">
        <v>188</v>
      </c>
      <c r="C75" s="3" t="s">
        <v>185</v>
      </c>
      <c r="D75" s="5" t="s">
        <v>189</v>
      </c>
      <c r="E75" s="5">
        <v>100</v>
      </c>
      <c r="F75" s="4"/>
      <c r="G75" s="4"/>
      <c r="H75" s="4"/>
      <c r="I75" s="98" t="s">
        <v>183</v>
      </c>
      <c r="J75" s="98"/>
      <c r="K75" s="124"/>
      <c r="L75" s="124"/>
      <c r="M75" s="194"/>
      <c r="N75" s="124"/>
      <c r="O75" s="101"/>
      <c r="P75" s="102"/>
      <c r="Q75" s="124" t="s">
        <v>24</v>
      </c>
    </row>
    <row r="76" spans="2:17" x14ac:dyDescent="0.25">
      <c r="B76" s="3" t="s">
        <v>188</v>
      </c>
      <c r="C76" s="3" t="s">
        <v>185</v>
      </c>
      <c r="D76" s="5" t="s">
        <v>194</v>
      </c>
      <c r="E76" s="5">
        <v>300</v>
      </c>
      <c r="F76" s="4"/>
      <c r="G76" s="4"/>
      <c r="H76" s="4"/>
      <c r="I76" s="98" t="s">
        <v>183</v>
      </c>
      <c r="J76" s="98"/>
      <c r="K76" s="124"/>
      <c r="L76" s="124"/>
      <c r="M76" s="194"/>
      <c r="N76" s="124"/>
      <c r="O76" s="101"/>
      <c r="P76" s="102"/>
      <c r="Q76" s="124" t="s">
        <v>24</v>
      </c>
    </row>
    <row r="77" spans="2:17" x14ac:dyDescent="0.25">
      <c r="B77" s="3"/>
      <c r="C77" s="3"/>
      <c r="D77" s="5"/>
      <c r="E77" s="5"/>
      <c r="F77" s="4"/>
      <c r="G77" s="4"/>
      <c r="H77" s="4"/>
      <c r="I77" s="98"/>
      <c r="J77" s="98"/>
      <c r="K77" s="63"/>
      <c r="L77" s="63"/>
      <c r="M77" s="194"/>
      <c r="N77" s="63"/>
      <c r="O77" s="250"/>
      <c r="P77" s="251"/>
      <c r="Q77" s="63"/>
    </row>
    <row r="78" spans="2:17" x14ac:dyDescent="0.25">
      <c r="B78" s="3"/>
      <c r="C78" s="3"/>
      <c r="D78" s="5"/>
      <c r="E78" s="5"/>
      <c r="F78" s="4"/>
      <c r="G78" s="4"/>
      <c r="H78" s="4"/>
      <c r="I78" s="98"/>
      <c r="J78" s="98"/>
      <c r="K78" s="63"/>
      <c r="L78" s="63"/>
      <c r="M78" s="194"/>
      <c r="N78" s="63"/>
      <c r="O78" s="250"/>
      <c r="P78" s="251"/>
      <c r="Q78" s="63"/>
    </row>
    <row r="79" spans="2:17" x14ac:dyDescent="0.25">
      <c r="B79" s="63"/>
      <c r="C79" s="63"/>
      <c r="D79" s="63"/>
      <c r="E79" s="63"/>
      <c r="F79" s="63"/>
      <c r="G79" s="63"/>
      <c r="H79" s="63"/>
      <c r="I79" s="63"/>
      <c r="J79" s="63"/>
      <c r="K79" s="63"/>
      <c r="L79" s="63"/>
      <c r="M79" s="194"/>
      <c r="N79" s="63"/>
      <c r="O79" s="250"/>
      <c r="P79" s="251"/>
      <c r="Q79" s="63"/>
    </row>
    <row r="80" spans="2:17" x14ac:dyDescent="0.25">
      <c r="B80" s="9" t="s">
        <v>1</v>
      </c>
    </row>
    <row r="81" spans="2:17" x14ac:dyDescent="0.25">
      <c r="B81" s="9" t="s">
        <v>36</v>
      </c>
    </row>
    <row r="82" spans="2:17" x14ac:dyDescent="0.25">
      <c r="B82" s="9" t="s">
        <v>60</v>
      </c>
    </row>
    <row r="84" spans="2:17" ht="15.75" thickBot="1" x14ac:dyDescent="0.3"/>
    <row r="85" spans="2:17" ht="27" thickBot="1" x14ac:dyDescent="0.3">
      <c r="B85" s="273" t="s">
        <v>37</v>
      </c>
      <c r="C85" s="274"/>
      <c r="D85" s="274"/>
      <c r="E85" s="274"/>
      <c r="F85" s="274"/>
      <c r="G85" s="274"/>
      <c r="H85" s="274"/>
      <c r="I85" s="274"/>
      <c r="J85" s="274"/>
      <c r="K85" s="274"/>
      <c r="L85" s="274"/>
      <c r="M85" s="274"/>
      <c r="N85" s="275"/>
    </row>
    <row r="90" spans="2:17" ht="76.5" customHeight="1" x14ac:dyDescent="0.25">
      <c r="B90" s="56" t="s">
        <v>0</v>
      </c>
      <c r="C90" s="56" t="s">
        <v>38</v>
      </c>
      <c r="D90" s="56" t="s">
        <v>39</v>
      </c>
      <c r="E90" s="56" t="s">
        <v>118</v>
      </c>
      <c r="F90" s="56" t="s">
        <v>120</v>
      </c>
      <c r="G90" s="56" t="s">
        <v>121</v>
      </c>
      <c r="H90" s="56" t="s">
        <v>122</v>
      </c>
      <c r="I90" s="56" t="s">
        <v>119</v>
      </c>
      <c r="J90" s="245" t="s">
        <v>123</v>
      </c>
      <c r="K90" s="246"/>
      <c r="L90" s="247"/>
      <c r="M90" s="195" t="s">
        <v>127</v>
      </c>
      <c r="N90" s="56" t="s">
        <v>40</v>
      </c>
      <c r="O90" s="56" t="s">
        <v>41</v>
      </c>
      <c r="P90" s="245" t="s">
        <v>3</v>
      </c>
      <c r="Q90" s="247"/>
    </row>
    <row r="91" spans="2:17" ht="60.75" customHeight="1" x14ac:dyDescent="0.25">
      <c r="B91" s="92"/>
      <c r="D91" s="3"/>
      <c r="E91" s="3"/>
      <c r="F91" s="3"/>
      <c r="G91" s="3"/>
      <c r="H91" s="3"/>
      <c r="I91" s="5"/>
      <c r="J91" s="1" t="s">
        <v>124</v>
      </c>
      <c r="K91" s="99" t="s">
        <v>125</v>
      </c>
      <c r="L91" s="98" t="s">
        <v>126</v>
      </c>
      <c r="M91" s="194"/>
      <c r="N91" s="63"/>
      <c r="O91" s="63"/>
      <c r="P91" s="248"/>
      <c r="Q91" s="248"/>
    </row>
    <row r="92" spans="2:17" ht="98.25" customHeight="1" x14ac:dyDescent="0.25">
      <c r="B92" s="100" t="s">
        <v>196</v>
      </c>
      <c r="C92" s="100" t="s">
        <v>195</v>
      </c>
      <c r="D92" s="3" t="s">
        <v>197</v>
      </c>
      <c r="E92" s="3">
        <v>1124011106</v>
      </c>
      <c r="F92" s="3" t="s">
        <v>198</v>
      </c>
      <c r="G92" s="3" t="s">
        <v>199</v>
      </c>
      <c r="H92" s="197">
        <v>41029</v>
      </c>
      <c r="I92" s="5">
        <v>128624</v>
      </c>
      <c r="J92" s="1" t="s">
        <v>200</v>
      </c>
      <c r="K92" s="198" t="s">
        <v>203</v>
      </c>
      <c r="L92" s="203" t="s">
        <v>244</v>
      </c>
      <c r="M92" s="194" t="s">
        <v>23</v>
      </c>
      <c r="N92" s="124" t="s">
        <v>23</v>
      </c>
      <c r="O92" s="124" t="s">
        <v>23</v>
      </c>
      <c r="P92" s="248"/>
      <c r="Q92" s="248"/>
    </row>
    <row r="93" spans="2:17" ht="106.5" customHeight="1" x14ac:dyDescent="0.25">
      <c r="B93" s="100" t="s">
        <v>196</v>
      </c>
      <c r="C93" s="100" t="s">
        <v>195</v>
      </c>
      <c r="D93" s="3" t="s">
        <v>207</v>
      </c>
      <c r="E93" s="3">
        <v>45546637</v>
      </c>
      <c r="F93" s="199" t="s">
        <v>208</v>
      </c>
      <c r="G93" s="199" t="s">
        <v>209</v>
      </c>
      <c r="H93" s="197">
        <v>39430</v>
      </c>
      <c r="I93" s="5" t="s">
        <v>210</v>
      </c>
      <c r="J93" s="100" t="s">
        <v>212</v>
      </c>
      <c r="K93" s="99" t="s">
        <v>211</v>
      </c>
      <c r="L93" s="203" t="s">
        <v>244</v>
      </c>
      <c r="M93" s="194" t="s">
        <v>23</v>
      </c>
      <c r="N93" s="124" t="s">
        <v>23</v>
      </c>
      <c r="O93" s="124" t="s">
        <v>23</v>
      </c>
      <c r="P93" s="248"/>
      <c r="Q93" s="248"/>
    </row>
    <row r="94" spans="2:17" ht="100.5" customHeight="1" x14ac:dyDescent="0.25">
      <c r="B94" s="100" t="s">
        <v>196</v>
      </c>
      <c r="C94" s="100" t="s">
        <v>195</v>
      </c>
      <c r="D94" s="3" t="s">
        <v>213</v>
      </c>
      <c r="E94" s="3">
        <v>31942391</v>
      </c>
      <c r="F94" s="3" t="s">
        <v>214</v>
      </c>
      <c r="G94" s="199" t="s">
        <v>215</v>
      </c>
      <c r="H94" s="197">
        <v>39799</v>
      </c>
      <c r="I94" s="5" t="s">
        <v>210</v>
      </c>
      <c r="J94" s="100" t="s">
        <v>216</v>
      </c>
      <c r="K94" s="99" t="s">
        <v>217</v>
      </c>
      <c r="L94" s="203" t="s">
        <v>246</v>
      </c>
      <c r="M94" s="194" t="s">
        <v>23</v>
      </c>
      <c r="N94" s="124" t="s">
        <v>23</v>
      </c>
      <c r="O94" s="124" t="s">
        <v>23</v>
      </c>
    </row>
    <row r="95" spans="2:17" ht="101.25" customHeight="1" x14ac:dyDescent="0.25">
      <c r="B95" s="100" t="s">
        <v>196</v>
      </c>
      <c r="C95" s="100" t="s">
        <v>195</v>
      </c>
      <c r="D95" s="3" t="s">
        <v>228</v>
      </c>
      <c r="E95" s="3">
        <v>1048602715</v>
      </c>
      <c r="F95" s="3" t="s">
        <v>214</v>
      </c>
      <c r="G95" s="199" t="s">
        <v>215</v>
      </c>
      <c r="H95" s="197">
        <v>41621</v>
      </c>
      <c r="I95" s="5" t="s">
        <v>210</v>
      </c>
      <c r="J95" s="100" t="s">
        <v>222</v>
      </c>
      <c r="K95" s="198">
        <v>41315</v>
      </c>
      <c r="L95" s="203" t="s">
        <v>244</v>
      </c>
      <c r="M95" s="194" t="s">
        <v>23</v>
      </c>
      <c r="N95" s="124" t="s">
        <v>23</v>
      </c>
      <c r="O95" s="124" t="s">
        <v>23</v>
      </c>
      <c r="P95" s="249"/>
      <c r="Q95" s="249"/>
    </row>
    <row r="96" spans="2:17" ht="96.75" customHeight="1" x14ac:dyDescent="0.25">
      <c r="B96" s="100" t="s">
        <v>196</v>
      </c>
      <c r="C96" s="100" t="s">
        <v>195</v>
      </c>
      <c r="D96" s="3" t="s">
        <v>233</v>
      </c>
      <c r="E96" s="3">
        <v>33248840</v>
      </c>
      <c r="F96" s="199" t="s">
        <v>234</v>
      </c>
      <c r="G96" s="199" t="s">
        <v>235</v>
      </c>
      <c r="H96" s="197">
        <v>41620</v>
      </c>
      <c r="I96" s="5" t="s">
        <v>210</v>
      </c>
      <c r="J96" s="100" t="s">
        <v>222</v>
      </c>
      <c r="K96" s="99" t="s">
        <v>236</v>
      </c>
      <c r="L96" s="203" t="s">
        <v>244</v>
      </c>
      <c r="M96" s="194" t="s">
        <v>23</v>
      </c>
      <c r="N96" s="124" t="s">
        <v>23</v>
      </c>
      <c r="O96" s="124" t="s">
        <v>23</v>
      </c>
      <c r="P96" s="249"/>
      <c r="Q96" s="249"/>
    </row>
    <row r="97" spans="2:17" ht="90.75" customHeight="1" x14ac:dyDescent="0.25">
      <c r="B97" s="100" t="s">
        <v>42</v>
      </c>
      <c r="C97" s="100" t="s">
        <v>206</v>
      </c>
      <c r="D97" s="3" t="s">
        <v>239</v>
      </c>
      <c r="E97" s="3">
        <v>1048602963</v>
      </c>
      <c r="F97" s="199" t="s">
        <v>198</v>
      </c>
      <c r="G97" s="199" t="s">
        <v>199</v>
      </c>
      <c r="H97" s="197">
        <v>41026</v>
      </c>
      <c r="I97" s="5">
        <v>137641</v>
      </c>
      <c r="J97" s="100" t="s">
        <v>222</v>
      </c>
      <c r="K97" s="99" t="s">
        <v>240</v>
      </c>
      <c r="L97" s="203" t="s">
        <v>245</v>
      </c>
      <c r="M97" s="194" t="s">
        <v>23</v>
      </c>
      <c r="N97" s="124" t="s">
        <v>23</v>
      </c>
      <c r="O97" s="124" t="s">
        <v>23</v>
      </c>
      <c r="P97" s="74"/>
      <c r="Q97" s="74"/>
    </row>
    <row r="98" spans="2:17" ht="102.75" customHeight="1" x14ac:dyDescent="0.25">
      <c r="B98" s="100" t="s">
        <v>42</v>
      </c>
      <c r="C98" s="100" t="s">
        <v>206</v>
      </c>
      <c r="D98" s="3" t="s">
        <v>241</v>
      </c>
      <c r="E98" s="3">
        <v>33204172</v>
      </c>
      <c r="F98" s="3" t="s">
        <v>198</v>
      </c>
      <c r="G98" s="199" t="s">
        <v>242</v>
      </c>
      <c r="H98" s="197">
        <v>37799</v>
      </c>
      <c r="I98" s="5"/>
      <c r="J98" s="100" t="s">
        <v>216</v>
      </c>
      <c r="K98" s="99"/>
      <c r="L98" s="203" t="s">
        <v>245</v>
      </c>
      <c r="M98" s="194" t="s">
        <v>23</v>
      </c>
      <c r="N98" s="124" t="s">
        <v>23</v>
      </c>
      <c r="O98" s="124" t="s">
        <v>23</v>
      </c>
      <c r="P98" s="249" t="s">
        <v>243</v>
      </c>
      <c r="Q98" s="249"/>
    </row>
    <row r="99" spans="2:17" ht="60.75" customHeight="1" x14ac:dyDescent="0.25">
      <c r="B99" s="100" t="s">
        <v>42</v>
      </c>
      <c r="C99" s="100" t="s">
        <v>206</v>
      </c>
      <c r="D99" s="3" t="s">
        <v>237</v>
      </c>
      <c r="E99" s="3">
        <v>9204775</v>
      </c>
      <c r="F99" s="3" t="s">
        <v>225</v>
      </c>
      <c r="G99" s="199" t="s">
        <v>238</v>
      </c>
      <c r="H99" s="197">
        <v>39871</v>
      </c>
      <c r="I99" s="5">
        <v>129968</v>
      </c>
      <c r="J99" s="100" t="s">
        <v>200</v>
      </c>
      <c r="K99" s="198">
        <v>41365</v>
      </c>
      <c r="L99" s="203" t="s">
        <v>245</v>
      </c>
      <c r="M99" s="194" t="s">
        <v>23</v>
      </c>
      <c r="N99" s="124" t="s">
        <v>23</v>
      </c>
      <c r="O99" s="124" t="s">
        <v>23</v>
      </c>
      <c r="P99" s="126"/>
      <c r="Q99" s="126"/>
    </row>
    <row r="100" spans="2:17" ht="60.75" customHeight="1" x14ac:dyDescent="0.25">
      <c r="B100" s="100" t="s">
        <v>42</v>
      </c>
      <c r="C100" s="100" t="s">
        <v>206</v>
      </c>
      <c r="D100" s="3" t="s">
        <v>229</v>
      </c>
      <c r="E100" s="3">
        <v>1047409698</v>
      </c>
      <c r="F100" s="3" t="s">
        <v>219</v>
      </c>
      <c r="G100" s="3" t="s">
        <v>230</v>
      </c>
      <c r="H100" s="197">
        <v>41479</v>
      </c>
      <c r="I100" s="5" t="s">
        <v>231</v>
      </c>
      <c r="J100" s="1" t="s">
        <v>222</v>
      </c>
      <c r="K100" s="99" t="s">
        <v>232</v>
      </c>
      <c r="L100" s="203" t="s">
        <v>245</v>
      </c>
      <c r="M100" s="194" t="s">
        <v>23</v>
      </c>
      <c r="N100" s="124" t="s">
        <v>23</v>
      </c>
      <c r="O100" s="124" t="s">
        <v>23</v>
      </c>
      <c r="P100" s="126"/>
      <c r="Q100" s="126"/>
    </row>
    <row r="101" spans="2:17" ht="103.5" customHeight="1" x14ac:dyDescent="0.25">
      <c r="B101" s="92" t="s">
        <v>42</v>
      </c>
      <c r="C101" s="100" t="s">
        <v>206</v>
      </c>
      <c r="D101" s="3" t="s">
        <v>224</v>
      </c>
      <c r="E101" s="3">
        <v>1047410819</v>
      </c>
      <c r="F101" s="3" t="s">
        <v>225</v>
      </c>
      <c r="G101" s="3" t="s">
        <v>226</v>
      </c>
      <c r="H101" s="197">
        <v>41179</v>
      </c>
      <c r="I101" s="5">
        <v>1047410819</v>
      </c>
      <c r="J101" s="1" t="s">
        <v>227</v>
      </c>
      <c r="K101" s="202">
        <v>41288</v>
      </c>
      <c r="L101" s="203" t="s">
        <v>245</v>
      </c>
      <c r="M101" s="194" t="s">
        <v>23</v>
      </c>
      <c r="N101" s="63" t="s">
        <v>23</v>
      </c>
      <c r="O101" s="63" t="s">
        <v>23</v>
      </c>
      <c r="P101" s="248"/>
      <c r="Q101" s="248"/>
    </row>
    <row r="102" spans="2:17" ht="33.6" customHeight="1" x14ac:dyDescent="0.25">
      <c r="B102" s="100" t="s">
        <v>42</v>
      </c>
      <c r="C102" s="100" t="s">
        <v>206</v>
      </c>
      <c r="D102" s="3" t="s">
        <v>218</v>
      </c>
      <c r="E102" s="3">
        <v>45552939</v>
      </c>
      <c r="F102" s="3" t="s">
        <v>219</v>
      </c>
      <c r="G102" s="3" t="s">
        <v>220</v>
      </c>
      <c r="H102" s="197">
        <v>40626</v>
      </c>
      <c r="I102" s="5" t="s">
        <v>221</v>
      </c>
      <c r="J102" s="1" t="s">
        <v>222</v>
      </c>
      <c r="K102" s="98" t="s">
        <v>223</v>
      </c>
      <c r="L102" s="203" t="s">
        <v>245</v>
      </c>
      <c r="M102" s="194" t="s">
        <v>23</v>
      </c>
      <c r="N102" s="124" t="s">
        <v>23</v>
      </c>
      <c r="O102" s="124" t="s">
        <v>23</v>
      </c>
      <c r="P102" s="126"/>
      <c r="Q102" s="126"/>
    </row>
    <row r="103" spans="2:17" ht="60.75" customHeight="1" x14ac:dyDescent="0.25">
      <c r="B103" s="100" t="s">
        <v>42</v>
      </c>
      <c r="C103" s="100" t="s">
        <v>206</v>
      </c>
      <c r="D103" s="3" t="s">
        <v>201</v>
      </c>
      <c r="E103" s="3">
        <v>45361024</v>
      </c>
      <c r="F103" s="3" t="s">
        <v>198</v>
      </c>
      <c r="G103" s="3" t="s">
        <v>202</v>
      </c>
      <c r="H103" s="197">
        <v>39899</v>
      </c>
      <c r="I103" s="5">
        <v>109934</v>
      </c>
      <c r="J103" s="1" t="s">
        <v>204</v>
      </c>
      <c r="K103" s="99" t="s">
        <v>205</v>
      </c>
      <c r="L103" s="203" t="s">
        <v>245</v>
      </c>
      <c r="M103" s="200" t="s">
        <v>23</v>
      </c>
      <c r="N103" s="201" t="s">
        <v>142</v>
      </c>
      <c r="O103" s="201" t="s">
        <v>142</v>
      </c>
      <c r="P103" s="126"/>
      <c r="Q103" s="126"/>
    </row>
    <row r="104" spans="2:17" ht="15.75" thickBot="1" x14ac:dyDescent="0.3"/>
    <row r="105" spans="2:17" ht="27" thickBot="1" x14ac:dyDescent="0.3">
      <c r="B105" s="273" t="s">
        <v>44</v>
      </c>
      <c r="C105" s="274"/>
      <c r="D105" s="274"/>
      <c r="E105" s="274"/>
      <c r="F105" s="274"/>
      <c r="G105" s="274"/>
      <c r="H105" s="274"/>
      <c r="I105" s="274"/>
      <c r="J105" s="274"/>
      <c r="K105" s="274"/>
      <c r="L105" s="274"/>
      <c r="M105" s="274"/>
      <c r="N105" s="275"/>
    </row>
    <row r="108" spans="2:17" ht="46.15" customHeight="1" x14ac:dyDescent="0.25">
      <c r="B108" s="68" t="s">
        <v>32</v>
      </c>
      <c r="C108" s="68" t="s">
        <v>45</v>
      </c>
      <c r="D108" s="245" t="s">
        <v>3</v>
      </c>
      <c r="E108" s="247"/>
    </row>
    <row r="109" spans="2:17" ht="46.9" customHeight="1" x14ac:dyDescent="0.25">
      <c r="B109" s="69" t="s">
        <v>128</v>
      </c>
      <c r="C109" s="63" t="s">
        <v>23</v>
      </c>
      <c r="D109" s="248"/>
      <c r="E109" s="248"/>
    </row>
    <row r="112" spans="2:17" ht="26.25" x14ac:dyDescent="0.25">
      <c r="B112" s="252" t="s">
        <v>62</v>
      </c>
      <c r="C112" s="253"/>
      <c r="D112" s="253"/>
      <c r="E112" s="253"/>
      <c r="F112" s="253"/>
      <c r="G112" s="253"/>
      <c r="H112" s="253"/>
      <c r="I112" s="253"/>
      <c r="J112" s="253"/>
      <c r="K112" s="253"/>
      <c r="L112" s="253"/>
      <c r="M112" s="253"/>
      <c r="N112" s="253"/>
      <c r="O112" s="253"/>
      <c r="P112" s="253"/>
    </row>
    <row r="114" spans="1:26" ht="15.75" thickBot="1" x14ac:dyDescent="0.3"/>
    <row r="115" spans="1:26" ht="27" thickBot="1" x14ac:dyDescent="0.3">
      <c r="B115" s="273" t="s">
        <v>52</v>
      </c>
      <c r="C115" s="274"/>
      <c r="D115" s="274"/>
      <c r="E115" s="274"/>
      <c r="F115" s="274"/>
      <c r="G115" s="274"/>
      <c r="H115" s="274"/>
      <c r="I115" s="274"/>
      <c r="J115" s="274"/>
      <c r="K115" s="274"/>
      <c r="L115" s="274"/>
      <c r="M115" s="274"/>
      <c r="N115" s="275"/>
    </row>
    <row r="117" spans="1:26" ht="15.75" thickBot="1" x14ac:dyDescent="0.3">
      <c r="M117" s="186"/>
      <c r="N117" s="65"/>
    </row>
    <row r="118" spans="1:26" s="110" customFormat="1" ht="109.5" customHeight="1" x14ac:dyDescent="0.25">
      <c r="B118" s="121" t="s">
        <v>151</v>
      </c>
      <c r="C118" s="121" t="s">
        <v>152</v>
      </c>
      <c r="D118" s="121" t="s">
        <v>153</v>
      </c>
      <c r="E118" s="121" t="s">
        <v>43</v>
      </c>
      <c r="F118" s="121" t="s">
        <v>22</v>
      </c>
      <c r="G118" s="121" t="s">
        <v>105</v>
      </c>
      <c r="H118" s="121" t="s">
        <v>17</v>
      </c>
      <c r="I118" s="121" t="s">
        <v>10</v>
      </c>
      <c r="J118" s="121" t="s">
        <v>30</v>
      </c>
      <c r="K118" s="121" t="s">
        <v>59</v>
      </c>
      <c r="L118" s="121" t="s">
        <v>20</v>
      </c>
      <c r="M118" s="187" t="s">
        <v>25</v>
      </c>
      <c r="N118" s="121" t="s">
        <v>154</v>
      </c>
      <c r="O118" s="121" t="s">
        <v>35</v>
      </c>
      <c r="P118" s="122" t="s">
        <v>11</v>
      </c>
      <c r="Q118" s="122" t="s">
        <v>19</v>
      </c>
    </row>
    <row r="119" spans="1:26" s="177" customFormat="1" ht="24" x14ac:dyDescent="0.25">
      <c r="A119" s="165">
        <v>1</v>
      </c>
      <c r="B119" s="166" t="s">
        <v>166</v>
      </c>
      <c r="C119" s="167" t="s">
        <v>166</v>
      </c>
      <c r="D119" s="166" t="s">
        <v>168</v>
      </c>
      <c r="E119" s="168" t="s">
        <v>247</v>
      </c>
      <c r="F119" s="169" t="s">
        <v>142</v>
      </c>
      <c r="G119" s="170">
        <v>0.7</v>
      </c>
      <c r="H119" s="171">
        <v>41296</v>
      </c>
      <c r="I119" s="172">
        <v>41639</v>
      </c>
      <c r="J119" s="172" t="s">
        <v>143</v>
      </c>
      <c r="K119" s="172" t="s">
        <v>248</v>
      </c>
      <c r="L119" s="172"/>
      <c r="M119" s="188">
        <v>967</v>
      </c>
      <c r="N119" s="173">
        <f>+M119*G119</f>
        <v>676.9</v>
      </c>
      <c r="O119" s="174">
        <v>948004880</v>
      </c>
      <c r="P119" s="174" t="s">
        <v>249</v>
      </c>
      <c r="Q119" s="175"/>
      <c r="R119" s="176"/>
      <c r="S119" s="176"/>
      <c r="T119" s="176"/>
      <c r="U119" s="176"/>
      <c r="V119" s="176"/>
      <c r="W119" s="176"/>
      <c r="X119" s="176"/>
      <c r="Y119" s="176"/>
      <c r="Z119" s="176"/>
    </row>
    <row r="120" spans="1:26" s="116" customFormat="1" x14ac:dyDescent="0.25">
      <c r="A120" s="47">
        <f>+A119+1</f>
        <v>2</v>
      </c>
      <c r="B120" s="117" t="s">
        <v>250</v>
      </c>
      <c r="C120" s="118" t="s">
        <v>250</v>
      </c>
      <c r="D120" s="117" t="s">
        <v>251</v>
      </c>
      <c r="E120" s="204">
        <v>21219630000</v>
      </c>
      <c r="F120" s="113" t="s">
        <v>142</v>
      </c>
      <c r="G120" s="112">
        <v>0.3</v>
      </c>
      <c r="H120" s="120">
        <v>41148</v>
      </c>
      <c r="I120" s="114">
        <v>41258</v>
      </c>
      <c r="J120" s="114" t="s">
        <v>143</v>
      </c>
      <c r="K120" s="114" t="s">
        <v>252</v>
      </c>
      <c r="L120" s="114"/>
      <c r="M120" s="189">
        <v>54</v>
      </c>
      <c r="N120" s="106">
        <f>+M120*G120</f>
        <v>16.2</v>
      </c>
      <c r="O120" s="27"/>
      <c r="P120" s="27" t="s">
        <v>254</v>
      </c>
      <c r="Q120" s="159"/>
      <c r="R120" s="115"/>
      <c r="S120" s="115"/>
      <c r="T120" s="115"/>
      <c r="U120" s="115"/>
      <c r="V120" s="115"/>
      <c r="W120" s="115"/>
      <c r="X120" s="115"/>
      <c r="Y120" s="115"/>
      <c r="Z120" s="115"/>
    </row>
    <row r="121" spans="1:26" s="116" customFormat="1" x14ac:dyDescent="0.25">
      <c r="A121" s="47">
        <f t="shared" ref="A121:A126" si="2">+A120+1</f>
        <v>3</v>
      </c>
      <c r="B121" s="117"/>
      <c r="C121" s="118"/>
      <c r="D121" s="117"/>
      <c r="E121" s="112"/>
      <c r="F121" s="113"/>
      <c r="G121" s="113"/>
      <c r="H121" s="113"/>
      <c r="I121" s="114"/>
      <c r="J121" s="114"/>
      <c r="K121" s="114"/>
      <c r="L121" s="114"/>
      <c r="M121" s="189"/>
      <c r="N121" s="106"/>
      <c r="O121" s="27"/>
      <c r="P121" s="27"/>
      <c r="Q121" s="159"/>
      <c r="R121" s="115"/>
      <c r="S121" s="115"/>
      <c r="T121" s="115"/>
      <c r="U121" s="115"/>
      <c r="V121" s="115"/>
      <c r="W121" s="115"/>
      <c r="X121" s="115"/>
      <c r="Y121" s="115"/>
      <c r="Z121" s="115"/>
    </row>
    <row r="122" spans="1:26" s="116" customFormat="1" x14ac:dyDescent="0.25">
      <c r="A122" s="47">
        <f t="shared" si="2"/>
        <v>4</v>
      </c>
      <c r="B122" s="117"/>
      <c r="C122" s="118"/>
      <c r="D122" s="117"/>
      <c r="E122" s="112"/>
      <c r="F122" s="113"/>
      <c r="G122" s="113"/>
      <c r="H122" s="113"/>
      <c r="I122" s="114"/>
      <c r="J122" s="114"/>
      <c r="K122" s="114"/>
      <c r="L122" s="114"/>
      <c r="M122" s="189"/>
      <c r="N122" s="106"/>
      <c r="O122" s="27"/>
      <c r="P122" s="27"/>
      <c r="Q122" s="159"/>
      <c r="R122" s="115"/>
      <c r="S122" s="115"/>
      <c r="T122" s="115"/>
      <c r="U122" s="115"/>
      <c r="V122" s="115"/>
      <c r="W122" s="115"/>
      <c r="X122" s="115"/>
      <c r="Y122" s="115"/>
      <c r="Z122" s="115"/>
    </row>
    <row r="123" spans="1:26" s="116" customFormat="1" x14ac:dyDescent="0.25">
      <c r="A123" s="47">
        <f t="shared" si="2"/>
        <v>5</v>
      </c>
      <c r="B123" s="117"/>
      <c r="C123" s="118"/>
      <c r="D123" s="117"/>
      <c r="E123" s="112"/>
      <c r="F123" s="113"/>
      <c r="G123" s="113"/>
      <c r="H123" s="113"/>
      <c r="I123" s="114"/>
      <c r="J123" s="114"/>
      <c r="K123" s="114"/>
      <c r="L123" s="114"/>
      <c r="M123" s="189"/>
      <c r="N123" s="106"/>
      <c r="O123" s="27"/>
      <c r="P123" s="27"/>
      <c r="Q123" s="159"/>
      <c r="R123" s="115"/>
      <c r="S123" s="115"/>
      <c r="T123" s="115"/>
      <c r="U123" s="115"/>
      <c r="V123" s="115"/>
      <c r="W123" s="115"/>
      <c r="X123" s="115"/>
      <c r="Y123" s="115"/>
      <c r="Z123" s="115"/>
    </row>
    <row r="124" spans="1:26" s="116" customFormat="1" x14ac:dyDescent="0.25">
      <c r="A124" s="47">
        <f t="shared" si="2"/>
        <v>6</v>
      </c>
      <c r="B124" s="117"/>
      <c r="C124" s="118"/>
      <c r="D124" s="117"/>
      <c r="E124" s="112"/>
      <c r="F124" s="113"/>
      <c r="G124" s="113"/>
      <c r="H124" s="113"/>
      <c r="I124" s="114"/>
      <c r="J124" s="114"/>
      <c r="K124" s="114"/>
      <c r="L124" s="114"/>
      <c r="M124" s="189"/>
      <c r="N124" s="106"/>
      <c r="O124" s="27"/>
      <c r="P124" s="27"/>
      <c r="Q124" s="159"/>
      <c r="R124" s="115"/>
      <c r="S124" s="115"/>
      <c r="T124" s="115"/>
      <c r="U124" s="115"/>
      <c r="V124" s="115"/>
      <c r="W124" s="115"/>
      <c r="X124" s="115"/>
      <c r="Y124" s="115"/>
      <c r="Z124" s="115"/>
    </row>
    <row r="125" spans="1:26" s="116" customFormat="1" x14ac:dyDescent="0.25">
      <c r="A125" s="47">
        <f t="shared" si="2"/>
        <v>7</v>
      </c>
      <c r="B125" s="117"/>
      <c r="C125" s="118"/>
      <c r="D125" s="117"/>
      <c r="E125" s="112"/>
      <c r="F125" s="113"/>
      <c r="G125" s="113"/>
      <c r="H125" s="113"/>
      <c r="I125" s="114"/>
      <c r="J125" s="114"/>
      <c r="K125" s="114"/>
      <c r="L125" s="114"/>
      <c r="M125" s="189"/>
      <c r="N125" s="106"/>
      <c r="O125" s="27"/>
      <c r="P125" s="27"/>
      <c r="Q125" s="159"/>
      <c r="R125" s="115"/>
      <c r="S125" s="115"/>
      <c r="T125" s="115"/>
      <c r="U125" s="115"/>
      <c r="V125" s="115"/>
      <c r="W125" s="115"/>
      <c r="X125" s="115"/>
      <c r="Y125" s="115"/>
      <c r="Z125" s="115"/>
    </row>
    <row r="126" spans="1:26" s="116" customFormat="1" x14ac:dyDescent="0.25">
      <c r="A126" s="47">
        <f t="shared" si="2"/>
        <v>8</v>
      </c>
      <c r="B126" s="117"/>
      <c r="C126" s="118"/>
      <c r="D126" s="117"/>
      <c r="E126" s="112"/>
      <c r="F126" s="113"/>
      <c r="G126" s="113"/>
      <c r="H126" s="113"/>
      <c r="I126" s="114"/>
      <c r="J126" s="114"/>
      <c r="K126" s="114"/>
      <c r="L126" s="114"/>
      <c r="M126" s="189"/>
      <c r="N126" s="106"/>
      <c r="O126" s="27"/>
      <c r="P126" s="27"/>
      <c r="Q126" s="159"/>
      <c r="R126" s="115"/>
      <c r="S126" s="115"/>
      <c r="T126" s="115"/>
      <c r="U126" s="115"/>
      <c r="V126" s="115"/>
      <c r="W126" s="115"/>
      <c r="X126" s="115"/>
      <c r="Y126" s="115"/>
      <c r="Z126" s="115"/>
    </row>
    <row r="127" spans="1:26" s="116" customFormat="1" x14ac:dyDescent="0.25">
      <c r="A127" s="47"/>
      <c r="B127" s="50" t="s">
        <v>16</v>
      </c>
      <c r="C127" s="118"/>
      <c r="D127" s="117"/>
      <c r="E127" s="112"/>
      <c r="F127" s="113"/>
      <c r="G127" s="113"/>
      <c r="H127" s="113"/>
      <c r="I127" s="114"/>
      <c r="J127" s="114"/>
      <c r="K127" s="119" t="s">
        <v>253</v>
      </c>
      <c r="L127" s="119">
        <f t="shared" ref="L127:N127" si="3">SUM(L119:L126)</f>
        <v>0</v>
      </c>
      <c r="M127" s="190">
        <f t="shared" si="3"/>
        <v>1021</v>
      </c>
      <c r="N127" s="119">
        <f t="shared" si="3"/>
        <v>693.1</v>
      </c>
      <c r="O127" s="27"/>
      <c r="P127" s="27"/>
      <c r="Q127" s="160"/>
    </row>
    <row r="128" spans="1:26" x14ac:dyDescent="0.25">
      <c r="B128" s="30"/>
      <c r="C128" s="30"/>
      <c r="D128" s="30"/>
      <c r="E128" s="31"/>
      <c r="F128" s="30"/>
      <c r="G128" s="30"/>
      <c r="H128" s="30"/>
      <c r="I128" s="30"/>
      <c r="J128" s="30"/>
      <c r="K128" s="30"/>
      <c r="L128" s="30"/>
      <c r="M128" s="191"/>
      <c r="N128" s="30"/>
      <c r="O128" s="30"/>
      <c r="P128" s="30"/>
    </row>
    <row r="129" spans="2:17" ht="18.75" x14ac:dyDescent="0.25">
      <c r="B129" s="59" t="s">
        <v>31</v>
      </c>
      <c r="C129" s="73" t="str">
        <f>+K127</f>
        <v>15 meses</v>
      </c>
      <c r="H129" s="32"/>
      <c r="I129" s="32"/>
      <c r="J129" s="32"/>
      <c r="K129" s="32"/>
      <c r="L129" s="32"/>
      <c r="M129" s="192"/>
      <c r="N129" s="30"/>
      <c r="O129" s="30"/>
      <c r="P129" s="30"/>
    </row>
    <row r="131" spans="2:17" ht="15.75" thickBot="1" x14ac:dyDescent="0.3"/>
    <row r="132" spans="2:17" ht="37.15" customHeight="1" thickBot="1" x14ac:dyDescent="0.3">
      <c r="B132" s="76" t="s">
        <v>47</v>
      </c>
      <c r="C132" s="77" t="s">
        <v>48</v>
      </c>
      <c r="D132" s="76" t="s">
        <v>49</v>
      </c>
      <c r="E132" s="77" t="s">
        <v>53</v>
      </c>
    </row>
    <row r="133" spans="2:17" ht="41.45" customHeight="1" x14ac:dyDescent="0.25">
      <c r="B133" s="67" t="s">
        <v>129</v>
      </c>
      <c r="C133" s="70">
        <v>20</v>
      </c>
      <c r="D133" s="70"/>
      <c r="E133" s="276">
        <f>+D133+D134+D135</f>
        <v>30</v>
      </c>
    </row>
    <row r="134" spans="2:17" x14ac:dyDescent="0.25">
      <c r="B134" s="67" t="s">
        <v>130</v>
      </c>
      <c r="C134" s="57">
        <v>30</v>
      </c>
      <c r="D134" s="71">
        <v>30</v>
      </c>
      <c r="E134" s="277"/>
    </row>
    <row r="135" spans="2:17" ht="15.75" thickBot="1" x14ac:dyDescent="0.3">
      <c r="B135" s="67" t="s">
        <v>131</v>
      </c>
      <c r="C135" s="72">
        <v>40</v>
      </c>
      <c r="D135" s="72">
        <v>0</v>
      </c>
      <c r="E135" s="278"/>
    </row>
    <row r="137" spans="2:17" ht="15.75" thickBot="1" x14ac:dyDescent="0.3"/>
    <row r="138" spans="2:17" ht="27" thickBot="1" x14ac:dyDescent="0.3">
      <c r="B138" s="273" t="s">
        <v>50</v>
      </c>
      <c r="C138" s="274"/>
      <c r="D138" s="274"/>
      <c r="E138" s="274"/>
      <c r="F138" s="274"/>
      <c r="G138" s="274"/>
      <c r="H138" s="274"/>
      <c r="I138" s="274"/>
      <c r="J138" s="274"/>
      <c r="K138" s="274"/>
      <c r="L138" s="274"/>
      <c r="M138" s="274"/>
      <c r="N138" s="275"/>
    </row>
    <row r="140" spans="2:17" ht="76.5" customHeight="1" x14ac:dyDescent="0.25">
      <c r="B140" s="56" t="s">
        <v>0</v>
      </c>
      <c r="C140" s="56" t="s">
        <v>38</v>
      </c>
      <c r="D140" s="56" t="s">
        <v>39</v>
      </c>
      <c r="E140" s="56" t="s">
        <v>118</v>
      </c>
      <c r="F140" s="56" t="s">
        <v>120</v>
      </c>
      <c r="G140" s="56" t="s">
        <v>121</v>
      </c>
      <c r="H140" s="56" t="s">
        <v>122</v>
      </c>
      <c r="I140" s="56" t="s">
        <v>119</v>
      </c>
      <c r="J140" s="245" t="s">
        <v>123</v>
      </c>
      <c r="K140" s="246"/>
      <c r="L140" s="247"/>
      <c r="M140" s="195" t="s">
        <v>127</v>
      </c>
      <c r="N140" s="56" t="s">
        <v>40</v>
      </c>
      <c r="O140" s="56" t="s">
        <v>41</v>
      </c>
      <c r="P140" s="245" t="s">
        <v>3</v>
      </c>
      <c r="Q140" s="247"/>
    </row>
    <row r="141" spans="2:17" ht="60.75" customHeight="1" x14ac:dyDescent="0.25">
      <c r="B141" s="92" t="s">
        <v>135</v>
      </c>
      <c r="C141" s="92"/>
      <c r="D141" s="3"/>
      <c r="E141" s="3"/>
      <c r="F141" s="3"/>
      <c r="G141" s="3"/>
      <c r="H141" s="197"/>
      <c r="I141" s="5"/>
      <c r="J141" s="1"/>
      <c r="K141" s="99" t="s">
        <v>125</v>
      </c>
      <c r="L141" s="98" t="s">
        <v>126</v>
      </c>
      <c r="M141" s="194"/>
      <c r="N141" s="63"/>
      <c r="O141" s="63"/>
      <c r="P141" s="248"/>
      <c r="Q141" s="248"/>
    </row>
    <row r="142" spans="2:17" ht="60.75" customHeight="1" x14ac:dyDescent="0.25">
      <c r="B142" s="100" t="s">
        <v>135</v>
      </c>
      <c r="C142" s="100" t="s">
        <v>271</v>
      </c>
      <c r="D142" s="3" t="s">
        <v>258</v>
      </c>
      <c r="E142" s="3">
        <v>45491234</v>
      </c>
      <c r="F142" s="3" t="s">
        <v>219</v>
      </c>
      <c r="G142" s="3" t="s">
        <v>255</v>
      </c>
      <c r="H142" s="3" t="s">
        <v>260</v>
      </c>
      <c r="I142" s="5" t="s">
        <v>256</v>
      </c>
      <c r="J142" s="1" t="s">
        <v>222</v>
      </c>
      <c r="K142" s="99" t="s">
        <v>262</v>
      </c>
      <c r="L142" s="99" t="s">
        <v>257</v>
      </c>
      <c r="M142" s="194" t="s">
        <v>23</v>
      </c>
      <c r="N142" s="124" t="s">
        <v>23</v>
      </c>
      <c r="O142" s="124" t="s">
        <v>23</v>
      </c>
      <c r="P142" s="248"/>
      <c r="Q142" s="248"/>
    </row>
    <row r="143" spans="2:17" ht="60.75" customHeight="1" x14ac:dyDescent="0.25">
      <c r="B143" s="100" t="s">
        <v>135</v>
      </c>
      <c r="C143" s="100" t="s">
        <v>271</v>
      </c>
      <c r="D143" s="3" t="s">
        <v>259</v>
      </c>
      <c r="E143" s="3">
        <v>37319181</v>
      </c>
      <c r="F143" s="3" t="s">
        <v>219</v>
      </c>
      <c r="G143" s="3" t="s">
        <v>220</v>
      </c>
      <c r="H143" s="197">
        <v>33130</v>
      </c>
      <c r="I143" s="5"/>
      <c r="J143" s="1" t="s">
        <v>222</v>
      </c>
      <c r="K143" s="198" t="s">
        <v>263</v>
      </c>
      <c r="L143" s="99" t="s">
        <v>269</v>
      </c>
      <c r="M143" s="194" t="s">
        <v>23</v>
      </c>
      <c r="N143" s="124" t="s">
        <v>23</v>
      </c>
      <c r="O143" s="124" t="s">
        <v>23</v>
      </c>
      <c r="P143" s="249" t="s">
        <v>261</v>
      </c>
      <c r="Q143" s="248"/>
    </row>
    <row r="144" spans="2:17" ht="60.75" customHeight="1" x14ac:dyDescent="0.25">
      <c r="B144" s="100" t="s">
        <v>136</v>
      </c>
      <c r="C144" s="100" t="s">
        <v>264</v>
      </c>
      <c r="D144" s="3" t="s">
        <v>265</v>
      </c>
      <c r="E144" s="3">
        <v>45687498</v>
      </c>
      <c r="F144" s="205" t="s">
        <v>266</v>
      </c>
      <c r="G144" s="205" t="s">
        <v>267</v>
      </c>
      <c r="H144" s="197">
        <v>38017</v>
      </c>
      <c r="I144" s="5" t="s">
        <v>268</v>
      </c>
      <c r="J144" s="1" t="s">
        <v>222</v>
      </c>
      <c r="K144" s="198" t="s">
        <v>232</v>
      </c>
      <c r="L144" s="99" t="s">
        <v>269</v>
      </c>
      <c r="M144" s="194" t="s">
        <v>23</v>
      </c>
      <c r="N144" s="124" t="s">
        <v>23</v>
      </c>
      <c r="O144" s="124" t="s">
        <v>23</v>
      </c>
      <c r="P144" s="74"/>
      <c r="Q144" s="126"/>
    </row>
    <row r="145" spans="2:17" ht="60.75" customHeight="1" x14ac:dyDescent="0.25">
      <c r="B145" s="100" t="s">
        <v>136</v>
      </c>
      <c r="C145" s="100" t="s">
        <v>264</v>
      </c>
      <c r="D145" s="3" t="s">
        <v>270</v>
      </c>
      <c r="E145" s="3">
        <v>50899718</v>
      </c>
      <c r="F145" s="205" t="s">
        <v>266</v>
      </c>
      <c r="G145" s="205" t="s">
        <v>267</v>
      </c>
      <c r="H145" s="197">
        <v>38018</v>
      </c>
      <c r="I145" s="5" t="s">
        <v>268</v>
      </c>
      <c r="J145" s="1" t="s">
        <v>222</v>
      </c>
      <c r="K145" s="198" t="s">
        <v>232</v>
      </c>
      <c r="L145" s="99" t="s">
        <v>269</v>
      </c>
      <c r="M145" s="194"/>
      <c r="N145" s="124"/>
      <c r="O145" s="124"/>
      <c r="P145" s="74"/>
      <c r="Q145" s="126"/>
    </row>
    <row r="146" spans="2:17" ht="33.6" customHeight="1" x14ac:dyDescent="0.25">
      <c r="B146" s="92" t="s">
        <v>137</v>
      </c>
      <c r="C146" s="92" t="s">
        <v>271</v>
      </c>
      <c r="D146" s="3" t="s">
        <v>272</v>
      </c>
      <c r="E146" s="3">
        <v>92448050</v>
      </c>
      <c r="F146" s="3" t="s">
        <v>273</v>
      </c>
      <c r="G146" s="3" t="s">
        <v>274</v>
      </c>
      <c r="H146" s="197">
        <v>38341</v>
      </c>
      <c r="I146" s="5" t="s">
        <v>275</v>
      </c>
      <c r="J146" s="1" t="s">
        <v>222</v>
      </c>
      <c r="K146" s="202">
        <v>41184</v>
      </c>
      <c r="L146" s="99" t="s">
        <v>276</v>
      </c>
      <c r="M146" s="194" t="s">
        <v>23</v>
      </c>
      <c r="N146" s="63" t="s">
        <v>23</v>
      </c>
      <c r="O146" s="63" t="s">
        <v>23</v>
      </c>
      <c r="P146" s="248"/>
      <c r="Q146" s="248"/>
    </row>
    <row r="149" spans="2:17" ht="15.75" thickBot="1" x14ac:dyDescent="0.3"/>
    <row r="150" spans="2:17" ht="54" customHeight="1" x14ac:dyDescent="0.25">
      <c r="B150" s="75" t="s">
        <v>32</v>
      </c>
      <c r="C150" s="75" t="s">
        <v>47</v>
      </c>
      <c r="D150" s="56" t="s">
        <v>48</v>
      </c>
      <c r="E150" s="75" t="s">
        <v>49</v>
      </c>
      <c r="F150" s="77" t="s">
        <v>54</v>
      </c>
      <c r="G150" s="95"/>
    </row>
    <row r="151" spans="2:17" ht="152.25" customHeight="1" x14ac:dyDescent="0.2">
      <c r="B151" s="267" t="s">
        <v>51</v>
      </c>
      <c r="C151" s="6" t="s">
        <v>132</v>
      </c>
      <c r="D151" s="71">
        <v>25</v>
      </c>
      <c r="E151" s="71">
        <v>25</v>
      </c>
      <c r="F151" s="268">
        <f>+E151+E152+E153</f>
        <v>60</v>
      </c>
      <c r="G151" s="96"/>
    </row>
    <row r="152" spans="2:17" ht="111.75" customHeight="1" x14ac:dyDescent="0.2">
      <c r="B152" s="267"/>
      <c r="C152" s="6" t="s">
        <v>133</v>
      </c>
      <c r="D152" s="74">
        <v>25</v>
      </c>
      <c r="E152" s="71">
        <v>25</v>
      </c>
      <c r="F152" s="269"/>
      <c r="G152" s="96"/>
    </row>
    <row r="153" spans="2:17" ht="69" customHeight="1" x14ac:dyDescent="0.2">
      <c r="B153" s="267"/>
      <c r="C153" s="6" t="s">
        <v>134</v>
      </c>
      <c r="D153" s="71">
        <v>10</v>
      </c>
      <c r="E153" s="71">
        <v>10</v>
      </c>
      <c r="F153" s="270"/>
      <c r="G153" s="96"/>
    </row>
    <row r="154" spans="2:17" x14ac:dyDescent="0.25">
      <c r="C154"/>
    </row>
    <row r="157" spans="2:17" x14ac:dyDescent="0.25">
      <c r="B157" s="66" t="s">
        <v>55</v>
      </c>
    </row>
    <row r="160" spans="2:17" x14ac:dyDescent="0.25">
      <c r="B160" s="78" t="s">
        <v>32</v>
      </c>
      <c r="C160" s="78" t="s">
        <v>56</v>
      </c>
      <c r="D160" s="75" t="s">
        <v>49</v>
      </c>
      <c r="E160" s="75" t="s">
        <v>16</v>
      </c>
    </row>
    <row r="161" spans="2:5" ht="28.5" x14ac:dyDescent="0.25">
      <c r="B161" s="2" t="s">
        <v>57</v>
      </c>
      <c r="C161" s="7">
        <v>40</v>
      </c>
      <c r="D161" s="71">
        <f>+E133</f>
        <v>30</v>
      </c>
      <c r="E161" s="271">
        <f>+D161+D162</f>
        <v>90</v>
      </c>
    </row>
    <row r="162" spans="2:5" ht="42.75" x14ac:dyDescent="0.25">
      <c r="B162" s="2" t="s">
        <v>58</v>
      </c>
      <c r="C162" s="7">
        <v>60</v>
      </c>
      <c r="D162" s="71">
        <f>+F151</f>
        <v>60</v>
      </c>
      <c r="E162" s="272"/>
    </row>
  </sheetData>
  <mergeCells count="50">
    <mergeCell ref="O69:P69"/>
    <mergeCell ref="B151:B153"/>
    <mergeCell ref="F151:F153"/>
    <mergeCell ref="E161:E162"/>
    <mergeCell ref="B2:P2"/>
    <mergeCell ref="B112:P112"/>
    <mergeCell ref="B138:N138"/>
    <mergeCell ref="E133:E135"/>
    <mergeCell ref="B105:N105"/>
    <mergeCell ref="D108:E108"/>
    <mergeCell ref="D109:E109"/>
    <mergeCell ref="B115:N115"/>
    <mergeCell ref="P90:Q90"/>
    <mergeCell ref="B85:N85"/>
    <mergeCell ref="E40:E41"/>
    <mergeCell ref="O68:P68"/>
    <mergeCell ref="B65:N65"/>
    <mergeCell ref="C63:N63"/>
    <mergeCell ref="B14:C21"/>
    <mergeCell ref="D59:E59"/>
    <mergeCell ref="M45:N45"/>
    <mergeCell ref="B59:B60"/>
    <mergeCell ref="C59:C60"/>
    <mergeCell ref="B4:P4"/>
    <mergeCell ref="B22:C22"/>
    <mergeCell ref="C6:N6"/>
    <mergeCell ref="C7:N7"/>
    <mergeCell ref="C8:N8"/>
    <mergeCell ref="C9:N9"/>
    <mergeCell ref="C10:E10"/>
    <mergeCell ref="O79:P79"/>
    <mergeCell ref="O70:P70"/>
    <mergeCell ref="O71:P71"/>
    <mergeCell ref="O72:P72"/>
    <mergeCell ref="O77:P77"/>
    <mergeCell ref="O78:P78"/>
    <mergeCell ref="J140:L140"/>
    <mergeCell ref="P140:Q140"/>
    <mergeCell ref="P141:Q141"/>
    <mergeCell ref="P146:Q146"/>
    <mergeCell ref="J90:L90"/>
    <mergeCell ref="P91:Q91"/>
    <mergeCell ref="P101:Q101"/>
    <mergeCell ref="P92:Q92"/>
    <mergeCell ref="P93:Q93"/>
    <mergeCell ref="P95:Q95"/>
    <mergeCell ref="P96:Q96"/>
    <mergeCell ref="P98:Q98"/>
    <mergeCell ref="P142:Q142"/>
    <mergeCell ref="P143:Q143"/>
  </mergeCells>
  <dataValidations count="2">
    <dataValidation type="decimal" allowBlank="1" showInputMessage="1" showErrorMessage="1" sqref="WVH983078 WLL983078 C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C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C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C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C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C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C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C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C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C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C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C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C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C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C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78 A65574 IS65574 SO65574 ACK65574 AMG65574 AWC65574 BFY65574 BPU65574 BZQ65574 CJM65574 CTI65574 DDE65574 DNA65574 DWW65574 EGS65574 EQO65574 FAK65574 FKG65574 FUC65574 GDY65574 GNU65574 GXQ65574 HHM65574 HRI65574 IBE65574 ILA65574 IUW65574 JES65574 JOO65574 JYK65574 KIG65574 KSC65574 LBY65574 LLU65574 LVQ65574 MFM65574 MPI65574 MZE65574 NJA65574 NSW65574 OCS65574 OMO65574 OWK65574 PGG65574 PQC65574 PZY65574 QJU65574 QTQ65574 RDM65574 RNI65574 RXE65574 SHA65574 SQW65574 TAS65574 TKO65574 TUK65574 UEG65574 UOC65574 UXY65574 VHU65574 VRQ65574 WBM65574 WLI65574 WVE65574 A131110 IS131110 SO131110 ACK131110 AMG131110 AWC131110 BFY131110 BPU131110 BZQ131110 CJM131110 CTI131110 DDE131110 DNA131110 DWW131110 EGS131110 EQO131110 FAK131110 FKG131110 FUC131110 GDY131110 GNU131110 GXQ131110 HHM131110 HRI131110 IBE131110 ILA131110 IUW131110 JES131110 JOO131110 JYK131110 KIG131110 KSC131110 LBY131110 LLU131110 LVQ131110 MFM131110 MPI131110 MZE131110 NJA131110 NSW131110 OCS131110 OMO131110 OWK131110 PGG131110 PQC131110 PZY131110 QJU131110 QTQ131110 RDM131110 RNI131110 RXE131110 SHA131110 SQW131110 TAS131110 TKO131110 TUK131110 UEG131110 UOC131110 UXY131110 VHU131110 VRQ131110 WBM131110 WLI131110 WVE131110 A196646 IS196646 SO196646 ACK196646 AMG196646 AWC196646 BFY196646 BPU196646 BZQ196646 CJM196646 CTI196646 DDE196646 DNA196646 DWW196646 EGS196646 EQO196646 FAK196646 FKG196646 FUC196646 GDY196646 GNU196646 GXQ196646 HHM196646 HRI196646 IBE196646 ILA196646 IUW196646 JES196646 JOO196646 JYK196646 KIG196646 KSC196646 LBY196646 LLU196646 LVQ196646 MFM196646 MPI196646 MZE196646 NJA196646 NSW196646 OCS196646 OMO196646 OWK196646 PGG196646 PQC196646 PZY196646 QJU196646 QTQ196646 RDM196646 RNI196646 RXE196646 SHA196646 SQW196646 TAS196646 TKO196646 TUK196646 UEG196646 UOC196646 UXY196646 VHU196646 VRQ196646 WBM196646 WLI196646 WVE196646 A262182 IS262182 SO262182 ACK262182 AMG262182 AWC262182 BFY262182 BPU262182 BZQ262182 CJM262182 CTI262182 DDE262182 DNA262182 DWW262182 EGS262182 EQO262182 FAK262182 FKG262182 FUC262182 GDY262182 GNU262182 GXQ262182 HHM262182 HRI262182 IBE262182 ILA262182 IUW262182 JES262182 JOO262182 JYK262182 KIG262182 KSC262182 LBY262182 LLU262182 LVQ262182 MFM262182 MPI262182 MZE262182 NJA262182 NSW262182 OCS262182 OMO262182 OWK262182 PGG262182 PQC262182 PZY262182 QJU262182 QTQ262182 RDM262182 RNI262182 RXE262182 SHA262182 SQW262182 TAS262182 TKO262182 TUK262182 UEG262182 UOC262182 UXY262182 VHU262182 VRQ262182 WBM262182 WLI262182 WVE262182 A327718 IS327718 SO327718 ACK327718 AMG327718 AWC327718 BFY327718 BPU327718 BZQ327718 CJM327718 CTI327718 DDE327718 DNA327718 DWW327718 EGS327718 EQO327718 FAK327718 FKG327718 FUC327718 GDY327718 GNU327718 GXQ327718 HHM327718 HRI327718 IBE327718 ILA327718 IUW327718 JES327718 JOO327718 JYK327718 KIG327718 KSC327718 LBY327718 LLU327718 LVQ327718 MFM327718 MPI327718 MZE327718 NJA327718 NSW327718 OCS327718 OMO327718 OWK327718 PGG327718 PQC327718 PZY327718 QJU327718 QTQ327718 RDM327718 RNI327718 RXE327718 SHA327718 SQW327718 TAS327718 TKO327718 TUK327718 UEG327718 UOC327718 UXY327718 VHU327718 VRQ327718 WBM327718 WLI327718 WVE327718 A393254 IS393254 SO393254 ACK393254 AMG393254 AWC393254 BFY393254 BPU393254 BZQ393254 CJM393254 CTI393254 DDE393254 DNA393254 DWW393254 EGS393254 EQO393254 FAK393254 FKG393254 FUC393254 GDY393254 GNU393254 GXQ393254 HHM393254 HRI393254 IBE393254 ILA393254 IUW393254 JES393254 JOO393254 JYK393254 KIG393254 KSC393254 LBY393254 LLU393254 LVQ393254 MFM393254 MPI393254 MZE393254 NJA393254 NSW393254 OCS393254 OMO393254 OWK393254 PGG393254 PQC393254 PZY393254 QJU393254 QTQ393254 RDM393254 RNI393254 RXE393254 SHA393254 SQW393254 TAS393254 TKO393254 TUK393254 UEG393254 UOC393254 UXY393254 VHU393254 VRQ393254 WBM393254 WLI393254 WVE393254 A458790 IS458790 SO458790 ACK458790 AMG458790 AWC458790 BFY458790 BPU458790 BZQ458790 CJM458790 CTI458790 DDE458790 DNA458790 DWW458790 EGS458790 EQO458790 FAK458790 FKG458790 FUC458790 GDY458790 GNU458790 GXQ458790 HHM458790 HRI458790 IBE458790 ILA458790 IUW458790 JES458790 JOO458790 JYK458790 KIG458790 KSC458790 LBY458790 LLU458790 LVQ458790 MFM458790 MPI458790 MZE458790 NJA458790 NSW458790 OCS458790 OMO458790 OWK458790 PGG458790 PQC458790 PZY458790 QJU458790 QTQ458790 RDM458790 RNI458790 RXE458790 SHA458790 SQW458790 TAS458790 TKO458790 TUK458790 UEG458790 UOC458790 UXY458790 VHU458790 VRQ458790 WBM458790 WLI458790 WVE458790 A524326 IS524326 SO524326 ACK524326 AMG524326 AWC524326 BFY524326 BPU524326 BZQ524326 CJM524326 CTI524326 DDE524326 DNA524326 DWW524326 EGS524326 EQO524326 FAK524326 FKG524326 FUC524326 GDY524326 GNU524326 GXQ524326 HHM524326 HRI524326 IBE524326 ILA524326 IUW524326 JES524326 JOO524326 JYK524326 KIG524326 KSC524326 LBY524326 LLU524326 LVQ524326 MFM524326 MPI524326 MZE524326 NJA524326 NSW524326 OCS524326 OMO524326 OWK524326 PGG524326 PQC524326 PZY524326 QJU524326 QTQ524326 RDM524326 RNI524326 RXE524326 SHA524326 SQW524326 TAS524326 TKO524326 TUK524326 UEG524326 UOC524326 UXY524326 VHU524326 VRQ524326 WBM524326 WLI524326 WVE524326 A589862 IS589862 SO589862 ACK589862 AMG589862 AWC589862 BFY589862 BPU589862 BZQ589862 CJM589862 CTI589862 DDE589862 DNA589862 DWW589862 EGS589862 EQO589862 FAK589862 FKG589862 FUC589862 GDY589862 GNU589862 GXQ589862 HHM589862 HRI589862 IBE589862 ILA589862 IUW589862 JES589862 JOO589862 JYK589862 KIG589862 KSC589862 LBY589862 LLU589862 LVQ589862 MFM589862 MPI589862 MZE589862 NJA589862 NSW589862 OCS589862 OMO589862 OWK589862 PGG589862 PQC589862 PZY589862 QJU589862 QTQ589862 RDM589862 RNI589862 RXE589862 SHA589862 SQW589862 TAS589862 TKO589862 TUK589862 UEG589862 UOC589862 UXY589862 VHU589862 VRQ589862 WBM589862 WLI589862 WVE589862 A655398 IS655398 SO655398 ACK655398 AMG655398 AWC655398 BFY655398 BPU655398 BZQ655398 CJM655398 CTI655398 DDE655398 DNA655398 DWW655398 EGS655398 EQO655398 FAK655398 FKG655398 FUC655398 GDY655398 GNU655398 GXQ655398 HHM655398 HRI655398 IBE655398 ILA655398 IUW655398 JES655398 JOO655398 JYK655398 KIG655398 KSC655398 LBY655398 LLU655398 LVQ655398 MFM655398 MPI655398 MZE655398 NJA655398 NSW655398 OCS655398 OMO655398 OWK655398 PGG655398 PQC655398 PZY655398 QJU655398 QTQ655398 RDM655398 RNI655398 RXE655398 SHA655398 SQW655398 TAS655398 TKO655398 TUK655398 UEG655398 UOC655398 UXY655398 VHU655398 VRQ655398 WBM655398 WLI655398 WVE655398 A720934 IS720934 SO720934 ACK720934 AMG720934 AWC720934 BFY720934 BPU720934 BZQ720934 CJM720934 CTI720934 DDE720934 DNA720934 DWW720934 EGS720934 EQO720934 FAK720934 FKG720934 FUC720934 GDY720934 GNU720934 GXQ720934 HHM720934 HRI720934 IBE720934 ILA720934 IUW720934 JES720934 JOO720934 JYK720934 KIG720934 KSC720934 LBY720934 LLU720934 LVQ720934 MFM720934 MPI720934 MZE720934 NJA720934 NSW720934 OCS720934 OMO720934 OWK720934 PGG720934 PQC720934 PZY720934 QJU720934 QTQ720934 RDM720934 RNI720934 RXE720934 SHA720934 SQW720934 TAS720934 TKO720934 TUK720934 UEG720934 UOC720934 UXY720934 VHU720934 VRQ720934 WBM720934 WLI720934 WVE720934 A786470 IS786470 SO786470 ACK786470 AMG786470 AWC786470 BFY786470 BPU786470 BZQ786470 CJM786470 CTI786470 DDE786470 DNA786470 DWW786470 EGS786470 EQO786470 FAK786470 FKG786470 FUC786470 GDY786470 GNU786470 GXQ786470 HHM786470 HRI786470 IBE786470 ILA786470 IUW786470 JES786470 JOO786470 JYK786470 KIG786470 KSC786470 LBY786470 LLU786470 LVQ786470 MFM786470 MPI786470 MZE786470 NJA786470 NSW786470 OCS786470 OMO786470 OWK786470 PGG786470 PQC786470 PZY786470 QJU786470 QTQ786470 RDM786470 RNI786470 RXE786470 SHA786470 SQW786470 TAS786470 TKO786470 TUK786470 UEG786470 UOC786470 UXY786470 VHU786470 VRQ786470 WBM786470 WLI786470 WVE786470 A852006 IS852006 SO852006 ACK852006 AMG852006 AWC852006 BFY852006 BPU852006 BZQ852006 CJM852006 CTI852006 DDE852006 DNA852006 DWW852006 EGS852006 EQO852006 FAK852006 FKG852006 FUC852006 GDY852006 GNU852006 GXQ852006 HHM852006 HRI852006 IBE852006 ILA852006 IUW852006 JES852006 JOO852006 JYK852006 KIG852006 KSC852006 LBY852006 LLU852006 LVQ852006 MFM852006 MPI852006 MZE852006 NJA852006 NSW852006 OCS852006 OMO852006 OWK852006 PGG852006 PQC852006 PZY852006 QJU852006 QTQ852006 RDM852006 RNI852006 RXE852006 SHA852006 SQW852006 TAS852006 TKO852006 TUK852006 UEG852006 UOC852006 UXY852006 VHU852006 VRQ852006 WBM852006 WLI852006 WVE852006 A917542 IS917542 SO917542 ACK917542 AMG917542 AWC917542 BFY917542 BPU917542 BZQ917542 CJM917542 CTI917542 DDE917542 DNA917542 DWW917542 EGS917542 EQO917542 FAK917542 FKG917542 FUC917542 GDY917542 GNU917542 GXQ917542 HHM917542 HRI917542 IBE917542 ILA917542 IUW917542 JES917542 JOO917542 JYK917542 KIG917542 KSC917542 LBY917542 LLU917542 LVQ917542 MFM917542 MPI917542 MZE917542 NJA917542 NSW917542 OCS917542 OMO917542 OWK917542 PGG917542 PQC917542 PZY917542 QJU917542 QTQ917542 RDM917542 RNI917542 RXE917542 SHA917542 SQW917542 TAS917542 TKO917542 TUK917542 UEG917542 UOC917542 UXY917542 VHU917542 VRQ917542 WBM917542 WLI917542 WVE917542 A983078 IS983078 SO983078 ACK983078 AMG983078 AWC983078 BFY983078 BPU983078 BZQ983078 CJM983078 CTI983078 DDE983078 DNA983078 DWW983078 EGS983078 EQO983078 FAK983078 FKG983078 FUC983078 GDY983078 GNU983078 GXQ983078 HHM983078 HRI983078 IBE983078 ILA983078 IUW983078 JES983078 JOO983078 JYK983078 KIG983078 KSC983078 LBY983078 LLU983078 LVQ983078 MFM983078 MPI983078 MZE983078 NJA983078 NSW983078 OCS983078 OMO983078 OWK983078 PGG983078 PQC983078 PZY983078 QJU983078 QTQ983078 RDM983078 RNI983078 RXE983078 SHA983078 SQW983078 TAS983078 TKO983078 TUK983078 UEG983078 UOC983078 UXY983078 VHU983078 VRQ983078 WBM983078 WLI983078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2" workbookViewId="0">
      <selection activeCell="C9" sqref="C9:D9"/>
    </sheetView>
  </sheetViews>
  <sheetFormatPr baseColWidth="10" defaultRowHeight="15.75" x14ac:dyDescent="0.25"/>
  <cols>
    <col min="1" max="1" width="24.85546875" style="157" customWidth="1"/>
    <col min="2" max="2" width="55.5703125" style="157" customWidth="1"/>
    <col min="3" max="3" width="41.28515625" style="157" customWidth="1"/>
    <col min="4" max="4" width="29.42578125" style="157" customWidth="1"/>
    <col min="5" max="5" width="29.140625" style="157" customWidth="1"/>
    <col min="6" max="16384" width="11.42578125" style="107"/>
  </cols>
  <sheetData>
    <row r="1" spans="1:5" x14ac:dyDescent="0.25">
      <c r="A1" s="286" t="s">
        <v>93</v>
      </c>
      <c r="B1" s="287"/>
      <c r="C1" s="287"/>
      <c r="D1" s="287"/>
      <c r="E1" s="130"/>
    </row>
    <row r="2" spans="1:5" ht="27.75" customHeight="1" x14ac:dyDescent="0.25">
      <c r="A2" s="131"/>
      <c r="B2" s="288" t="s">
        <v>76</v>
      </c>
      <c r="C2" s="288"/>
      <c r="D2" s="288"/>
      <c r="E2" s="132"/>
    </row>
    <row r="3" spans="1:5" ht="21" customHeight="1" x14ac:dyDescent="0.25">
      <c r="A3" s="133"/>
      <c r="B3" s="288" t="s">
        <v>156</v>
      </c>
      <c r="C3" s="288"/>
      <c r="D3" s="288"/>
      <c r="E3" s="134"/>
    </row>
    <row r="4" spans="1:5" thickBot="1" x14ac:dyDescent="0.3">
      <c r="A4" s="135"/>
      <c r="B4" s="136"/>
      <c r="C4" s="136"/>
      <c r="D4" s="136"/>
      <c r="E4" s="137"/>
    </row>
    <row r="5" spans="1:5" ht="26.25" customHeight="1" thickBot="1" x14ac:dyDescent="0.3">
      <c r="A5" s="135"/>
      <c r="B5" s="138" t="s">
        <v>77</v>
      </c>
      <c r="C5" s="289"/>
      <c r="D5" s="290"/>
      <c r="E5" s="137"/>
    </row>
    <row r="6" spans="1:5" ht="27.75" customHeight="1" thickBot="1" x14ac:dyDescent="0.3">
      <c r="A6" s="135"/>
      <c r="B6" s="161" t="s">
        <v>78</v>
      </c>
      <c r="C6" s="291"/>
      <c r="D6" s="292"/>
      <c r="E6" s="137"/>
    </row>
    <row r="7" spans="1:5" ht="29.25" customHeight="1" thickBot="1" x14ac:dyDescent="0.3">
      <c r="A7" s="135"/>
      <c r="B7" s="161" t="s">
        <v>157</v>
      </c>
      <c r="C7" s="284" t="s">
        <v>158</v>
      </c>
      <c r="D7" s="285"/>
      <c r="E7" s="137"/>
    </row>
    <row r="8" spans="1:5" ht="16.5" thickBot="1" x14ac:dyDescent="0.3">
      <c r="A8" s="135"/>
      <c r="B8" s="162" t="s">
        <v>159</v>
      </c>
      <c r="C8" s="279"/>
      <c r="D8" s="280"/>
      <c r="E8" s="137"/>
    </row>
    <row r="9" spans="1:5" ht="23.25" customHeight="1" thickBot="1" x14ac:dyDescent="0.3">
      <c r="A9" s="135"/>
      <c r="B9" s="162" t="s">
        <v>159</v>
      </c>
      <c r="C9" s="279"/>
      <c r="D9" s="280"/>
      <c r="E9" s="137"/>
    </row>
    <row r="10" spans="1:5" ht="26.25" customHeight="1" thickBot="1" x14ac:dyDescent="0.3">
      <c r="A10" s="135"/>
      <c r="B10" s="162" t="s">
        <v>159</v>
      </c>
      <c r="C10" s="279"/>
      <c r="D10" s="280"/>
      <c r="E10" s="137"/>
    </row>
    <row r="11" spans="1:5" ht="21.75" customHeight="1" thickBot="1" x14ac:dyDescent="0.3">
      <c r="A11" s="135"/>
      <c r="B11" s="162" t="s">
        <v>159</v>
      </c>
      <c r="C11" s="279"/>
      <c r="D11" s="280"/>
      <c r="E11" s="137"/>
    </row>
    <row r="12" spans="1:5" ht="32.25" thickBot="1" x14ac:dyDescent="0.3">
      <c r="A12" s="135"/>
      <c r="B12" s="163" t="s">
        <v>160</v>
      </c>
      <c r="C12" s="279">
        <f>SUM(C8:D11)</f>
        <v>0</v>
      </c>
      <c r="D12" s="280"/>
      <c r="E12" s="137"/>
    </row>
    <row r="13" spans="1:5" ht="26.25" customHeight="1" thickBot="1" x14ac:dyDescent="0.3">
      <c r="A13" s="135"/>
      <c r="B13" s="163" t="s">
        <v>161</v>
      </c>
      <c r="C13" s="279">
        <f>+C12/616000</f>
        <v>0</v>
      </c>
      <c r="D13" s="280"/>
      <c r="E13" s="137"/>
    </row>
    <row r="14" spans="1:5" ht="24.75" customHeight="1" x14ac:dyDescent="0.25">
      <c r="A14" s="135"/>
      <c r="B14" s="136"/>
      <c r="C14" s="140"/>
      <c r="D14" s="141"/>
      <c r="E14" s="137"/>
    </row>
    <row r="15" spans="1:5" ht="28.5" customHeight="1" thickBot="1" x14ac:dyDescent="0.3">
      <c r="A15" s="135"/>
      <c r="B15" s="136" t="s">
        <v>162</v>
      </c>
      <c r="C15" s="140"/>
      <c r="D15" s="141"/>
      <c r="E15" s="137"/>
    </row>
    <row r="16" spans="1:5" ht="27" customHeight="1" x14ac:dyDescent="0.25">
      <c r="A16" s="135"/>
      <c r="B16" s="142" t="s">
        <v>79</v>
      </c>
      <c r="C16" s="143"/>
      <c r="D16" s="144"/>
      <c r="E16" s="137"/>
    </row>
    <row r="17" spans="1:6" ht="28.5" customHeight="1" x14ac:dyDescent="0.25">
      <c r="A17" s="135"/>
      <c r="B17" s="135" t="s">
        <v>80</v>
      </c>
      <c r="C17" s="145"/>
      <c r="D17" s="137"/>
      <c r="E17" s="137"/>
    </row>
    <row r="18" spans="1:6" ht="15" x14ac:dyDescent="0.25">
      <c r="A18" s="135"/>
      <c r="B18" s="135" t="s">
        <v>81</v>
      </c>
      <c r="C18" s="145"/>
      <c r="D18" s="137"/>
      <c r="E18" s="137"/>
    </row>
    <row r="19" spans="1:6" ht="27" customHeight="1" thickBot="1" x14ac:dyDescent="0.3">
      <c r="A19" s="135"/>
      <c r="B19" s="146" t="s">
        <v>82</v>
      </c>
      <c r="C19" s="147"/>
      <c r="D19" s="148"/>
      <c r="E19" s="137"/>
    </row>
    <row r="20" spans="1:6" ht="27" customHeight="1" thickBot="1" x14ac:dyDescent="0.3">
      <c r="A20" s="135"/>
      <c r="B20" s="281" t="s">
        <v>83</v>
      </c>
      <c r="C20" s="282"/>
      <c r="D20" s="283"/>
      <c r="E20" s="137"/>
    </row>
    <row r="21" spans="1:6" ht="16.5" thickBot="1" x14ac:dyDescent="0.3">
      <c r="A21" s="135"/>
      <c r="B21" s="281" t="s">
        <v>84</v>
      </c>
      <c r="C21" s="282"/>
      <c r="D21" s="283"/>
      <c r="E21" s="137"/>
    </row>
    <row r="22" spans="1:6" x14ac:dyDescent="0.25">
      <c r="A22" s="135"/>
      <c r="B22" s="149" t="s">
        <v>163</v>
      </c>
      <c r="C22" s="150"/>
      <c r="D22" s="141" t="s">
        <v>85</v>
      </c>
      <c r="E22" s="137"/>
    </row>
    <row r="23" spans="1:6" ht="16.5" thickBot="1" x14ac:dyDescent="0.3">
      <c r="A23" s="135"/>
      <c r="B23" s="139" t="s">
        <v>86</v>
      </c>
      <c r="C23" s="151"/>
      <c r="D23" s="152" t="s">
        <v>85</v>
      </c>
      <c r="E23" s="137"/>
    </row>
    <row r="24" spans="1:6" ht="16.5" thickBot="1" x14ac:dyDescent="0.3">
      <c r="A24" s="135"/>
      <c r="B24" s="153"/>
      <c r="C24" s="154"/>
      <c r="D24" s="136"/>
      <c r="E24" s="155"/>
    </row>
    <row r="25" spans="1:6" x14ac:dyDescent="0.25">
      <c r="A25" s="296"/>
      <c r="B25" s="297" t="s">
        <v>87</v>
      </c>
      <c r="C25" s="299" t="s">
        <v>88</v>
      </c>
      <c r="D25" s="300"/>
      <c r="E25" s="301"/>
      <c r="F25" s="293"/>
    </row>
    <row r="26" spans="1:6" ht="16.5" thickBot="1" x14ac:dyDescent="0.3">
      <c r="A26" s="296"/>
      <c r="B26" s="298"/>
      <c r="C26" s="294" t="s">
        <v>89</v>
      </c>
      <c r="D26" s="295"/>
      <c r="E26" s="301"/>
      <c r="F26" s="293"/>
    </row>
    <row r="27" spans="1:6" thickBot="1" x14ac:dyDescent="0.3">
      <c r="A27" s="146"/>
      <c r="B27" s="156"/>
      <c r="C27" s="156"/>
      <c r="D27" s="156"/>
      <c r="E27" s="148"/>
      <c r="F27" s="129"/>
    </row>
    <row r="28" spans="1:6" x14ac:dyDescent="0.25">
      <c r="B28" s="158" t="s">
        <v>164</v>
      </c>
    </row>
  </sheetData>
  <mergeCells count="20">
    <mergeCell ref="F25:F26"/>
    <mergeCell ref="C26:D26"/>
    <mergeCell ref="B21:D21"/>
    <mergeCell ref="A25:A26"/>
    <mergeCell ref="B25:B26"/>
    <mergeCell ref="C25:D25"/>
    <mergeCell ref="E25:E26"/>
    <mergeCell ref="A1:D1"/>
    <mergeCell ref="B2:D2"/>
    <mergeCell ref="B3:D3"/>
    <mergeCell ref="C5:D5"/>
    <mergeCell ref="C6:D6"/>
    <mergeCell ref="C13:D13"/>
    <mergeCell ref="B20:D20"/>
    <mergeCell ref="C8:D8"/>
    <mergeCell ref="C7:D7"/>
    <mergeCell ref="C9:D9"/>
    <mergeCell ref="C10:D10"/>
    <mergeCell ref="C11:D11"/>
    <mergeCell ref="C12:D1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vt:lpstr>
      <vt:lpstr>TECNICA</vt:lpstr>
      <vt:lpstr>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Luzma</cp:lastModifiedBy>
  <dcterms:created xsi:type="dcterms:W3CDTF">2014-10-22T15:49:24Z</dcterms:created>
  <dcterms:modified xsi:type="dcterms:W3CDTF">2014-12-05T17:31:28Z</dcterms:modified>
</cp:coreProperties>
</file>