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zma\Documents\ICBF 2014\PLIEGOS BOLIVAR DIC 1\evaluaciones propuestas\"/>
    </mc:Choice>
  </mc:AlternateContent>
  <bookViews>
    <workbookView xWindow="120" yWindow="135" windowWidth="15480" windowHeight="6660" tabRatio="598" activeTab="1"/>
  </bookViews>
  <sheets>
    <sheet name="JURIDICA" sheetId="9" r:id="rId1"/>
    <sheet name="TECNICA" sheetId="8" r:id="rId2"/>
    <sheet name="FINANCIERA" sheetId="10" r:id="rId3"/>
  </sheets>
  <calcPr calcId="152511"/>
</workbook>
</file>

<file path=xl/calcChain.xml><?xml version="1.0" encoding="utf-8"?>
<calcChain xmlns="http://schemas.openxmlformats.org/spreadsheetml/2006/main">
  <c r="N120" i="8" l="1"/>
  <c r="N119" i="8"/>
  <c r="F15" i="8"/>
  <c r="C24" i="8" s="1"/>
  <c r="E15" i="8"/>
  <c r="C12" i="10" l="1"/>
  <c r="C13" i="10" s="1"/>
  <c r="M127" i="8"/>
  <c r="L127" i="8"/>
  <c r="A120" i="8"/>
  <c r="A121" i="8" s="1"/>
  <c r="A122" i="8" s="1"/>
  <c r="A123" i="8" s="1"/>
  <c r="A124" i="8" s="1"/>
  <c r="A125" i="8" s="1"/>
  <c r="A126" i="8" s="1"/>
  <c r="N127" i="8"/>
  <c r="N57" i="8"/>
  <c r="E40" i="8"/>
  <c r="E24" i="8" l="1"/>
  <c r="E133" i="8" l="1"/>
  <c r="D161" i="8" s="1"/>
  <c r="F151" i="8"/>
  <c r="D162" i="8" s="1"/>
  <c r="E161" i="8" l="1"/>
  <c r="C129" i="8" l="1"/>
  <c r="C62" i="8"/>
  <c r="L57" i="8"/>
  <c r="C61" i="8"/>
  <c r="A50" i="8"/>
  <c r="A51" i="8" s="1"/>
  <c r="A52" i="8" s="1"/>
  <c r="A53" i="8" s="1"/>
  <c r="A54" i="8" s="1"/>
  <c r="A55" i="8" s="1"/>
  <c r="A56" i="8" s="1"/>
</calcChain>
</file>

<file path=xl/sharedStrings.xml><?xml version="1.0" encoding="utf-8"?>
<sst xmlns="http://schemas.openxmlformats.org/spreadsheetml/2006/main" count="544" uniqueCount="278">
  <si>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</si>
  <si>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</si>
  <si>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</si>
  <si>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</si>
  <si>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</si>
  <si>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</si>
  <si>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</si>
  <si>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</si>
  <si>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</si>
  <si>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</si>
  <si>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</si>
  <si>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</si>
  <si>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</si>
  <si>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</si>
  <si>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</si>
  <si>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</si>
  <si>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</si>
  <si>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</si>
  <si>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</si>
  <si>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</si>
  <si>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</si>
  <si>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</si>
  <si>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</si>
  <si>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</si>
  <si>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</si>
  <si>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</si>
  <si>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</si>
  <si>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</si>
  <si>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</si>
  <si>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</si>
  <si>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</si>
  <si>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</si>
  <si>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</si>
  <si>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</si>
  <si>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</si>
  <si>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</si>
  <si>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</si>
  <si>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</si>
  <si>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</si>
  <si>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</si>
  <si>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</si>
  <si>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</si>
  <si>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</si>
  <si>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</si>
  <si>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</si>
  <si>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</si>
  <si>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</si>
  <si>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</si>
  <si>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</si>
  <si>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</si>
  <si>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</si>
  <si>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</si>
  <si>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</si>
  <si>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</si>
  <si>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</si>
  <si>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</si>
  <si>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</si>
  <si>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</si>
  <si>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</si>
  <si>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</si>
  <si>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</si>
  <si>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</si>
  <si>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</si>
  <si>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</si>
  <si>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</si>
  <si>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</si>
  <si>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</si>
  <si>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</si>
  <si>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</si>
  <si>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</si>
  <si>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</si>
  <si>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</si>
  <si>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</si>
  <si>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</si>
  <si>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</si>
  <si>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</si>
  <si>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</si>
  <si>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</si>
  <si>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</si>
  <si>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</si>
  <si>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</si>
  <si>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</si>
  <si>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</si>
  <si>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</si>
  <si>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</si>
  <si>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</si>
  <si>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</si>
  <si>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</si>
  <si>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</si>
  <si>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</si>
  <si>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 No. 1. xxxxxxxxxxx</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</si>
  <si>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</si>
  <si>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</si>
  <si>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</si>
  <si>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</si>
  <si>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</si>
  <si>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</si>
  <si>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</si>
  <si>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</si>
  <si>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</si>
  <si>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</si>
  <si>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</si>
  <si>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</si>
  <si>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</si>
  <si>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</si>
  <si>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</si>
  <si>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</si>
  <si>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</si>
  <si>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</si>
  <si>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</si>
  <si>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</si>
  <si>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</si>
  <si>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</si>
  <si>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</si>
  <si>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</si>
  <si>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</si>
  <si>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</si>
  <si>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</si>
  <si>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</si>
  <si>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</si>
  <si>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</si>
  <si>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</si>
  <si>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</si>
  <si>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</si>
  <si>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</si>
  <si>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</si>
  <si>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</si>
  <si>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</si>
  <si>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</si>
  <si>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</si>
  <si>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</si>
  <si>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</si>
  <si>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</si>
  <si>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</si>
  <si>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</si>
  <si>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</si>
  <si>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</si>
  <si>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</si>
  <si>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r>
      <t xml:space="preserve">En ______________, a los </t>
    </r>
    <r>
      <rPr>
        <b/>
        <sz val="11"/>
        <color theme="1"/>
        <rFont val="Arial Narrow"/>
        <family val="2"/>
      </rPr>
      <t xml:space="preserve">XXXXX </t>
    </r>
    <r>
      <rPr>
        <sz val="11"/>
        <color theme="1"/>
        <rFont val="Arial Narrow"/>
        <family val="2"/>
      </rPr>
      <t xml:space="preserve">de 2014, en las instalaciones del Instituto Colombiano de Bienestar Familiar –ICBF- de la Regional </t>
    </r>
    <r>
      <rPr>
        <b/>
        <sz val="11"/>
        <color theme="1"/>
        <rFont val="Arial Narrow"/>
        <family val="2"/>
      </rPr>
      <t xml:space="preserve">XXXXX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 __ de 2014, cuyo objeto consiste en</t>
    </r>
    <r>
      <rPr>
        <b/>
        <sz val="11"/>
        <color theme="1"/>
        <rFont val="Arial Narrow"/>
        <family val="2"/>
      </rPr>
      <t>: XXXXXXX</t>
    </r>
  </si>
  <si>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</si>
  <si>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</si>
  <si>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</si>
  <si>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</si>
  <si>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</si>
  <si>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</si>
  <si>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</si>
  <si>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</si>
  <si>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</si>
  <si>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</si>
  <si>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</si>
  <si>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</si>
  <si>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</si>
  <si>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</si>
  <si>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</si>
  <si>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</si>
  <si>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</si>
  <si>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</si>
  <si>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</si>
  <si>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</si>
  <si>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</si>
  <si>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</si>
  <si>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</si>
  <si>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</si>
  <si>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</si>
  <si>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</si>
  <si>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UNION TEMPRORAL PRIMERA INFANCIA GRUPO 22</t>
  </si>
  <si>
    <t>PROACTIVAR</t>
  </si>
  <si>
    <t>FUNDACION HIJOS DE BOLIVAR</t>
  </si>
  <si>
    <t>ICBF</t>
  </si>
  <si>
    <t>185 DE 2012</t>
  </si>
  <si>
    <t>NO APLICA</t>
  </si>
  <si>
    <t>11 MESES Y 16 DÍAS</t>
  </si>
  <si>
    <t>401 DE 2013</t>
  </si>
  <si>
    <t>EN EJECUCION</t>
  </si>
  <si>
    <t>12 MESES</t>
  </si>
  <si>
    <t>FUNDACION HIJOS DE BOLÍVAR</t>
  </si>
  <si>
    <t>MINISTERIO DE EDUCACION NACIONAL</t>
  </si>
  <si>
    <t>FPI13047DE 2010</t>
  </si>
  <si>
    <t>8 MESES Y 16 DÍAS</t>
  </si>
  <si>
    <t>32</t>
  </si>
  <si>
    <t>X</t>
  </si>
  <si>
    <t>institicional</t>
  </si>
  <si>
    <t>institucional</t>
  </si>
  <si>
    <t>x</t>
  </si>
  <si>
    <t>es de continuidad</t>
  </si>
  <si>
    <t>familiar</t>
  </si>
  <si>
    <t>Institucional sin arriendo</t>
  </si>
  <si>
    <t>Institucional con arriendo</t>
  </si>
  <si>
    <t>Familiar</t>
  </si>
  <si>
    <t>Zipacoa</t>
  </si>
  <si>
    <t>Villa nueva</t>
  </si>
  <si>
    <t>Villa nueva- Barrio el Caño</t>
  </si>
  <si>
    <t>Santa Rosa de Lima Bolívar/centro zonal  industrial de la Bahía</t>
  </si>
  <si>
    <t>Santa Rosa de lima Bolívar/centro zonal  industrial de la Bahía</t>
  </si>
  <si>
    <t>Villa Nueva Calle la Concepción</t>
  </si>
  <si>
    <t>modalidad familiar: 600/2
Modalida institucional: 674/3</t>
  </si>
  <si>
    <t xml:space="preserve">COORDINADOR </t>
  </si>
  <si>
    <t>Yoberlis Arnedo Barbosa</t>
  </si>
  <si>
    <t>psicóloga</t>
  </si>
  <si>
    <t>Universidad Antonio Nariño</t>
  </si>
  <si>
    <t>Proactivar</t>
  </si>
  <si>
    <t>Leydis Orozco Buitrago</t>
  </si>
  <si>
    <t>Univesidad de San Buenaventura</t>
  </si>
  <si>
    <t>02/10/2013- actual</t>
  </si>
  <si>
    <t>Proactivar- OEI</t>
  </si>
  <si>
    <t>15/01/2013- actual
06/12/2012 - 31/01/2013</t>
  </si>
  <si>
    <t>modalidad familiar: 600/4
Modalida institucional: 674/3</t>
  </si>
  <si>
    <t>Katia Margarita Salas Arellano</t>
  </si>
  <si>
    <t>licenciada en pedagogía reeducativa</t>
  </si>
  <si>
    <t>Universidad Fundación Universitaria Luis Amigó</t>
  </si>
  <si>
    <t>No aplica</t>
  </si>
  <si>
    <t>01/17/actual</t>
  </si>
  <si>
    <t xml:space="preserve">Proactivar
</t>
  </si>
  <si>
    <t>Rosa Emiliana Merlano Ruiz</t>
  </si>
  <si>
    <t>licenciada en pedagogía infantil</t>
  </si>
  <si>
    <t>Corporación Universitaria del Caribe IAAFIC</t>
  </si>
  <si>
    <t>Fundación Hijos de Bolívar</t>
  </si>
  <si>
    <t>10/01/2012- Actual</t>
  </si>
  <si>
    <t>Indira Beatriz Anillo Castilla</t>
  </si>
  <si>
    <t>trabajadora social</t>
  </si>
  <si>
    <t>Universidad de Cartagena</t>
  </si>
  <si>
    <t>196454506-1</t>
  </si>
  <si>
    <t>proactivar</t>
  </si>
  <si>
    <t>07/2012- actual</t>
  </si>
  <si>
    <t>Elvis Edgardo Romero Castro</t>
  </si>
  <si>
    <t>psicólogo</t>
  </si>
  <si>
    <t>universidad INCCA</t>
  </si>
  <si>
    <t>Hijos de Bolívar</t>
  </si>
  <si>
    <t>Mayra Alejandra Alvarez Meza</t>
  </si>
  <si>
    <t>Dayana del Carmen Jiménez Moreno</t>
  </si>
  <si>
    <t>Universidad Simón Bolívar</t>
  </si>
  <si>
    <t>238910142389814-1</t>
  </si>
  <si>
    <t>01/07/2012- actual</t>
  </si>
  <si>
    <t>Berlys Ariza Julio</t>
  </si>
  <si>
    <t>licienciada en educación básica con énfasis en ciencias sociales</t>
  </si>
  <si>
    <t>Universidad del Atlántico</t>
  </si>
  <si>
    <t>25/11/13- actual</t>
  </si>
  <si>
    <t>Donaldo Vásquez Bermúdez</t>
  </si>
  <si>
    <t>Universidad de San Buenaventura</t>
  </si>
  <si>
    <t>Griselda Mendoza Ortiz</t>
  </si>
  <si>
    <t>2/10/2013- actual</t>
  </si>
  <si>
    <t>Liliana Patricia Reza Ariza</t>
  </si>
  <si>
    <t>Universidad Nacional Abierta y a Distancia (UNAD)</t>
  </si>
  <si>
    <t>Debe presentar tarjeta profesional</t>
  </si>
  <si>
    <t xml:space="preserve">Coodinar las funciones del equipo humano a su cargo, promoviendo permanentemente la participación e innovación del equipo. Participar en las mesas de primera infancia del municipio asi como en todos los escenarios relacionados con Primera infancia y política social. </t>
  </si>
  <si>
    <t xml:space="preserve">apoyar el diseño y aplicación de evaluación del desarrollo de los niños y niñas. Apoyar el diseño e implementaciónd e proyectos pedagógicos que respondan a una educación incluyente. Articular con entidades que contribuyan en la ejecución de actividades programadas. </t>
  </si>
  <si>
    <t>Diseñar el plan de acción desde el POAI para la implementación de la modalidad acorde con la política pública, el proyecto pedagógico del ICBF, las características de la modalidad de atención y las condiciones particulares de la comunidad, la familia, el niño y la niña. Participar en las mesas de primera infancia del municipio.</t>
  </si>
  <si>
    <t>191-2013</t>
  </si>
  <si>
    <t xml:space="preserve">11 meses 9 dias </t>
  </si>
  <si>
    <t>VERIFICADO POR EL ICBF EN EL FUC</t>
  </si>
  <si>
    <t>HIJOS DE BOLIVAR</t>
  </si>
  <si>
    <t>FONADE</t>
  </si>
  <si>
    <t>4 meses 12 días</t>
  </si>
  <si>
    <t>15 meses</t>
  </si>
  <si>
    <t>357 al 382</t>
  </si>
  <si>
    <t>Universidad Metropolitana</t>
  </si>
  <si>
    <t>118984516-1</t>
  </si>
  <si>
    <t>Evaluación del desarrollo de las niñas y niños. Liderar procesos de trabajo para el mejoramiento permanente de las prácticas pedagógicas con los niños.
Detección y remisión oportuna de las autoridades competentes de los casos de maltrato infantil y vulneración de derechos en general.</t>
  </si>
  <si>
    <t>Nelly Estela Cortés Ariza</t>
  </si>
  <si>
    <t>Mena Beatriz Torres Flórez</t>
  </si>
  <si>
    <t>02/24/1994</t>
  </si>
  <si>
    <t>EL formato 8 suscrito indica que es parte del personal habilitante.
No presenta tarjeta profesional</t>
  </si>
  <si>
    <t>1/10/2012- actual</t>
  </si>
  <si>
    <t>02/07/2012- actual</t>
  </si>
  <si>
    <t>1272/4</t>
  </si>
  <si>
    <t>Elizabeth Pérez Pérez</t>
  </si>
  <si>
    <t>Licenciada en pedagogía reeducativa</t>
  </si>
  <si>
    <t>Fundación Universitaria Luis Amigó</t>
  </si>
  <si>
    <t>no aplica</t>
  </si>
  <si>
    <t xml:space="preserve">asesorar a la dirección general y a las demás unidades de servicio en la formulación de planes, proyectos y programas para el cumplimiento de la misión institucional. </t>
  </si>
  <si>
    <t>Diana María Sotomayor Altamiranda</t>
  </si>
  <si>
    <t>1272/2</t>
  </si>
  <si>
    <t>Reismer Rodríguez Ramos</t>
  </si>
  <si>
    <t>contador</t>
  </si>
  <si>
    <t>Corporación Universitaria Rafael Nuñez</t>
  </si>
  <si>
    <t>129843-T</t>
  </si>
  <si>
    <t>Aconsejar al representante de la Corporación en relación a dónde destiar sus fondos bajo el cumplimiento de sus objetivo u a la capacidad de respusta a la prestación del servico de atención integral a la primera infancia</t>
  </si>
  <si>
    <t>VERIFICADO POR ICBF EN EL FUC  Y ACTA DE LIQUIDACION FIRMADA POR EL SUPERVISOR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</si>
</sst>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 #,##0_-;\-* #,##0_-;_-* &quot;-&quot;??_-;_-@_-"/>
  </numFmts>
  <fonts count="42"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11"/>
      <color rgb="FFFF0000"/>
      <name val="Calibri"/>
      <family val="2"/>
      <scheme val="minor"/>
    </font>
    <font>
      <sz val="9"/>
      <color rgb="FFFF0000"/>
      <name val="Calibri"/>
      <family val="2"/>
      <scheme val="minor"/>
    </font>
    <font>
      <sz val="11"/>
      <color rgb="FFFF0000"/>
      <name val="Calibri"/>
      <family val="2"/>
    </font>
    <font>
      <sz val="9"/>
      <color theme="1"/>
      <name val="Calibri"/>
      <family val="2"/>
      <scheme val="minor"/>
    </font>
    <font>
      <sz val="11"/>
      <color theme="1"/>
      <name val="Calibri"/>
      <family val="2"/>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02">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1" xfId="0"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170" fontId="0" fillId="3" borderId="1" xfId="1" applyNumberFormat="1" applyFont="1" applyFill="1" applyBorder="1" applyAlignment="1">
      <alignment horizontal="right" vertical="center"/>
    </xf>
    <xf numFmtId="0" fontId="37" fillId="0" borderId="1" xfId="0" applyFont="1" applyFill="1" applyBorder="1" applyAlignment="1">
      <alignment horizontal="center" vertical="center" wrapText="1"/>
    </xf>
    <xf numFmtId="49" fontId="37" fillId="0"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wrapText="1"/>
      <protection locked="0"/>
    </xf>
    <xf numFmtId="9" fontId="38" fillId="0" borderId="1" xfId="0" applyNumberFormat="1"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protection locked="0"/>
    </xf>
    <xf numFmtId="9" fontId="38" fillId="0" borderId="1" xfId="4" applyFont="1" applyFill="1" applyBorder="1" applyAlignment="1" applyProtection="1">
      <alignment horizontal="center" vertical="center" wrapText="1"/>
      <protection locked="0"/>
    </xf>
    <xf numFmtId="14" fontId="38" fillId="0" borderId="1" xfId="0" applyNumberFormat="1" applyFont="1" applyFill="1" applyBorder="1" applyAlignment="1" applyProtection="1">
      <alignment horizontal="center" vertical="center" wrapText="1"/>
      <protection locked="0"/>
    </xf>
    <xf numFmtId="15" fontId="38" fillId="0" borderId="1" xfId="0" applyNumberFormat="1" applyFont="1" applyFill="1" applyBorder="1" applyAlignment="1" applyProtection="1">
      <alignment horizontal="center" vertical="center" wrapText="1"/>
      <protection locked="0"/>
    </xf>
    <xf numFmtId="2" fontId="38" fillId="0" borderId="1" xfId="0" applyNumberFormat="1" applyFont="1" applyFill="1" applyBorder="1" applyAlignment="1" applyProtection="1">
      <alignment horizontal="center" vertical="center" wrapText="1"/>
      <protection locked="0"/>
    </xf>
    <xf numFmtId="168" fontId="38" fillId="0" borderId="1" xfId="1" applyNumberFormat="1" applyFont="1" applyFill="1" applyBorder="1" applyAlignment="1">
      <alignment horizontal="right" vertical="center" wrapText="1"/>
    </xf>
    <xf numFmtId="0" fontId="39" fillId="0" borderId="1"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7" fillId="0" borderId="0" xfId="0" applyFont="1" applyFill="1" applyAlignment="1">
      <alignment horizontal="left" vertical="center" wrapText="1"/>
    </xf>
    <xf numFmtId="170" fontId="0" fillId="0" borderId="0" xfId="1" applyNumberFormat="1" applyFont="1" applyAlignment="1">
      <alignment vertical="center"/>
    </xf>
    <xf numFmtId="170" fontId="9" fillId="3" borderId="8" xfId="1" applyNumberFormat="1" applyFont="1" applyFill="1" applyBorder="1" applyAlignment="1" applyProtection="1">
      <alignment vertical="center"/>
      <protection locked="0"/>
    </xf>
    <xf numFmtId="170" fontId="9" fillId="0" borderId="8" xfId="1" applyNumberFormat="1" applyFont="1" applyFill="1" applyBorder="1" applyAlignment="1" applyProtection="1">
      <alignment horizontal="left" vertical="center"/>
      <protection locked="0"/>
    </xf>
    <xf numFmtId="170" fontId="0" fillId="0" borderId="0" xfId="1" applyNumberFormat="1" applyFont="1" applyAlignment="1">
      <alignment horizontal="center" vertical="center"/>
    </xf>
    <xf numFmtId="170" fontId="0" fillId="0" borderId="0" xfId="1" applyNumberFormat="1" applyFont="1" applyFill="1" applyBorder="1" applyAlignment="1">
      <alignment vertical="center" wrapText="1"/>
    </xf>
    <xf numFmtId="170" fontId="0" fillId="0" borderId="0" xfId="1" applyNumberFormat="1" applyFont="1" applyFill="1" applyBorder="1" applyAlignment="1">
      <alignment vertical="center"/>
    </xf>
    <xf numFmtId="170" fontId="0" fillId="0" borderId="0" xfId="1" applyNumberFormat="1" applyFont="1" applyFill="1" applyBorder="1" applyAlignment="1">
      <alignment horizontal="center" vertical="center"/>
    </xf>
    <xf numFmtId="170" fontId="0" fillId="0" borderId="0" xfId="1" applyNumberFormat="1" applyFont="1" applyBorder="1" applyAlignment="1">
      <alignment vertical="center"/>
    </xf>
    <xf numFmtId="170" fontId="19" fillId="0" borderId="0" xfId="1" applyNumberFormat="1" applyFont="1" applyBorder="1" applyAlignment="1">
      <alignment horizontal="center" vertical="center"/>
    </xf>
    <xf numFmtId="170" fontId="1" fillId="2" borderId="11" xfId="1" applyNumberFormat="1" applyFont="1" applyFill="1" applyBorder="1" applyAlignment="1">
      <alignment horizontal="center" vertical="center" wrapText="1"/>
    </xf>
    <xf numFmtId="170" fontId="38" fillId="0" borderId="1" xfId="1" applyNumberFormat="1" applyFont="1" applyFill="1" applyBorder="1" applyAlignment="1" applyProtection="1">
      <alignment horizontal="center" vertical="center" wrapText="1"/>
      <protection locked="0"/>
    </xf>
    <xf numFmtId="170" fontId="13" fillId="0" borderId="1" xfId="1" applyNumberFormat="1" applyFont="1" applyFill="1" applyBorder="1" applyAlignment="1" applyProtection="1">
      <alignment horizontal="center" vertical="center" wrapText="1"/>
      <protection locked="0"/>
    </xf>
    <xf numFmtId="170" fontId="18" fillId="0" borderId="1" xfId="1" applyNumberFormat="1" applyFont="1" applyFill="1" applyBorder="1" applyAlignment="1" applyProtection="1">
      <alignment horizontal="center" vertical="center" wrapText="1"/>
      <protection locked="0"/>
    </xf>
    <xf numFmtId="170" fontId="0" fillId="0" borderId="0" xfId="1" applyNumberFormat="1" applyFont="1" applyFill="1" applyAlignment="1">
      <alignment vertical="center"/>
    </xf>
    <xf numFmtId="170" fontId="15" fillId="0" borderId="0" xfId="1" applyNumberFormat="1" applyFont="1" applyFill="1" applyBorder="1" applyAlignment="1">
      <alignment horizontal="left" vertical="center"/>
    </xf>
    <xf numFmtId="170" fontId="1" fillId="2" borderId="5" xfId="1" applyNumberFormat="1" applyFont="1" applyFill="1" applyBorder="1" applyAlignment="1">
      <alignment horizontal="center" wrapText="1"/>
    </xf>
    <xf numFmtId="170" fontId="0" fillId="0" borderId="1" xfId="1" applyNumberFormat="1" applyFont="1" applyBorder="1" applyAlignment="1">
      <alignment vertical="center"/>
    </xf>
    <xf numFmtId="170" fontId="1" fillId="2" borderId="1" xfId="1" applyNumberFormat="1" applyFont="1" applyFill="1" applyBorder="1" applyAlignment="1">
      <alignment horizontal="center" vertical="center" wrapText="1"/>
    </xf>
    <xf numFmtId="0" fontId="0" fillId="0" borderId="1" xfId="0" applyFill="1" applyBorder="1" applyAlignment="1">
      <alignment horizontal="left" vertical="top" wrapText="1"/>
    </xf>
    <xf numFmtId="14" fontId="0" fillId="0" borderId="1" xfId="0" applyNumberFormat="1" applyBorder="1" applyAlignment="1"/>
    <xf numFmtId="14" fontId="0" fillId="0" borderId="1" xfId="0" applyNumberFormat="1" applyFill="1" applyBorder="1" applyAlignment="1">
      <alignment wrapText="1"/>
    </xf>
    <xf numFmtId="0" fontId="0" fillId="0" borderId="1" xfId="0" applyBorder="1" applyAlignment="1">
      <alignment vertical="top" wrapText="1"/>
    </xf>
    <xf numFmtId="170" fontId="0" fillId="11" borderId="1" xfId="1" applyNumberFormat="1" applyFont="1" applyFill="1" applyBorder="1" applyAlignment="1">
      <alignment vertical="center"/>
    </xf>
    <xf numFmtId="0" fontId="0" fillId="11" borderId="1" xfId="0" applyFill="1" applyBorder="1" applyAlignment="1">
      <alignment vertical="center"/>
    </xf>
    <xf numFmtId="14" fontId="0" fillId="0" borderId="1" xfId="0" applyNumberFormat="1" applyFill="1" applyBorder="1" applyAlignment="1"/>
    <xf numFmtId="0" fontId="0" fillId="0" borderId="1" xfId="0" applyFill="1" applyBorder="1" applyAlignment="1">
      <alignment vertical="top" wrapText="1"/>
    </xf>
    <xf numFmtId="0" fontId="13" fillId="0" borderId="1" xfId="0" applyNumberFormat="1" applyFont="1" applyFill="1" applyBorder="1" applyAlignment="1" applyProtection="1">
      <alignment horizontal="center" vertical="center" wrapText="1"/>
      <protection locked="0"/>
    </xf>
    <xf numFmtId="0" fontId="0" fillId="0" borderId="1" xfId="0" applyBorder="1" applyAlignment="1">
      <alignment shrinkToFit="1"/>
    </xf>
    <xf numFmtId="0" fontId="0"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9" fontId="40" fillId="0" borderId="1" xfId="0" applyNumberFormat="1" applyFont="1" applyFill="1" applyBorder="1" applyAlignment="1" applyProtection="1">
      <alignment horizontal="center" vertical="center" wrapText="1"/>
      <protection locked="0"/>
    </xf>
    <xf numFmtId="0" fontId="40" fillId="0" borderId="1" xfId="0" applyFont="1" applyFill="1" applyBorder="1" applyAlignment="1" applyProtection="1">
      <alignment horizontal="center" vertical="center" wrapText="1"/>
      <protection locked="0"/>
    </xf>
    <xf numFmtId="9" fontId="40" fillId="0" borderId="1" xfId="4" applyFont="1" applyFill="1" applyBorder="1" applyAlignment="1" applyProtection="1">
      <alignment horizontal="center" vertical="center" wrapText="1"/>
      <protection locked="0"/>
    </xf>
    <xf numFmtId="14" fontId="40" fillId="0" borderId="1" xfId="0" applyNumberFormat="1" applyFont="1" applyFill="1" applyBorder="1" applyAlignment="1" applyProtection="1">
      <alignment horizontal="center" vertical="center" wrapText="1"/>
      <protection locked="0"/>
    </xf>
    <xf numFmtId="15" fontId="40" fillId="0" borderId="1" xfId="0" applyNumberFormat="1" applyFont="1" applyFill="1" applyBorder="1" applyAlignment="1" applyProtection="1">
      <alignment horizontal="center" vertical="center" wrapText="1"/>
      <protection locked="0"/>
    </xf>
    <xf numFmtId="170" fontId="40" fillId="0" borderId="1" xfId="1" applyNumberFormat="1" applyFont="1" applyFill="1" applyBorder="1" applyAlignment="1" applyProtection="1">
      <alignment horizontal="center" vertical="center" wrapText="1"/>
      <protection locked="0"/>
    </xf>
    <xf numFmtId="2" fontId="40" fillId="0" borderId="1" xfId="0" applyNumberFormat="1" applyFont="1" applyFill="1" applyBorder="1" applyAlignment="1" applyProtection="1">
      <alignment horizontal="center" vertical="center" wrapText="1"/>
      <protection locked="0"/>
    </xf>
    <xf numFmtId="168" fontId="40" fillId="0" borderId="1" xfId="1" applyNumberFormat="1" applyFont="1" applyFill="1" applyBorder="1" applyAlignment="1">
      <alignment horizontal="right" vertical="center" wrapText="1"/>
    </xf>
    <xf numFmtId="168" fontId="40" fillId="0" borderId="1" xfId="1" applyNumberFormat="1" applyFont="1" applyFill="1" applyBorder="1" applyAlignment="1">
      <alignment horizontal="center" vertical="center" wrapText="1"/>
    </xf>
    <xf numFmtId="0" fontId="41" fillId="0" borderId="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0" fillId="0" borderId="0" xfId="0" applyFont="1" applyFill="1" applyAlignment="1">
      <alignment horizontal="left" vertical="center"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25"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
  <sheetViews>
    <sheetView workbookViewId="0">
      <selection activeCell="A46" sqref="A46:D46"/>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239" t="s">
        <v>92</v>
      </c>
      <c r="B2" s="239"/>
      <c r="C2" s="239"/>
      <c r="D2" s="239"/>
      <c r="E2" s="239"/>
      <c r="F2" s="239"/>
      <c r="G2" s="239"/>
      <c r="H2" s="239"/>
      <c r="I2" s="239"/>
      <c r="J2" s="239"/>
      <c r="K2" s="239"/>
      <c r="L2" s="239"/>
    </row>
    <row r="4" spans="1:12" ht="16.5" x14ac:dyDescent="0.25">
      <c r="A4" s="241" t="s">
        <v>63</v>
      </c>
      <c r="B4" s="241"/>
      <c r="C4" s="241"/>
      <c r="D4" s="241"/>
      <c r="E4" s="241"/>
      <c r="F4" s="241"/>
      <c r="G4" s="241"/>
      <c r="H4" s="241"/>
      <c r="I4" s="241"/>
      <c r="J4" s="241"/>
      <c r="K4" s="241"/>
      <c r="L4" s="241"/>
    </row>
    <row r="5" spans="1:12" ht="16.5" x14ac:dyDescent="0.25">
      <c r="A5" s="79"/>
    </row>
    <row r="6" spans="1:12" ht="16.5" x14ac:dyDescent="0.25">
      <c r="A6" s="241" t="s">
        <v>64</v>
      </c>
      <c r="B6" s="241"/>
      <c r="C6" s="241"/>
      <c r="D6" s="241"/>
      <c r="E6" s="241"/>
      <c r="F6" s="241"/>
      <c r="G6" s="241"/>
      <c r="H6" s="241"/>
      <c r="I6" s="241"/>
      <c r="J6" s="241"/>
      <c r="K6" s="241"/>
      <c r="L6" s="241"/>
    </row>
    <row r="7" spans="1:12" ht="16.5" x14ac:dyDescent="0.25">
      <c r="A7" s="80"/>
    </row>
    <row r="8" spans="1:12" ht="109.5" customHeight="1" x14ac:dyDescent="0.25">
      <c r="A8" s="242" t="s">
        <v>138</v>
      </c>
      <c r="B8" s="242"/>
      <c r="C8" s="242"/>
      <c r="D8" s="242"/>
      <c r="E8" s="242"/>
      <c r="F8" s="242"/>
      <c r="G8" s="242"/>
      <c r="H8" s="242"/>
      <c r="I8" s="242"/>
      <c r="J8" s="242"/>
      <c r="K8" s="242"/>
      <c r="L8" s="242"/>
    </row>
    <row r="9" spans="1:12" ht="45.75" customHeight="1" x14ac:dyDescent="0.25">
      <c r="A9" s="242"/>
      <c r="B9" s="242"/>
      <c r="C9" s="242"/>
      <c r="D9" s="242"/>
      <c r="E9" s="242"/>
      <c r="F9" s="242"/>
      <c r="G9" s="242"/>
      <c r="H9" s="242"/>
      <c r="I9" s="242"/>
      <c r="J9" s="242"/>
      <c r="K9" s="242"/>
      <c r="L9" s="242"/>
    </row>
    <row r="10" spans="1:12" ht="28.5" customHeight="1" x14ac:dyDescent="0.25">
      <c r="A10" s="242" t="s">
        <v>95</v>
      </c>
      <c r="B10" s="242"/>
      <c r="C10" s="242"/>
      <c r="D10" s="242"/>
      <c r="E10" s="242"/>
      <c r="F10" s="242"/>
      <c r="G10" s="242"/>
      <c r="H10" s="242"/>
      <c r="I10" s="242"/>
      <c r="J10" s="242"/>
      <c r="K10" s="242"/>
      <c r="L10" s="242"/>
    </row>
    <row r="11" spans="1:12" ht="28.5" customHeight="1" x14ac:dyDescent="0.25">
      <c r="A11" s="242"/>
      <c r="B11" s="242"/>
      <c r="C11" s="242"/>
      <c r="D11" s="242"/>
      <c r="E11" s="242"/>
      <c r="F11" s="242"/>
      <c r="G11" s="242"/>
      <c r="H11" s="242"/>
      <c r="I11" s="242"/>
      <c r="J11" s="242"/>
      <c r="K11" s="242"/>
      <c r="L11" s="242"/>
    </row>
    <row r="12" spans="1:12" ht="15.75" thickBot="1" x14ac:dyDescent="0.3"/>
    <row r="13" spans="1:12" ht="15.75" thickBot="1" x14ac:dyDescent="0.3">
      <c r="A13" s="81" t="s">
        <v>65</v>
      </c>
      <c r="B13" s="243" t="s">
        <v>91</v>
      </c>
      <c r="C13" s="244"/>
      <c r="D13" s="244"/>
      <c r="E13" s="244"/>
      <c r="F13" s="244"/>
      <c r="G13" s="244"/>
      <c r="H13" s="244"/>
      <c r="I13" s="244"/>
      <c r="J13" s="244"/>
      <c r="K13" s="244"/>
      <c r="L13" s="244"/>
    </row>
    <row r="14" spans="1:12" ht="15.75" thickBot="1" x14ac:dyDescent="0.3">
      <c r="A14" s="82">
        <v>1</v>
      </c>
      <c r="B14" s="240"/>
      <c r="C14" s="240"/>
      <c r="D14" s="240"/>
      <c r="E14" s="240"/>
      <c r="F14" s="240"/>
      <c r="G14" s="240"/>
      <c r="H14" s="240"/>
      <c r="I14" s="240"/>
      <c r="J14" s="240"/>
      <c r="K14" s="240"/>
      <c r="L14" s="240"/>
    </row>
    <row r="15" spans="1:12" ht="15.75" thickBot="1" x14ac:dyDescent="0.3">
      <c r="A15" s="82">
        <v>2</v>
      </c>
      <c r="B15" s="240"/>
      <c r="C15" s="240"/>
      <c r="D15" s="240"/>
      <c r="E15" s="240"/>
      <c r="F15" s="240"/>
      <c r="G15" s="240"/>
      <c r="H15" s="240"/>
      <c r="I15" s="240"/>
      <c r="J15" s="240"/>
      <c r="K15" s="240"/>
      <c r="L15" s="240"/>
    </row>
    <row r="16" spans="1:12" ht="15.75" thickBot="1" x14ac:dyDescent="0.3">
      <c r="A16" s="82">
        <v>3</v>
      </c>
      <c r="B16" s="240"/>
      <c r="C16" s="240"/>
      <c r="D16" s="240"/>
      <c r="E16" s="240"/>
      <c r="F16" s="240"/>
      <c r="G16" s="240"/>
      <c r="H16" s="240"/>
      <c r="I16" s="240"/>
      <c r="J16" s="240"/>
      <c r="K16" s="240"/>
      <c r="L16" s="240"/>
    </row>
    <row r="17" spans="1:12" ht="15.75" thickBot="1" x14ac:dyDescent="0.3">
      <c r="A17" s="82">
        <v>4</v>
      </c>
      <c r="B17" s="240"/>
      <c r="C17" s="240"/>
      <c r="D17" s="240"/>
      <c r="E17" s="240"/>
      <c r="F17" s="240"/>
      <c r="G17" s="240"/>
      <c r="H17" s="240"/>
      <c r="I17" s="240"/>
      <c r="J17" s="240"/>
      <c r="K17" s="240"/>
      <c r="L17" s="240"/>
    </row>
    <row r="18" spans="1:12" ht="15.75" thickBot="1" x14ac:dyDescent="0.3">
      <c r="A18" s="82">
        <v>5</v>
      </c>
      <c r="B18" s="240"/>
      <c r="C18" s="240"/>
      <c r="D18" s="240"/>
      <c r="E18" s="240"/>
      <c r="F18" s="240"/>
      <c r="G18" s="240"/>
      <c r="H18" s="240"/>
      <c r="I18" s="240"/>
      <c r="J18" s="240"/>
      <c r="K18" s="240"/>
      <c r="L18" s="240"/>
    </row>
    <row r="19" spans="1:12" x14ac:dyDescent="0.25">
      <c r="A19" s="89"/>
      <c r="B19" s="89"/>
      <c r="C19" s="89"/>
      <c r="D19" s="89"/>
      <c r="E19" s="89"/>
      <c r="F19" s="89"/>
      <c r="G19" s="89"/>
      <c r="H19" s="89"/>
      <c r="I19" s="89"/>
      <c r="J19" s="89"/>
      <c r="K19" s="89"/>
      <c r="L19" s="89"/>
    </row>
    <row r="20" spans="1:12" x14ac:dyDescent="0.25">
      <c r="A20" s="90"/>
      <c r="B20" s="89"/>
      <c r="C20" s="89"/>
      <c r="D20" s="89"/>
      <c r="E20" s="89"/>
      <c r="F20" s="89"/>
      <c r="G20" s="89"/>
      <c r="H20" s="89"/>
      <c r="I20" s="89"/>
      <c r="J20" s="89"/>
      <c r="K20" s="89"/>
      <c r="L20" s="89"/>
    </row>
    <row r="21" spans="1:12" x14ac:dyDescent="0.25">
      <c r="A21" s="234" t="s">
        <v>90</v>
      </c>
      <c r="B21" s="234"/>
      <c r="C21" s="234"/>
      <c r="D21" s="234"/>
      <c r="E21" s="234"/>
      <c r="F21" s="234"/>
      <c r="G21" s="234"/>
      <c r="H21" s="234"/>
      <c r="I21" s="234"/>
      <c r="J21" s="234"/>
      <c r="K21" s="234"/>
      <c r="L21" s="234"/>
    </row>
    <row r="23" spans="1:12" ht="27" customHeight="1" x14ac:dyDescent="0.25">
      <c r="A23" s="235" t="s">
        <v>66</v>
      </c>
      <c r="B23" s="235"/>
      <c r="C23" s="235"/>
      <c r="D23" s="235"/>
      <c r="E23" s="84" t="s">
        <v>67</v>
      </c>
      <c r="F23" s="83" t="s">
        <v>68</v>
      </c>
      <c r="G23" s="83" t="s">
        <v>69</v>
      </c>
      <c r="H23" s="235" t="s">
        <v>3</v>
      </c>
      <c r="I23" s="235"/>
      <c r="J23" s="235"/>
      <c r="K23" s="235"/>
      <c r="L23" s="235"/>
    </row>
    <row r="24" spans="1:12" ht="30.75" customHeight="1" x14ac:dyDescent="0.25">
      <c r="A24" s="236" t="s">
        <v>99</v>
      </c>
      <c r="B24" s="237"/>
      <c r="C24" s="237"/>
      <c r="D24" s="238"/>
      <c r="E24" s="85"/>
      <c r="F24" s="1"/>
      <c r="G24" s="1"/>
      <c r="H24" s="224"/>
      <c r="I24" s="224"/>
      <c r="J24" s="224"/>
      <c r="K24" s="224"/>
      <c r="L24" s="224"/>
    </row>
    <row r="25" spans="1:12" ht="35.25" customHeight="1" x14ac:dyDescent="0.25">
      <c r="A25" s="221" t="s">
        <v>100</v>
      </c>
      <c r="B25" s="222"/>
      <c r="C25" s="222"/>
      <c r="D25" s="223"/>
      <c r="E25" s="86"/>
      <c r="F25" s="1"/>
      <c r="G25" s="1"/>
      <c r="H25" s="224"/>
      <c r="I25" s="224"/>
      <c r="J25" s="224"/>
      <c r="K25" s="224"/>
      <c r="L25" s="224"/>
    </row>
    <row r="26" spans="1:12" ht="24.75" customHeight="1" x14ac:dyDescent="0.25">
      <c r="A26" s="221" t="s">
        <v>139</v>
      </c>
      <c r="B26" s="222"/>
      <c r="C26" s="222"/>
      <c r="D26" s="223"/>
      <c r="E26" s="86"/>
      <c r="F26" s="1"/>
      <c r="G26" s="1"/>
      <c r="H26" s="224"/>
      <c r="I26" s="224"/>
      <c r="J26" s="224"/>
      <c r="K26" s="224"/>
      <c r="L26" s="224"/>
    </row>
    <row r="27" spans="1:12" ht="27" customHeight="1" x14ac:dyDescent="0.25">
      <c r="A27" s="231" t="s">
        <v>70</v>
      </c>
      <c r="B27" s="232"/>
      <c r="C27" s="232"/>
      <c r="D27" s="233"/>
      <c r="E27" s="87"/>
      <c r="F27" s="1"/>
      <c r="G27" s="1"/>
      <c r="H27" s="224"/>
      <c r="I27" s="224"/>
      <c r="J27" s="224"/>
      <c r="K27" s="224"/>
      <c r="L27" s="224"/>
    </row>
    <row r="28" spans="1:12" ht="20.25" customHeight="1" x14ac:dyDescent="0.25">
      <c r="A28" s="231" t="s">
        <v>94</v>
      </c>
      <c r="B28" s="232"/>
      <c r="C28" s="232"/>
      <c r="D28" s="233"/>
      <c r="E28" s="87"/>
      <c r="F28" s="1"/>
      <c r="G28" s="1"/>
      <c r="H28" s="225"/>
      <c r="I28" s="226"/>
      <c r="J28" s="226"/>
      <c r="K28" s="226"/>
      <c r="L28" s="227"/>
    </row>
    <row r="29" spans="1:12" ht="28.5" customHeight="1" x14ac:dyDescent="0.25">
      <c r="A29" s="231" t="s">
        <v>140</v>
      </c>
      <c r="B29" s="232"/>
      <c r="C29" s="232"/>
      <c r="D29" s="233"/>
      <c r="E29" s="87"/>
      <c r="F29" s="1"/>
      <c r="G29" s="1"/>
      <c r="H29" s="224"/>
      <c r="I29" s="224"/>
      <c r="J29" s="224"/>
      <c r="K29" s="224"/>
      <c r="L29" s="224"/>
    </row>
    <row r="30" spans="1:12" ht="28.5" customHeight="1" x14ac:dyDescent="0.25">
      <c r="A30" s="231" t="s">
        <v>97</v>
      </c>
      <c r="B30" s="232"/>
      <c r="C30" s="232"/>
      <c r="D30" s="233"/>
      <c r="E30" s="87"/>
      <c r="F30" s="1"/>
      <c r="G30" s="1"/>
      <c r="H30" s="225"/>
      <c r="I30" s="226"/>
      <c r="J30" s="226"/>
      <c r="K30" s="226"/>
      <c r="L30" s="227"/>
    </row>
    <row r="31" spans="1:12" ht="15.75" customHeight="1" x14ac:dyDescent="0.25">
      <c r="A31" s="221" t="s">
        <v>71</v>
      </c>
      <c r="B31" s="222"/>
      <c r="C31" s="222"/>
      <c r="D31" s="223"/>
      <c r="E31" s="86"/>
      <c r="F31" s="1"/>
      <c r="G31" s="1"/>
      <c r="H31" s="224"/>
      <c r="I31" s="224"/>
      <c r="J31" s="224"/>
      <c r="K31" s="224"/>
      <c r="L31" s="224"/>
    </row>
    <row r="32" spans="1:12" ht="19.5" customHeight="1" x14ac:dyDescent="0.25">
      <c r="A32" s="221" t="s">
        <v>72</v>
      </c>
      <c r="B32" s="222"/>
      <c r="C32" s="222"/>
      <c r="D32" s="223"/>
      <c r="E32" s="86"/>
      <c r="F32" s="1"/>
      <c r="G32" s="1"/>
      <c r="H32" s="224"/>
      <c r="I32" s="224"/>
      <c r="J32" s="224"/>
      <c r="K32" s="224"/>
      <c r="L32" s="224"/>
    </row>
    <row r="33" spans="1:12" ht="27.75" customHeight="1" x14ac:dyDescent="0.25">
      <c r="A33" s="221" t="s">
        <v>73</v>
      </c>
      <c r="B33" s="222"/>
      <c r="C33" s="222"/>
      <c r="D33" s="223"/>
      <c r="E33" s="86"/>
      <c r="F33" s="1"/>
      <c r="G33" s="1"/>
      <c r="H33" s="224"/>
      <c r="I33" s="224"/>
      <c r="J33" s="224"/>
      <c r="K33" s="224"/>
      <c r="L33" s="224"/>
    </row>
    <row r="34" spans="1:12" ht="61.5" customHeight="1" x14ac:dyDescent="0.25">
      <c r="A34" s="221" t="s">
        <v>74</v>
      </c>
      <c r="B34" s="222"/>
      <c r="C34" s="222"/>
      <c r="D34" s="223"/>
      <c r="E34" s="86"/>
      <c r="F34" s="1"/>
      <c r="G34" s="1"/>
      <c r="H34" s="224"/>
      <c r="I34" s="224"/>
      <c r="J34" s="224"/>
      <c r="K34" s="224"/>
      <c r="L34" s="224"/>
    </row>
    <row r="35" spans="1:12" ht="17.25" customHeight="1" x14ac:dyDescent="0.25">
      <c r="A35" s="221" t="s">
        <v>75</v>
      </c>
      <c r="B35" s="222"/>
      <c r="C35" s="222"/>
      <c r="D35" s="223"/>
      <c r="E35" s="86"/>
      <c r="F35" s="1"/>
      <c r="G35" s="1"/>
      <c r="H35" s="224"/>
      <c r="I35" s="224"/>
      <c r="J35" s="224"/>
      <c r="K35" s="224"/>
      <c r="L35" s="224"/>
    </row>
    <row r="36" spans="1:12" ht="24" customHeight="1" x14ac:dyDescent="0.25">
      <c r="A36" s="228" t="s">
        <v>96</v>
      </c>
      <c r="B36" s="229"/>
      <c r="C36" s="229"/>
      <c r="D36" s="230"/>
      <c r="E36" s="86"/>
      <c r="F36" s="1"/>
      <c r="G36" s="1"/>
      <c r="H36" s="225"/>
      <c r="I36" s="226"/>
      <c r="J36" s="226"/>
      <c r="K36" s="226"/>
      <c r="L36" s="227"/>
    </row>
    <row r="37" spans="1:12" ht="24" customHeight="1" x14ac:dyDescent="0.25">
      <c r="A37" s="221" t="s">
        <v>101</v>
      </c>
      <c r="B37" s="222"/>
      <c r="C37" s="222"/>
      <c r="D37" s="223"/>
      <c r="E37" s="86"/>
      <c r="F37" s="1"/>
      <c r="G37" s="1"/>
      <c r="H37" s="225"/>
      <c r="I37" s="226"/>
      <c r="J37" s="226"/>
      <c r="K37" s="226"/>
      <c r="L37" s="227"/>
    </row>
    <row r="38" spans="1:12" ht="28.5" customHeight="1" x14ac:dyDescent="0.25">
      <c r="A38" s="221" t="s">
        <v>102</v>
      </c>
      <c r="B38" s="222"/>
      <c r="C38" s="222"/>
      <c r="D38" s="223"/>
      <c r="E38" s="88"/>
      <c r="F38" s="1"/>
      <c r="G38" s="1"/>
      <c r="H38" s="224"/>
      <c r="I38" s="224"/>
      <c r="J38" s="224"/>
      <c r="K38" s="224"/>
      <c r="L38" s="224"/>
    </row>
    <row r="41" spans="1:12" x14ac:dyDescent="0.25">
      <c r="A41" s="234" t="s">
        <v>98</v>
      </c>
      <c r="B41" s="234"/>
      <c r="C41" s="234"/>
      <c r="D41" s="234"/>
      <c r="E41" s="234"/>
      <c r="F41" s="234"/>
      <c r="G41" s="234"/>
      <c r="H41" s="234"/>
      <c r="I41" s="234"/>
      <c r="J41" s="234"/>
      <c r="K41" s="234"/>
      <c r="L41" s="234"/>
    </row>
    <row r="43" spans="1:12" ht="15" customHeight="1" x14ac:dyDescent="0.25">
      <c r="A43" s="235" t="s">
        <v>66</v>
      </c>
      <c r="B43" s="235"/>
      <c r="C43" s="235"/>
      <c r="D43" s="235"/>
      <c r="E43" s="84" t="s">
        <v>67</v>
      </c>
      <c r="F43" s="91" t="s">
        <v>68</v>
      </c>
      <c r="G43" s="91" t="s">
        <v>69</v>
      </c>
      <c r="H43" s="235" t="s">
        <v>3</v>
      </c>
      <c r="I43" s="235"/>
      <c r="J43" s="235"/>
      <c r="K43" s="235"/>
      <c r="L43" s="235"/>
    </row>
    <row r="44" spans="1:12" ht="30" customHeight="1" x14ac:dyDescent="0.25">
      <c r="A44" s="236" t="s">
        <v>99</v>
      </c>
      <c r="B44" s="237"/>
      <c r="C44" s="237"/>
      <c r="D44" s="238"/>
      <c r="E44" s="85"/>
      <c r="F44" s="1"/>
      <c r="G44" s="1"/>
      <c r="H44" s="224"/>
      <c r="I44" s="224"/>
      <c r="J44" s="224"/>
      <c r="K44" s="224"/>
      <c r="L44" s="224"/>
    </row>
    <row r="45" spans="1:12" ht="15" customHeight="1" x14ac:dyDescent="0.25">
      <c r="A45" s="221" t="s">
        <v>100</v>
      </c>
      <c r="B45" s="222"/>
      <c r="C45" s="222"/>
      <c r="D45" s="223"/>
      <c r="E45" s="86"/>
      <c r="F45" s="1"/>
      <c r="G45" s="1"/>
      <c r="H45" s="224"/>
      <c r="I45" s="224"/>
      <c r="J45" s="224"/>
      <c r="K45" s="224"/>
      <c r="L45" s="224"/>
    </row>
    <row r="46" spans="1:12" ht="15" customHeight="1" x14ac:dyDescent="0.25">
      <c r="A46" s="221" t="s">
        <v>139</v>
      </c>
      <c r="B46" s="222"/>
      <c r="C46" s="222"/>
      <c r="D46" s="223"/>
      <c r="E46" s="86"/>
      <c r="F46" s="1"/>
      <c r="G46" s="1"/>
      <c r="H46" s="224"/>
      <c r="I46" s="224"/>
      <c r="J46" s="224"/>
      <c r="K46" s="224"/>
      <c r="L46" s="224"/>
    </row>
    <row r="47" spans="1:12" ht="15" customHeight="1" x14ac:dyDescent="0.25">
      <c r="A47" s="231" t="s">
        <v>70</v>
      </c>
      <c r="B47" s="232"/>
      <c r="C47" s="232"/>
      <c r="D47" s="233"/>
      <c r="E47" s="87"/>
      <c r="F47" s="1"/>
      <c r="G47" s="1"/>
      <c r="H47" s="224"/>
      <c r="I47" s="224"/>
      <c r="J47" s="224"/>
      <c r="K47" s="224"/>
      <c r="L47" s="224"/>
    </row>
    <row r="48" spans="1:12" ht="15" customHeight="1" x14ac:dyDescent="0.25">
      <c r="A48" s="231" t="s">
        <v>94</v>
      </c>
      <c r="B48" s="232"/>
      <c r="C48" s="232"/>
      <c r="D48" s="233"/>
      <c r="E48" s="87"/>
      <c r="F48" s="1"/>
      <c r="G48" s="1"/>
      <c r="H48" s="225"/>
      <c r="I48" s="226"/>
      <c r="J48" s="226"/>
      <c r="K48" s="226"/>
      <c r="L48" s="227"/>
    </row>
    <row r="49" spans="1:12" ht="37.5" customHeight="1" x14ac:dyDescent="0.25">
      <c r="A49" s="231" t="s">
        <v>140</v>
      </c>
      <c r="B49" s="232"/>
      <c r="C49" s="232"/>
      <c r="D49" s="233"/>
      <c r="E49" s="87"/>
      <c r="F49" s="1"/>
      <c r="G49" s="1"/>
      <c r="H49" s="224"/>
      <c r="I49" s="224"/>
      <c r="J49" s="224"/>
      <c r="K49" s="224"/>
      <c r="L49" s="224"/>
    </row>
    <row r="50" spans="1:12" ht="15" customHeight="1" x14ac:dyDescent="0.25">
      <c r="A50" s="231" t="s">
        <v>97</v>
      </c>
      <c r="B50" s="232"/>
      <c r="C50" s="232"/>
      <c r="D50" s="233"/>
      <c r="E50" s="87"/>
      <c r="F50" s="1"/>
      <c r="G50" s="1"/>
      <c r="H50" s="225"/>
      <c r="I50" s="226"/>
      <c r="J50" s="226"/>
      <c r="K50" s="226"/>
      <c r="L50" s="227"/>
    </row>
    <row r="51" spans="1:12" ht="15" customHeight="1" x14ac:dyDescent="0.25">
      <c r="A51" s="221" t="s">
        <v>71</v>
      </c>
      <c r="B51" s="222"/>
      <c r="C51" s="222"/>
      <c r="D51" s="223"/>
      <c r="E51" s="86"/>
      <c r="F51" s="1"/>
      <c r="G51" s="1"/>
      <c r="H51" s="224"/>
      <c r="I51" s="224"/>
      <c r="J51" s="224"/>
      <c r="K51" s="224"/>
      <c r="L51" s="224"/>
    </row>
    <row r="52" spans="1:12" ht="15" customHeight="1" x14ac:dyDescent="0.25">
      <c r="A52" s="221" t="s">
        <v>72</v>
      </c>
      <c r="B52" s="222"/>
      <c r="C52" s="222"/>
      <c r="D52" s="223"/>
      <c r="E52" s="86"/>
      <c r="F52" s="1"/>
      <c r="G52" s="1"/>
      <c r="H52" s="224"/>
      <c r="I52" s="224"/>
      <c r="J52" s="224"/>
      <c r="K52" s="224"/>
      <c r="L52" s="224"/>
    </row>
    <row r="53" spans="1:12" ht="15" customHeight="1" x14ac:dyDescent="0.25">
      <c r="A53" s="221" t="s">
        <v>73</v>
      </c>
      <c r="B53" s="222"/>
      <c r="C53" s="222"/>
      <c r="D53" s="223"/>
      <c r="E53" s="86"/>
      <c r="F53" s="1"/>
      <c r="G53" s="1"/>
      <c r="H53" s="224"/>
      <c r="I53" s="224"/>
      <c r="J53" s="224"/>
      <c r="K53" s="224"/>
      <c r="L53" s="224"/>
    </row>
    <row r="54" spans="1:12" ht="15" customHeight="1" x14ac:dyDescent="0.25">
      <c r="A54" s="221" t="s">
        <v>74</v>
      </c>
      <c r="B54" s="222"/>
      <c r="C54" s="222"/>
      <c r="D54" s="223"/>
      <c r="E54" s="86"/>
      <c r="F54" s="1"/>
      <c r="G54" s="1"/>
      <c r="H54" s="224"/>
      <c r="I54" s="224"/>
      <c r="J54" s="224"/>
      <c r="K54" s="224"/>
      <c r="L54" s="224"/>
    </row>
    <row r="55" spans="1:12" ht="15" customHeight="1" x14ac:dyDescent="0.25">
      <c r="A55" s="221" t="s">
        <v>75</v>
      </c>
      <c r="B55" s="222"/>
      <c r="C55" s="222"/>
      <c r="D55" s="223"/>
      <c r="E55" s="86"/>
      <c r="F55" s="1"/>
      <c r="G55" s="1"/>
      <c r="H55" s="224"/>
      <c r="I55" s="224"/>
      <c r="J55" s="224"/>
      <c r="K55" s="224"/>
      <c r="L55" s="224"/>
    </row>
    <row r="56" spans="1:12" ht="15" customHeight="1" x14ac:dyDescent="0.25">
      <c r="A56" s="228" t="s">
        <v>96</v>
      </c>
      <c r="B56" s="229"/>
      <c r="C56" s="229"/>
      <c r="D56" s="230"/>
      <c r="E56" s="86"/>
      <c r="F56" s="1"/>
      <c r="G56" s="1"/>
      <c r="H56" s="225"/>
      <c r="I56" s="226"/>
      <c r="J56" s="226"/>
      <c r="K56" s="226"/>
      <c r="L56" s="227"/>
    </row>
    <row r="57" spans="1:12" ht="15" customHeight="1" x14ac:dyDescent="0.25">
      <c r="A57" s="221" t="s">
        <v>101</v>
      </c>
      <c r="B57" s="222"/>
      <c r="C57" s="222"/>
      <c r="D57" s="223"/>
      <c r="E57" s="86"/>
      <c r="F57" s="1"/>
      <c r="G57" s="1"/>
      <c r="H57" s="225"/>
      <c r="I57" s="226"/>
      <c r="J57" s="226"/>
      <c r="K57" s="226"/>
      <c r="L57" s="227"/>
    </row>
    <row r="58" spans="1:12" ht="15" customHeight="1" x14ac:dyDescent="0.25">
      <c r="A58" s="221" t="s">
        <v>102</v>
      </c>
      <c r="B58" s="222"/>
      <c r="C58" s="222"/>
      <c r="D58" s="223"/>
      <c r="E58" s="88"/>
      <c r="F58" s="1"/>
      <c r="G58" s="1"/>
      <c r="H58" s="224"/>
      <c r="I58" s="224"/>
      <c r="J58" s="224"/>
      <c r="K58" s="224"/>
      <c r="L58" s="224"/>
    </row>
  </sheetData>
  <mergeCells count="77">
    <mergeCell ref="A4:L4"/>
    <mergeCell ref="A6:L6"/>
    <mergeCell ref="A8:L9"/>
    <mergeCell ref="A10:L11"/>
    <mergeCell ref="B13:L13"/>
    <mergeCell ref="A23:D23"/>
    <mergeCell ref="A28:D28"/>
    <mergeCell ref="H28:L28"/>
    <mergeCell ref="H25:L25"/>
    <mergeCell ref="H26:L26"/>
    <mergeCell ref="H27:L27"/>
    <mergeCell ref="A24:D24"/>
    <mergeCell ref="A25:D25"/>
    <mergeCell ref="A26:D26"/>
    <mergeCell ref="H24:L24"/>
    <mergeCell ref="A27:D27"/>
    <mergeCell ref="B14:L14"/>
    <mergeCell ref="B15:L15"/>
    <mergeCell ref="B16:L16"/>
    <mergeCell ref="B17:L17"/>
    <mergeCell ref="B18:L18"/>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H36:L36"/>
    <mergeCell ref="A36:D36"/>
    <mergeCell ref="A37:D37"/>
    <mergeCell ref="A30:D30"/>
    <mergeCell ref="H30:L30"/>
    <mergeCell ref="A31:D31"/>
    <mergeCell ref="A41:L41"/>
    <mergeCell ref="A43:D43"/>
    <mergeCell ref="H43:L43"/>
    <mergeCell ref="A44:D44"/>
    <mergeCell ref="H44:L44"/>
    <mergeCell ref="A45:D45"/>
    <mergeCell ref="H45:L45"/>
    <mergeCell ref="A46:D46"/>
    <mergeCell ref="H46:L46"/>
    <mergeCell ref="A47:D47"/>
    <mergeCell ref="H47:L47"/>
    <mergeCell ref="H53:L53"/>
    <mergeCell ref="A48:D48"/>
    <mergeCell ref="H48:L48"/>
    <mergeCell ref="A49:D49"/>
    <mergeCell ref="H49:L49"/>
    <mergeCell ref="A50:D50"/>
    <mergeCell ref="H50:L50"/>
    <mergeCell ref="A57:D57"/>
    <mergeCell ref="A58:D58"/>
    <mergeCell ref="H58:L58"/>
    <mergeCell ref="H57:L57"/>
    <mergeCell ref="H37:L37"/>
    <mergeCell ref="A54:D54"/>
    <mergeCell ref="H54:L54"/>
    <mergeCell ref="A55:D55"/>
    <mergeCell ref="H55:L55"/>
    <mergeCell ref="A56:D56"/>
    <mergeCell ref="H56:L56"/>
    <mergeCell ref="A51:D51"/>
    <mergeCell ref="H51:L51"/>
    <mergeCell ref="A52:D52"/>
    <mergeCell ref="H52:L52"/>
    <mergeCell ref="A53:D5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62"/>
  <sheetViews>
    <sheetView tabSelected="1" topLeftCell="H45" zoomScaleNormal="100" workbookViewId="0">
      <selection activeCell="M57" sqref="M57"/>
    </sheetView>
  </sheetViews>
  <sheetFormatPr baseColWidth="10" defaultRowHeight="15" x14ac:dyDescent="0.25"/>
  <cols>
    <col min="1" max="1" width="3.140625" style="9" bestFit="1" customWidth="1"/>
    <col min="2" max="2" width="102.7109375" style="9" bestFit="1" customWidth="1"/>
    <col min="3" max="3" width="31.140625" style="9" customWidth="1"/>
    <col min="4" max="4" width="37.570312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2" width="45.28515625" style="9" customWidth="1"/>
    <col min="13" max="13" width="18.7109375" style="178" customWidth="1"/>
    <col min="14" max="14" width="22.140625" style="9" customWidth="1"/>
    <col min="15" max="15" width="26.140625" style="9" customWidth="1"/>
    <col min="16" max="16" width="19.5703125" style="9" bestFit="1" customWidth="1"/>
    <col min="17" max="17" width="14.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52" t="s">
        <v>61</v>
      </c>
      <c r="C2" s="253"/>
      <c r="D2" s="253"/>
      <c r="E2" s="253"/>
      <c r="F2" s="253"/>
      <c r="G2" s="253"/>
      <c r="H2" s="253"/>
      <c r="I2" s="253"/>
      <c r="J2" s="253"/>
      <c r="K2" s="253"/>
      <c r="L2" s="253"/>
      <c r="M2" s="253"/>
      <c r="N2" s="253"/>
      <c r="O2" s="253"/>
      <c r="P2" s="253"/>
    </row>
    <row r="4" spans="2:16" ht="26.25" x14ac:dyDescent="0.25">
      <c r="B4" s="252" t="s">
        <v>46</v>
      </c>
      <c r="C4" s="253"/>
      <c r="D4" s="253"/>
      <c r="E4" s="253"/>
      <c r="F4" s="253"/>
      <c r="G4" s="253"/>
      <c r="H4" s="253"/>
      <c r="I4" s="253"/>
      <c r="J4" s="253"/>
      <c r="K4" s="253"/>
      <c r="L4" s="253"/>
      <c r="M4" s="253"/>
      <c r="N4" s="253"/>
      <c r="O4" s="253"/>
      <c r="P4" s="253"/>
    </row>
    <row r="5" spans="2:16" ht="15.75" thickBot="1" x14ac:dyDescent="0.3"/>
    <row r="6" spans="2:16" ht="21.75" thickBot="1" x14ac:dyDescent="0.3">
      <c r="B6" s="11" t="s">
        <v>4</v>
      </c>
      <c r="C6" s="256" t="s">
        <v>165</v>
      </c>
      <c r="D6" s="256"/>
      <c r="E6" s="256"/>
      <c r="F6" s="256"/>
      <c r="G6" s="256"/>
      <c r="H6" s="256"/>
      <c r="I6" s="256"/>
      <c r="J6" s="256"/>
      <c r="K6" s="256"/>
      <c r="L6" s="256"/>
      <c r="M6" s="256"/>
      <c r="N6" s="257"/>
    </row>
    <row r="7" spans="2:16" ht="16.5" thickBot="1" x14ac:dyDescent="0.3">
      <c r="B7" s="12" t="s">
        <v>5</v>
      </c>
      <c r="C7" s="256" t="s">
        <v>166</v>
      </c>
      <c r="D7" s="256"/>
      <c r="E7" s="256"/>
      <c r="F7" s="256"/>
      <c r="G7" s="256"/>
      <c r="H7" s="256"/>
      <c r="I7" s="256"/>
      <c r="J7" s="256"/>
      <c r="K7" s="256"/>
      <c r="L7" s="256"/>
      <c r="M7" s="256"/>
      <c r="N7" s="257"/>
    </row>
    <row r="8" spans="2:16" ht="16.5" thickBot="1" x14ac:dyDescent="0.3">
      <c r="B8" s="12" t="s">
        <v>6</v>
      </c>
      <c r="C8" s="256" t="s">
        <v>167</v>
      </c>
      <c r="D8" s="256"/>
      <c r="E8" s="256"/>
      <c r="F8" s="256"/>
      <c r="G8" s="256"/>
      <c r="H8" s="256"/>
      <c r="I8" s="256"/>
      <c r="J8" s="256"/>
      <c r="K8" s="256"/>
      <c r="L8" s="256"/>
      <c r="M8" s="256"/>
      <c r="N8" s="257"/>
    </row>
    <row r="9" spans="2:16" ht="16.5" thickBot="1" x14ac:dyDescent="0.3">
      <c r="B9" s="12" t="s">
        <v>7</v>
      </c>
      <c r="C9" s="256"/>
      <c r="D9" s="256"/>
      <c r="E9" s="256"/>
      <c r="F9" s="256"/>
      <c r="G9" s="256"/>
      <c r="H9" s="256"/>
      <c r="I9" s="256"/>
      <c r="J9" s="256"/>
      <c r="K9" s="256"/>
      <c r="L9" s="256"/>
      <c r="M9" s="256"/>
      <c r="N9" s="257"/>
    </row>
    <row r="10" spans="2:16" ht="16.5" thickBot="1" x14ac:dyDescent="0.3">
      <c r="B10" s="12" t="s">
        <v>8</v>
      </c>
      <c r="C10" s="258">
        <v>22</v>
      </c>
      <c r="D10" s="258"/>
      <c r="E10" s="259"/>
      <c r="F10" s="34"/>
      <c r="G10" s="34"/>
      <c r="H10" s="34"/>
      <c r="I10" s="34"/>
      <c r="J10" s="34"/>
      <c r="K10" s="34"/>
      <c r="L10" s="34"/>
      <c r="M10" s="179"/>
      <c r="N10" s="35"/>
    </row>
    <row r="11" spans="2:16" ht="16.5" thickBot="1" x14ac:dyDescent="0.3">
      <c r="B11" s="14" t="s">
        <v>9</v>
      </c>
      <c r="C11" s="15">
        <v>41976</v>
      </c>
      <c r="D11" s="16"/>
      <c r="E11" s="16"/>
      <c r="F11" s="16"/>
      <c r="G11" s="16"/>
      <c r="H11" s="16"/>
      <c r="I11" s="16"/>
      <c r="J11" s="16"/>
      <c r="K11" s="16"/>
      <c r="L11" s="16"/>
      <c r="M11" s="180"/>
      <c r="N11" s="17"/>
    </row>
    <row r="12" spans="2:16" ht="15.75" x14ac:dyDescent="0.25">
      <c r="B12" s="13"/>
      <c r="C12" s="18"/>
      <c r="D12" s="19"/>
      <c r="E12" s="19"/>
      <c r="F12" s="19"/>
      <c r="G12" s="19"/>
      <c r="H12" s="19"/>
      <c r="I12" s="8"/>
      <c r="J12" s="8"/>
      <c r="K12" s="8"/>
      <c r="L12" s="8"/>
      <c r="M12" s="181"/>
      <c r="N12" s="19"/>
    </row>
    <row r="13" spans="2:16" x14ac:dyDescent="0.25">
      <c r="I13" s="8"/>
      <c r="J13" s="8"/>
      <c r="K13" s="8"/>
      <c r="L13" s="8"/>
      <c r="M13" s="181"/>
      <c r="N13" s="21"/>
    </row>
    <row r="14" spans="2:16" ht="45.75" customHeight="1" x14ac:dyDescent="0.25">
      <c r="B14" s="262" t="s">
        <v>103</v>
      </c>
      <c r="C14" s="262"/>
      <c r="D14" s="52" t="s">
        <v>12</v>
      </c>
      <c r="E14" s="52" t="s">
        <v>13</v>
      </c>
      <c r="F14" s="52" t="s">
        <v>28</v>
      </c>
      <c r="G14" s="93"/>
      <c r="I14" s="38"/>
      <c r="J14" s="38"/>
      <c r="K14" s="38"/>
      <c r="L14" s="38"/>
      <c r="M14" s="182"/>
      <c r="N14" s="21"/>
    </row>
    <row r="15" spans="2:16" x14ac:dyDescent="0.25">
      <c r="B15" s="262"/>
      <c r="C15" s="262"/>
      <c r="D15" s="52">
        <v>22</v>
      </c>
      <c r="E15" s="36">
        <f>1076037412+2051687144</f>
        <v>3127724556</v>
      </c>
      <c r="F15" s="164">
        <f>110+125+124+313+200+400</f>
        <v>1272</v>
      </c>
      <c r="G15" s="94"/>
      <c r="I15" s="39"/>
      <c r="J15" s="39"/>
      <c r="K15" s="39"/>
      <c r="L15" s="39"/>
      <c r="M15" s="183"/>
      <c r="N15" s="21"/>
    </row>
    <row r="16" spans="2:16" x14ac:dyDescent="0.25">
      <c r="B16" s="262"/>
      <c r="C16" s="262"/>
      <c r="D16" s="52"/>
      <c r="E16" s="36"/>
      <c r="F16" s="36"/>
      <c r="G16" s="94"/>
      <c r="I16" s="39"/>
      <c r="J16" s="39"/>
      <c r="K16" s="39"/>
      <c r="L16" s="39"/>
      <c r="M16" s="183"/>
      <c r="N16" s="21"/>
    </row>
    <row r="17" spans="1:14" x14ac:dyDescent="0.25">
      <c r="B17" s="262"/>
      <c r="C17" s="262"/>
      <c r="D17" s="52"/>
      <c r="E17" s="36"/>
      <c r="F17" s="36"/>
      <c r="G17" s="94"/>
      <c r="I17" s="39"/>
      <c r="J17" s="39"/>
      <c r="K17" s="39"/>
      <c r="L17" s="39"/>
      <c r="M17" s="183"/>
      <c r="N17" s="21"/>
    </row>
    <row r="18" spans="1:14" x14ac:dyDescent="0.25">
      <c r="B18" s="262"/>
      <c r="C18" s="262"/>
      <c r="D18" s="52"/>
      <c r="E18" s="37"/>
      <c r="F18" s="36"/>
      <c r="G18" s="94"/>
      <c r="H18" s="22"/>
      <c r="I18" s="39"/>
      <c r="J18" s="39"/>
      <c r="K18" s="39"/>
      <c r="L18" s="39"/>
      <c r="M18" s="183"/>
      <c r="N18" s="20"/>
    </row>
    <row r="19" spans="1:14" x14ac:dyDescent="0.25">
      <c r="B19" s="262"/>
      <c r="C19" s="262"/>
      <c r="D19" s="52"/>
      <c r="E19" s="37"/>
      <c r="F19" s="36"/>
      <c r="G19" s="94"/>
      <c r="H19" s="22"/>
      <c r="I19" s="41"/>
      <c r="J19" s="41"/>
      <c r="K19" s="41"/>
      <c r="L19" s="41"/>
      <c r="M19" s="184"/>
      <c r="N19" s="20"/>
    </row>
    <row r="20" spans="1:14" x14ac:dyDescent="0.25">
      <c r="B20" s="262"/>
      <c r="C20" s="262"/>
      <c r="D20" s="52"/>
      <c r="E20" s="37"/>
      <c r="F20" s="36"/>
      <c r="G20" s="94"/>
      <c r="H20" s="22"/>
      <c r="I20" s="8"/>
      <c r="J20" s="8"/>
      <c r="K20" s="8"/>
      <c r="L20" s="8"/>
      <c r="M20" s="181"/>
      <c r="N20" s="20"/>
    </row>
    <row r="21" spans="1:14" x14ac:dyDescent="0.25">
      <c r="B21" s="262"/>
      <c r="C21" s="262"/>
      <c r="D21" s="52"/>
      <c r="E21" s="37"/>
      <c r="F21" s="36"/>
      <c r="G21" s="94"/>
      <c r="H21" s="22"/>
      <c r="I21" s="8"/>
      <c r="J21" s="8"/>
      <c r="K21" s="8"/>
      <c r="L21" s="8"/>
      <c r="M21" s="181"/>
      <c r="N21" s="20"/>
    </row>
    <row r="22" spans="1:14" ht="15.75" thickBot="1" x14ac:dyDescent="0.3">
      <c r="B22" s="254" t="s">
        <v>14</v>
      </c>
      <c r="C22" s="255"/>
      <c r="D22" s="52"/>
      <c r="E22" s="64"/>
      <c r="F22" s="36"/>
      <c r="G22" s="94"/>
      <c r="H22" s="22"/>
      <c r="I22" s="8"/>
      <c r="J22" s="8"/>
      <c r="K22" s="8"/>
      <c r="L22" s="8"/>
      <c r="M22" s="181"/>
      <c r="N22" s="20"/>
    </row>
    <row r="23" spans="1:14" ht="45.75" thickBot="1" x14ac:dyDescent="0.3">
      <c r="A23" s="43"/>
      <c r="B23" s="53" t="s">
        <v>15</v>
      </c>
      <c r="C23" s="53" t="s">
        <v>104</v>
      </c>
      <c r="E23" s="38"/>
      <c r="F23" s="38"/>
      <c r="G23" s="38"/>
      <c r="H23" s="38"/>
      <c r="I23" s="10"/>
      <c r="J23" s="10"/>
      <c r="K23" s="10"/>
      <c r="L23" s="10"/>
      <c r="M23" s="185"/>
    </row>
    <row r="24" spans="1:14" ht="15.75" thickBot="1" x14ac:dyDescent="0.3">
      <c r="A24" s="44">
        <v>1</v>
      </c>
      <c r="C24" s="46">
        <f>+F15*80%</f>
        <v>1017.6</v>
      </c>
      <c r="D24" s="42"/>
      <c r="E24" s="45">
        <f>E22</f>
        <v>0</v>
      </c>
      <c r="F24" s="40"/>
      <c r="G24" s="40"/>
      <c r="H24" s="40"/>
      <c r="I24" s="23"/>
      <c r="J24" s="23"/>
      <c r="K24" s="23"/>
      <c r="L24" s="23"/>
      <c r="M24" s="185"/>
    </row>
    <row r="25" spans="1:14" x14ac:dyDescent="0.25">
      <c r="A25" s="103"/>
      <c r="C25" s="104"/>
      <c r="D25" s="39"/>
      <c r="E25" s="105"/>
      <c r="F25" s="40"/>
      <c r="G25" s="40"/>
      <c r="H25" s="40"/>
      <c r="I25" s="23"/>
      <c r="J25" s="23"/>
      <c r="K25" s="23"/>
      <c r="L25" s="23"/>
      <c r="M25" s="185"/>
    </row>
    <row r="26" spans="1:14" x14ac:dyDescent="0.25">
      <c r="A26" s="103"/>
      <c r="C26" s="104"/>
      <c r="D26" s="39"/>
      <c r="E26" s="105"/>
      <c r="F26" s="40"/>
      <c r="G26" s="40"/>
      <c r="H26" s="40"/>
      <c r="I26" s="23"/>
      <c r="J26" s="23"/>
      <c r="K26" s="23"/>
      <c r="L26" s="23"/>
      <c r="M26" s="185"/>
    </row>
    <row r="27" spans="1:14" x14ac:dyDescent="0.25">
      <c r="A27" s="103"/>
      <c r="B27" s="125" t="s">
        <v>141</v>
      </c>
      <c r="C27" s="107"/>
      <c r="D27" s="107"/>
      <c r="E27" s="107"/>
      <c r="F27" s="107"/>
      <c r="G27" s="107"/>
      <c r="H27" s="107"/>
      <c r="I27" s="110"/>
      <c r="J27" s="110"/>
      <c r="K27" s="110"/>
      <c r="L27" s="110"/>
      <c r="M27" s="181"/>
      <c r="N27" s="111"/>
    </row>
    <row r="28" spans="1:14" x14ac:dyDescent="0.25">
      <c r="A28" s="103"/>
      <c r="B28" s="107"/>
      <c r="C28" s="107"/>
      <c r="D28" s="107"/>
      <c r="E28" s="107"/>
      <c r="F28" s="107"/>
      <c r="G28" s="107"/>
      <c r="H28" s="107"/>
      <c r="I28" s="110"/>
      <c r="J28" s="110"/>
      <c r="K28" s="110"/>
      <c r="L28" s="110"/>
      <c r="M28" s="181"/>
      <c r="N28" s="111"/>
    </row>
    <row r="29" spans="1:14" x14ac:dyDescent="0.25">
      <c r="A29" s="103"/>
      <c r="B29" s="128" t="s">
        <v>32</v>
      </c>
      <c r="C29" s="128" t="s">
        <v>142</v>
      </c>
      <c r="D29" s="128" t="s">
        <v>143</v>
      </c>
      <c r="E29" s="107"/>
      <c r="F29" s="107"/>
      <c r="G29" s="107"/>
      <c r="H29" s="107"/>
      <c r="I29" s="110"/>
      <c r="J29" s="110"/>
      <c r="K29" s="110"/>
      <c r="L29" s="110"/>
      <c r="M29" s="181"/>
      <c r="N29" s="111"/>
    </row>
    <row r="30" spans="1:14" x14ac:dyDescent="0.25">
      <c r="A30" s="103"/>
      <c r="B30" s="124" t="s">
        <v>144</v>
      </c>
      <c r="C30" s="124" t="s">
        <v>183</v>
      </c>
      <c r="D30" s="124"/>
      <c r="E30" s="107"/>
      <c r="F30" s="107"/>
      <c r="G30" s="107"/>
      <c r="H30" s="107"/>
      <c r="I30" s="110"/>
      <c r="J30" s="110"/>
      <c r="K30" s="110"/>
      <c r="L30" s="110"/>
      <c r="M30" s="181"/>
      <c r="N30" s="111"/>
    </row>
    <row r="31" spans="1:14" x14ac:dyDescent="0.25">
      <c r="A31" s="103"/>
      <c r="B31" s="124" t="s">
        <v>145</v>
      </c>
      <c r="C31" s="124" t="s">
        <v>183</v>
      </c>
      <c r="D31" s="124"/>
      <c r="E31" s="107"/>
      <c r="F31" s="107"/>
      <c r="G31" s="107"/>
      <c r="H31" s="107"/>
      <c r="I31" s="110"/>
      <c r="J31" s="110"/>
      <c r="K31" s="110"/>
      <c r="L31" s="110"/>
      <c r="M31" s="181"/>
      <c r="N31" s="111"/>
    </row>
    <row r="32" spans="1:14" x14ac:dyDescent="0.25">
      <c r="A32" s="103"/>
      <c r="B32" s="124" t="s">
        <v>146</v>
      </c>
      <c r="C32" s="124" t="s">
        <v>183</v>
      </c>
      <c r="D32" s="124"/>
      <c r="E32" s="107"/>
      <c r="F32" s="107"/>
      <c r="G32" s="107"/>
      <c r="H32" s="107"/>
      <c r="I32" s="110"/>
      <c r="J32" s="110"/>
      <c r="K32" s="110"/>
      <c r="L32" s="110"/>
      <c r="M32" s="181"/>
      <c r="N32" s="111"/>
    </row>
    <row r="33" spans="1:17" x14ac:dyDescent="0.25">
      <c r="A33" s="103"/>
      <c r="B33" s="124" t="s">
        <v>147</v>
      </c>
      <c r="C33" s="124" t="s">
        <v>183</v>
      </c>
      <c r="D33" s="124"/>
      <c r="E33" s="107"/>
      <c r="F33" s="107"/>
      <c r="G33" s="107"/>
      <c r="H33" s="107"/>
      <c r="I33" s="110"/>
      <c r="J33" s="110"/>
      <c r="K33" s="110"/>
      <c r="L33" s="110"/>
      <c r="M33" s="181"/>
      <c r="N33" s="111"/>
    </row>
    <row r="34" spans="1:17" x14ac:dyDescent="0.25">
      <c r="A34" s="103"/>
      <c r="B34" s="107"/>
      <c r="C34" s="107"/>
      <c r="D34" s="107"/>
      <c r="E34" s="107"/>
      <c r="F34" s="107"/>
      <c r="G34" s="107"/>
      <c r="H34" s="107"/>
      <c r="I34" s="110"/>
      <c r="J34" s="110"/>
      <c r="K34" s="110"/>
      <c r="L34" s="110"/>
      <c r="M34" s="181"/>
      <c r="N34" s="111"/>
    </row>
    <row r="35" spans="1:17" x14ac:dyDescent="0.25">
      <c r="A35" s="103"/>
      <c r="B35" s="107"/>
      <c r="C35" s="107"/>
      <c r="D35" s="107"/>
      <c r="E35" s="107"/>
      <c r="F35" s="107"/>
      <c r="G35" s="107"/>
      <c r="H35" s="107"/>
      <c r="I35" s="110"/>
      <c r="J35" s="110"/>
      <c r="K35" s="110"/>
      <c r="L35" s="110"/>
      <c r="M35" s="181"/>
      <c r="N35" s="111"/>
    </row>
    <row r="36" spans="1:17" x14ac:dyDescent="0.25">
      <c r="A36" s="103"/>
      <c r="B36" s="125" t="s">
        <v>148</v>
      </c>
      <c r="C36" s="107"/>
      <c r="D36" s="107"/>
      <c r="E36" s="107"/>
      <c r="F36" s="107"/>
      <c r="G36" s="107"/>
      <c r="H36" s="107"/>
      <c r="I36" s="110"/>
      <c r="J36" s="110"/>
      <c r="K36" s="110"/>
      <c r="L36" s="110"/>
      <c r="M36" s="181"/>
      <c r="N36" s="111"/>
    </row>
    <row r="37" spans="1:17" x14ac:dyDescent="0.25">
      <c r="A37" s="103"/>
      <c r="B37" s="107"/>
      <c r="C37" s="107"/>
      <c r="D37" s="107"/>
      <c r="E37" s="107"/>
      <c r="F37" s="107"/>
      <c r="G37" s="107"/>
      <c r="H37" s="107"/>
      <c r="I37" s="110"/>
      <c r="J37" s="110"/>
      <c r="K37" s="110"/>
      <c r="L37" s="110"/>
      <c r="M37" s="181"/>
      <c r="N37" s="111"/>
    </row>
    <row r="38" spans="1:17" x14ac:dyDescent="0.25">
      <c r="A38" s="103"/>
      <c r="B38" s="107"/>
      <c r="C38" s="107"/>
      <c r="D38" s="107"/>
      <c r="E38" s="107"/>
      <c r="F38" s="107"/>
      <c r="G38" s="107"/>
      <c r="H38" s="107"/>
      <c r="I38" s="110"/>
      <c r="J38" s="110"/>
      <c r="K38" s="110"/>
      <c r="L38" s="110"/>
      <c r="M38" s="181"/>
      <c r="N38" s="111"/>
    </row>
    <row r="39" spans="1:17" x14ac:dyDescent="0.25">
      <c r="A39" s="103"/>
      <c r="B39" s="128" t="s">
        <v>32</v>
      </c>
      <c r="C39" s="128" t="s">
        <v>56</v>
      </c>
      <c r="D39" s="127" t="s">
        <v>49</v>
      </c>
      <c r="E39" s="127" t="s">
        <v>16</v>
      </c>
      <c r="F39" s="107"/>
      <c r="G39" s="107"/>
      <c r="H39" s="107"/>
      <c r="I39" s="110"/>
      <c r="J39" s="110"/>
      <c r="K39" s="110"/>
      <c r="L39" s="110"/>
      <c r="M39" s="181"/>
      <c r="N39" s="111"/>
    </row>
    <row r="40" spans="1:17" ht="28.5" x14ac:dyDescent="0.25">
      <c r="A40" s="103"/>
      <c r="B40" s="108" t="s">
        <v>149</v>
      </c>
      <c r="C40" s="109">
        <v>40</v>
      </c>
      <c r="D40" s="126">
        <v>30</v>
      </c>
      <c r="E40" s="271">
        <f>+D40+D41</f>
        <v>90</v>
      </c>
      <c r="F40" s="107"/>
      <c r="G40" s="107"/>
      <c r="H40" s="107"/>
      <c r="I40" s="110"/>
      <c r="J40" s="110"/>
      <c r="K40" s="110"/>
      <c r="L40" s="110"/>
      <c r="M40" s="181"/>
      <c r="N40" s="111"/>
    </row>
    <row r="41" spans="1:17" ht="42.75" x14ac:dyDescent="0.25">
      <c r="A41" s="103"/>
      <c r="B41" s="108" t="s">
        <v>150</v>
      </c>
      <c r="C41" s="109">
        <v>60</v>
      </c>
      <c r="D41" s="126">
        <v>60</v>
      </c>
      <c r="E41" s="272"/>
      <c r="F41" s="107"/>
      <c r="G41" s="107"/>
      <c r="H41" s="107"/>
      <c r="I41" s="110"/>
      <c r="J41" s="110"/>
      <c r="K41" s="110"/>
      <c r="L41" s="110"/>
      <c r="M41" s="181"/>
      <c r="N41" s="111"/>
    </row>
    <row r="42" spans="1:17" x14ac:dyDescent="0.25">
      <c r="A42" s="103"/>
      <c r="C42" s="104"/>
      <c r="D42" s="39"/>
      <c r="E42" s="105"/>
      <c r="F42" s="40"/>
      <c r="G42" s="40"/>
      <c r="H42" s="40"/>
      <c r="I42" s="23"/>
      <c r="J42" s="23"/>
      <c r="K42" s="23"/>
      <c r="L42" s="23"/>
      <c r="M42" s="185"/>
    </row>
    <row r="43" spans="1:17" x14ac:dyDescent="0.25">
      <c r="A43" s="103"/>
      <c r="C43" s="104"/>
      <c r="D43" s="39"/>
      <c r="E43" s="105"/>
      <c r="F43" s="40"/>
      <c r="G43" s="40"/>
      <c r="H43" s="40"/>
      <c r="I43" s="23"/>
      <c r="J43" s="23"/>
      <c r="K43" s="23"/>
      <c r="L43" s="23"/>
      <c r="M43" s="185"/>
    </row>
    <row r="44" spans="1:17" x14ac:dyDescent="0.25">
      <c r="A44" s="103"/>
      <c r="C44" s="104"/>
      <c r="D44" s="39"/>
      <c r="E44" s="105"/>
      <c r="F44" s="40"/>
      <c r="G44" s="40"/>
      <c r="H44" s="40"/>
      <c r="I44" s="23"/>
      <c r="J44" s="23"/>
      <c r="K44" s="23"/>
      <c r="L44" s="23"/>
      <c r="M44" s="185"/>
    </row>
    <row r="45" spans="1:17" ht="15.75" thickBot="1" x14ac:dyDescent="0.3">
      <c r="M45" s="264" t="s">
        <v>34</v>
      </c>
      <c r="N45" s="264"/>
    </row>
    <row r="46" spans="1:17" x14ac:dyDescent="0.25">
      <c r="B46" s="66" t="s">
        <v>29</v>
      </c>
      <c r="M46" s="186"/>
      <c r="N46" s="65"/>
    </row>
    <row r="47" spans="1:17" ht="15.75" thickBot="1" x14ac:dyDescent="0.3">
      <c r="M47" s="186"/>
      <c r="N47" s="65"/>
    </row>
    <row r="48" spans="1:17" s="8" customFormat="1" ht="109.5" customHeight="1" x14ac:dyDescent="0.25">
      <c r="B48" s="121" t="s">
        <v>151</v>
      </c>
      <c r="C48" s="121" t="s">
        <v>152</v>
      </c>
      <c r="D48" s="121" t="s">
        <v>153</v>
      </c>
      <c r="E48" s="54" t="s">
        <v>43</v>
      </c>
      <c r="F48" s="54" t="s">
        <v>22</v>
      </c>
      <c r="G48" s="54" t="s">
        <v>105</v>
      </c>
      <c r="H48" s="54" t="s">
        <v>17</v>
      </c>
      <c r="I48" s="54" t="s">
        <v>10</v>
      </c>
      <c r="J48" s="54" t="s">
        <v>30</v>
      </c>
      <c r="K48" s="54" t="s">
        <v>59</v>
      </c>
      <c r="L48" s="54" t="s">
        <v>20</v>
      </c>
      <c r="M48" s="187" t="s">
        <v>25</v>
      </c>
      <c r="N48" s="121" t="s">
        <v>154</v>
      </c>
      <c r="O48" s="54" t="s">
        <v>35</v>
      </c>
      <c r="P48" s="55" t="s">
        <v>11</v>
      </c>
      <c r="Q48" s="55" t="s">
        <v>19</v>
      </c>
    </row>
    <row r="49" spans="1:26" s="220" customFormat="1" ht="48" x14ac:dyDescent="0.25">
      <c r="A49" s="206">
        <v>1</v>
      </c>
      <c r="B49" s="207" t="s">
        <v>166</v>
      </c>
      <c r="C49" s="208" t="s">
        <v>166</v>
      </c>
      <c r="D49" s="207" t="s">
        <v>168</v>
      </c>
      <c r="E49" s="209" t="s">
        <v>169</v>
      </c>
      <c r="F49" s="210" t="s">
        <v>142</v>
      </c>
      <c r="G49" s="211" t="s">
        <v>170</v>
      </c>
      <c r="H49" s="212">
        <v>40933</v>
      </c>
      <c r="I49" s="213">
        <v>41273</v>
      </c>
      <c r="J49" s="213" t="s">
        <v>143</v>
      </c>
      <c r="K49" s="213" t="s">
        <v>171</v>
      </c>
      <c r="L49" s="213"/>
      <c r="M49" s="214">
        <v>1201</v>
      </c>
      <c r="N49" s="215" t="s">
        <v>170</v>
      </c>
      <c r="O49" s="216">
        <v>846896634</v>
      </c>
      <c r="P49" s="217" t="s">
        <v>277</v>
      </c>
      <c r="Q49" s="218"/>
      <c r="R49" s="219"/>
      <c r="S49" s="219"/>
      <c r="T49" s="219"/>
      <c r="U49" s="219"/>
      <c r="V49" s="219"/>
      <c r="W49" s="219"/>
      <c r="X49" s="219"/>
      <c r="Y49" s="219"/>
      <c r="Z49" s="219"/>
    </row>
    <row r="50" spans="1:26" s="29" customFormat="1" x14ac:dyDescent="0.25">
      <c r="A50" s="47">
        <f>+A49+1</f>
        <v>2</v>
      </c>
      <c r="B50" s="48" t="s">
        <v>166</v>
      </c>
      <c r="C50" s="49" t="s">
        <v>166</v>
      </c>
      <c r="D50" s="48" t="s">
        <v>168</v>
      </c>
      <c r="E50" s="24" t="s">
        <v>172</v>
      </c>
      <c r="F50" s="25" t="s">
        <v>142</v>
      </c>
      <c r="G50" s="25" t="s">
        <v>170</v>
      </c>
      <c r="H50" s="212">
        <v>41541</v>
      </c>
      <c r="I50" s="26" t="s">
        <v>173</v>
      </c>
      <c r="J50" s="26" t="s">
        <v>143</v>
      </c>
      <c r="K50" s="26" t="s">
        <v>174</v>
      </c>
      <c r="L50" s="26"/>
      <c r="M50" s="189">
        <v>305</v>
      </c>
      <c r="N50" s="106" t="s">
        <v>170</v>
      </c>
      <c r="O50" s="27">
        <v>703511042</v>
      </c>
      <c r="P50" s="27">
        <v>95</v>
      </c>
      <c r="Q50" s="159"/>
      <c r="R50" s="28"/>
      <c r="S50" s="28"/>
      <c r="T50" s="28"/>
      <c r="U50" s="28"/>
      <c r="V50" s="28"/>
      <c r="W50" s="28"/>
      <c r="X50" s="28"/>
      <c r="Y50" s="28"/>
      <c r="Z50" s="28"/>
    </row>
    <row r="51" spans="1:26" s="29" customFormat="1" x14ac:dyDescent="0.25">
      <c r="A51" s="47">
        <f t="shared" ref="A51:A56" si="0">+A50+1</f>
        <v>3</v>
      </c>
      <c r="B51" s="48" t="s">
        <v>175</v>
      </c>
      <c r="C51" s="49" t="s">
        <v>175</v>
      </c>
      <c r="D51" s="48" t="s">
        <v>176</v>
      </c>
      <c r="E51" s="24" t="s">
        <v>177</v>
      </c>
      <c r="F51" s="25" t="s">
        <v>142</v>
      </c>
      <c r="G51" s="25" t="s">
        <v>170</v>
      </c>
      <c r="H51" s="120">
        <v>40245</v>
      </c>
      <c r="I51" s="26">
        <v>40507</v>
      </c>
      <c r="J51" s="26" t="s">
        <v>143</v>
      </c>
      <c r="K51" s="26" t="s">
        <v>178</v>
      </c>
      <c r="L51" s="26"/>
      <c r="M51" s="189">
        <v>1240</v>
      </c>
      <c r="N51" s="106" t="s">
        <v>170</v>
      </c>
      <c r="O51" s="27">
        <v>1839276517</v>
      </c>
      <c r="P51" s="27">
        <v>96</v>
      </c>
      <c r="Q51" s="159"/>
      <c r="R51" s="28"/>
      <c r="S51" s="28"/>
      <c r="T51" s="28"/>
      <c r="U51" s="28"/>
      <c r="V51" s="28"/>
      <c r="W51" s="28"/>
      <c r="X51" s="28"/>
      <c r="Y51" s="28"/>
      <c r="Z51" s="28"/>
    </row>
    <row r="52" spans="1:26" s="29" customFormat="1" x14ac:dyDescent="0.25">
      <c r="A52" s="47">
        <f t="shared" si="0"/>
        <v>4</v>
      </c>
      <c r="B52" s="48"/>
      <c r="C52" s="49"/>
      <c r="D52" s="48"/>
      <c r="E52" s="24"/>
      <c r="F52" s="25"/>
      <c r="G52" s="25"/>
      <c r="H52" s="25"/>
      <c r="I52" s="26"/>
      <c r="J52" s="26"/>
      <c r="K52" s="26"/>
      <c r="L52" s="26"/>
      <c r="M52" s="189"/>
      <c r="N52" s="106"/>
      <c r="O52" s="27"/>
      <c r="P52" s="27"/>
      <c r="Q52" s="159"/>
      <c r="R52" s="28"/>
      <c r="S52" s="28"/>
      <c r="T52" s="28"/>
      <c r="U52" s="28"/>
      <c r="V52" s="28"/>
      <c r="W52" s="28"/>
      <c r="X52" s="28"/>
      <c r="Y52" s="28"/>
      <c r="Z52" s="28"/>
    </row>
    <row r="53" spans="1:26" s="29" customFormat="1" x14ac:dyDescent="0.25">
      <c r="A53" s="47">
        <f t="shared" si="0"/>
        <v>5</v>
      </c>
      <c r="B53" s="48"/>
      <c r="C53" s="49"/>
      <c r="D53" s="48"/>
      <c r="E53" s="24"/>
      <c r="F53" s="25"/>
      <c r="G53" s="25"/>
      <c r="H53" s="25"/>
      <c r="I53" s="26"/>
      <c r="J53" s="26"/>
      <c r="K53" s="26"/>
      <c r="L53" s="26"/>
      <c r="M53" s="189"/>
      <c r="N53" s="106"/>
      <c r="O53" s="27"/>
      <c r="P53" s="27"/>
      <c r="Q53" s="159"/>
      <c r="R53" s="28"/>
      <c r="S53" s="28"/>
      <c r="T53" s="28"/>
      <c r="U53" s="28"/>
      <c r="V53" s="28"/>
      <c r="W53" s="28"/>
      <c r="X53" s="28"/>
      <c r="Y53" s="28"/>
      <c r="Z53" s="28"/>
    </row>
    <row r="54" spans="1:26" s="29" customFormat="1" x14ac:dyDescent="0.25">
      <c r="A54" s="47">
        <f t="shared" si="0"/>
        <v>6</v>
      </c>
      <c r="B54" s="48"/>
      <c r="C54" s="49"/>
      <c r="D54" s="48"/>
      <c r="E54" s="24"/>
      <c r="F54" s="25"/>
      <c r="G54" s="25"/>
      <c r="H54" s="25"/>
      <c r="I54" s="26"/>
      <c r="J54" s="26"/>
      <c r="K54" s="26"/>
      <c r="L54" s="26"/>
      <c r="M54" s="189"/>
      <c r="N54" s="106"/>
      <c r="O54" s="27"/>
      <c r="P54" s="27"/>
      <c r="Q54" s="159"/>
      <c r="R54" s="28"/>
      <c r="S54" s="28"/>
      <c r="T54" s="28"/>
      <c r="U54" s="28"/>
      <c r="V54" s="28"/>
      <c r="W54" s="28"/>
      <c r="X54" s="28"/>
      <c r="Y54" s="28"/>
      <c r="Z54" s="28"/>
    </row>
    <row r="55" spans="1:26" s="29" customFormat="1" x14ac:dyDescent="0.25">
      <c r="A55" s="47">
        <f t="shared" si="0"/>
        <v>7</v>
      </c>
      <c r="B55" s="48"/>
      <c r="C55" s="49"/>
      <c r="D55" s="48"/>
      <c r="E55" s="24"/>
      <c r="F55" s="25"/>
      <c r="G55" s="25"/>
      <c r="H55" s="25"/>
      <c r="I55" s="26"/>
      <c r="J55" s="26"/>
      <c r="K55" s="26"/>
      <c r="L55" s="26"/>
      <c r="M55" s="189"/>
      <c r="N55" s="106"/>
      <c r="O55" s="27"/>
      <c r="P55" s="27"/>
      <c r="Q55" s="159"/>
      <c r="R55" s="28"/>
      <c r="S55" s="28"/>
      <c r="T55" s="28"/>
      <c r="U55" s="28"/>
      <c r="V55" s="28"/>
      <c r="W55" s="28"/>
      <c r="X55" s="28"/>
      <c r="Y55" s="28"/>
      <c r="Z55" s="28"/>
    </row>
    <row r="56" spans="1:26" s="29" customFormat="1" x14ac:dyDescent="0.25">
      <c r="A56" s="47">
        <f t="shared" si="0"/>
        <v>8</v>
      </c>
      <c r="B56" s="48"/>
      <c r="C56" s="49"/>
      <c r="D56" s="48"/>
      <c r="E56" s="24"/>
      <c r="F56" s="25"/>
      <c r="G56" s="25"/>
      <c r="H56" s="25"/>
      <c r="I56" s="26"/>
      <c r="J56" s="26"/>
      <c r="K56" s="26"/>
      <c r="L56" s="26"/>
      <c r="M56" s="189"/>
      <c r="N56" s="106"/>
      <c r="O56" s="27"/>
      <c r="P56" s="27"/>
      <c r="Q56" s="159"/>
      <c r="R56" s="28"/>
      <c r="S56" s="28"/>
      <c r="T56" s="28"/>
      <c r="U56" s="28"/>
      <c r="V56" s="28"/>
      <c r="W56" s="28"/>
      <c r="X56" s="28"/>
      <c r="Y56" s="28"/>
      <c r="Z56" s="28"/>
    </row>
    <row r="57" spans="1:26" s="29" customFormat="1" x14ac:dyDescent="0.25">
      <c r="A57" s="47"/>
      <c r="B57" s="50" t="s">
        <v>16</v>
      </c>
      <c r="C57" s="49"/>
      <c r="D57" s="48"/>
      <c r="E57" s="24"/>
      <c r="F57" s="25"/>
      <c r="G57" s="25"/>
      <c r="H57" s="25"/>
      <c r="I57" s="26"/>
      <c r="J57" s="26"/>
      <c r="K57" s="51" t="s">
        <v>179</v>
      </c>
      <c r="L57" s="51">
        <f t="shared" ref="L57:N57" si="1">SUM(L49:L56)</f>
        <v>0</v>
      </c>
      <c r="M57" s="190">
        <v>1240</v>
      </c>
      <c r="N57" s="51">
        <f t="shared" si="1"/>
        <v>0</v>
      </c>
      <c r="O57" s="27"/>
      <c r="P57" s="27"/>
      <c r="Q57" s="160"/>
    </row>
    <row r="58" spans="1:26" s="30" customFormat="1" x14ac:dyDescent="0.25">
      <c r="E58" s="31"/>
      <c r="M58" s="191"/>
    </row>
    <row r="59" spans="1:26" s="30" customFormat="1" x14ac:dyDescent="0.25">
      <c r="B59" s="265" t="s">
        <v>27</v>
      </c>
      <c r="C59" s="265" t="s">
        <v>26</v>
      </c>
      <c r="D59" s="263" t="s">
        <v>33</v>
      </c>
      <c r="E59" s="263"/>
      <c r="M59" s="191"/>
    </row>
    <row r="60" spans="1:26" s="30" customFormat="1" x14ac:dyDescent="0.25">
      <c r="B60" s="266"/>
      <c r="C60" s="266"/>
      <c r="D60" s="61" t="s">
        <v>23</v>
      </c>
      <c r="E60" s="62" t="s">
        <v>24</v>
      </c>
      <c r="M60" s="191"/>
    </row>
    <row r="61" spans="1:26" s="30" customFormat="1" ht="30.6" customHeight="1" x14ac:dyDescent="0.25">
      <c r="B61" s="59" t="s">
        <v>21</v>
      </c>
      <c r="C61" s="60" t="str">
        <f>+K57</f>
        <v>32</v>
      </c>
      <c r="D61" s="58" t="s">
        <v>180</v>
      </c>
      <c r="E61" s="58"/>
      <c r="F61" s="32"/>
      <c r="G61" s="32"/>
      <c r="H61" s="32"/>
      <c r="I61" s="32"/>
      <c r="J61" s="32"/>
      <c r="K61" s="32"/>
      <c r="L61" s="32"/>
      <c r="M61" s="192"/>
    </row>
    <row r="62" spans="1:26" s="30" customFormat="1" ht="30" customHeight="1" x14ac:dyDescent="0.25">
      <c r="B62" s="59" t="s">
        <v>181</v>
      </c>
      <c r="C62" s="60">
        <f>+M57</f>
        <v>1240</v>
      </c>
      <c r="D62" s="58" t="s">
        <v>180</v>
      </c>
      <c r="E62" s="58"/>
      <c r="M62" s="191"/>
    </row>
    <row r="63" spans="1:26" s="30" customFormat="1" x14ac:dyDescent="0.25">
      <c r="B63" s="33"/>
      <c r="C63" s="261"/>
      <c r="D63" s="261"/>
      <c r="E63" s="261"/>
      <c r="F63" s="261"/>
      <c r="G63" s="261"/>
      <c r="H63" s="261"/>
      <c r="I63" s="261"/>
      <c r="J63" s="261"/>
      <c r="K63" s="261"/>
      <c r="L63" s="261"/>
      <c r="M63" s="261"/>
      <c r="N63" s="261"/>
    </row>
    <row r="64" spans="1:26" ht="28.15" customHeight="1" thickBot="1" x14ac:dyDescent="0.3"/>
    <row r="65" spans="2:17" ht="27" thickBot="1" x14ac:dyDescent="0.3">
      <c r="B65" s="260" t="s">
        <v>106</v>
      </c>
      <c r="C65" s="260"/>
      <c r="D65" s="260"/>
      <c r="E65" s="260"/>
      <c r="F65" s="260"/>
      <c r="G65" s="260"/>
      <c r="H65" s="260"/>
      <c r="I65" s="260"/>
      <c r="J65" s="260"/>
      <c r="K65" s="260"/>
      <c r="L65" s="260"/>
      <c r="M65" s="260"/>
      <c r="N65" s="260"/>
    </row>
    <row r="68" spans="2:17" ht="109.5" customHeight="1" x14ac:dyDescent="0.25">
      <c r="B68" s="123" t="s">
        <v>155</v>
      </c>
      <c r="C68" s="68" t="s">
        <v>2</v>
      </c>
      <c r="D68" s="68" t="s">
        <v>108</v>
      </c>
      <c r="E68" s="68" t="s">
        <v>107</v>
      </c>
      <c r="F68" s="68" t="s">
        <v>109</v>
      </c>
      <c r="G68" s="68" t="s">
        <v>110</v>
      </c>
      <c r="H68" s="68" t="s">
        <v>111</v>
      </c>
      <c r="I68" s="68" t="s">
        <v>112</v>
      </c>
      <c r="J68" s="68" t="s">
        <v>113</v>
      </c>
      <c r="K68" s="68" t="s">
        <v>114</v>
      </c>
      <c r="L68" s="68" t="s">
        <v>115</v>
      </c>
      <c r="M68" s="193" t="s">
        <v>116</v>
      </c>
      <c r="N68" s="97" t="s">
        <v>117</v>
      </c>
      <c r="O68" s="245" t="s">
        <v>3</v>
      </c>
      <c r="P68" s="247"/>
      <c r="Q68" s="68" t="s">
        <v>18</v>
      </c>
    </row>
    <row r="69" spans="2:17" ht="30" x14ac:dyDescent="0.25">
      <c r="B69" s="3" t="s">
        <v>186</v>
      </c>
      <c r="C69" s="3" t="s">
        <v>182</v>
      </c>
      <c r="D69" s="196" t="s">
        <v>192</v>
      </c>
      <c r="E69" s="5">
        <v>124</v>
      </c>
      <c r="F69" s="4"/>
      <c r="G69" s="4"/>
      <c r="H69" s="4" t="s">
        <v>183</v>
      </c>
      <c r="I69" s="98"/>
      <c r="J69" s="98"/>
      <c r="K69" s="63" t="s">
        <v>183</v>
      </c>
      <c r="L69" s="63" t="s">
        <v>183</v>
      </c>
      <c r="M69" s="194" t="s">
        <v>183</v>
      </c>
      <c r="N69" s="63" t="s">
        <v>183</v>
      </c>
      <c r="O69" s="250" t="s">
        <v>184</v>
      </c>
      <c r="P69" s="251"/>
      <c r="Q69" s="63" t="s">
        <v>23</v>
      </c>
    </row>
    <row r="70" spans="2:17" ht="51" customHeight="1" x14ac:dyDescent="0.25">
      <c r="B70" s="3" t="s">
        <v>187</v>
      </c>
      <c r="C70" s="3" t="s">
        <v>182</v>
      </c>
      <c r="D70" s="196" t="s">
        <v>192</v>
      </c>
      <c r="E70" s="5">
        <v>110</v>
      </c>
      <c r="F70" s="4"/>
      <c r="G70" s="4" t="s">
        <v>183</v>
      </c>
      <c r="H70" s="4"/>
      <c r="I70" s="98"/>
      <c r="J70" s="98"/>
      <c r="K70" s="63" t="s">
        <v>183</v>
      </c>
      <c r="L70" s="63" t="s">
        <v>183</v>
      </c>
      <c r="M70" s="194" t="s">
        <v>183</v>
      </c>
      <c r="N70" s="63" t="s">
        <v>183</v>
      </c>
      <c r="O70" s="250"/>
      <c r="P70" s="251"/>
      <c r="Q70" s="63" t="s">
        <v>23</v>
      </c>
    </row>
    <row r="71" spans="2:17" ht="30" x14ac:dyDescent="0.25">
      <c r="B71" s="3" t="s">
        <v>188</v>
      </c>
      <c r="C71" s="3" t="s">
        <v>185</v>
      </c>
      <c r="D71" s="196" t="s">
        <v>193</v>
      </c>
      <c r="E71" s="5">
        <v>200</v>
      </c>
      <c r="F71" s="4"/>
      <c r="G71" s="4"/>
      <c r="H71" s="4"/>
      <c r="I71" s="98" t="s">
        <v>183</v>
      </c>
      <c r="J71" s="98"/>
      <c r="K71" s="63"/>
      <c r="L71" s="63"/>
      <c r="M71" s="194"/>
      <c r="N71" s="63"/>
      <c r="O71" s="250"/>
      <c r="P71" s="251"/>
      <c r="Q71" s="63" t="s">
        <v>24</v>
      </c>
    </row>
    <row r="72" spans="2:17" x14ac:dyDescent="0.25">
      <c r="B72" s="3" t="s">
        <v>186</v>
      </c>
      <c r="C72" s="3" t="s">
        <v>182</v>
      </c>
      <c r="D72" s="5" t="s">
        <v>189</v>
      </c>
      <c r="E72" s="5">
        <v>113</v>
      </c>
      <c r="F72" s="4"/>
      <c r="G72" s="4"/>
      <c r="H72" s="4" t="s">
        <v>183</v>
      </c>
      <c r="I72" s="98"/>
      <c r="J72" s="98"/>
      <c r="K72" s="63" t="s">
        <v>183</v>
      </c>
      <c r="L72" s="63" t="s">
        <v>183</v>
      </c>
      <c r="M72" s="194" t="s">
        <v>183</v>
      </c>
      <c r="N72" s="63" t="s">
        <v>183</v>
      </c>
      <c r="O72" s="250" t="s">
        <v>184</v>
      </c>
      <c r="P72" s="251"/>
      <c r="Q72" s="63" t="s">
        <v>23</v>
      </c>
    </row>
    <row r="73" spans="2:17" x14ac:dyDescent="0.25">
      <c r="B73" s="3" t="s">
        <v>186</v>
      </c>
      <c r="C73" s="3" t="s">
        <v>182</v>
      </c>
      <c r="D73" s="5" t="s">
        <v>190</v>
      </c>
      <c r="E73" s="5">
        <v>200</v>
      </c>
      <c r="F73" s="4"/>
      <c r="G73" s="4"/>
      <c r="H73" s="4" t="s">
        <v>183</v>
      </c>
      <c r="I73" s="98"/>
      <c r="J73" s="98"/>
      <c r="K73" s="124" t="s">
        <v>183</v>
      </c>
      <c r="L73" s="124" t="s">
        <v>183</v>
      </c>
      <c r="M73" s="194" t="s">
        <v>183</v>
      </c>
      <c r="N73" s="124" t="s">
        <v>183</v>
      </c>
      <c r="O73" s="101" t="s">
        <v>184</v>
      </c>
      <c r="P73" s="102"/>
      <c r="Q73" s="124" t="s">
        <v>23</v>
      </c>
    </row>
    <row r="74" spans="2:17" x14ac:dyDescent="0.25">
      <c r="B74" s="3" t="s">
        <v>187</v>
      </c>
      <c r="C74" s="3" t="s">
        <v>182</v>
      </c>
      <c r="D74" s="5" t="s">
        <v>191</v>
      </c>
      <c r="E74" s="5">
        <v>125</v>
      </c>
      <c r="F74" s="4"/>
      <c r="G74" s="4"/>
      <c r="H74" s="4"/>
      <c r="I74" s="98"/>
      <c r="J74" s="98"/>
      <c r="K74" s="124" t="s">
        <v>183</v>
      </c>
      <c r="L74" s="124" t="s">
        <v>183</v>
      </c>
      <c r="M74" s="194" t="s">
        <v>183</v>
      </c>
      <c r="N74" s="124" t="s">
        <v>183</v>
      </c>
      <c r="O74" s="101"/>
      <c r="P74" s="102"/>
      <c r="Q74" s="124" t="s">
        <v>23</v>
      </c>
    </row>
    <row r="75" spans="2:17" x14ac:dyDescent="0.25">
      <c r="B75" s="3" t="s">
        <v>188</v>
      </c>
      <c r="C75" s="3" t="s">
        <v>185</v>
      </c>
      <c r="D75" s="5" t="s">
        <v>189</v>
      </c>
      <c r="E75" s="5">
        <v>100</v>
      </c>
      <c r="F75" s="4"/>
      <c r="G75" s="4"/>
      <c r="H75" s="4"/>
      <c r="I75" s="98" t="s">
        <v>183</v>
      </c>
      <c r="J75" s="98"/>
      <c r="K75" s="124"/>
      <c r="L75" s="124"/>
      <c r="M75" s="194"/>
      <c r="N75" s="124"/>
      <c r="O75" s="101"/>
      <c r="P75" s="102"/>
      <c r="Q75" s="124" t="s">
        <v>24</v>
      </c>
    </row>
    <row r="76" spans="2:17" x14ac:dyDescent="0.25">
      <c r="B76" s="3" t="s">
        <v>188</v>
      </c>
      <c r="C76" s="3" t="s">
        <v>185</v>
      </c>
      <c r="D76" s="5" t="s">
        <v>194</v>
      </c>
      <c r="E76" s="5">
        <v>300</v>
      </c>
      <c r="F76" s="4"/>
      <c r="G76" s="4"/>
      <c r="H76" s="4"/>
      <c r="I76" s="98" t="s">
        <v>183</v>
      </c>
      <c r="J76" s="98"/>
      <c r="K76" s="124"/>
      <c r="L76" s="124"/>
      <c r="M76" s="194"/>
      <c r="N76" s="124"/>
      <c r="O76" s="101"/>
      <c r="P76" s="102"/>
      <c r="Q76" s="124" t="s">
        <v>24</v>
      </c>
    </row>
    <row r="77" spans="2:17" x14ac:dyDescent="0.25">
      <c r="B77" s="3"/>
      <c r="C77" s="3"/>
      <c r="D77" s="5"/>
      <c r="E77" s="5"/>
      <c r="F77" s="4"/>
      <c r="G77" s="4"/>
      <c r="H77" s="4"/>
      <c r="I77" s="98"/>
      <c r="J77" s="98"/>
      <c r="K77" s="63"/>
      <c r="L77" s="63"/>
      <c r="M77" s="194"/>
      <c r="N77" s="63"/>
      <c r="O77" s="250"/>
      <c r="P77" s="251"/>
      <c r="Q77" s="63"/>
    </row>
    <row r="78" spans="2:17" x14ac:dyDescent="0.25">
      <c r="B78" s="3"/>
      <c r="C78" s="3"/>
      <c r="D78" s="5"/>
      <c r="E78" s="5"/>
      <c r="F78" s="4"/>
      <c r="G78" s="4"/>
      <c r="H78" s="4"/>
      <c r="I78" s="98"/>
      <c r="J78" s="98"/>
      <c r="K78" s="63"/>
      <c r="L78" s="63"/>
      <c r="M78" s="194"/>
      <c r="N78" s="63"/>
      <c r="O78" s="250"/>
      <c r="P78" s="251"/>
      <c r="Q78" s="63"/>
    </row>
    <row r="79" spans="2:17" x14ac:dyDescent="0.25">
      <c r="B79" s="63"/>
      <c r="C79" s="63"/>
      <c r="D79" s="63"/>
      <c r="E79" s="63"/>
      <c r="F79" s="63"/>
      <c r="G79" s="63"/>
      <c r="H79" s="63"/>
      <c r="I79" s="63"/>
      <c r="J79" s="63"/>
      <c r="K79" s="63"/>
      <c r="L79" s="63"/>
      <c r="M79" s="194"/>
      <c r="N79" s="63"/>
      <c r="O79" s="250"/>
      <c r="P79" s="251"/>
      <c r="Q79" s="63"/>
    </row>
    <row r="80" spans="2:17" x14ac:dyDescent="0.25">
      <c r="B80" s="9" t="s">
        <v>1</v>
      </c>
    </row>
    <row r="81" spans="2:17" x14ac:dyDescent="0.25">
      <c r="B81" s="9" t="s">
        <v>36</v>
      </c>
    </row>
    <row r="82" spans="2:17" x14ac:dyDescent="0.25">
      <c r="B82" s="9" t="s">
        <v>60</v>
      </c>
    </row>
    <row r="84" spans="2:17" ht="15.75" thickBot="1" x14ac:dyDescent="0.3"/>
    <row r="85" spans="2:17" ht="27" thickBot="1" x14ac:dyDescent="0.3">
      <c r="B85" s="273" t="s">
        <v>37</v>
      </c>
      <c r="C85" s="274"/>
      <c r="D85" s="274"/>
      <c r="E85" s="274"/>
      <c r="F85" s="274"/>
      <c r="G85" s="274"/>
      <c r="H85" s="274"/>
      <c r="I85" s="274"/>
      <c r="J85" s="274"/>
      <c r="K85" s="274"/>
      <c r="L85" s="274"/>
      <c r="M85" s="274"/>
      <c r="N85" s="275"/>
    </row>
    <row r="90" spans="2:17" ht="76.5" customHeight="1" x14ac:dyDescent="0.25">
      <c r="B90" s="56" t="s">
        <v>0</v>
      </c>
      <c r="C90" s="56" t="s">
        <v>38</v>
      </c>
      <c r="D90" s="56" t="s">
        <v>39</v>
      </c>
      <c r="E90" s="56" t="s">
        <v>118</v>
      </c>
      <c r="F90" s="56" t="s">
        <v>120</v>
      </c>
      <c r="G90" s="56" t="s">
        <v>121</v>
      </c>
      <c r="H90" s="56" t="s">
        <v>122</v>
      </c>
      <c r="I90" s="56" t="s">
        <v>119</v>
      </c>
      <c r="J90" s="245" t="s">
        <v>123</v>
      </c>
      <c r="K90" s="246"/>
      <c r="L90" s="247"/>
      <c r="M90" s="195" t="s">
        <v>127</v>
      </c>
      <c r="N90" s="56" t="s">
        <v>40</v>
      </c>
      <c r="O90" s="56" t="s">
        <v>41</v>
      </c>
      <c r="P90" s="245" t="s">
        <v>3</v>
      </c>
      <c r="Q90" s="247"/>
    </row>
    <row r="91" spans="2:17" ht="60.75" customHeight="1" x14ac:dyDescent="0.25">
      <c r="B91" s="92"/>
      <c r="D91" s="3"/>
      <c r="E91" s="3"/>
      <c r="F91" s="3"/>
      <c r="G91" s="3"/>
      <c r="H91" s="3"/>
      <c r="I91" s="5"/>
      <c r="J91" s="1" t="s">
        <v>124</v>
      </c>
      <c r="K91" s="99" t="s">
        <v>125</v>
      </c>
      <c r="L91" s="98" t="s">
        <v>126</v>
      </c>
      <c r="M91" s="194"/>
      <c r="N91" s="63"/>
      <c r="O91" s="63"/>
      <c r="P91" s="248"/>
      <c r="Q91" s="248"/>
    </row>
    <row r="92" spans="2:17" ht="98.25" customHeight="1" x14ac:dyDescent="0.25">
      <c r="B92" s="100" t="s">
        <v>196</v>
      </c>
      <c r="C92" s="100" t="s">
        <v>195</v>
      </c>
      <c r="D92" s="3" t="s">
        <v>197</v>
      </c>
      <c r="E92" s="3">
        <v>1124011106</v>
      </c>
      <c r="F92" s="3" t="s">
        <v>198</v>
      </c>
      <c r="G92" s="3" t="s">
        <v>199</v>
      </c>
      <c r="H92" s="197">
        <v>41029</v>
      </c>
      <c r="I92" s="5">
        <v>128624</v>
      </c>
      <c r="J92" s="1" t="s">
        <v>200</v>
      </c>
      <c r="K92" s="198" t="s">
        <v>203</v>
      </c>
      <c r="L92" s="203" t="s">
        <v>244</v>
      </c>
      <c r="M92" s="194" t="s">
        <v>23</v>
      </c>
      <c r="N92" s="124" t="s">
        <v>23</v>
      </c>
      <c r="O92" s="124" t="s">
        <v>23</v>
      </c>
      <c r="P92" s="248"/>
      <c r="Q92" s="248"/>
    </row>
    <row r="93" spans="2:17" ht="106.5" customHeight="1" x14ac:dyDescent="0.25">
      <c r="B93" s="100" t="s">
        <v>196</v>
      </c>
      <c r="C93" s="100" t="s">
        <v>195</v>
      </c>
      <c r="D93" s="3" t="s">
        <v>207</v>
      </c>
      <c r="E93" s="3">
        <v>45546637</v>
      </c>
      <c r="F93" s="199" t="s">
        <v>208</v>
      </c>
      <c r="G93" s="199" t="s">
        <v>209</v>
      </c>
      <c r="H93" s="197">
        <v>39430</v>
      </c>
      <c r="I93" s="5" t="s">
        <v>210</v>
      </c>
      <c r="J93" s="100" t="s">
        <v>212</v>
      </c>
      <c r="K93" s="99" t="s">
        <v>211</v>
      </c>
      <c r="L93" s="203" t="s">
        <v>244</v>
      </c>
      <c r="M93" s="194" t="s">
        <v>23</v>
      </c>
      <c r="N93" s="124" t="s">
        <v>23</v>
      </c>
      <c r="O93" s="124" t="s">
        <v>23</v>
      </c>
      <c r="P93" s="248"/>
      <c r="Q93" s="248"/>
    </row>
    <row r="94" spans="2:17" ht="100.5" customHeight="1" x14ac:dyDescent="0.25">
      <c r="B94" s="100" t="s">
        <v>196</v>
      </c>
      <c r="C94" s="100" t="s">
        <v>195</v>
      </c>
      <c r="D94" s="3" t="s">
        <v>213</v>
      </c>
      <c r="E94" s="3">
        <v>31942391</v>
      </c>
      <c r="F94" s="3" t="s">
        <v>214</v>
      </c>
      <c r="G94" s="199" t="s">
        <v>215</v>
      </c>
      <c r="H94" s="197">
        <v>39799</v>
      </c>
      <c r="I94" s="5" t="s">
        <v>210</v>
      </c>
      <c r="J94" s="100" t="s">
        <v>216</v>
      </c>
      <c r="K94" s="99" t="s">
        <v>217</v>
      </c>
      <c r="L94" s="203" t="s">
        <v>246</v>
      </c>
      <c r="M94" s="194" t="s">
        <v>23</v>
      </c>
      <c r="N94" s="124" t="s">
        <v>23</v>
      </c>
      <c r="O94" s="124" t="s">
        <v>23</v>
      </c>
    </row>
    <row r="95" spans="2:17" ht="101.25" customHeight="1" x14ac:dyDescent="0.25">
      <c r="B95" s="100" t="s">
        <v>196</v>
      </c>
      <c r="C95" s="100" t="s">
        <v>195</v>
      </c>
      <c r="D95" s="3" t="s">
        <v>228</v>
      </c>
      <c r="E95" s="3">
        <v>1048602715</v>
      </c>
      <c r="F95" s="3" t="s">
        <v>214</v>
      </c>
      <c r="G95" s="199" t="s">
        <v>215</v>
      </c>
      <c r="H95" s="197">
        <v>41621</v>
      </c>
      <c r="I95" s="5" t="s">
        <v>210</v>
      </c>
      <c r="J95" s="100" t="s">
        <v>222</v>
      </c>
      <c r="K95" s="198">
        <v>41315</v>
      </c>
      <c r="L95" s="203" t="s">
        <v>244</v>
      </c>
      <c r="M95" s="194" t="s">
        <v>23</v>
      </c>
      <c r="N95" s="124" t="s">
        <v>23</v>
      </c>
      <c r="O95" s="124" t="s">
        <v>23</v>
      </c>
      <c r="P95" s="249"/>
      <c r="Q95" s="249"/>
    </row>
    <row r="96" spans="2:17" ht="96.75" customHeight="1" x14ac:dyDescent="0.25">
      <c r="B96" s="100" t="s">
        <v>196</v>
      </c>
      <c r="C96" s="100" t="s">
        <v>195</v>
      </c>
      <c r="D96" s="3" t="s">
        <v>233</v>
      </c>
      <c r="E96" s="3">
        <v>33248840</v>
      </c>
      <c r="F96" s="199" t="s">
        <v>234</v>
      </c>
      <c r="G96" s="199" t="s">
        <v>235</v>
      </c>
      <c r="H96" s="197">
        <v>41620</v>
      </c>
      <c r="I96" s="5" t="s">
        <v>210</v>
      </c>
      <c r="J96" s="100" t="s">
        <v>222</v>
      </c>
      <c r="K96" s="99" t="s">
        <v>236</v>
      </c>
      <c r="L96" s="203" t="s">
        <v>244</v>
      </c>
      <c r="M96" s="194" t="s">
        <v>23</v>
      </c>
      <c r="N96" s="124" t="s">
        <v>23</v>
      </c>
      <c r="O96" s="124" t="s">
        <v>23</v>
      </c>
      <c r="P96" s="249"/>
      <c r="Q96" s="249"/>
    </row>
    <row r="97" spans="2:17" ht="90.75" customHeight="1" x14ac:dyDescent="0.25">
      <c r="B97" s="100" t="s">
        <v>42</v>
      </c>
      <c r="C97" s="100" t="s">
        <v>206</v>
      </c>
      <c r="D97" s="3" t="s">
        <v>239</v>
      </c>
      <c r="E97" s="3">
        <v>1048602963</v>
      </c>
      <c r="F97" s="199" t="s">
        <v>198</v>
      </c>
      <c r="G97" s="199" t="s">
        <v>199</v>
      </c>
      <c r="H97" s="197">
        <v>41026</v>
      </c>
      <c r="I97" s="5">
        <v>137641</v>
      </c>
      <c r="J97" s="100" t="s">
        <v>222</v>
      </c>
      <c r="K97" s="99" t="s">
        <v>240</v>
      </c>
      <c r="L97" s="203" t="s">
        <v>245</v>
      </c>
      <c r="M97" s="194" t="s">
        <v>23</v>
      </c>
      <c r="N97" s="124" t="s">
        <v>23</v>
      </c>
      <c r="O97" s="124" t="s">
        <v>23</v>
      </c>
      <c r="P97" s="74"/>
      <c r="Q97" s="74"/>
    </row>
    <row r="98" spans="2:17" ht="102.75" customHeight="1" x14ac:dyDescent="0.25">
      <c r="B98" s="100" t="s">
        <v>42</v>
      </c>
      <c r="C98" s="100" t="s">
        <v>206</v>
      </c>
      <c r="D98" s="3" t="s">
        <v>241</v>
      </c>
      <c r="E98" s="3">
        <v>33204172</v>
      </c>
      <c r="F98" s="3" t="s">
        <v>198</v>
      </c>
      <c r="G98" s="199" t="s">
        <v>242</v>
      </c>
      <c r="H98" s="197">
        <v>37799</v>
      </c>
      <c r="I98" s="5"/>
      <c r="J98" s="100" t="s">
        <v>216</v>
      </c>
      <c r="K98" s="99"/>
      <c r="L98" s="203" t="s">
        <v>245</v>
      </c>
      <c r="M98" s="194" t="s">
        <v>23</v>
      </c>
      <c r="N98" s="124" t="s">
        <v>23</v>
      </c>
      <c r="O98" s="124" t="s">
        <v>23</v>
      </c>
      <c r="P98" s="249" t="s">
        <v>243</v>
      </c>
      <c r="Q98" s="249"/>
    </row>
    <row r="99" spans="2:17" ht="60.75" customHeight="1" x14ac:dyDescent="0.25">
      <c r="B99" s="100" t="s">
        <v>42</v>
      </c>
      <c r="C99" s="100" t="s">
        <v>206</v>
      </c>
      <c r="D99" s="3" t="s">
        <v>237</v>
      </c>
      <c r="E99" s="3">
        <v>9204775</v>
      </c>
      <c r="F99" s="3" t="s">
        <v>225</v>
      </c>
      <c r="G99" s="199" t="s">
        <v>238</v>
      </c>
      <c r="H99" s="197">
        <v>39871</v>
      </c>
      <c r="I99" s="5">
        <v>129968</v>
      </c>
      <c r="J99" s="100" t="s">
        <v>200</v>
      </c>
      <c r="K99" s="198">
        <v>41365</v>
      </c>
      <c r="L99" s="203" t="s">
        <v>245</v>
      </c>
      <c r="M99" s="194" t="s">
        <v>23</v>
      </c>
      <c r="N99" s="124" t="s">
        <v>23</v>
      </c>
      <c r="O99" s="124" t="s">
        <v>23</v>
      </c>
      <c r="P99" s="126"/>
      <c r="Q99" s="126"/>
    </row>
    <row r="100" spans="2:17" ht="60.75" customHeight="1" x14ac:dyDescent="0.25">
      <c r="B100" s="100" t="s">
        <v>42</v>
      </c>
      <c r="C100" s="100" t="s">
        <v>206</v>
      </c>
      <c r="D100" s="3" t="s">
        <v>229</v>
      </c>
      <c r="E100" s="3">
        <v>1047409698</v>
      </c>
      <c r="F100" s="3" t="s">
        <v>219</v>
      </c>
      <c r="G100" s="3" t="s">
        <v>230</v>
      </c>
      <c r="H100" s="197">
        <v>41479</v>
      </c>
      <c r="I100" s="5" t="s">
        <v>231</v>
      </c>
      <c r="J100" s="1" t="s">
        <v>222</v>
      </c>
      <c r="K100" s="99" t="s">
        <v>232</v>
      </c>
      <c r="L100" s="203" t="s">
        <v>245</v>
      </c>
      <c r="M100" s="194" t="s">
        <v>23</v>
      </c>
      <c r="N100" s="124" t="s">
        <v>23</v>
      </c>
      <c r="O100" s="124" t="s">
        <v>23</v>
      </c>
      <c r="P100" s="126"/>
      <c r="Q100" s="126"/>
    </row>
    <row r="101" spans="2:17" ht="103.5" customHeight="1" x14ac:dyDescent="0.25">
      <c r="B101" s="92" t="s">
        <v>42</v>
      </c>
      <c r="C101" s="100" t="s">
        <v>206</v>
      </c>
      <c r="D101" s="3" t="s">
        <v>224</v>
      </c>
      <c r="E101" s="3">
        <v>1047410819</v>
      </c>
      <c r="F101" s="3" t="s">
        <v>225</v>
      </c>
      <c r="G101" s="3" t="s">
        <v>226</v>
      </c>
      <c r="H101" s="197">
        <v>41179</v>
      </c>
      <c r="I101" s="5">
        <v>1047410819</v>
      </c>
      <c r="J101" s="1" t="s">
        <v>227</v>
      </c>
      <c r="K101" s="202">
        <v>41288</v>
      </c>
      <c r="L101" s="203" t="s">
        <v>245</v>
      </c>
      <c r="M101" s="194" t="s">
        <v>23</v>
      </c>
      <c r="N101" s="63" t="s">
        <v>23</v>
      </c>
      <c r="O101" s="63" t="s">
        <v>23</v>
      </c>
      <c r="P101" s="248"/>
      <c r="Q101" s="248"/>
    </row>
    <row r="102" spans="2:17" ht="33.6" customHeight="1" x14ac:dyDescent="0.25">
      <c r="B102" s="100" t="s">
        <v>42</v>
      </c>
      <c r="C102" s="100" t="s">
        <v>206</v>
      </c>
      <c r="D102" s="3" t="s">
        <v>218</v>
      </c>
      <c r="E102" s="3">
        <v>45552939</v>
      </c>
      <c r="F102" s="3" t="s">
        <v>219</v>
      </c>
      <c r="G102" s="3" t="s">
        <v>220</v>
      </c>
      <c r="H102" s="197">
        <v>40626</v>
      </c>
      <c r="I102" s="5" t="s">
        <v>221</v>
      </c>
      <c r="J102" s="1" t="s">
        <v>222</v>
      </c>
      <c r="K102" s="98" t="s">
        <v>223</v>
      </c>
      <c r="L102" s="203" t="s">
        <v>245</v>
      </c>
      <c r="M102" s="194" t="s">
        <v>23</v>
      </c>
      <c r="N102" s="124" t="s">
        <v>23</v>
      </c>
      <c r="O102" s="124" t="s">
        <v>23</v>
      </c>
      <c r="P102" s="126"/>
      <c r="Q102" s="126"/>
    </row>
    <row r="103" spans="2:17" ht="60.75" customHeight="1" x14ac:dyDescent="0.25">
      <c r="B103" s="100" t="s">
        <v>42</v>
      </c>
      <c r="C103" s="100" t="s">
        <v>206</v>
      </c>
      <c r="D103" s="3" t="s">
        <v>201</v>
      </c>
      <c r="E103" s="3">
        <v>45361024</v>
      </c>
      <c r="F103" s="3" t="s">
        <v>198</v>
      </c>
      <c r="G103" s="3" t="s">
        <v>202</v>
      </c>
      <c r="H103" s="197">
        <v>39899</v>
      </c>
      <c r="I103" s="5">
        <v>109934</v>
      </c>
      <c r="J103" s="1" t="s">
        <v>204</v>
      </c>
      <c r="K103" s="99" t="s">
        <v>205</v>
      </c>
      <c r="L103" s="203" t="s">
        <v>245</v>
      </c>
      <c r="M103" s="200" t="s">
        <v>23</v>
      </c>
      <c r="N103" s="201" t="s">
        <v>142</v>
      </c>
      <c r="O103" s="201" t="s">
        <v>142</v>
      </c>
      <c r="P103" s="126"/>
      <c r="Q103" s="126"/>
    </row>
    <row r="104" spans="2:17" ht="15.75" thickBot="1" x14ac:dyDescent="0.3"/>
    <row r="105" spans="2:17" ht="27" thickBot="1" x14ac:dyDescent="0.3">
      <c r="B105" s="273" t="s">
        <v>44</v>
      </c>
      <c r="C105" s="274"/>
      <c r="D105" s="274"/>
      <c r="E105" s="274"/>
      <c r="F105" s="274"/>
      <c r="G105" s="274"/>
      <c r="H105" s="274"/>
      <c r="I105" s="274"/>
      <c r="J105" s="274"/>
      <c r="K105" s="274"/>
      <c r="L105" s="274"/>
      <c r="M105" s="274"/>
      <c r="N105" s="275"/>
    </row>
    <row r="108" spans="2:17" ht="46.15" customHeight="1" x14ac:dyDescent="0.25">
      <c r="B108" s="68" t="s">
        <v>32</v>
      </c>
      <c r="C108" s="68" t="s">
        <v>45</v>
      </c>
      <c r="D108" s="245" t="s">
        <v>3</v>
      </c>
      <c r="E108" s="247"/>
    </row>
    <row r="109" spans="2:17" ht="46.9" customHeight="1" x14ac:dyDescent="0.25">
      <c r="B109" s="69" t="s">
        <v>128</v>
      </c>
      <c r="C109" s="63" t="s">
        <v>23</v>
      </c>
      <c r="D109" s="248"/>
      <c r="E109" s="248"/>
    </row>
    <row r="112" spans="2:17" ht="26.25" x14ac:dyDescent="0.25">
      <c r="B112" s="252" t="s">
        <v>62</v>
      </c>
      <c r="C112" s="253"/>
      <c r="D112" s="253"/>
      <c r="E112" s="253"/>
      <c r="F112" s="253"/>
      <c r="G112" s="253"/>
      <c r="H112" s="253"/>
      <c r="I112" s="253"/>
      <c r="J112" s="253"/>
      <c r="K112" s="253"/>
      <c r="L112" s="253"/>
      <c r="M112" s="253"/>
      <c r="N112" s="253"/>
      <c r="O112" s="253"/>
      <c r="P112" s="253"/>
    </row>
    <row r="114" spans="1:26" ht="15.75" thickBot="1" x14ac:dyDescent="0.3"/>
    <row r="115" spans="1:26" ht="27" thickBot="1" x14ac:dyDescent="0.3">
      <c r="B115" s="273" t="s">
        <v>52</v>
      </c>
      <c r="C115" s="274"/>
      <c r="D115" s="274"/>
      <c r="E115" s="274"/>
      <c r="F115" s="274"/>
      <c r="G115" s="274"/>
      <c r="H115" s="274"/>
      <c r="I115" s="274"/>
      <c r="J115" s="274"/>
      <c r="K115" s="274"/>
      <c r="L115" s="274"/>
      <c r="M115" s="274"/>
      <c r="N115" s="275"/>
    </row>
    <row r="117" spans="1:26" ht="15.75" thickBot="1" x14ac:dyDescent="0.3">
      <c r="M117" s="186"/>
      <c r="N117" s="65"/>
    </row>
    <row r="118" spans="1:26" s="110" customFormat="1" ht="109.5" customHeight="1" x14ac:dyDescent="0.25">
      <c r="B118" s="121" t="s">
        <v>151</v>
      </c>
      <c r="C118" s="121" t="s">
        <v>152</v>
      </c>
      <c r="D118" s="121" t="s">
        <v>153</v>
      </c>
      <c r="E118" s="121" t="s">
        <v>43</v>
      </c>
      <c r="F118" s="121" t="s">
        <v>22</v>
      </c>
      <c r="G118" s="121" t="s">
        <v>105</v>
      </c>
      <c r="H118" s="121" t="s">
        <v>17</v>
      </c>
      <c r="I118" s="121" t="s">
        <v>10</v>
      </c>
      <c r="J118" s="121" t="s">
        <v>30</v>
      </c>
      <c r="K118" s="121" t="s">
        <v>59</v>
      </c>
      <c r="L118" s="121" t="s">
        <v>20</v>
      </c>
      <c r="M118" s="187" t="s">
        <v>25</v>
      </c>
      <c r="N118" s="121" t="s">
        <v>154</v>
      </c>
      <c r="O118" s="121" t="s">
        <v>35</v>
      </c>
      <c r="P118" s="122" t="s">
        <v>11</v>
      </c>
      <c r="Q118" s="122" t="s">
        <v>19</v>
      </c>
    </row>
    <row r="119" spans="1:26" s="177" customFormat="1" ht="24" x14ac:dyDescent="0.25">
      <c r="A119" s="165">
        <v>1</v>
      </c>
      <c r="B119" s="166" t="s">
        <v>166</v>
      </c>
      <c r="C119" s="167" t="s">
        <v>166</v>
      </c>
      <c r="D119" s="166" t="s">
        <v>168</v>
      </c>
      <c r="E119" s="168" t="s">
        <v>247</v>
      </c>
      <c r="F119" s="169" t="s">
        <v>142</v>
      </c>
      <c r="G119" s="170">
        <v>0.7</v>
      </c>
      <c r="H119" s="171">
        <v>41296</v>
      </c>
      <c r="I119" s="172">
        <v>41639</v>
      </c>
      <c r="J119" s="172" t="s">
        <v>143</v>
      </c>
      <c r="K119" s="172" t="s">
        <v>248</v>
      </c>
      <c r="L119" s="172"/>
      <c r="M119" s="188">
        <v>967</v>
      </c>
      <c r="N119" s="173">
        <f>+M119*G119</f>
        <v>676.9</v>
      </c>
      <c r="O119" s="174">
        <v>948004880</v>
      </c>
      <c r="P119" s="174" t="s">
        <v>249</v>
      </c>
      <c r="Q119" s="175"/>
      <c r="R119" s="176"/>
      <c r="S119" s="176"/>
      <c r="T119" s="176"/>
      <c r="U119" s="176"/>
      <c r="V119" s="176"/>
      <c r="W119" s="176"/>
      <c r="X119" s="176"/>
      <c r="Y119" s="176"/>
      <c r="Z119" s="176"/>
    </row>
    <row r="120" spans="1:26" s="116" customFormat="1" x14ac:dyDescent="0.25">
      <c r="A120" s="47">
        <f>+A119+1</f>
        <v>2</v>
      </c>
      <c r="B120" s="117" t="s">
        <v>250</v>
      </c>
      <c r="C120" s="118" t="s">
        <v>250</v>
      </c>
      <c r="D120" s="117" t="s">
        <v>251</v>
      </c>
      <c r="E120" s="204">
        <v>21219630000</v>
      </c>
      <c r="F120" s="113" t="s">
        <v>142</v>
      </c>
      <c r="G120" s="112">
        <v>0.3</v>
      </c>
      <c r="H120" s="120">
        <v>41148</v>
      </c>
      <c r="I120" s="114">
        <v>41258</v>
      </c>
      <c r="J120" s="114" t="s">
        <v>143</v>
      </c>
      <c r="K120" s="114" t="s">
        <v>252</v>
      </c>
      <c r="L120" s="114"/>
      <c r="M120" s="189">
        <v>54</v>
      </c>
      <c r="N120" s="106">
        <f>+M120*G120</f>
        <v>16.2</v>
      </c>
      <c r="O120" s="27"/>
      <c r="P120" s="27" t="s">
        <v>254</v>
      </c>
      <c r="Q120" s="159"/>
      <c r="R120" s="115"/>
      <c r="S120" s="115"/>
      <c r="T120" s="115"/>
      <c r="U120" s="115"/>
      <c r="V120" s="115"/>
      <c r="W120" s="115"/>
      <c r="X120" s="115"/>
      <c r="Y120" s="115"/>
      <c r="Z120" s="115"/>
    </row>
    <row r="121" spans="1:26" s="116" customFormat="1" x14ac:dyDescent="0.25">
      <c r="A121" s="47">
        <f t="shared" ref="A121:A126" si="2">+A120+1</f>
        <v>3</v>
      </c>
      <c r="B121" s="117"/>
      <c r="C121" s="118"/>
      <c r="D121" s="117"/>
      <c r="E121" s="112"/>
      <c r="F121" s="113"/>
      <c r="G121" s="113"/>
      <c r="H121" s="113"/>
      <c r="I121" s="114"/>
      <c r="J121" s="114"/>
      <c r="K121" s="114"/>
      <c r="L121" s="114"/>
      <c r="M121" s="189"/>
      <c r="N121" s="106"/>
      <c r="O121" s="27"/>
      <c r="P121" s="27"/>
      <c r="Q121" s="159"/>
      <c r="R121" s="115"/>
      <c r="S121" s="115"/>
      <c r="T121" s="115"/>
      <c r="U121" s="115"/>
      <c r="V121" s="115"/>
      <c r="W121" s="115"/>
      <c r="X121" s="115"/>
      <c r="Y121" s="115"/>
      <c r="Z121" s="115"/>
    </row>
    <row r="122" spans="1:26" s="116" customFormat="1" x14ac:dyDescent="0.25">
      <c r="A122" s="47">
        <f t="shared" si="2"/>
        <v>4</v>
      </c>
      <c r="B122" s="117"/>
      <c r="C122" s="118"/>
      <c r="D122" s="117"/>
      <c r="E122" s="112"/>
      <c r="F122" s="113"/>
      <c r="G122" s="113"/>
      <c r="H122" s="113"/>
      <c r="I122" s="114"/>
      <c r="J122" s="114"/>
      <c r="K122" s="114"/>
      <c r="L122" s="114"/>
      <c r="M122" s="189"/>
      <c r="N122" s="106"/>
      <c r="O122" s="27"/>
      <c r="P122" s="27"/>
      <c r="Q122" s="159"/>
      <c r="R122" s="115"/>
      <c r="S122" s="115"/>
      <c r="T122" s="115"/>
      <c r="U122" s="115"/>
      <c r="V122" s="115"/>
      <c r="W122" s="115"/>
      <c r="X122" s="115"/>
      <c r="Y122" s="115"/>
      <c r="Z122" s="115"/>
    </row>
    <row r="123" spans="1:26" s="116" customFormat="1" x14ac:dyDescent="0.25">
      <c r="A123" s="47">
        <f t="shared" si="2"/>
        <v>5</v>
      </c>
      <c r="B123" s="117"/>
      <c r="C123" s="118"/>
      <c r="D123" s="117"/>
      <c r="E123" s="112"/>
      <c r="F123" s="113"/>
      <c r="G123" s="113"/>
      <c r="H123" s="113"/>
      <c r="I123" s="114"/>
      <c r="J123" s="114"/>
      <c r="K123" s="114"/>
      <c r="L123" s="114"/>
      <c r="M123" s="189"/>
      <c r="N123" s="106"/>
      <c r="O123" s="27"/>
      <c r="P123" s="27"/>
      <c r="Q123" s="159"/>
      <c r="R123" s="115"/>
      <c r="S123" s="115"/>
      <c r="T123" s="115"/>
      <c r="U123" s="115"/>
      <c r="V123" s="115"/>
      <c r="W123" s="115"/>
      <c r="X123" s="115"/>
      <c r="Y123" s="115"/>
      <c r="Z123" s="115"/>
    </row>
    <row r="124" spans="1:26" s="116" customFormat="1" x14ac:dyDescent="0.25">
      <c r="A124" s="47">
        <f t="shared" si="2"/>
        <v>6</v>
      </c>
      <c r="B124" s="117"/>
      <c r="C124" s="118"/>
      <c r="D124" s="117"/>
      <c r="E124" s="112"/>
      <c r="F124" s="113"/>
      <c r="G124" s="113"/>
      <c r="H124" s="113"/>
      <c r="I124" s="114"/>
      <c r="J124" s="114"/>
      <c r="K124" s="114"/>
      <c r="L124" s="114"/>
      <c r="M124" s="189"/>
      <c r="N124" s="106"/>
      <c r="O124" s="27"/>
      <c r="P124" s="27"/>
      <c r="Q124" s="159"/>
      <c r="R124" s="115"/>
      <c r="S124" s="115"/>
      <c r="T124" s="115"/>
      <c r="U124" s="115"/>
      <c r="V124" s="115"/>
      <c r="W124" s="115"/>
      <c r="X124" s="115"/>
      <c r="Y124" s="115"/>
      <c r="Z124" s="115"/>
    </row>
    <row r="125" spans="1:26" s="116" customFormat="1" x14ac:dyDescent="0.25">
      <c r="A125" s="47">
        <f t="shared" si="2"/>
        <v>7</v>
      </c>
      <c r="B125" s="117"/>
      <c r="C125" s="118"/>
      <c r="D125" s="117"/>
      <c r="E125" s="112"/>
      <c r="F125" s="113"/>
      <c r="G125" s="113"/>
      <c r="H125" s="113"/>
      <c r="I125" s="114"/>
      <c r="J125" s="114"/>
      <c r="K125" s="114"/>
      <c r="L125" s="114"/>
      <c r="M125" s="189"/>
      <c r="N125" s="106"/>
      <c r="O125" s="27"/>
      <c r="P125" s="27"/>
      <c r="Q125" s="159"/>
      <c r="R125" s="115"/>
      <c r="S125" s="115"/>
      <c r="T125" s="115"/>
      <c r="U125" s="115"/>
      <c r="V125" s="115"/>
      <c r="W125" s="115"/>
      <c r="X125" s="115"/>
      <c r="Y125" s="115"/>
      <c r="Z125" s="115"/>
    </row>
    <row r="126" spans="1:26" s="116" customFormat="1" x14ac:dyDescent="0.25">
      <c r="A126" s="47">
        <f t="shared" si="2"/>
        <v>8</v>
      </c>
      <c r="B126" s="117"/>
      <c r="C126" s="118"/>
      <c r="D126" s="117"/>
      <c r="E126" s="112"/>
      <c r="F126" s="113"/>
      <c r="G126" s="113"/>
      <c r="H126" s="113"/>
      <c r="I126" s="114"/>
      <c r="J126" s="114"/>
      <c r="K126" s="114"/>
      <c r="L126" s="114"/>
      <c r="M126" s="189"/>
      <c r="N126" s="106"/>
      <c r="O126" s="27"/>
      <c r="P126" s="27"/>
      <c r="Q126" s="159"/>
      <c r="R126" s="115"/>
      <c r="S126" s="115"/>
      <c r="T126" s="115"/>
      <c r="U126" s="115"/>
      <c r="V126" s="115"/>
      <c r="W126" s="115"/>
      <c r="X126" s="115"/>
      <c r="Y126" s="115"/>
      <c r="Z126" s="115"/>
    </row>
    <row r="127" spans="1:26" s="116" customFormat="1" x14ac:dyDescent="0.25">
      <c r="A127" s="47"/>
      <c r="B127" s="50" t="s">
        <v>16</v>
      </c>
      <c r="C127" s="118"/>
      <c r="D127" s="117"/>
      <c r="E127" s="112"/>
      <c r="F127" s="113"/>
      <c r="G127" s="113"/>
      <c r="H127" s="113"/>
      <c r="I127" s="114"/>
      <c r="J127" s="114"/>
      <c r="K127" s="119" t="s">
        <v>253</v>
      </c>
      <c r="L127" s="119">
        <f t="shared" ref="L127:N127" si="3">SUM(L119:L126)</f>
        <v>0</v>
      </c>
      <c r="M127" s="190">
        <f t="shared" si="3"/>
        <v>1021</v>
      </c>
      <c r="N127" s="119">
        <f t="shared" si="3"/>
        <v>693.1</v>
      </c>
      <c r="O127" s="27"/>
      <c r="P127" s="27"/>
      <c r="Q127" s="160"/>
    </row>
    <row r="128" spans="1:26" x14ac:dyDescent="0.25">
      <c r="B128" s="30"/>
      <c r="C128" s="30"/>
      <c r="D128" s="30"/>
      <c r="E128" s="31"/>
      <c r="F128" s="30"/>
      <c r="G128" s="30"/>
      <c r="H128" s="30"/>
      <c r="I128" s="30"/>
      <c r="J128" s="30"/>
      <c r="K128" s="30"/>
      <c r="L128" s="30"/>
      <c r="M128" s="191"/>
      <c r="N128" s="30"/>
      <c r="O128" s="30"/>
      <c r="P128" s="30"/>
    </row>
    <row r="129" spans="2:17" ht="18.75" x14ac:dyDescent="0.25">
      <c r="B129" s="59" t="s">
        <v>31</v>
      </c>
      <c r="C129" s="73" t="str">
        <f>+K127</f>
        <v>15 meses</v>
      </c>
      <c r="H129" s="32"/>
      <c r="I129" s="32"/>
      <c r="J129" s="32"/>
      <c r="K129" s="32"/>
      <c r="L129" s="32"/>
      <c r="M129" s="192"/>
      <c r="N129" s="30"/>
      <c r="O129" s="30"/>
      <c r="P129" s="30"/>
    </row>
    <row r="131" spans="2:17" ht="15.75" thickBot="1" x14ac:dyDescent="0.3"/>
    <row r="132" spans="2:17" ht="37.15" customHeight="1" thickBot="1" x14ac:dyDescent="0.3">
      <c r="B132" s="76" t="s">
        <v>47</v>
      </c>
      <c r="C132" s="77" t="s">
        <v>48</v>
      </c>
      <c r="D132" s="76" t="s">
        <v>49</v>
      </c>
      <c r="E132" s="77" t="s">
        <v>53</v>
      </c>
    </row>
    <row r="133" spans="2:17" ht="41.45" customHeight="1" x14ac:dyDescent="0.25">
      <c r="B133" s="67" t="s">
        <v>129</v>
      </c>
      <c r="C133" s="70">
        <v>20</v>
      </c>
      <c r="D133" s="70"/>
      <c r="E133" s="276">
        <f>+D133+D134+D135</f>
        <v>30</v>
      </c>
    </row>
    <row r="134" spans="2:17" x14ac:dyDescent="0.25">
      <c r="B134" s="67" t="s">
        <v>130</v>
      </c>
      <c r="C134" s="57">
        <v>30</v>
      </c>
      <c r="D134" s="71">
        <v>30</v>
      </c>
      <c r="E134" s="277"/>
    </row>
    <row r="135" spans="2:17" ht="15.75" thickBot="1" x14ac:dyDescent="0.3">
      <c r="B135" s="67" t="s">
        <v>131</v>
      </c>
      <c r="C135" s="72">
        <v>40</v>
      </c>
      <c r="D135" s="72">
        <v>0</v>
      </c>
      <c r="E135" s="278"/>
    </row>
    <row r="137" spans="2:17" ht="15.75" thickBot="1" x14ac:dyDescent="0.3"/>
    <row r="138" spans="2:17" ht="27" thickBot="1" x14ac:dyDescent="0.3">
      <c r="B138" s="273" t="s">
        <v>50</v>
      </c>
      <c r="C138" s="274"/>
      <c r="D138" s="274"/>
      <c r="E138" s="274"/>
      <c r="F138" s="274"/>
      <c r="G138" s="274"/>
      <c r="H138" s="274"/>
      <c r="I138" s="274"/>
      <c r="J138" s="274"/>
      <c r="K138" s="274"/>
      <c r="L138" s="274"/>
      <c r="M138" s="274"/>
      <c r="N138" s="275"/>
    </row>
    <row r="140" spans="2:17" ht="76.5" customHeight="1" x14ac:dyDescent="0.25">
      <c r="B140" s="56" t="s">
        <v>0</v>
      </c>
      <c r="C140" s="56" t="s">
        <v>38</v>
      </c>
      <c r="D140" s="56" t="s">
        <v>39</v>
      </c>
      <c r="E140" s="56" t="s">
        <v>118</v>
      </c>
      <c r="F140" s="56" t="s">
        <v>120</v>
      </c>
      <c r="G140" s="56" t="s">
        <v>121</v>
      </c>
      <c r="H140" s="56" t="s">
        <v>122</v>
      </c>
      <c r="I140" s="56" t="s">
        <v>119</v>
      </c>
      <c r="J140" s="245" t="s">
        <v>123</v>
      </c>
      <c r="K140" s="246"/>
      <c r="L140" s="247"/>
      <c r="M140" s="195" t="s">
        <v>127</v>
      </c>
      <c r="N140" s="56" t="s">
        <v>40</v>
      </c>
      <c r="O140" s="56" t="s">
        <v>41</v>
      </c>
      <c r="P140" s="245" t="s">
        <v>3</v>
      </c>
      <c r="Q140" s="247"/>
    </row>
    <row r="141" spans="2:17" ht="60.75" customHeight="1" x14ac:dyDescent="0.25">
      <c r="B141" s="92" t="s">
        <v>135</v>
      </c>
      <c r="C141" s="92"/>
      <c r="D141" s="3"/>
      <c r="E141" s="3"/>
      <c r="F141" s="3"/>
      <c r="G141" s="3"/>
      <c r="H141" s="197"/>
      <c r="I141" s="5"/>
      <c r="J141" s="1"/>
      <c r="K141" s="99" t="s">
        <v>125</v>
      </c>
      <c r="L141" s="98" t="s">
        <v>126</v>
      </c>
      <c r="M141" s="194"/>
      <c r="N141" s="63"/>
      <c r="O141" s="63"/>
      <c r="P141" s="248"/>
      <c r="Q141" s="248"/>
    </row>
    <row r="142" spans="2:17" ht="60.75" customHeight="1" x14ac:dyDescent="0.25">
      <c r="B142" s="100" t="s">
        <v>135</v>
      </c>
      <c r="C142" s="100" t="s">
        <v>271</v>
      </c>
      <c r="D142" s="3" t="s">
        <v>258</v>
      </c>
      <c r="E142" s="3">
        <v>45491234</v>
      </c>
      <c r="F142" s="3" t="s">
        <v>219</v>
      </c>
      <c r="G142" s="3" t="s">
        <v>255</v>
      </c>
      <c r="H142" s="3" t="s">
        <v>260</v>
      </c>
      <c r="I142" s="5" t="s">
        <v>256</v>
      </c>
      <c r="J142" s="1" t="s">
        <v>222</v>
      </c>
      <c r="K142" s="99" t="s">
        <v>262</v>
      </c>
      <c r="L142" s="99" t="s">
        <v>257</v>
      </c>
      <c r="M142" s="194" t="s">
        <v>23</v>
      </c>
      <c r="N142" s="124" t="s">
        <v>23</v>
      </c>
      <c r="O142" s="124" t="s">
        <v>23</v>
      </c>
      <c r="P142" s="248"/>
      <c r="Q142" s="248"/>
    </row>
    <row r="143" spans="2:17" ht="60.75" customHeight="1" x14ac:dyDescent="0.25">
      <c r="B143" s="100" t="s">
        <v>135</v>
      </c>
      <c r="C143" s="100" t="s">
        <v>271</v>
      </c>
      <c r="D143" s="3" t="s">
        <v>259</v>
      </c>
      <c r="E143" s="3">
        <v>37319181</v>
      </c>
      <c r="F143" s="3" t="s">
        <v>219</v>
      </c>
      <c r="G143" s="3" t="s">
        <v>220</v>
      </c>
      <c r="H143" s="197">
        <v>33130</v>
      </c>
      <c r="I143" s="5"/>
      <c r="J143" s="1" t="s">
        <v>222</v>
      </c>
      <c r="K143" s="198" t="s">
        <v>263</v>
      </c>
      <c r="L143" s="99" t="s">
        <v>269</v>
      </c>
      <c r="M143" s="194" t="s">
        <v>23</v>
      </c>
      <c r="N143" s="124" t="s">
        <v>23</v>
      </c>
      <c r="O143" s="124" t="s">
        <v>23</v>
      </c>
      <c r="P143" s="249" t="s">
        <v>261</v>
      </c>
      <c r="Q143" s="248"/>
    </row>
    <row r="144" spans="2:17" ht="60.75" customHeight="1" x14ac:dyDescent="0.25">
      <c r="B144" s="100" t="s">
        <v>136</v>
      </c>
      <c r="C144" s="100" t="s">
        <v>264</v>
      </c>
      <c r="D144" s="3" t="s">
        <v>265</v>
      </c>
      <c r="E144" s="3">
        <v>45687498</v>
      </c>
      <c r="F144" s="205" t="s">
        <v>266</v>
      </c>
      <c r="G144" s="205" t="s">
        <v>267</v>
      </c>
      <c r="H144" s="197">
        <v>38017</v>
      </c>
      <c r="I144" s="5" t="s">
        <v>268</v>
      </c>
      <c r="J144" s="1" t="s">
        <v>222</v>
      </c>
      <c r="K144" s="198" t="s">
        <v>232</v>
      </c>
      <c r="L144" s="99" t="s">
        <v>269</v>
      </c>
      <c r="M144" s="194" t="s">
        <v>23</v>
      </c>
      <c r="N144" s="124" t="s">
        <v>23</v>
      </c>
      <c r="O144" s="124" t="s">
        <v>23</v>
      </c>
      <c r="P144" s="74"/>
      <c r="Q144" s="126"/>
    </row>
    <row r="145" spans="2:17" ht="60.75" customHeight="1" x14ac:dyDescent="0.25">
      <c r="B145" s="100" t="s">
        <v>136</v>
      </c>
      <c r="C145" s="100" t="s">
        <v>264</v>
      </c>
      <c r="D145" s="3" t="s">
        <v>270</v>
      </c>
      <c r="E145" s="3">
        <v>50899718</v>
      </c>
      <c r="F145" s="205" t="s">
        <v>266</v>
      </c>
      <c r="G145" s="205" t="s">
        <v>267</v>
      </c>
      <c r="H145" s="197">
        <v>38018</v>
      </c>
      <c r="I145" s="5" t="s">
        <v>268</v>
      </c>
      <c r="J145" s="1" t="s">
        <v>222</v>
      </c>
      <c r="K145" s="198" t="s">
        <v>232</v>
      </c>
      <c r="L145" s="99" t="s">
        <v>269</v>
      </c>
      <c r="M145" s="194"/>
      <c r="N145" s="124"/>
      <c r="O145" s="124"/>
      <c r="P145" s="74"/>
      <c r="Q145" s="126"/>
    </row>
    <row r="146" spans="2:17" ht="33.6" customHeight="1" x14ac:dyDescent="0.25">
      <c r="B146" s="92" t="s">
        <v>137</v>
      </c>
      <c r="C146" s="92" t="s">
        <v>271</v>
      </c>
      <c r="D146" s="3" t="s">
        <v>272</v>
      </c>
      <c r="E146" s="3">
        <v>92448050</v>
      </c>
      <c r="F146" s="3" t="s">
        <v>273</v>
      </c>
      <c r="G146" s="3" t="s">
        <v>274</v>
      </c>
      <c r="H146" s="197">
        <v>38341</v>
      </c>
      <c r="I146" s="5" t="s">
        <v>275</v>
      </c>
      <c r="J146" s="1" t="s">
        <v>222</v>
      </c>
      <c r="K146" s="202">
        <v>41184</v>
      </c>
      <c r="L146" s="99" t="s">
        <v>276</v>
      </c>
      <c r="M146" s="194" t="s">
        <v>23</v>
      </c>
      <c r="N146" s="63" t="s">
        <v>23</v>
      </c>
      <c r="O146" s="63" t="s">
        <v>23</v>
      </c>
      <c r="P146" s="248"/>
      <c r="Q146" s="248"/>
    </row>
    <row r="149" spans="2:17" ht="15.75" thickBot="1" x14ac:dyDescent="0.3"/>
    <row r="150" spans="2:17" ht="54" customHeight="1" x14ac:dyDescent="0.25">
      <c r="B150" s="75" t="s">
        <v>32</v>
      </c>
      <c r="C150" s="75" t="s">
        <v>47</v>
      </c>
      <c r="D150" s="56" t="s">
        <v>48</v>
      </c>
      <c r="E150" s="75" t="s">
        <v>49</v>
      </c>
      <c r="F150" s="77" t="s">
        <v>54</v>
      </c>
      <c r="G150" s="95"/>
    </row>
    <row r="151" spans="2:17" ht="152.25" customHeight="1" x14ac:dyDescent="0.2">
      <c r="B151" s="267" t="s">
        <v>51</v>
      </c>
      <c r="C151" s="6" t="s">
        <v>132</v>
      </c>
      <c r="D151" s="71">
        <v>25</v>
      </c>
      <c r="E151" s="71">
        <v>25</v>
      </c>
      <c r="F151" s="268">
        <f>+E151+E152+E153</f>
        <v>60</v>
      </c>
      <c r="G151" s="96"/>
    </row>
    <row r="152" spans="2:17" ht="111.75" customHeight="1" x14ac:dyDescent="0.2">
      <c r="B152" s="267"/>
      <c r="C152" s="6" t="s">
        <v>133</v>
      </c>
      <c r="D152" s="74">
        <v>25</v>
      </c>
      <c r="E152" s="71">
        <v>25</v>
      </c>
      <c r="F152" s="269"/>
      <c r="G152" s="96"/>
    </row>
    <row r="153" spans="2:17" ht="69" customHeight="1" x14ac:dyDescent="0.2">
      <c r="B153" s="267"/>
      <c r="C153" s="6" t="s">
        <v>134</v>
      </c>
      <c r="D153" s="71">
        <v>10</v>
      </c>
      <c r="E153" s="71">
        <v>10</v>
      </c>
      <c r="F153" s="270"/>
      <c r="G153" s="96"/>
    </row>
    <row r="154" spans="2:17" x14ac:dyDescent="0.25">
      <c r="C154"/>
    </row>
    <row r="157" spans="2:17" x14ac:dyDescent="0.25">
      <c r="B157" s="66" t="s">
        <v>55</v>
      </c>
    </row>
    <row r="160" spans="2:17" x14ac:dyDescent="0.25">
      <c r="B160" s="78" t="s">
        <v>32</v>
      </c>
      <c r="C160" s="78" t="s">
        <v>56</v>
      </c>
      <c r="D160" s="75" t="s">
        <v>49</v>
      </c>
      <c r="E160" s="75" t="s">
        <v>16</v>
      </c>
    </row>
    <row r="161" spans="2:5" ht="28.5" x14ac:dyDescent="0.25">
      <c r="B161" s="2" t="s">
        <v>57</v>
      </c>
      <c r="C161" s="7">
        <v>40</v>
      </c>
      <c r="D161" s="71">
        <f>+E133</f>
        <v>30</v>
      </c>
      <c r="E161" s="271">
        <f>+D161+D162</f>
        <v>90</v>
      </c>
    </row>
    <row r="162" spans="2:5" ht="42.75" x14ac:dyDescent="0.25">
      <c r="B162" s="2" t="s">
        <v>58</v>
      </c>
      <c r="C162" s="7">
        <v>60</v>
      </c>
      <c r="D162" s="71">
        <f>+F151</f>
        <v>60</v>
      </c>
      <c r="E162" s="272"/>
    </row>
  </sheetData>
  <mergeCells count="50">
    <mergeCell ref="O69:P69"/>
    <mergeCell ref="B151:B153"/>
    <mergeCell ref="F151:F153"/>
    <mergeCell ref="E161:E162"/>
    <mergeCell ref="B2:P2"/>
    <mergeCell ref="B112:P112"/>
    <mergeCell ref="B138:N138"/>
    <mergeCell ref="E133:E135"/>
    <mergeCell ref="B105:N105"/>
    <mergeCell ref="D108:E108"/>
    <mergeCell ref="D109:E109"/>
    <mergeCell ref="B115:N115"/>
    <mergeCell ref="P90:Q90"/>
    <mergeCell ref="B85:N85"/>
    <mergeCell ref="E40:E41"/>
    <mergeCell ref="O68:P68"/>
    <mergeCell ref="B65:N65"/>
    <mergeCell ref="C63:N63"/>
    <mergeCell ref="B14:C21"/>
    <mergeCell ref="D59:E59"/>
    <mergeCell ref="M45:N45"/>
    <mergeCell ref="B59:B60"/>
    <mergeCell ref="C59:C60"/>
    <mergeCell ref="B4:P4"/>
    <mergeCell ref="B22:C22"/>
    <mergeCell ref="C6:N6"/>
    <mergeCell ref="C7:N7"/>
    <mergeCell ref="C8:N8"/>
    <mergeCell ref="C9:N9"/>
    <mergeCell ref="C10:E10"/>
    <mergeCell ref="O79:P79"/>
    <mergeCell ref="O70:P70"/>
    <mergeCell ref="O71:P71"/>
    <mergeCell ref="O72:P72"/>
    <mergeCell ref="O77:P77"/>
    <mergeCell ref="O78:P78"/>
    <mergeCell ref="J140:L140"/>
    <mergeCell ref="P140:Q140"/>
    <mergeCell ref="P141:Q141"/>
    <mergeCell ref="P146:Q146"/>
    <mergeCell ref="J90:L90"/>
    <mergeCell ref="P91:Q91"/>
    <mergeCell ref="P101:Q101"/>
    <mergeCell ref="P92:Q92"/>
    <mergeCell ref="P93:Q93"/>
    <mergeCell ref="P95:Q95"/>
    <mergeCell ref="P96:Q96"/>
    <mergeCell ref="P98:Q98"/>
    <mergeCell ref="P142:Q142"/>
    <mergeCell ref="P143:Q143"/>
  </mergeCells>
  <dataValidations count="2">
    <dataValidation type="decimal" allowBlank="1" showInputMessage="1" showErrorMessage="1" sqref="WVH983078 WLL983078 C65574 IV65574 SR65574 ACN65574 AMJ65574 AWF65574 BGB65574 BPX65574 BZT65574 CJP65574 CTL65574 DDH65574 DND65574 DWZ65574 EGV65574 EQR65574 FAN65574 FKJ65574 FUF65574 GEB65574 GNX65574 GXT65574 HHP65574 HRL65574 IBH65574 ILD65574 IUZ65574 JEV65574 JOR65574 JYN65574 KIJ65574 KSF65574 LCB65574 LLX65574 LVT65574 MFP65574 MPL65574 MZH65574 NJD65574 NSZ65574 OCV65574 OMR65574 OWN65574 PGJ65574 PQF65574 QAB65574 QJX65574 QTT65574 RDP65574 RNL65574 RXH65574 SHD65574 SQZ65574 TAV65574 TKR65574 TUN65574 UEJ65574 UOF65574 UYB65574 VHX65574 VRT65574 WBP65574 WLL65574 WVH65574 C131110 IV131110 SR131110 ACN131110 AMJ131110 AWF131110 BGB131110 BPX131110 BZT131110 CJP131110 CTL131110 DDH131110 DND131110 DWZ131110 EGV131110 EQR131110 FAN131110 FKJ131110 FUF131110 GEB131110 GNX131110 GXT131110 HHP131110 HRL131110 IBH131110 ILD131110 IUZ131110 JEV131110 JOR131110 JYN131110 KIJ131110 KSF131110 LCB131110 LLX131110 LVT131110 MFP131110 MPL131110 MZH131110 NJD131110 NSZ131110 OCV131110 OMR131110 OWN131110 PGJ131110 PQF131110 QAB131110 QJX131110 QTT131110 RDP131110 RNL131110 RXH131110 SHD131110 SQZ131110 TAV131110 TKR131110 TUN131110 UEJ131110 UOF131110 UYB131110 VHX131110 VRT131110 WBP131110 WLL131110 WVH131110 C196646 IV196646 SR196646 ACN196646 AMJ196646 AWF196646 BGB196646 BPX196646 BZT196646 CJP196646 CTL196646 DDH196646 DND196646 DWZ196646 EGV196646 EQR196646 FAN196646 FKJ196646 FUF196646 GEB196646 GNX196646 GXT196646 HHP196646 HRL196646 IBH196646 ILD196646 IUZ196646 JEV196646 JOR196646 JYN196646 KIJ196646 KSF196646 LCB196646 LLX196646 LVT196646 MFP196646 MPL196646 MZH196646 NJD196646 NSZ196646 OCV196646 OMR196646 OWN196646 PGJ196646 PQF196646 QAB196646 QJX196646 QTT196646 RDP196646 RNL196646 RXH196646 SHD196646 SQZ196646 TAV196646 TKR196646 TUN196646 UEJ196646 UOF196646 UYB196646 VHX196646 VRT196646 WBP196646 WLL196646 WVH196646 C262182 IV262182 SR262182 ACN262182 AMJ262182 AWF262182 BGB262182 BPX262182 BZT262182 CJP262182 CTL262182 DDH262182 DND262182 DWZ262182 EGV262182 EQR262182 FAN262182 FKJ262182 FUF262182 GEB262182 GNX262182 GXT262182 HHP262182 HRL262182 IBH262182 ILD262182 IUZ262182 JEV262182 JOR262182 JYN262182 KIJ262182 KSF262182 LCB262182 LLX262182 LVT262182 MFP262182 MPL262182 MZH262182 NJD262182 NSZ262182 OCV262182 OMR262182 OWN262182 PGJ262182 PQF262182 QAB262182 QJX262182 QTT262182 RDP262182 RNL262182 RXH262182 SHD262182 SQZ262182 TAV262182 TKR262182 TUN262182 UEJ262182 UOF262182 UYB262182 VHX262182 VRT262182 WBP262182 WLL262182 WVH262182 C327718 IV327718 SR327718 ACN327718 AMJ327718 AWF327718 BGB327718 BPX327718 BZT327718 CJP327718 CTL327718 DDH327718 DND327718 DWZ327718 EGV327718 EQR327718 FAN327718 FKJ327718 FUF327718 GEB327718 GNX327718 GXT327718 HHP327718 HRL327718 IBH327718 ILD327718 IUZ327718 JEV327718 JOR327718 JYN327718 KIJ327718 KSF327718 LCB327718 LLX327718 LVT327718 MFP327718 MPL327718 MZH327718 NJD327718 NSZ327718 OCV327718 OMR327718 OWN327718 PGJ327718 PQF327718 QAB327718 QJX327718 QTT327718 RDP327718 RNL327718 RXH327718 SHD327718 SQZ327718 TAV327718 TKR327718 TUN327718 UEJ327718 UOF327718 UYB327718 VHX327718 VRT327718 WBP327718 WLL327718 WVH327718 C393254 IV393254 SR393254 ACN393254 AMJ393254 AWF393254 BGB393254 BPX393254 BZT393254 CJP393254 CTL393254 DDH393254 DND393254 DWZ393254 EGV393254 EQR393254 FAN393254 FKJ393254 FUF393254 GEB393254 GNX393254 GXT393254 HHP393254 HRL393254 IBH393254 ILD393254 IUZ393254 JEV393254 JOR393254 JYN393254 KIJ393254 KSF393254 LCB393254 LLX393254 LVT393254 MFP393254 MPL393254 MZH393254 NJD393254 NSZ393254 OCV393254 OMR393254 OWN393254 PGJ393254 PQF393254 QAB393254 QJX393254 QTT393254 RDP393254 RNL393254 RXH393254 SHD393254 SQZ393254 TAV393254 TKR393254 TUN393254 UEJ393254 UOF393254 UYB393254 VHX393254 VRT393254 WBP393254 WLL393254 WVH393254 C458790 IV458790 SR458790 ACN458790 AMJ458790 AWF458790 BGB458790 BPX458790 BZT458790 CJP458790 CTL458790 DDH458790 DND458790 DWZ458790 EGV458790 EQR458790 FAN458790 FKJ458790 FUF458790 GEB458790 GNX458790 GXT458790 HHP458790 HRL458790 IBH458790 ILD458790 IUZ458790 JEV458790 JOR458790 JYN458790 KIJ458790 KSF458790 LCB458790 LLX458790 LVT458790 MFP458790 MPL458790 MZH458790 NJD458790 NSZ458790 OCV458790 OMR458790 OWN458790 PGJ458790 PQF458790 QAB458790 QJX458790 QTT458790 RDP458790 RNL458790 RXH458790 SHD458790 SQZ458790 TAV458790 TKR458790 TUN458790 UEJ458790 UOF458790 UYB458790 VHX458790 VRT458790 WBP458790 WLL458790 WVH458790 C524326 IV524326 SR524326 ACN524326 AMJ524326 AWF524326 BGB524326 BPX524326 BZT524326 CJP524326 CTL524326 DDH524326 DND524326 DWZ524326 EGV524326 EQR524326 FAN524326 FKJ524326 FUF524326 GEB524326 GNX524326 GXT524326 HHP524326 HRL524326 IBH524326 ILD524326 IUZ524326 JEV524326 JOR524326 JYN524326 KIJ524326 KSF524326 LCB524326 LLX524326 LVT524326 MFP524326 MPL524326 MZH524326 NJD524326 NSZ524326 OCV524326 OMR524326 OWN524326 PGJ524326 PQF524326 QAB524326 QJX524326 QTT524326 RDP524326 RNL524326 RXH524326 SHD524326 SQZ524326 TAV524326 TKR524326 TUN524326 UEJ524326 UOF524326 UYB524326 VHX524326 VRT524326 WBP524326 WLL524326 WVH524326 C589862 IV589862 SR589862 ACN589862 AMJ589862 AWF589862 BGB589862 BPX589862 BZT589862 CJP589862 CTL589862 DDH589862 DND589862 DWZ589862 EGV589862 EQR589862 FAN589862 FKJ589862 FUF589862 GEB589862 GNX589862 GXT589862 HHP589862 HRL589862 IBH589862 ILD589862 IUZ589862 JEV589862 JOR589862 JYN589862 KIJ589862 KSF589862 LCB589862 LLX589862 LVT589862 MFP589862 MPL589862 MZH589862 NJD589862 NSZ589862 OCV589862 OMR589862 OWN589862 PGJ589862 PQF589862 QAB589862 QJX589862 QTT589862 RDP589862 RNL589862 RXH589862 SHD589862 SQZ589862 TAV589862 TKR589862 TUN589862 UEJ589862 UOF589862 UYB589862 VHX589862 VRT589862 WBP589862 WLL589862 WVH589862 C655398 IV655398 SR655398 ACN655398 AMJ655398 AWF655398 BGB655398 BPX655398 BZT655398 CJP655398 CTL655398 DDH655398 DND655398 DWZ655398 EGV655398 EQR655398 FAN655398 FKJ655398 FUF655398 GEB655398 GNX655398 GXT655398 HHP655398 HRL655398 IBH655398 ILD655398 IUZ655398 JEV655398 JOR655398 JYN655398 KIJ655398 KSF655398 LCB655398 LLX655398 LVT655398 MFP655398 MPL655398 MZH655398 NJD655398 NSZ655398 OCV655398 OMR655398 OWN655398 PGJ655398 PQF655398 QAB655398 QJX655398 QTT655398 RDP655398 RNL655398 RXH655398 SHD655398 SQZ655398 TAV655398 TKR655398 TUN655398 UEJ655398 UOF655398 UYB655398 VHX655398 VRT655398 WBP655398 WLL655398 WVH655398 C720934 IV720934 SR720934 ACN720934 AMJ720934 AWF720934 BGB720934 BPX720934 BZT720934 CJP720934 CTL720934 DDH720934 DND720934 DWZ720934 EGV720934 EQR720934 FAN720934 FKJ720934 FUF720934 GEB720934 GNX720934 GXT720934 HHP720934 HRL720934 IBH720934 ILD720934 IUZ720934 JEV720934 JOR720934 JYN720934 KIJ720934 KSF720934 LCB720934 LLX720934 LVT720934 MFP720934 MPL720934 MZH720934 NJD720934 NSZ720934 OCV720934 OMR720934 OWN720934 PGJ720934 PQF720934 QAB720934 QJX720934 QTT720934 RDP720934 RNL720934 RXH720934 SHD720934 SQZ720934 TAV720934 TKR720934 TUN720934 UEJ720934 UOF720934 UYB720934 VHX720934 VRT720934 WBP720934 WLL720934 WVH720934 C786470 IV786470 SR786470 ACN786470 AMJ786470 AWF786470 BGB786470 BPX786470 BZT786470 CJP786470 CTL786470 DDH786470 DND786470 DWZ786470 EGV786470 EQR786470 FAN786470 FKJ786470 FUF786470 GEB786470 GNX786470 GXT786470 HHP786470 HRL786470 IBH786470 ILD786470 IUZ786470 JEV786470 JOR786470 JYN786470 KIJ786470 KSF786470 LCB786470 LLX786470 LVT786470 MFP786470 MPL786470 MZH786470 NJD786470 NSZ786470 OCV786470 OMR786470 OWN786470 PGJ786470 PQF786470 QAB786470 QJX786470 QTT786470 RDP786470 RNL786470 RXH786470 SHD786470 SQZ786470 TAV786470 TKR786470 TUN786470 UEJ786470 UOF786470 UYB786470 VHX786470 VRT786470 WBP786470 WLL786470 WVH786470 C852006 IV852006 SR852006 ACN852006 AMJ852006 AWF852006 BGB852006 BPX852006 BZT852006 CJP852006 CTL852006 DDH852006 DND852006 DWZ852006 EGV852006 EQR852006 FAN852006 FKJ852006 FUF852006 GEB852006 GNX852006 GXT852006 HHP852006 HRL852006 IBH852006 ILD852006 IUZ852006 JEV852006 JOR852006 JYN852006 KIJ852006 KSF852006 LCB852006 LLX852006 LVT852006 MFP852006 MPL852006 MZH852006 NJD852006 NSZ852006 OCV852006 OMR852006 OWN852006 PGJ852006 PQF852006 QAB852006 QJX852006 QTT852006 RDP852006 RNL852006 RXH852006 SHD852006 SQZ852006 TAV852006 TKR852006 TUN852006 UEJ852006 UOF852006 UYB852006 VHX852006 VRT852006 WBP852006 WLL852006 WVH852006 C917542 IV917542 SR917542 ACN917542 AMJ917542 AWF917542 BGB917542 BPX917542 BZT917542 CJP917542 CTL917542 DDH917542 DND917542 DWZ917542 EGV917542 EQR917542 FAN917542 FKJ917542 FUF917542 GEB917542 GNX917542 GXT917542 HHP917542 HRL917542 IBH917542 ILD917542 IUZ917542 JEV917542 JOR917542 JYN917542 KIJ917542 KSF917542 LCB917542 LLX917542 LVT917542 MFP917542 MPL917542 MZH917542 NJD917542 NSZ917542 OCV917542 OMR917542 OWN917542 PGJ917542 PQF917542 QAB917542 QJX917542 QTT917542 RDP917542 RNL917542 RXH917542 SHD917542 SQZ917542 TAV917542 TKR917542 TUN917542 UEJ917542 UOF917542 UYB917542 VHX917542 VRT917542 WBP917542 WLL917542 WVH917542 C983078 IV983078 SR983078 ACN983078 AMJ983078 AWF983078 BGB983078 BPX983078 BZT983078 CJP983078 CTL983078 DDH983078 DND983078 DWZ983078 EGV983078 EQR983078 FAN983078 FKJ983078 FUF983078 GEB983078 GNX983078 GXT983078 HHP983078 HRL983078 IBH983078 ILD983078 IUZ983078 JEV983078 JOR983078 JYN983078 KIJ983078 KSF983078 LCB983078 LLX983078 LVT983078 MFP983078 MPL983078 MZH983078 NJD983078 NSZ983078 OCV983078 OMR983078 OWN983078 PGJ983078 PQF983078 QAB983078 QJX983078 QTT983078 RDP983078 RNL983078 RXH983078 SHD983078 SQZ983078 TAV983078 TKR983078 TUN983078 UEJ983078 UOF983078 UYB983078 VHX983078 VRT983078 WBP983078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78 A65574 IS65574 SO65574 ACK65574 AMG65574 AWC65574 BFY65574 BPU65574 BZQ65574 CJM65574 CTI65574 DDE65574 DNA65574 DWW65574 EGS65574 EQO65574 FAK65574 FKG65574 FUC65574 GDY65574 GNU65574 GXQ65574 HHM65574 HRI65574 IBE65574 ILA65574 IUW65574 JES65574 JOO65574 JYK65574 KIG65574 KSC65574 LBY65574 LLU65574 LVQ65574 MFM65574 MPI65574 MZE65574 NJA65574 NSW65574 OCS65574 OMO65574 OWK65574 PGG65574 PQC65574 PZY65574 QJU65574 QTQ65574 RDM65574 RNI65574 RXE65574 SHA65574 SQW65574 TAS65574 TKO65574 TUK65574 UEG65574 UOC65574 UXY65574 VHU65574 VRQ65574 WBM65574 WLI65574 WVE65574 A131110 IS131110 SO131110 ACK131110 AMG131110 AWC131110 BFY131110 BPU131110 BZQ131110 CJM131110 CTI131110 DDE131110 DNA131110 DWW131110 EGS131110 EQO131110 FAK131110 FKG131110 FUC131110 GDY131110 GNU131110 GXQ131110 HHM131110 HRI131110 IBE131110 ILA131110 IUW131110 JES131110 JOO131110 JYK131110 KIG131110 KSC131110 LBY131110 LLU131110 LVQ131110 MFM131110 MPI131110 MZE131110 NJA131110 NSW131110 OCS131110 OMO131110 OWK131110 PGG131110 PQC131110 PZY131110 QJU131110 QTQ131110 RDM131110 RNI131110 RXE131110 SHA131110 SQW131110 TAS131110 TKO131110 TUK131110 UEG131110 UOC131110 UXY131110 VHU131110 VRQ131110 WBM131110 WLI131110 WVE131110 A196646 IS196646 SO196646 ACK196646 AMG196646 AWC196646 BFY196646 BPU196646 BZQ196646 CJM196646 CTI196646 DDE196646 DNA196646 DWW196646 EGS196646 EQO196646 FAK196646 FKG196646 FUC196646 GDY196646 GNU196646 GXQ196646 HHM196646 HRI196646 IBE196646 ILA196646 IUW196646 JES196646 JOO196646 JYK196646 KIG196646 KSC196646 LBY196646 LLU196646 LVQ196646 MFM196646 MPI196646 MZE196646 NJA196646 NSW196646 OCS196646 OMO196646 OWK196646 PGG196646 PQC196646 PZY196646 QJU196646 QTQ196646 RDM196646 RNI196646 RXE196646 SHA196646 SQW196646 TAS196646 TKO196646 TUK196646 UEG196646 UOC196646 UXY196646 VHU196646 VRQ196646 WBM196646 WLI196646 WVE196646 A262182 IS262182 SO262182 ACK262182 AMG262182 AWC262182 BFY262182 BPU262182 BZQ262182 CJM262182 CTI262182 DDE262182 DNA262182 DWW262182 EGS262182 EQO262182 FAK262182 FKG262182 FUC262182 GDY262182 GNU262182 GXQ262182 HHM262182 HRI262182 IBE262182 ILA262182 IUW262182 JES262182 JOO262182 JYK262182 KIG262182 KSC262182 LBY262182 LLU262182 LVQ262182 MFM262182 MPI262182 MZE262182 NJA262182 NSW262182 OCS262182 OMO262182 OWK262182 PGG262182 PQC262182 PZY262182 QJU262182 QTQ262182 RDM262182 RNI262182 RXE262182 SHA262182 SQW262182 TAS262182 TKO262182 TUK262182 UEG262182 UOC262182 UXY262182 VHU262182 VRQ262182 WBM262182 WLI262182 WVE262182 A327718 IS327718 SO327718 ACK327718 AMG327718 AWC327718 BFY327718 BPU327718 BZQ327718 CJM327718 CTI327718 DDE327718 DNA327718 DWW327718 EGS327718 EQO327718 FAK327718 FKG327718 FUC327718 GDY327718 GNU327718 GXQ327718 HHM327718 HRI327718 IBE327718 ILA327718 IUW327718 JES327718 JOO327718 JYK327718 KIG327718 KSC327718 LBY327718 LLU327718 LVQ327718 MFM327718 MPI327718 MZE327718 NJA327718 NSW327718 OCS327718 OMO327718 OWK327718 PGG327718 PQC327718 PZY327718 QJU327718 QTQ327718 RDM327718 RNI327718 RXE327718 SHA327718 SQW327718 TAS327718 TKO327718 TUK327718 UEG327718 UOC327718 UXY327718 VHU327718 VRQ327718 WBM327718 WLI327718 WVE327718 A393254 IS393254 SO393254 ACK393254 AMG393254 AWC393254 BFY393254 BPU393254 BZQ393254 CJM393254 CTI393254 DDE393254 DNA393254 DWW393254 EGS393254 EQO393254 FAK393254 FKG393254 FUC393254 GDY393254 GNU393254 GXQ393254 HHM393254 HRI393254 IBE393254 ILA393254 IUW393254 JES393254 JOO393254 JYK393254 KIG393254 KSC393254 LBY393254 LLU393254 LVQ393254 MFM393254 MPI393254 MZE393254 NJA393254 NSW393254 OCS393254 OMO393254 OWK393254 PGG393254 PQC393254 PZY393254 QJU393254 QTQ393254 RDM393254 RNI393254 RXE393254 SHA393254 SQW393254 TAS393254 TKO393254 TUK393254 UEG393254 UOC393254 UXY393254 VHU393254 VRQ393254 WBM393254 WLI393254 WVE393254 A458790 IS458790 SO458790 ACK458790 AMG458790 AWC458790 BFY458790 BPU458790 BZQ458790 CJM458790 CTI458790 DDE458790 DNA458790 DWW458790 EGS458790 EQO458790 FAK458790 FKG458790 FUC458790 GDY458790 GNU458790 GXQ458790 HHM458790 HRI458790 IBE458790 ILA458790 IUW458790 JES458790 JOO458790 JYK458790 KIG458790 KSC458790 LBY458790 LLU458790 LVQ458790 MFM458790 MPI458790 MZE458790 NJA458790 NSW458790 OCS458790 OMO458790 OWK458790 PGG458790 PQC458790 PZY458790 QJU458790 QTQ458790 RDM458790 RNI458790 RXE458790 SHA458790 SQW458790 TAS458790 TKO458790 TUK458790 UEG458790 UOC458790 UXY458790 VHU458790 VRQ458790 WBM458790 WLI458790 WVE458790 A524326 IS524326 SO524326 ACK524326 AMG524326 AWC524326 BFY524326 BPU524326 BZQ524326 CJM524326 CTI524326 DDE524326 DNA524326 DWW524326 EGS524326 EQO524326 FAK524326 FKG524326 FUC524326 GDY524326 GNU524326 GXQ524326 HHM524326 HRI524326 IBE524326 ILA524326 IUW524326 JES524326 JOO524326 JYK524326 KIG524326 KSC524326 LBY524326 LLU524326 LVQ524326 MFM524326 MPI524326 MZE524326 NJA524326 NSW524326 OCS524326 OMO524326 OWK524326 PGG524326 PQC524326 PZY524326 QJU524326 QTQ524326 RDM524326 RNI524326 RXE524326 SHA524326 SQW524326 TAS524326 TKO524326 TUK524326 UEG524326 UOC524326 UXY524326 VHU524326 VRQ524326 WBM524326 WLI524326 WVE524326 A589862 IS589862 SO589862 ACK589862 AMG589862 AWC589862 BFY589862 BPU589862 BZQ589862 CJM589862 CTI589862 DDE589862 DNA589862 DWW589862 EGS589862 EQO589862 FAK589862 FKG589862 FUC589862 GDY589862 GNU589862 GXQ589862 HHM589862 HRI589862 IBE589862 ILA589862 IUW589862 JES589862 JOO589862 JYK589862 KIG589862 KSC589862 LBY589862 LLU589862 LVQ589862 MFM589862 MPI589862 MZE589862 NJA589862 NSW589862 OCS589862 OMO589862 OWK589862 PGG589862 PQC589862 PZY589862 QJU589862 QTQ589862 RDM589862 RNI589862 RXE589862 SHA589862 SQW589862 TAS589862 TKO589862 TUK589862 UEG589862 UOC589862 UXY589862 VHU589862 VRQ589862 WBM589862 WLI589862 WVE589862 A655398 IS655398 SO655398 ACK655398 AMG655398 AWC655398 BFY655398 BPU655398 BZQ655398 CJM655398 CTI655398 DDE655398 DNA655398 DWW655398 EGS655398 EQO655398 FAK655398 FKG655398 FUC655398 GDY655398 GNU655398 GXQ655398 HHM655398 HRI655398 IBE655398 ILA655398 IUW655398 JES655398 JOO655398 JYK655398 KIG655398 KSC655398 LBY655398 LLU655398 LVQ655398 MFM655398 MPI655398 MZE655398 NJA655398 NSW655398 OCS655398 OMO655398 OWK655398 PGG655398 PQC655398 PZY655398 QJU655398 QTQ655398 RDM655398 RNI655398 RXE655398 SHA655398 SQW655398 TAS655398 TKO655398 TUK655398 UEG655398 UOC655398 UXY655398 VHU655398 VRQ655398 WBM655398 WLI655398 WVE655398 A720934 IS720934 SO720934 ACK720934 AMG720934 AWC720934 BFY720934 BPU720934 BZQ720934 CJM720934 CTI720934 DDE720934 DNA720934 DWW720934 EGS720934 EQO720934 FAK720934 FKG720934 FUC720934 GDY720934 GNU720934 GXQ720934 HHM720934 HRI720934 IBE720934 ILA720934 IUW720934 JES720934 JOO720934 JYK720934 KIG720934 KSC720934 LBY720934 LLU720934 LVQ720934 MFM720934 MPI720934 MZE720934 NJA720934 NSW720934 OCS720934 OMO720934 OWK720934 PGG720934 PQC720934 PZY720934 QJU720934 QTQ720934 RDM720934 RNI720934 RXE720934 SHA720934 SQW720934 TAS720934 TKO720934 TUK720934 UEG720934 UOC720934 UXY720934 VHU720934 VRQ720934 WBM720934 WLI720934 WVE720934 A786470 IS786470 SO786470 ACK786470 AMG786470 AWC786470 BFY786470 BPU786470 BZQ786470 CJM786470 CTI786470 DDE786470 DNA786470 DWW786470 EGS786470 EQO786470 FAK786470 FKG786470 FUC786470 GDY786470 GNU786470 GXQ786470 HHM786470 HRI786470 IBE786470 ILA786470 IUW786470 JES786470 JOO786470 JYK786470 KIG786470 KSC786470 LBY786470 LLU786470 LVQ786470 MFM786470 MPI786470 MZE786470 NJA786470 NSW786470 OCS786470 OMO786470 OWK786470 PGG786470 PQC786470 PZY786470 QJU786470 QTQ786470 RDM786470 RNI786470 RXE786470 SHA786470 SQW786470 TAS786470 TKO786470 TUK786470 UEG786470 UOC786470 UXY786470 VHU786470 VRQ786470 WBM786470 WLI786470 WVE786470 A852006 IS852006 SO852006 ACK852006 AMG852006 AWC852006 BFY852006 BPU852006 BZQ852006 CJM852006 CTI852006 DDE852006 DNA852006 DWW852006 EGS852006 EQO852006 FAK852006 FKG852006 FUC852006 GDY852006 GNU852006 GXQ852006 HHM852006 HRI852006 IBE852006 ILA852006 IUW852006 JES852006 JOO852006 JYK852006 KIG852006 KSC852006 LBY852006 LLU852006 LVQ852006 MFM852006 MPI852006 MZE852006 NJA852006 NSW852006 OCS852006 OMO852006 OWK852006 PGG852006 PQC852006 PZY852006 QJU852006 QTQ852006 RDM852006 RNI852006 RXE852006 SHA852006 SQW852006 TAS852006 TKO852006 TUK852006 UEG852006 UOC852006 UXY852006 VHU852006 VRQ852006 WBM852006 WLI852006 WVE852006 A917542 IS917542 SO917542 ACK917542 AMG917542 AWC917542 BFY917542 BPU917542 BZQ917542 CJM917542 CTI917542 DDE917542 DNA917542 DWW917542 EGS917542 EQO917542 FAK917542 FKG917542 FUC917542 GDY917542 GNU917542 GXQ917542 HHM917542 HRI917542 IBE917542 ILA917542 IUW917542 JES917542 JOO917542 JYK917542 KIG917542 KSC917542 LBY917542 LLU917542 LVQ917542 MFM917542 MPI917542 MZE917542 NJA917542 NSW917542 OCS917542 OMO917542 OWK917542 PGG917542 PQC917542 PZY917542 QJU917542 QTQ917542 RDM917542 RNI917542 RXE917542 SHA917542 SQW917542 TAS917542 TKO917542 TUK917542 UEG917542 UOC917542 UXY917542 VHU917542 VRQ917542 WBM917542 WLI917542 WVE917542 A983078 IS983078 SO983078 ACK983078 AMG983078 AWC983078 BFY983078 BPU983078 BZQ983078 CJM983078 CTI983078 DDE983078 DNA983078 DWW983078 EGS983078 EQO983078 FAK983078 FKG983078 FUC983078 GDY983078 GNU983078 GXQ983078 HHM983078 HRI983078 IBE983078 ILA983078 IUW983078 JES983078 JOO983078 JYK983078 KIG983078 KSC983078 LBY983078 LLU983078 LVQ983078 MFM983078 MPI983078 MZE983078 NJA983078 NSW983078 OCS983078 OMO983078 OWK983078 PGG983078 PQC983078 PZY983078 QJU983078 QTQ983078 RDM983078 RNI983078 RXE983078 SHA983078 SQW983078 TAS983078 TKO983078 TUK983078 UEG983078 UOC983078 UXY983078 VHU983078 VRQ983078 WBM983078 WLI983078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2" workbookViewId="0">
      <selection activeCell="C9" sqref="C9:D9"/>
    </sheetView>
  </sheetViews>
  <sheetFormatPr baseColWidth="10" defaultRowHeight="15.75" x14ac:dyDescent="0.25"/>
  <cols>
    <col min="1" max="1" width="24.85546875" style="157" customWidth="1"/>
    <col min="2" max="2" width="55.5703125" style="157" customWidth="1"/>
    <col min="3" max="3" width="41.28515625" style="157" customWidth="1"/>
    <col min="4" max="4" width="29.42578125" style="157" customWidth="1"/>
    <col min="5" max="5" width="29.140625" style="157" customWidth="1"/>
    <col min="6" max="16384" width="11.42578125" style="107"/>
  </cols>
  <sheetData>
    <row r="1" spans="1:5" x14ac:dyDescent="0.25">
      <c r="A1" s="286" t="s">
        <v>93</v>
      </c>
      <c r="B1" s="287"/>
      <c r="C1" s="287"/>
      <c r="D1" s="287"/>
      <c r="E1" s="130"/>
    </row>
    <row r="2" spans="1:5" ht="27.75" customHeight="1" x14ac:dyDescent="0.25">
      <c r="A2" s="131"/>
      <c r="B2" s="288" t="s">
        <v>76</v>
      </c>
      <c r="C2" s="288"/>
      <c r="D2" s="288"/>
      <c r="E2" s="132"/>
    </row>
    <row r="3" spans="1:5" ht="21" customHeight="1" x14ac:dyDescent="0.25">
      <c r="A3" s="133"/>
      <c r="B3" s="288" t="s">
        <v>156</v>
      </c>
      <c r="C3" s="288"/>
      <c r="D3" s="288"/>
      <c r="E3" s="134"/>
    </row>
    <row r="4" spans="1:5" thickBot="1" x14ac:dyDescent="0.3">
      <c r="A4" s="135"/>
      <c r="B4" s="136"/>
      <c r="C4" s="136"/>
      <c r="D4" s="136"/>
      <c r="E4" s="137"/>
    </row>
    <row r="5" spans="1:5" ht="26.25" customHeight="1" thickBot="1" x14ac:dyDescent="0.3">
      <c r="A5" s="135"/>
      <c r="B5" s="138" t="s">
        <v>77</v>
      </c>
      <c r="C5" s="289"/>
      <c r="D5" s="290"/>
      <c r="E5" s="137"/>
    </row>
    <row r="6" spans="1:5" ht="27.75" customHeight="1" thickBot="1" x14ac:dyDescent="0.3">
      <c r="A6" s="135"/>
      <c r="B6" s="161" t="s">
        <v>78</v>
      </c>
      <c r="C6" s="291"/>
      <c r="D6" s="292"/>
      <c r="E6" s="137"/>
    </row>
    <row r="7" spans="1:5" ht="29.25" customHeight="1" thickBot="1" x14ac:dyDescent="0.3">
      <c r="A7" s="135"/>
      <c r="B7" s="161" t="s">
        <v>157</v>
      </c>
      <c r="C7" s="284" t="s">
        <v>158</v>
      </c>
      <c r="D7" s="285"/>
      <c r="E7" s="137"/>
    </row>
    <row r="8" spans="1:5" ht="16.5" thickBot="1" x14ac:dyDescent="0.3">
      <c r="A8" s="135"/>
      <c r="B8" s="162" t="s">
        <v>159</v>
      </c>
      <c r="C8" s="279"/>
      <c r="D8" s="280"/>
      <c r="E8" s="137"/>
    </row>
    <row r="9" spans="1:5" ht="23.25" customHeight="1" thickBot="1" x14ac:dyDescent="0.3">
      <c r="A9" s="135"/>
      <c r="B9" s="162" t="s">
        <v>159</v>
      </c>
      <c r="C9" s="279"/>
      <c r="D9" s="280"/>
      <c r="E9" s="137"/>
    </row>
    <row r="10" spans="1:5" ht="26.25" customHeight="1" thickBot="1" x14ac:dyDescent="0.3">
      <c r="A10" s="135"/>
      <c r="B10" s="162" t="s">
        <v>159</v>
      </c>
      <c r="C10" s="279"/>
      <c r="D10" s="280"/>
      <c r="E10" s="137"/>
    </row>
    <row r="11" spans="1:5" ht="21.75" customHeight="1" thickBot="1" x14ac:dyDescent="0.3">
      <c r="A11" s="135"/>
      <c r="B11" s="162" t="s">
        <v>159</v>
      </c>
      <c r="C11" s="279"/>
      <c r="D11" s="280"/>
      <c r="E11" s="137"/>
    </row>
    <row r="12" spans="1:5" ht="32.25" thickBot="1" x14ac:dyDescent="0.3">
      <c r="A12" s="135"/>
      <c r="B12" s="163" t="s">
        <v>160</v>
      </c>
      <c r="C12" s="279">
        <f>SUM(C8:D11)</f>
        <v>0</v>
      </c>
      <c r="D12" s="280"/>
      <c r="E12" s="137"/>
    </row>
    <row r="13" spans="1:5" ht="26.25" customHeight="1" thickBot="1" x14ac:dyDescent="0.3">
      <c r="A13" s="135"/>
      <c r="B13" s="163" t="s">
        <v>161</v>
      </c>
      <c r="C13" s="279">
        <f>+C12/616000</f>
        <v>0</v>
      </c>
      <c r="D13" s="280"/>
      <c r="E13" s="137"/>
    </row>
    <row r="14" spans="1:5" ht="24.75" customHeight="1" x14ac:dyDescent="0.25">
      <c r="A14" s="135"/>
      <c r="B14" s="136"/>
      <c r="C14" s="140"/>
      <c r="D14" s="141"/>
      <c r="E14" s="137"/>
    </row>
    <row r="15" spans="1:5" ht="28.5" customHeight="1" thickBot="1" x14ac:dyDescent="0.3">
      <c r="A15" s="135"/>
      <c r="B15" s="136" t="s">
        <v>162</v>
      </c>
      <c r="C15" s="140"/>
      <c r="D15" s="141"/>
      <c r="E15" s="137"/>
    </row>
    <row r="16" spans="1:5" ht="27" customHeight="1" x14ac:dyDescent="0.25">
      <c r="A16" s="135"/>
      <c r="B16" s="142" t="s">
        <v>79</v>
      </c>
      <c r="C16" s="143"/>
      <c r="D16" s="144"/>
      <c r="E16" s="137"/>
    </row>
    <row r="17" spans="1:6" ht="28.5" customHeight="1" x14ac:dyDescent="0.25">
      <c r="A17" s="135"/>
      <c r="B17" s="135" t="s">
        <v>80</v>
      </c>
      <c r="C17" s="145"/>
      <c r="D17" s="137"/>
      <c r="E17" s="137"/>
    </row>
    <row r="18" spans="1:6" ht="15" x14ac:dyDescent="0.25">
      <c r="A18" s="135"/>
      <c r="B18" s="135" t="s">
        <v>81</v>
      </c>
      <c r="C18" s="145"/>
      <c r="D18" s="137"/>
      <c r="E18" s="137"/>
    </row>
    <row r="19" spans="1:6" ht="27" customHeight="1" thickBot="1" x14ac:dyDescent="0.3">
      <c r="A19" s="135"/>
      <c r="B19" s="146" t="s">
        <v>82</v>
      </c>
      <c r="C19" s="147"/>
      <c r="D19" s="148"/>
      <c r="E19" s="137"/>
    </row>
    <row r="20" spans="1:6" ht="27" customHeight="1" thickBot="1" x14ac:dyDescent="0.3">
      <c r="A20" s="135"/>
      <c r="B20" s="281" t="s">
        <v>83</v>
      </c>
      <c r="C20" s="282"/>
      <c r="D20" s="283"/>
      <c r="E20" s="137"/>
    </row>
    <row r="21" spans="1:6" ht="16.5" thickBot="1" x14ac:dyDescent="0.3">
      <c r="A21" s="135"/>
      <c r="B21" s="281" t="s">
        <v>84</v>
      </c>
      <c r="C21" s="282"/>
      <c r="D21" s="283"/>
      <c r="E21" s="137"/>
    </row>
    <row r="22" spans="1:6" x14ac:dyDescent="0.25">
      <c r="A22" s="135"/>
      <c r="B22" s="149" t="s">
        <v>163</v>
      </c>
      <c r="C22" s="150"/>
      <c r="D22" s="141" t="s">
        <v>85</v>
      </c>
      <c r="E22" s="137"/>
    </row>
    <row r="23" spans="1:6" ht="16.5" thickBot="1" x14ac:dyDescent="0.3">
      <c r="A23" s="135"/>
      <c r="B23" s="139" t="s">
        <v>86</v>
      </c>
      <c r="C23" s="151"/>
      <c r="D23" s="152" t="s">
        <v>85</v>
      </c>
      <c r="E23" s="137"/>
    </row>
    <row r="24" spans="1:6" ht="16.5" thickBot="1" x14ac:dyDescent="0.3">
      <c r="A24" s="135"/>
      <c r="B24" s="153"/>
      <c r="C24" s="154"/>
      <c r="D24" s="136"/>
      <c r="E24" s="155"/>
    </row>
    <row r="25" spans="1:6" x14ac:dyDescent="0.25">
      <c r="A25" s="296"/>
      <c r="B25" s="297" t="s">
        <v>87</v>
      </c>
      <c r="C25" s="299" t="s">
        <v>88</v>
      </c>
      <c r="D25" s="300"/>
      <c r="E25" s="301"/>
      <c r="F25" s="293"/>
    </row>
    <row r="26" spans="1:6" ht="16.5" thickBot="1" x14ac:dyDescent="0.3">
      <c r="A26" s="296"/>
      <c r="B26" s="298"/>
      <c r="C26" s="294" t="s">
        <v>89</v>
      </c>
      <c r="D26" s="295"/>
      <c r="E26" s="301"/>
      <c r="F26" s="293"/>
    </row>
    <row r="27" spans="1:6" thickBot="1" x14ac:dyDescent="0.3">
      <c r="A27" s="146"/>
      <c r="B27" s="156"/>
      <c r="C27" s="156"/>
      <c r="D27" s="156"/>
      <c r="E27" s="148"/>
      <c r="F27" s="129"/>
    </row>
    <row r="28" spans="1:6" x14ac:dyDescent="0.25">
      <c r="B28" s="158" t="s">
        <v>164</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Luzma</cp:lastModifiedBy>
  <dcterms:created xsi:type="dcterms:W3CDTF">2014-10-22T15:49:24Z</dcterms:created>
  <dcterms:modified xsi:type="dcterms:W3CDTF">2014-12-05T17:31:28Z</dcterms:modified>
</cp:coreProperties>
</file>