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6660" tabRatio="598" activeTab="1"/>
  </bookViews>
  <sheets>
    <sheet name="JURIDICA" sheetId="9" r:id="rId1"/>
    <sheet name="TECNICA" sheetId="8" r:id="rId2"/>
    <sheet name="FINANCIERA" sheetId="10" r:id="rId3"/>
  </sheets>
  <calcPr calcId="145621"/>
</workbook>
</file>

<file path=xl/calcChain.xml><?xml version="1.0" encoding="utf-8"?>
<calcChain xmlns="http://schemas.openxmlformats.org/spreadsheetml/2006/main">
  <c r="L120" i="8" l="1"/>
  <c r="L57" i="8" l="1"/>
  <c r="M57" i="8"/>
  <c r="P51" i="8" l="1"/>
  <c r="P52" i="8"/>
  <c r="P53" i="8"/>
  <c r="P54" i="8"/>
  <c r="P55" i="8"/>
  <c r="P56" i="8"/>
  <c r="J41" i="8"/>
  <c r="E24" i="8"/>
  <c r="C24" i="8" s="1"/>
  <c r="C12" i="10" l="1"/>
  <c r="C13" i="10" s="1"/>
  <c r="O120" i="8"/>
  <c r="N120" i="8"/>
  <c r="K120" i="8"/>
  <c r="A113" i="8"/>
  <c r="A114" i="8" s="1"/>
  <c r="A115" i="8" s="1"/>
  <c r="A116" i="8" s="1"/>
  <c r="A117" i="8" s="1"/>
  <c r="A118" i="8" s="1"/>
  <c r="A119" i="8" s="1"/>
  <c r="P120" i="8"/>
  <c r="P49" i="8"/>
  <c r="P57" i="8" s="1"/>
  <c r="E40" i="8"/>
  <c r="E126" i="8" l="1"/>
  <c r="D151" i="8" s="1"/>
  <c r="F141" i="8"/>
  <c r="D152" i="8" s="1"/>
  <c r="E151" i="8" l="1"/>
  <c r="C122" i="8" l="1"/>
  <c r="O57" i="8"/>
  <c r="C62" i="8" s="1"/>
  <c r="N57" i="8"/>
  <c r="K57" i="8"/>
  <c r="C61" i="8" s="1"/>
  <c r="A50" i="8"/>
  <c r="A51" i="8" s="1"/>
  <c r="A52" i="8" s="1"/>
  <c r="A53" i="8" s="1"/>
  <c r="A54" i="8" s="1"/>
  <c r="A55" i="8" s="1"/>
  <c r="A56" i="8" s="1"/>
</calcChain>
</file>

<file path=xl/sharedStrings.xml><?xml version="1.0" encoding="utf-8"?>
<sst xmlns="http://schemas.openxmlformats.org/spreadsheetml/2006/main" count="496" uniqueCount="270">
  <si>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</si>
  <si>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</si>
  <si>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</si>
  <si>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</si>
  <si>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</si>
  <si>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</si>
  <si>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</si>
  <si>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</si>
  <si>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</si>
  <si>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</si>
  <si>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</si>
  <si>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</si>
  <si>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</si>
  <si>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</si>
  <si>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</si>
  <si>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</si>
  <si>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</si>
  <si>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</si>
  <si>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</si>
  <si>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</si>
  <si>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</si>
  <si>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</si>
  <si>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</si>
  <si>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</si>
  <si>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</si>
  <si>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</si>
  <si>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</si>
  <si>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</si>
  <si>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</si>
  <si>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</si>
  <si>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</si>
  <si>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</si>
  <si>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</si>
  <si>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</si>
  <si>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</si>
  <si>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</si>
  <si>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</si>
  <si>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</si>
  <si>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</si>
  <si>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</si>
  <si>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</si>
  <si>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</si>
  <si>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</si>
  <si>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</si>
  <si>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</si>
  <si>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</si>
  <si>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</si>
  <si>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</si>
  <si>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</si>
  <si>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</si>
  <si>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</si>
  <si>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</si>
  <si>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</si>
  <si>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</si>
  <si>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</si>
  <si>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</si>
  <si>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</si>
  <si>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</si>
  <si>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</si>
  <si>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</si>
  <si>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</si>
  <si>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</si>
  <si>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</si>
  <si>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</si>
  <si>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</si>
  <si>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</si>
  <si>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</si>
  <si>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</si>
  <si>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</si>
  <si>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</si>
  <si>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</si>
  <si>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</si>
  <si>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</si>
  <si>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</si>
  <si>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</si>
  <si>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</si>
  <si>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</si>
  <si>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</si>
  <si>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</si>
  <si>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</si>
  <si>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</si>
  <si>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</si>
  <si>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</si>
  <si>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</si>
  <si>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</si>
  <si>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</si>
  <si>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</si>
  <si>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</si>
  <si>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</si>
  <si>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</si>
  <si>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</si>
  <si>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</si>
  <si>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</si>
  <si>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</si>
  <si>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</si>
  <si>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</si>
  <si>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</si>
  <si>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</si>
  <si>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</si>
  <si>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</si>
  <si>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</si>
  <si>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</si>
  <si>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</si>
  <si>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</si>
  <si>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</si>
  <si>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</si>
  <si>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</si>
  <si>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</si>
  <si>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</si>
  <si>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</si>
  <si>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</si>
  <si>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</si>
  <si>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</si>
  <si>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</si>
  <si>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</si>
  <si>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</si>
  <si>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</si>
  <si>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</si>
  <si>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</si>
  <si>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</si>
  <si>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</si>
  <si>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</si>
  <si>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</si>
  <si>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</si>
  <si>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</si>
  <si>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</si>
  <si>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</si>
  <si>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</si>
  <si>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</si>
  <si>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</si>
  <si>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</si>
  <si>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</si>
  <si>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</si>
  <si>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</si>
  <si>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</si>
  <si>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</si>
  <si>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</si>
  <si>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</si>
  <si>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</si>
  <si>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</si>
  <si>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</si>
  <si>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</si>
  <si>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</si>
  <si>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</si>
  <si>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</si>
  <si>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</si>
  <si>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</si>
  <si>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</si>
  <si>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</si>
  <si>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</si>
  <si>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</si>
  <si>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</si>
  <si>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</si>
  <si>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</si>
  <si>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</si>
  <si>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</si>
  <si>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</si>
  <si>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</si>
  <si>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</si>
  <si>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</si>
  <si>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</si>
  <si>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 xml:space="preserve">PROPONENTE No. 1. UNION TEMPORAL PRIMERA INFANCIA SAN JUAN </t>
  </si>
  <si>
    <t>FUNDACION RENACER DE COLOMBIA</t>
  </si>
  <si>
    <t>CORPORACION PROACTIVAR</t>
  </si>
  <si>
    <t>X</t>
  </si>
  <si>
    <t>Folios 39 a 41</t>
  </si>
  <si>
    <t>x</t>
  </si>
  <si>
    <t>Folio 16</t>
  </si>
  <si>
    <t>Folio 30 y 31</t>
  </si>
  <si>
    <t>La certificacion de Proactivar no se encuentra en original; los revisores fiscales, Claudia Maria Barrios Castilla y Juan Nicolas Perez Vergara no adjuntan tarjetas profesionales para acreditar si calidad como Contadores Publicos.</t>
  </si>
  <si>
    <t>Folios 4 al 7</t>
  </si>
  <si>
    <t>Folios 19 al 21</t>
  </si>
  <si>
    <t>NA</t>
  </si>
  <si>
    <t>Folios 34 a 37</t>
  </si>
  <si>
    <t>Folios 14 y 15</t>
  </si>
  <si>
    <t>Folios 28 y 29</t>
  </si>
  <si>
    <t>Folios 12 y 13</t>
  </si>
  <si>
    <t>Folios26 y 27</t>
  </si>
  <si>
    <t>Resolucion 1801 del 26 de Noviembre de 2014 RENACER
Resolucion 1802 del 26 de Noviembre de 2014 PROACTIVAR</t>
  </si>
  <si>
    <t>Folios 11</t>
  </si>
  <si>
    <t>Folios 25</t>
  </si>
  <si>
    <t>Folios 8 y 9</t>
  </si>
  <si>
    <t>Folios 22 y 23</t>
  </si>
  <si>
    <t>Folios 42 al 50</t>
  </si>
  <si>
    <t>ICBF</t>
  </si>
  <si>
    <t>experiencia
acreditada
no validada 
(en dias)</t>
  </si>
  <si>
    <t>experiencia
acreditada
validada
(en dias)</t>
  </si>
  <si>
    <t>FAMILIAR</t>
  </si>
  <si>
    <t>CARTA DE COMPROMISO DE GESTIONAR EL USO CUANDO ES PÚBLICA CDI</t>
  </si>
  <si>
    <t>CUMPLIMIENTO SERVICIOS PÚBLICOS BÁSICOS SEGÚN FORMATO 11 SI/NO</t>
  </si>
  <si>
    <t>TRABAJADORA SOCIAL</t>
  </si>
  <si>
    <t>PSICOLOGA</t>
  </si>
  <si>
    <t>NO APORTA</t>
  </si>
  <si>
    <t>UNIVERSIDAD DE CARTAGENA</t>
  </si>
  <si>
    <t xml:space="preserve">UNION TEMPORAL PRIMERA INFANCIA BOLIVAR GRUPO 1 </t>
  </si>
  <si>
    <t>CORPORACION EDUCATIVA COLEGIO GRAN COLOMBIA</t>
  </si>
  <si>
    <t>FUNDACION ENLACE</t>
  </si>
  <si>
    <t>3 de Diciembre de 2014</t>
  </si>
  <si>
    <t>CDI SIN ARRIENDO</t>
  </si>
  <si>
    <t>MONTECRISTO</t>
  </si>
  <si>
    <t>ACHI</t>
  </si>
  <si>
    <t>NO APORTA FORMATO NUMERO 11</t>
  </si>
  <si>
    <t>FIDIA ESTHER MIRANDA GOMEZ</t>
  </si>
  <si>
    <t>LICENCIADA EN EDUCACION BASICA</t>
  </si>
  <si>
    <t>CORPORACION UNIVERSITARIA DEL CARIBE</t>
  </si>
  <si>
    <t>FUNDACION DE LA COMUNIDAD UNIDA GUSTAVO MARTINEZ CAFFYN</t>
  </si>
  <si>
    <t>2005-2010 (5 AÑOS)</t>
  </si>
  <si>
    <t>COORDINADOAR DE DISCIPLINA, COORDINADORA JORNADA DIURNA Y COORDINADORA PRIMERA  INFANCIA</t>
  </si>
  <si>
    <t>FAMILIAR 1/404</t>
  </si>
  <si>
    <t>KELLY JOHANA GONZALEZ ARDILA</t>
  </si>
  <si>
    <t>UNIVERSIDAD  DE SAN BUENAVENTURA</t>
  </si>
  <si>
    <t>FEDERACION NAL DE DPTO, FUNDACION COLOMBIANO SOLIDARIA</t>
  </si>
  <si>
    <t>NO CUMPLE CON LA EXPERIENCIA ESPECIFICA DE LAS FUNCIONES DEL CARGO DE COORDINADORA EN PROYECTOS PARA LA INFANCIA O CENTROS EDUCATIVOS</t>
  </si>
  <si>
    <t>DAMARIS MATUTE JARABA</t>
  </si>
  <si>
    <t>LICENCIADA EN GESTION EDUCATIVA</t>
  </si>
  <si>
    <t>CORSODE</t>
  </si>
  <si>
    <t>03/08/2013-28/11/2014</t>
  </si>
  <si>
    <t>COORDINADORA CDI INSTITUCIONAL EN TURBACO</t>
  </si>
  <si>
    <t>FAMILIAR 2/404</t>
  </si>
  <si>
    <t>MELIDA GARCIA HERRERA</t>
  </si>
  <si>
    <t>UNIVERSIDAD  SIMON BOLIVAR</t>
  </si>
  <si>
    <t>255731114-1</t>
  </si>
  <si>
    <t>ASOCIACION CENTRO DE FORMACION FUTUROS VALORES, PUERTO BAHÍA, CIRCULO DE OBREROS</t>
  </si>
  <si>
    <t>2008-2014</t>
  </si>
  <si>
    <t>EXPERIENCIAS VARIAS DETRABAJO CON FAMILIAS Y COMUNIDADES</t>
  </si>
  <si>
    <t>116683006-A</t>
  </si>
  <si>
    <t>ELIZABETH MARIA PRIETO BENITEZ</t>
  </si>
  <si>
    <t>04/2012-02/2013</t>
  </si>
  <si>
    <t>SENA (CONTRATISTA)</t>
  </si>
  <si>
    <t>IMPARTIR FORMACION COMPLEMENTARIA EN ESPECIALIDADES DE DESARROLLO HUMANO Y CONVIVENCIA</t>
  </si>
  <si>
    <t>SANDRA EDITH OROZCO CORREA</t>
  </si>
  <si>
    <t>06/2005-12/2005</t>
  </si>
  <si>
    <t>ATENCION PSICOSOCIAL A FAMILIAS DESPLAZADAS.</t>
  </si>
  <si>
    <t>MARIA JOSE HERAZO MARTINEZ</t>
  </si>
  <si>
    <t>215881006-1</t>
  </si>
  <si>
    <t>ASOCIACION NIÑOS DE PAPEL</t>
  </si>
  <si>
    <t>04/2014-25/11/2014</t>
  </si>
  <si>
    <t>TRABAJADORA SOCIAL PARA LA ATENCION A NNA, SU FAMILIA Y CONTEXTO SOCIAL</t>
  </si>
  <si>
    <t>ESTHER VERGARA HEREDIA</t>
  </si>
  <si>
    <t>044534506-A</t>
  </si>
  <si>
    <t>ASOCIACION CENTRO DE FORMACION FUTUROS VALORES</t>
  </si>
  <si>
    <t>01/11/2000-26/11/2014</t>
  </si>
  <si>
    <t>ATENCION A NNA UBICADOS EN MEDIDA DE PROTECCION</t>
  </si>
  <si>
    <t>ANA NELYS ESPINOSA TARCITANO</t>
  </si>
  <si>
    <t>142983206-I</t>
  </si>
  <si>
    <t>SECRETARIADO NACIONAL DE PASTORAL SOCIAL</t>
  </si>
  <si>
    <t>23/08/2011-03/12/2012</t>
  </si>
  <si>
    <t>FORTALECIMIENTO COMUNITARIO Y ATENCION PSICOSOCIAL REALIZANDO COORDINACIÓN INSTITUCIONAL LOCAL Y DEPARTAMENTAL</t>
  </si>
  <si>
    <t>1//664</t>
  </si>
  <si>
    <t>1//665</t>
  </si>
  <si>
    <t>1//666</t>
  </si>
  <si>
    <t>ZOILA GUILLERMINA MARTELO DE ZAPATA</t>
  </si>
  <si>
    <t>LICENCIADA EN EDUCACION INFANTIL</t>
  </si>
  <si>
    <t>COLEGIO MAYOR DE BOLIVAR</t>
  </si>
  <si>
    <t>JARDIN INFANTIL PULGARCITO</t>
  </si>
  <si>
    <t>1980-1994 2000-2001</t>
  </si>
  <si>
    <t>DOCENTE JARDIN INFANTIL PULGARCITO</t>
  </si>
  <si>
    <t>KATTYA ELENA ARTETA HERNANDEZ</t>
  </si>
  <si>
    <t>LICENCIADA EN PREESCOLAR</t>
  </si>
  <si>
    <t>UNIVERSIDAD DEL ATLANTICO</t>
  </si>
  <si>
    <t>COORDINADORA PEDAGOGICA DE ATENCION INTEGRAL A LA PRIMERA INFANCIA</t>
  </si>
  <si>
    <t>2008-2010 20/01/2011- 30/06/2013</t>
  </si>
  <si>
    <t>NEIDA BARRIOS ALVEAR</t>
  </si>
  <si>
    <t>ADMINISTRADORA DE EMPRESAS</t>
  </si>
  <si>
    <t>JARDIN INFANTIL DINOS-COLEGIO MARIA AUXILIADORA</t>
  </si>
  <si>
    <t>499-2012</t>
  </si>
  <si>
    <t>experiencia
acreditada
no validada
(en meses)</t>
  </si>
  <si>
    <t>NO APORTA PROPUESTA TECNICA DE CDI INSTITUCIONAL</t>
  </si>
  <si>
    <t xml:space="preserve">RESULTADOS EVALUACION COMPONENTE TECNICO:UNION TEMPORAL PRIMERA INFANCIA BOLIVAR GRUPO 1 </t>
  </si>
  <si>
    <t xml:space="preserve">NO ESPECIFICA TTO HUMANO PSICOSOCIAL PARA LA MODALIDAD CDI- UN COORDINADOR NO ACREDITA LA EXPERIENCIA ESPECIFICA REQUERIDA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</si>
</sst>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164" formatCode="_-&quot;$&quot;* #,##0.00_-;\-&quot;$&quot;* #,##0.00_-;_-&quot;$&quot;* &quot;-&quot;??_-;_-@_-"/>
    <numFmt numFmtId="165" formatCode="_-* #,##0.00_-;\-* #,##0.00_-;_-* &quot;-&quot;??_-;_-@_-"/>
    <numFmt numFmtId="166" formatCode="[$$-240A]\ #,##0"/>
    <numFmt numFmtId="167" formatCode="[$$-2C0A]\ #,##0"/>
    <numFmt numFmtId="168" formatCode="[$$-240A]\ #,##0.00"/>
    <numFmt numFmtId="169" formatCode="_-* #,##0\ _€_-;\-* #,##0\ _€_-;_-* &quot;-&quot;??\ _€_-;_-@_-"/>
    <numFmt numFmtId="170" formatCode="[$$-2C0A]\ #,##0.00"/>
  </numFmts>
  <fonts count="38">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317">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6" fontId="0" fillId="0" borderId="0" xfId="0" applyNumberFormat="1" applyAlignment="1">
      <alignment horizontal="center" vertical="center"/>
    </xf>
    <xf numFmtId="0" fontId="1" fillId="0" borderId="0" xfId="0" applyFont="1" applyAlignment="1">
      <alignment horizontal="center" vertical="center"/>
    </xf>
    <xf numFmtId="167" fontId="0" fillId="0" borderId="0" xfId="0" applyNumberFormat="1" applyFill="1" applyBorder="1" applyAlignment="1">
      <alignment horizontal="center" vertical="center"/>
    </xf>
    <xf numFmtId="166"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9"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8"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7"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8"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8"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70" fontId="1" fillId="0" borderId="1" xfId="0" applyNumberFormat="1" applyFont="1" applyFill="1" applyBorder="1" applyAlignment="1">
      <alignment horizontal="center" vertical="center"/>
    </xf>
    <xf numFmtId="0" fontId="0" fillId="0" borderId="1" xfId="0" applyBorder="1" applyAlignment="1">
      <alignment vertical="center"/>
    </xf>
    <xf numFmtId="167"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7"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7"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25" fillId="6" borderId="1" xfId="0" applyFont="1" applyFill="1" applyBorder="1" applyAlignment="1">
      <alignment horizontal="center" vertical="center" wrapText="1"/>
    </xf>
    <xf numFmtId="0" fontId="0" fillId="0" borderId="1" xfId="0" applyBorder="1" applyAlignment="1">
      <alignment horizontal="center"/>
    </xf>
    <xf numFmtId="0" fontId="0" fillId="0" borderId="5" xfId="0" applyBorder="1"/>
    <xf numFmtId="0" fontId="25" fillId="6" borderId="41"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0" borderId="1" xfId="0" applyFont="1" applyBorder="1" applyAlignment="1">
      <alignment horizontal="center" vertical="center"/>
    </xf>
    <xf numFmtId="0" fontId="37" fillId="7"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Border="1" applyAlignment="1">
      <alignment horizontal="center" vertical="center"/>
    </xf>
    <xf numFmtId="0" fontId="37" fillId="7" borderId="22" xfId="0" applyFont="1" applyFill="1" applyBorder="1" applyAlignment="1">
      <alignment horizontal="center" vertical="center"/>
    </xf>
    <xf numFmtId="0" fontId="0" fillId="0" borderId="0" xfId="0" applyAlignment="1"/>
    <xf numFmtId="0" fontId="0" fillId="3" borderId="1" xfId="0" applyNumberFormat="1" applyFill="1" applyBorder="1" applyAlignment="1">
      <alignment horizontal="right" vertical="center"/>
    </xf>
    <xf numFmtId="1" fontId="0" fillId="4" borderId="1" xfId="0" applyNumberFormat="1" applyFill="1" applyBorder="1" applyAlignment="1" applyProtection="1">
      <alignment vertical="center"/>
      <protection locked="0"/>
    </xf>
    <xf numFmtId="0" fontId="13" fillId="0" borderId="1" xfId="0" applyNumberFormat="1" applyFont="1" applyFill="1" applyBorder="1" applyAlignment="1" applyProtection="1">
      <alignment horizontal="center" vertical="center" wrapText="1"/>
      <protection locked="0"/>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justify" wrapText="1"/>
    </xf>
    <xf numFmtId="14" fontId="0" fillId="0" borderId="1" xfId="0" applyNumberFormat="1" applyBorder="1" applyAlignment="1"/>
    <xf numFmtId="14" fontId="0" fillId="0" borderId="1" xfId="0" applyNumberFormat="1" applyFill="1" applyBorder="1" applyAlignment="1">
      <alignment wrapText="1"/>
    </xf>
    <xf numFmtId="0" fontId="0" fillId="0" borderId="1" xfId="0" applyFill="1" applyBorder="1" applyAlignment="1">
      <alignment vertical="justify" wrapText="1"/>
    </xf>
    <xf numFmtId="0" fontId="0" fillId="0" borderId="1" xfId="0" applyFill="1" applyBorder="1" applyAlignment="1">
      <alignment horizontal="right"/>
    </xf>
    <xf numFmtId="0" fontId="0" fillId="0" borderId="1" xfId="0" applyBorder="1" applyAlignment="1">
      <alignment horizontal="center" vertical="justify" wrapText="1"/>
    </xf>
    <xf numFmtId="0" fontId="0" fillId="0" borderId="1" xfId="0" applyBorder="1" applyAlignment="1">
      <alignment wrapText="1"/>
    </xf>
    <xf numFmtId="0" fontId="0" fillId="0" borderId="1" xfId="0" applyBorder="1" applyAlignment="1">
      <alignment horizontal="center" vertical="center"/>
    </xf>
    <xf numFmtId="49" fontId="14" fillId="11" borderId="1" xfId="0" applyNumberFormat="1" applyFont="1" applyFill="1" applyBorder="1" applyAlignment="1" applyProtection="1">
      <alignment horizontal="center" vertical="center" wrapText="1"/>
      <protection locked="0"/>
    </xf>
    <xf numFmtId="9" fontId="13" fillId="11" borderId="1" xfId="0" applyNumberFormat="1"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5" fontId="13" fillId="11" borderId="1" xfId="0" applyNumberFormat="1" applyFont="1" applyFill="1" applyBorder="1" applyAlignment="1" applyProtection="1">
      <alignment horizontal="center" vertical="center" wrapText="1"/>
      <protection locked="0"/>
    </xf>
    <xf numFmtId="0" fontId="13" fillId="11" borderId="1" xfId="0" applyNumberFormat="1" applyFont="1" applyFill="1" applyBorder="1" applyAlignment="1" applyProtection="1">
      <alignment horizontal="center" vertical="center" wrapText="1"/>
      <protection locked="0"/>
    </xf>
    <xf numFmtId="2" fontId="13" fillId="11" borderId="1" xfId="0" applyNumberFormat="1" applyFont="1" applyFill="1" applyBorder="1" applyAlignment="1" applyProtection="1">
      <alignment horizontal="center" vertical="center" wrapText="1"/>
      <protection locked="0"/>
    </xf>
    <xf numFmtId="169" fontId="13" fillId="11" borderId="1" xfId="1" applyNumberFormat="1" applyFont="1" applyFill="1" applyBorder="1" applyAlignment="1">
      <alignment horizontal="right" vertical="center" wrapText="1"/>
    </xf>
    <xf numFmtId="0" fontId="11" fillId="11" borderId="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4" fillId="11" borderId="1" xfId="0" applyFont="1" applyFill="1" applyBorder="1" applyAlignment="1">
      <alignment horizontal="center" vertical="center" wrapText="1"/>
    </xf>
    <xf numFmtId="0" fontId="14" fillId="11" borderId="1" xfId="0" applyFont="1" applyFill="1" applyBorder="1" applyAlignment="1" applyProtection="1">
      <alignment horizontal="center" vertical="center" wrapText="1"/>
      <protection locked="0"/>
    </xf>
    <xf numFmtId="0" fontId="14" fillId="11" borderId="0" xfId="0" applyFont="1" applyFill="1" applyAlignment="1">
      <alignment horizontal="left" vertical="center" wrapText="1"/>
    </xf>
    <xf numFmtId="49" fontId="0" fillId="11"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169" fontId="13" fillId="0" borderId="1" xfId="1" applyNumberFormat="1" applyFont="1" applyFill="1" applyBorder="1" applyAlignment="1">
      <alignmen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6" fillId="2" borderId="5" xfId="0" applyFont="1" applyFill="1" applyBorder="1" applyAlignment="1">
      <alignment horizontal="center" vertical="center" wrapText="1"/>
    </xf>
    <xf numFmtId="0" fontId="0" fillId="0" borderId="5" xfId="0" applyBorder="1" applyAlignment="1">
      <alignment vertical="center"/>
    </xf>
    <xf numFmtId="0" fontId="6" fillId="2" borderId="47" xfId="0" applyFont="1" applyFill="1" applyBorder="1" applyAlignment="1">
      <alignment horizontal="center" vertical="center" wrapText="1"/>
    </xf>
    <xf numFmtId="0" fontId="0" fillId="0" borderId="48" xfId="0" applyBorder="1"/>
    <xf numFmtId="0" fontId="0" fillId="0" borderId="49" xfId="0" applyBorder="1" applyAlignment="1">
      <alignment vertical="justify" wrapText="1"/>
    </xf>
    <xf numFmtId="0" fontId="0" fillId="0" borderId="1" xfId="0" applyBorder="1" applyAlignment="1">
      <alignment horizontal="center" vertical="center"/>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0" fillId="0" borderId="5" xfId="0" applyBorder="1" applyAlignment="1">
      <alignment horizont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22" xfId="0" applyFont="1" applyFill="1" applyBorder="1" applyAlignment="1">
      <alignment horizontal="left" vertical="justify"/>
    </xf>
    <xf numFmtId="0" fontId="26" fillId="7" borderId="23" xfId="0" applyFont="1" applyFill="1" applyBorder="1" applyAlignment="1">
      <alignment horizontal="left" vertical="justify"/>
    </xf>
    <xf numFmtId="0" fontId="26" fillId="7" borderId="24" xfId="0" applyFont="1" applyFill="1" applyBorder="1" applyAlignment="1">
      <alignment horizontal="left" vertical="justify"/>
    </xf>
    <xf numFmtId="0" fontId="0" fillId="0" borderId="1" xfId="0"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vertical="justify" wrapText="1"/>
    </xf>
    <xf numFmtId="164" fontId="36" fillId="7" borderId="32" xfId="3" applyFont="1" applyFill="1" applyBorder="1" applyAlignment="1">
      <alignment horizontal="center" vertical="center" wrapText="1"/>
    </xf>
    <xf numFmtId="16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topLeftCell="A17" workbookViewId="0">
      <selection activeCell="H23" sqref="H23:J23"/>
    </sheetView>
  </sheetViews>
  <sheetFormatPr baseColWidth="10" defaultRowHeight="15"/>
  <cols>
    <col min="2" max="2" width="13.85546875" customWidth="1"/>
    <col min="3" max="3" width="13.7109375" customWidth="1"/>
    <col min="4" max="4" width="15.5703125" customWidth="1"/>
    <col min="5" max="5" width="14.140625" customWidth="1"/>
    <col min="6" max="6" width="11.28515625" customWidth="1"/>
    <col min="7" max="7" width="11.42578125" customWidth="1"/>
    <col min="8" max="8" width="16" style="105" customWidth="1"/>
    <col min="9" max="11" width="11.42578125" style="105" customWidth="1"/>
  </cols>
  <sheetData>
    <row r="2" spans="1:16" ht="39.75" customHeight="1">
      <c r="A2" s="234" t="s">
        <v>93</v>
      </c>
      <c r="B2" s="234"/>
      <c r="C2" s="234"/>
      <c r="D2" s="234"/>
      <c r="E2" s="234"/>
      <c r="F2" s="234"/>
      <c r="G2" s="234"/>
      <c r="H2" s="234"/>
      <c r="I2" s="234"/>
      <c r="J2" s="234"/>
      <c r="K2" s="234"/>
      <c r="L2" s="234"/>
      <c r="M2" s="234"/>
      <c r="N2" s="234"/>
      <c r="O2" s="234"/>
      <c r="P2" s="234"/>
    </row>
    <row r="4" spans="1:16" ht="16.5">
      <c r="A4" s="256" t="s">
        <v>65</v>
      </c>
      <c r="B4" s="256"/>
      <c r="C4" s="256"/>
      <c r="D4" s="256"/>
      <c r="E4" s="256"/>
      <c r="F4" s="256"/>
      <c r="G4" s="256"/>
      <c r="H4" s="256"/>
      <c r="I4" s="256"/>
      <c r="J4" s="256"/>
      <c r="K4" s="256"/>
      <c r="L4" s="256"/>
      <c r="M4" s="256"/>
      <c r="N4" s="256"/>
      <c r="O4" s="256"/>
      <c r="P4" s="256"/>
    </row>
    <row r="5" spans="1:16" ht="16.5">
      <c r="A5" s="79"/>
    </row>
    <row r="6" spans="1:16" ht="16.5">
      <c r="A6" s="256" t="s">
        <v>66</v>
      </c>
      <c r="B6" s="256"/>
      <c r="C6" s="256"/>
      <c r="D6" s="256"/>
      <c r="E6" s="256"/>
      <c r="F6" s="256"/>
      <c r="G6" s="256"/>
      <c r="H6" s="256"/>
      <c r="I6" s="256"/>
      <c r="J6" s="256"/>
      <c r="K6" s="256"/>
      <c r="L6" s="256"/>
      <c r="M6" s="256"/>
      <c r="N6" s="256"/>
      <c r="O6" s="256"/>
      <c r="P6" s="256"/>
    </row>
    <row r="7" spans="1:16" ht="16.5">
      <c r="A7" s="80"/>
    </row>
    <row r="8" spans="1:16" ht="109.5" customHeight="1">
      <c r="A8" s="257" t="s">
        <v>159</v>
      </c>
      <c r="B8" s="257"/>
      <c r="C8" s="257"/>
      <c r="D8" s="257"/>
      <c r="E8" s="257"/>
      <c r="F8" s="257"/>
      <c r="G8" s="257"/>
      <c r="H8" s="257"/>
      <c r="I8" s="257"/>
      <c r="J8" s="257"/>
      <c r="K8" s="257"/>
      <c r="L8" s="257"/>
      <c r="M8" s="257"/>
      <c r="N8" s="257"/>
      <c r="O8" s="257"/>
      <c r="P8" s="257"/>
    </row>
    <row r="9" spans="1:16" ht="45.75" customHeight="1">
      <c r="A9" s="257"/>
      <c r="B9" s="257"/>
      <c r="C9" s="257"/>
      <c r="D9" s="257"/>
      <c r="E9" s="257"/>
      <c r="F9" s="257"/>
      <c r="G9" s="257"/>
      <c r="H9" s="257"/>
      <c r="I9" s="257"/>
      <c r="J9" s="257"/>
      <c r="K9" s="257"/>
      <c r="L9" s="257"/>
      <c r="M9" s="257"/>
      <c r="N9" s="257"/>
      <c r="O9" s="257"/>
      <c r="P9" s="257"/>
    </row>
    <row r="10" spans="1:16" ht="28.5" customHeight="1">
      <c r="A10" s="257" t="s">
        <v>96</v>
      </c>
      <c r="B10" s="257"/>
      <c r="C10" s="257"/>
      <c r="D10" s="257"/>
      <c r="E10" s="257"/>
      <c r="F10" s="257"/>
      <c r="G10" s="257"/>
      <c r="H10" s="257"/>
      <c r="I10" s="257"/>
      <c r="J10" s="257"/>
      <c r="K10" s="257"/>
      <c r="L10" s="257"/>
      <c r="M10" s="257"/>
      <c r="N10" s="257"/>
      <c r="O10" s="257"/>
      <c r="P10" s="257"/>
    </row>
    <row r="11" spans="1:16" ht="28.5" customHeight="1">
      <c r="A11" s="257"/>
      <c r="B11" s="257"/>
      <c r="C11" s="257"/>
      <c r="D11" s="257"/>
      <c r="E11" s="257"/>
      <c r="F11" s="257"/>
      <c r="G11" s="257"/>
      <c r="H11" s="257"/>
      <c r="I11" s="257"/>
      <c r="J11" s="257"/>
      <c r="K11" s="257"/>
      <c r="L11" s="257"/>
      <c r="M11" s="257"/>
      <c r="N11" s="257"/>
      <c r="O11" s="257"/>
      <c r="P11" s="257"/>
    </row>
    <row r="12" spans="1:16" ht="15.75" thickBot="1"/>
    <row r="13" spans="1:16" ht="15.75" thickBot="1">
      <c r="A13" s="81" t="s">
        <v>67</v>
      </c>
      <c r="B13" s="258" t="s">
        <v>92</v>
      </c>
      <c r="C13" s="259"/>
      <c r="D13" s="259"/>
      <c r="E13" s="259"/>
      <c r="F13" s="259"/>
      <c r="G13" s="259"/>
      <c r="H13" s="259"/>
      <c r="I13" s="259"/>
      <c r="J13" s="259"/>
      <c r="K13" s="259"/>
      <c r="L13" s="259"/>
      <c r="M13" s="259"/>
      <c r="N13" s="259"/>
      <c r="O13" s="259"/>
      <c r="P13" s="259"/>
    </row>
    <row r="14" spans="1:16" ht="15.75" thickBot="1">
      <c r="A14" s="82">
        <v>1</v>
      </c>
      <c r="B14" s="251" t="s">
        <v>160</v>
      </c>
      <c r="C14" s="251"/>
      <c r="D14" s="251"/>
      <c r="E14" s="251"/>
      <c r="F14" s="251"/>
      <c r="G14" s="251"/>
      <c r="H14" s="251"/>
      <c r="I14" s="251"/>
      <c r="J14" s="251"/>
      <c r="K14" s="251"/>
      <c r="L14" s="251"/>
      <c r="M14" s="251"/>
      <c r="N14" s="251"/>
      <c r="O14" s="251"/>
      <c r="P14" s="251"/>
    </row>
    <row r="15" spans="1:16" ht="15.75" thickBot="1">
      <c r="A15" s="82">
        <v>2</v>
      </c>
      <c r="B15" s="251"/>
      <c r="C15" s="251"/>
      <c r="D15" s="251"/>
      <c r="E15" s="251"/>
      <c r="F15" s="251"/>
      <c r="G15" s="251"/>
      <c r="H15" s="251"/>
      <c r="I15" s="251"/>
      <c r="J15" s="251"/>
      <c r="K15" s="251"/>
      <c r="L15" s="251"/>
      <c r="M15" s="251"/>
      <c r="N15" s="251"/>
      <c r="O15" s="251"/>
      <c r="P15" s="251"/>
    </row>
    <row r="16" spans="1:16" ht="15.75" thickBot="1">
      <c r="A16" s="82">
        <v>3</v>
      </c>
      <c r="B16" s="251"/>
      <c r="C16" s="251"/>
      <c r="D16" s="251"/>
      <c r="E16" s="251"/>
      <c r="F16" s="251"/>
      <c r="G16" s="251"/>
      <c r="H16" s="251"/>
      <c r="I16" s="251"/>
      <c r="J16" s="251"/>
      <c r="K16" s="251"/>
      <c r="L16" s="251"/>
      <c r="M16" s="251"/>
      <c r="N16" s="251"/>
      <c r="O16" s="251"/>
      <c r="P16" s="251"/>
    </row>
    <row r="17" spans="1:16" ht="15.75" thickBot="1">
      <c r="A17" s="82">
        <v>4</v>
      </c>
      <c r="B17" s="251"/>
      <c r="C17" s="251"/>
      <c r="D17" s="251"/>
      <c r="E17" s="251"/>
      <c r="F17" s="251"/>
      <c r="G17" s="251"/>
      <c r="H17" s="251"/>
      <c r="I17" s="251"/>
      <c r="J17" s="251"/>
      <c r="K17" s="251"/>
      <c r="L17" s="251"/>
      <c r="M17" s="251"/>
      <c r="N17" s="251"/>
      <c r="O17" s="251"/>
      <c r="P17" s="251"/>
    </row>
    <row r="18" spans="1:16" ht="15.75" thickBot="1">
      <c r="A18" s="82">
        <v>5</v>
      </c>
      <c r="B18" s="251"/>
      <c r="C18" s="251"/>
      <c r="D18" s="251"/>
      <c r="E18" s="251"/>
      <c r="F18" s="251"/>
      <c r="G18" s="251"/>
      <c r="H18" s="251"/>
      <c r="I18" s="251"/>
      <c r="J18" s="251"/>
      <c r="K18" s="251"/>
      <c r="L18" s="251"/>
      <c r="M18" s="251"/>
      <c r="N18" s="251"/>
      <c r="O18" s="251"/>
      <c r="P18" s="251"/>
    </row>
    <row r="19" spans="1:16">
      <c r="A19" s="88"/>
      <c r="B19" s="88"/>
      <c r="C19" s="88"/>
      <c r="D19" s="88"/>
      <c r="E19" s="88"/>
      <c r="F19" s="88"/>
      <c r="G19" s="88"/>
      <c r="H19" s="88"/>
      <c r="I19" s="88"/>
      <c r="J19" s="88"/>
      <c r="K19" s="88"/>
      <c r="L19" s="88"/>
      <c r="M19" s="88"/>
      <c r="N19" s="88"/>
      <c r="O19" s="88"/>
      <c r="P19" s="88"/>
    </row>
    <row r="20" spans="1:16">
      <c r="A20" s="89"/>
      <c r="B20" s="88"/>
      <c r="C20" s="88"/>
      <c r="D20" s="88"/>
      <c r="E20" s="88"/>
      <c r="F20" s="88"/>
      <c r="G20" s="88"/>
      <c r="H20" s="88"/>
      <c r="I20" s="88"/>
      <c r="J20" s="88"/>
      <c r="K20" s="88"/>
      <c r="L20" s="88"/>
      <c r="M20" s="88"/>
      <c r="N20" s="88"/>
      <c r="O20" s="88"/>
      <c r="P20" s="88"/>
    </row>
    <row r="21" spans="1:16">
      <c r="A21" s="229" t="s">
        <v>161</v>
      </c>
      <c r="B21" s="229"/>
      <c r="C21" s="229"/>
      <c r="D21" s="229"/>
      <c r="E21" s="229"/>
      <c r="F21" s="229"/>
      <c r="G21" s="229"/>
      <c r="H21" s="229"/>
      <c r="I21" s="229"/>
      <c r="J21" s="229"/>
      <c r="K21" s="229"/>
      <c r="L21" s="229"/>
      <c r="M21" s="229"/>
      <c r="N21" s="229"/>
      <c r="O21" s="229"/>
      <c r="P21" s="229"/>
    </row>
    <row r="22" spans="1:16" ht="15.75" thickBot="1"/>
    <row r="23" spans="1:16" ht="27" customHeight="1">
      <c r="A23" s="236" t="s">
        <v>68</v>
      </c>
      <c r="B23" s="237"/>
      <c r="C23" s="237"/>
      <c r="D23" s="238"/>
      <c r="E23" s="242" t="s">
        <v>162</v>
      </c>
      <c r="F23" s="242"/>
      <c r="G23" s="243"/>
      <c r="H23" s="244" t="s">
        <v>163</v>
      </c>
      <c r="I23" s="242"/>
      <c r="J23" s="243"/>
      <c r="K23" s="167"/>
      <c r="L23" s="245" t="s">
        <v>3</v>
      </c>
      <c r="M23" s="246"/>
      <c r="N23" s="246"/>
      <c r="O23" s="246"/>
      <c r="P23" s="247"/>
    </row>
    <row r="24" spans="1:16" s="105" customFormat="1" ht="27" customHeight="1" thickBot="1">
      <c r="A24" s="239"/>
      <c r="B24" s="240"/>
      <c r="C24" s="240"/>
      <c r="D24" s="241"/>
      <c r="E24" s="169" t="s">
        <v>69</v>
      </c>
      <c r="F24" s="164" t="s">
        <v>70</v>
      </c>
      <c r="G24" s="164" t="s">
        <v>71</v>
      </c>
      <c r="H24" s="83" t="s">
        <v>69</v>
      </c>
      <c r="I24" s="164" t="s">
        <v>70</v>
      </c>
      <c r="J24" s="164" t="s">
        <v>71</v>
      </c>
      <c r="K24" s="168"/>
      <c r="L24" s="248"/>
      <c r="M24" s="249"/>
      <c r="N24" s="249"/>
      <c r="O24" s="249"/>
      <c r="P24" s="250"/>
    </row>
    <row r="25" spans="1:16" ht="30.75" customHeight="1">
      <c r="A25" s="231" t="s">
        <v>100</v>
      </c>
      <c r="B25" s="232"/>
      <c r="C25" s="232"/>
      <c r="D25" s="233"/>
      <c r="E25" s="170" t="s">
        <v>165</v>
      </c>
      <c r="F25" s="171" t="s">
        <v>164</v>
      </c>
      <c r="G25" s="171"/>
      <c r="H25" s="170" t="s">
        <v>165</v>
      </c>
      <c r="I25" s="171" t="s">
        <v>164</v>
      </c>
      <c r="J25" s="171"/>
      <c r="K25" s="1"/>
      <c r="L25" s="219"/>
      <c r="M25" s="219"/>
      <c r="N25" s="219"/>
      <c r="O25" s="219"/>
      <c r="P25" s="219"/>
    </row>
    <row r="26" spans="1:16" s="176" customFormat="1" ht="66.75" customHeight="1">
      <c r="A26" s="252" t="s">
        <v>101</v>
      </c>
      <c r="B26" s="253"/>
      <c r="C26" s="253"/>
      <c r="D26" s="254"/>
      <c r="E26" s="175" t="s">
        <v>167</v>
      </c>
      <c r="F26" s="171"/>
      <c r="G26" s="171" t="s">
        <v>166</v>
      </c>
      <c r="H26" s="171" t="s">
        <v>168</v>
      </c>
      <c r="I26" s="171"/>
      <c r="J26" s="171" t="s">
        <v>166</v>
      </c>
      <c r="K26" s="3"/>
      <c r="L26" s="255" t="s">
        <v>169</v>
      </c>
      <c r="M26" s="255"/>
      <c r="N26" s="255"/>
      <c r="O26" s="255"/>
      <c r="P26" s="255"/>
    </row>
    <row r="27" spans="1:16" ht="24.75" customHeight="1">
      <c r="A27" s="216" t="s">
        <v>134</v>
      </c>
      <c r="B27" s="217"/>
      <c r="C27" s="217"/>
      <c r="D27" s="218"/>
      <c r="E27" s="172">
        <v>38</v>
      </c>
      <c r="F27" s="171" t="s">
        <v>164</v>
      </c>
      <c r="G27" s="171"/>
      <c r="H27" s="171">
        <v>38</v>
      </c>
      <c r="I27" s="171" t="s">
        <v>164</v>
      </c>
      <c r="J27" s="171"/>
      <c r="K27" s="1"/>
      <c r="L27" s="219"/>
      <c r="M27" s="219"/>
      <c r="N27" s="219"/>
      <c r="O27" s="219"/>
      <c r="P27" s="219"/>
    </row>
    <row r="28" spans="1:16" ht="27" customHeight="1">
      <c r="A28" s="226" t="s">
        <v>72</v>
      </c>
      <c r="B28" s="227"/>
      <c r="C28" s="227"/>
      <c r="D28" s="228"/>
      <c r="E28" s="173" t="s">
        <v>170</v>
      </c>
      <c r="F28" s="171" t="s">
        <v>164</v>
      </c>
      <c r="G28" s="171"/>
      <c r="H28" s="171" t="s">
        <v>171</v>
      </c>
      <c r="I28" s="171" t="s">
        <v>164</v>
      </c>
      <c r="J28" s="171"/>
      <c r="K28" s="1"/>
      <c r="L28" s="219"/>
      <c r="M28" s="219"/>
      <c r="N28" s="219"/>
      <c r="O28" s="219"/>
      <c r="P28" s="219"/>
    </row>
    <row r="29" spans="1:16" ht="20.25" customHeight="1">
      <c r="A29" s="226" t="s">
        <v>95</v>
      </c>
      <c r="B29" s="227"/>
      <c r="C29" s="227"/>
      <c r="D29" s="228"/>
      <c r="E29" s="173" t="s">
        <v>172</v>
      </c>
      <c r="F29" s="171"/>
      <c r="G29" s="171"/>
      <c r="H29" s="174" t="s">
        <v>172</v>
      </c>
      <c r="I29" s="174"/>
      <c r="J29" s="174"/>
      <c r="K29" s="166"/>
      <c r="L29" s="220"/>
      <c r="M29" s="221"/>
      <c r="N29" s="221"/>
      <c r="O29" s="221"/>
      <c r="P29" s="222"/>
    </row>
    <row r="30" spans="1:16" ht="28.5" customHeight="1">
      <c r="A30" s="226" t="s">
        <v>135</v>
      </c>
      <c r="B30" s="227"/>
      <c r="C30" s="227"/>
      <c r="D30" s="228"/>
      <c r="E30" s="173" t="s">
        <v>173</v>
      </c>
      <c r="F30" s="171" t="s">
        <v>166</v>
      </c>
      <c r="G30" s="171"/>
      <c r="H30" s="173" t="s">
        <v>173</v>
      </c>
      <c r="I30" s="171" t="s">
        <v>166</v>
      </c>
      <c r="J30" s="171"/>
      <c r="K30" s="1"/>
      <c r="L30" s="219"/>
      <c r="M30" s="219"/>
      <c r="N30" s="219"/>
      <c r="O30" s="219"/>
      <c r="P30" s="219"/>
    </row>
    <row r="31" spans="1:16" ht="28.5" customHeight="1">
      <c r="A31" s="226" t="s">
        <v>98</v>
      </c>
      <c r="B31" s="227"/>
      <c r="C31" s="227"/>
      <c r="D31" s="228"/>
      <c r="E31" s="173" t="s">
        <v>172</v>
      </c>
      <c r="F31" s="171"/>
      <c r="G31" s="171"/>
      <c r="H31" s="174" t="s">
        <v>172</v>
      </c>
      <c r="I31" s="174"/>
      <c r="J31" s="174"/>
      <c r="K31" s="166"/>
      <c r="L31" s="220"/>
      <c r="M31" s="221"/>
      <c r="N31" s="221"/>
      <c r="O31" s="221"/>
      <c r="P31" s="222"/>
    </row>
    <row r="32" spans="1:16" ht="15.75" customHeight="1">
      <c r="A32" s="216" t="s">
        <v>73</v>
      </c>
      <c r="B32" s="217"/>
      <c r="C32" s="217"/>
      <c r="D32" s="218"/>
      <c r="E32" s="172">
        <v>24</v>
      </c>
      <c r="F32" s="171" t="s">
        <v>164</v>
      </c>
      <c r="G32" s="171"/>
      <c r="H32" s="172">
        <v>10</v>
      </c>
      <c r="I32" s="171" t="s">
        <v>164</v>
      </c>
      <c r="J32" s="171"/>
      <c r="K32" s="1"/>
      <c r="L32" s="219"/>
      <c r="M32" s="219"/>
      <c r="N32" s="219"/>
      <c r="O32" s="219"/>
      <c r="P32" s="219"/>
    </row>
    <row r="33" spans="1:16" ht="19.5" customHeight="1">
      <c r="A33" s="216" t="s">
        <v>74</v>
      </c>
      <c r="B33" s="217"/>
      <c r="C33" s="217"/>
      <c r="D33" s="218"/>
      <c r="E33" s="172">
        <v>17</v>
      </c>
      <c r="F33" s="171" t="s">
        <v>164</v>
      </c>
      <c r="G33" s="171"/>
      <c r="H33" s="171">
        <v>32</v>
      </c>
      <c r="I33" s="171" t="s">
        <v>164</v>
      </c>
      <c r="J33" s="171"/>
      <c r="K33" s="1"/>
      <c r="L33" s="219"/>
      <c r="M33" s="219"/>
      <c r="N33" s="219"/>
      <c r="O33" s="219"/>
      <c r="P33" s="219"/>
    </row>
    <row r="34" spans="1:16" ht="27.75" customHeight="1">
      <c r="A34" s="216" t="s">
        <v>75</v>
      </c>
      <c r="B34" s="217"/>
      <c r="C34" s="217"/>
      <c r="D34" s="218"/>
      <c r="E34" s="172" t="s">
        <v>174</v>
      </c>
      <c r="F34" s="171" t="s">
        <v>164</v>
      </c>
      <c r="G34" s="171"/>
      <c r="H34" s="171" t="s">
        <v>175</v>
      </c>
      <c r="I34" s="171" t="s">
        <v>164</v>
      </c>
      <c r="J34" s="171"/>
      <c r="K34" s="1"/>
      <c r="L34" s="219"/>
      <c r="M34" s="219"/>
      <c r="N34" s="219"/>
      <c r="O34" s="219"/>
      <c r="P34" s="219"/>
    </row>
    <row r="35" spans="1:16" ht="61.5" customHeight="1">
      <c r="A35" s="216" t="s">
        <v>76</v>
      </c>
      <c r="B35" s="217"/>
      <c r="C35" s="217"/>
      <c r="D35" s="218"/>
      <c r="E35" s="172" t="s">
        <v>176</v>
      </c>
      <c r="F35" s="171" t="s">
        <v>164</v>
      </c>
      <c r="G35" s="171"/>
      <c r="H35" s="171" t="s">
        <v>177</v>
      </c>
      <c r="I35" s="171" t="s">
        <v>164</v>
      </c>
      <c r="J35" s="171"/>
      <c r="K35" s="1"/>
      <c r="L35" s="219"/>
      <c r="M35" s="219"/>
      <c r="N35" s="219"/>
      <c r="O35" s="219"/>
      <c r="P35" s="219"/>
    </row>
    <row r="36" spans="1:16" ht="17.25" customHeight="1">
      <c r="A36" s="216" t="s">
        <v>77</v>
      </c>
      <c r="B36" s="217"/>
      <c r="C36" s="217"/>
      <c r="D36" s="218"/>
      <c r="E36" s="172" t="s">
        <v>179</v>
      </c>
      <c r="F36" s="171" t="s">
        <v>164</v>
      </c>
      <c r="G36" s="171"/>
      <c r="H36" s="171" t="s">
        <v>180</v>
      </c>
      <c r="I36" s="171" t="s">
        <v>164</v>
      </c>
      <c r="J36" s="171"/>
      <c r="K36" s="1"/>
      <c r="L36" s="219"/>
      <c r="M36" s="219"/>
      <c r="N36" s="219"/>
      <c r="O36" s="219"/>
      <c r="P36" s="219"/>
    </row>
    <row r="37" spans="1:16" ht="30.75" customHeight="1">
      <c r="A37" s="223" t="s">
        <v>97</v>
      </c>
      <c r="B37" s="224"/>
      <c r="C37" s="224"/>
      <c r="D37" s="225"/>
      <c r="E37" s="172" t="s">
        <v>181</v>
      </c>
      <c r="F37" s="171" t="s">
        <v>164</v>
      </c>
      <c r="G37" s="171"/>
      <c r="H37" s="174" t="s">
        <v>182</v>
      </c>
      <c r="I37" s="171" t="s">
        <v>164</v>
      </c>
      <c r="J37" s="174"/>
      <c r="K37" s="166"/>
      <c r="L37" s="235" t="s">
        <v>178</v>
      </c>
      <c r="M37" s="221"/>
      <c r="N37" s="221"/>
      <c r="O37" s="221"/>
      <c r="P37" s="222"/>
    </row>
    <row r="38" spans="1:16" ht="24" customHeight="1">
      <c r="A38" s="216" t="s">
        <v>102</v>
      </c>
      <c r="B38" s="217"/>
      <c r="C38" s="217"/>
      <c r="D38" s="218"/>
      <c r="E38" s="172" t="s">
        <v>183</v>
      </c>
      <c r="F38" s="171" t="s">
        <v>164</v>
      </c>
      <c r="G38" s="171"/>
      <c r="H38" s="172" t="s">
        <v>183</v>
      </c>
      <c r="I38" s="174" t="s">
        <v>164</v>
      </c>
      <c r="J38" s="174"/>
      <c r="K38" s="166"/>
      <c r="L38" s="220"/>
      <c r="M38" s="221"/>
      <c r="N38" s="221"/>
      <c r="O38" s="221"/>
      <c r="P38" s="222"/>
    </row>
    <row r="39" spans="1:16" ht="28.5" customHeight="1">
      <c r="A39" s="216" t="s">
        <v>103</v>
      </c>
      <c r="B39" s="217"/>
      <c r="C39" s="217"/>
      <c r="D39" s="218"/>
      <c r="E39" s="173" t="s">
        <v>173</v>
      </c>
      <c r="F39" s="171" t="s">
        <v>166</v>
      </c>
      <c r="G39" s="171"/>
      <c r="H39" s="173" t="s">
        <v>173</v>
      </c>
      <c r="I39" s="171" t="s">
        <v>166</v>
      </c>
      <c r="J39" s="171"/>
      <c r="K39" s="1"/>
      <c r="L39" s="219"/>
      <c r="M39" s="219"/>
      <c r="N39" s="219"/>
      <c r="O39" s="219"/>
      <c r="P39" s="219"/>
    </row>
    <row r="42" spans="1:16">
      <c r="A42" s="229" t="s">
        <v>99</v>
      </c>
      <c r="B42" s="229"/>
      <c r="C42" s="229"/>
      <c r="D42" s="229"/>
      <c r="E42" s="229"/>
      <c r="F42" s="229"/>
      <c r="G42" s="229"/>
      <c r="H42" s="229"/>
      <c r="I42" s="229"/>
      <c r="J42" s="229"/>
      <c r="K42" s="229"/>
      <c r="L42" s="229"/>
      <c r="M42" s="229"/>
      <c r="N42" s="229"/>
      <c r="O42" s="229"/>
      <c r="P42" s="229"/>
    </row>
    <row r="44" spans="1:16" ht="15" customHeight="1">
      <c r="A44" s="230" t="s">
        <v>68</v>
      </c>
      <c r="B44" s="230"/>
      <c r="C44" s="230"/>
      <c r="D44" s="230"/>
      <c r="E44" s="83" t="s">
        <v>69</v>
      </c>
      <c r="F44" s="90" t="s">
        <v>70</v>
      </c>
      <c r="G44" s="90" t="s">
        <v>71</v>
      </c>
      <c r="H44" s="164"/>
      <c r="I44" s="164"/>
      <c r="J44" s="164"/>
      <c r="K44" s="164"/>
      <c r="L44" s="230" t="s">
        <v>3</v>
      </c>
      <c r="M44" s="230"/>
      <c r="N44" s="230"/>
      <c r="O44" s="230"/>
      <c r="P44" s="230"/>
    </row>
    <row r="45" spans="1:16" ht="30" customHeight="1">
      <c r="A45" s="231" t="s">
        <v>100</v>
      </c>
      <c r="B45" s="232"/>
      <c r="C45" s="232"/>
      <c r="D45" s="233"/>
      <c r="E45" s="84"/>
      <c r="F45" s="1"/>
      <c r="G45" s="1"/>
      <c r="H45" s="1"/>
      <c r="I45" s="1"/>
      <c r="J45" s="1"/>
      <c r="K45" s="1"/>
      <c r="L45" s="219"/>
      <c r="M45" s="219"/>
      <c r="N45" s="219"/>
      <c r="O45" s="219"/>
      <c r="P45" s="219"/>
    </row>
    <row r="46" spans="1:16" ht="15" customHeight="1">
      <c r="A46" s="216" t="s">
        <v>101</v>
      </c>
      <c r="B46" s="217"/>
      <c r="C46" s="217"/>
      <c r="D46" s="218"/>
      <c r="E46" s="85"/>
      <c r="F46" s="1"/>
      <c r="G46" s="1"/>
      <c r="H46" s="1"/>
      <c r="I46" s="1"/>
      <c r="J46" s="1"/>
      <c r="K46" s="1"/>
      <c r="L46" s="219"/>
      <c r="M46" s="219"/>
      <c r="N46" s="219"/>
      <c r="O46" s="219"/>
      <c r="P46" s="219"/>
    </row>
    <row r="47" spans="1:16" ht="15" customHeight="1">
      <c r="A47" s="216" t="s">
        <v>134</v>
      </c>
      <c r="B47" s="217"/>
      <c r="C47" s="217"/>
      <c r="D47" s="218"/>
      <c r="E47" s="85"/>
      <c r="F47" s="1"/>
      <c r="G47" s="1"/>
      <c r="H47" s="1"/>
      <c r="I47" s="1"/>
      <c r="J47" s="1"/>
      <c r="K47" s="1"/>
      <c r="L47" s="219"/>
      <c r="M47" s="219"/>
      <c r="N47" s="219"/>
      <c r="O47" s="219"/>
      <c r="P47" s="219"/>
    </row>
    <row r="48" spans="1:16" ht="15" customHeight="1">
      <c r="A48" s="226" t="s">
        <v>72</v>
      </c>
      <c r="B48" s="227"/>
      <c r="C48" s="227"/>
      <c r="D48" s="228"/>
      <c r="E48" s="86"/>
      <c r="F48" s="1"/>
      <c r="G48" s="1"/>
      <c r="H48" s="1"/>
      <c r="I48" s="1"/>
      <c r="J48" s="1"/>
      <c r="K48" s="1"/>
      <c r="L48" s="219"/>
      <c r="M48" s="219"/>
      <c r="N48" s="219"/>
      <c r="O48" s="219"/>
      <c r="P48" s="219"/>
    </row>
    <row r="49" spans="1:16" ht="15" customHeight="1">
      <c r="A49" s="226" t="s">
        <v>95</v>
      </c>
      <c r="B49" s="227"/>
      <c r="C49" s="227"/>
      <c r="D49" s="228"/>
      <c r="E49" s="86"/>
      <c r="F49" s="1"/>
      <c r="G49" s="1"/>
      <c r="H49" s="166"/>
      <c r="I49" s="166"/>
      <c r="J49" s="166"/>
      <c r="K49" s="166"/>
      <c r="L49" s="220"/>
      <c r="M49" s="221"/>
      <c r="N49" s="221"/>
      <c r="O49" s="221"/>
      <c r="P49" s="222"/>
    </row>
    <row r="50" spans="1:16" ht="37.5" customHeight="1">
      <c r="A50" s="226" t="s">
        <v>135</v>
      </c>
      <c r="B50" s="227"/>
      <c r="C50" s="227"/>
      <c r="D50" s="228"/>
      <c r="E50" s="86"/>
      <c r="F50" s="1"/>
      <c r="G50" s="1"/>
      <c r="H50" s="1"/>
      <c r="I50" s="1"/>
      <c r="J50" s="1"/>
      <c r="K50" s="1"/>
      <c r="L50" s="219"/>
      <c r="M50" s="219"/>
      <c r="N50" s="219"/>
      <c r="O50" s="219"/>
      <c r="P50" s="219"/>
    </row>
    <row r="51" spans="1:16" ht="15" customHeight="1">
      <c r="A51" s="226" t="s">
        <v>98</v>
      </c>
      <c r="B51" s="227"/>
      <c r="C51" s="227"/>
      <c r="D51" s="228"/>
      <c r="E51" s="86"/>
      <c r="F51" s="1"/>
      <c r="G51" s="1"/>
      <c r="H51" s="166"/>
      <c r="I51" s="166"/>
      <c r="J51" s="166"/>
      <c r="K51" s="166"/>
      <c r="L51" s="220"/>
      <c r="M51" s="221"/>
      <c r="N51" s="221"/>
      <c r="O51" s="221"/>
      <c r="P51" s="222"/>
    </row>
    <row r="52" spans="1:16" ht="15" customHeight="1">
      <c r="A52" s="216" t="s">
        <v>73</v>
      </c>
      <c r="B52" s="217"/>
      <c r="C52" s="217"/>
      <c r="D52" s="218"/>
      <c r="E52" s="85"/>
      <c r="F52" s="1"/>
      <c r="G52" s="1"/>
      <c r="H52" s="1"/>
      <c r="I52" s="1"/>
      <c r="J52" s="1"/>
      <c r="K52" s="1"/>
      <c r="L52" s="219"/>
      <c r="M52" s="219"/>
      <c r="N52" s="219"/>
      <c r="O52" s="219"/>
      <c r="P52" s="219"/>
    </row>
    <row r="53" spans="1:16" ht="15" customHeight="1">
      <c r="A53" s="216" t="s">
        <v>74</v>
      </c>
      <c r="B53" s="217"/>
      <c r="C53" s="217"/>
      <c r="D53" s="218"/>
      <c r="E53" s="85"/>
      <c r="F53" s="1"/>
      <c r="G53" s="1"/>
      <c r="H53" s="1"/>
      <c r="I53" s="1"/>
      <c r="J53" s="1"/>
      <c r="K53" s="1"/>
      <c r="L53" s="219"/>
      <c r="M53" s="219"/>
      <c r="N53" s="219"/>
      <c r="O53" s="219"/>
      <c r="P53" s="219"/>
    </row>
    <row r="54" spans="1:16" ht="15" customHeight="1">
      <c r="A54" s="216" t="s">
        <v>75</v>
      </c>
      <c r="B54" s="217"/>
      <c r="C54" s="217"/>
      <c r="D54" s="218"/>
      <c r="E54" s="85"/>
      <c r="F54" s="1"/>
      <c r="G54" s="1"/>
      <c r="H54" s="1"/>
      <c r="I54" s="1"/>
      <c r="J54" s="1"/>
      <c r="K54" s="1"/>
      <c r="L54" s="219"/>
      <c r="M54" s="219"/>
      <c r="N54" s="219"/>
      <c r="O54" s="219"/>
      <c r="P54" s="219"/>
    </row>
    <row r="55" spans="1:16" ht="15" customHeight="1">
      <c r="A55" s="216" t="s">
        <v>76</v>
      </c>
      <c r="B55" s="217"/>
      <c r="C55" s="217"/>
      <c r="D55" s="218"/>
      <c r="E55" s="85"/>
      <c r="F55" s="1"/>
      <c r="G55" s="1"/>
      <c r="H55" s="1"/>
      <c r="I55" s="1"/>
      <c r="J55" s="1"/>
      <c r="K55" s="1"/>
      <c r="L55" s="219"/>
      <c r="M55" s="219"/>
      <c r="N55" s="219"/>
      <c r="O55" s="219"/>
      <c r="P55" s="219"/>
    </row>
    <row r="56" spans="1:16" ht="15" customHeight="1">
      <c r="A56" s="216" t="s">
        <v>77</v>
      </c>
      <c r="B56" s="217"/>
      <c r="C56" s="217"/>
      <c r="D56" s="218"/>
      <c r="E56" s="85"/>
      <c r="F56" s="1"/>
      <c r="G56" s="1"/>
      <c r="H56" s="1"/>
      <c r="I56" s="1"/>
      <c r="J56" s="1"/>
      <c r="K56" s="1"/>
      <c r="L56" s="219"/>
      <c r="M56" s="219"/>
      <c r="N56" s="219"/>
      <c r="O56" s="219"/>
      <c r="P56" s="219"/>
    </row>
    <row r="57" spans="1:16" ht="15" customHeight="1">
      <c r="A57" s="223" t="s">
        <v>97</v>
      </c>
      <c r="B57" s="224"/>
      <c r="C57" s="224"/>
      <c r="D57" s="225"/>
      <c r="E57" s="85"/>
      <c r="F57" s="1"/>
      <c r="G57" s="1"/>
      <c r="H57" s="166"/>
      <c r="I57" s="166"/>
      <c r="J57" s="166"/>
      <c r="K57" s="166"/>
      <c r="L57" s="220"/>
      <c r="M57" s="221"/>
      <c r="N57" s="221"/>
      <c r="O57" s="221"/>
      <c r="P57" s="222"/>
    </row>
    <row r="58" spans="1:16" ht="15" customHeight="1">
      <c r="A58" s="216" t="s">
        <v>102</v>
      </c>
      <c r="B58" s="217"/>
      <c r="C58" s="217"/>
      <c r="D58" s="218"/>
      <c r="E58" s="85"/>
      <c r="F58" s="1"/>
      <c r="G58" s="1"/>
      <c r="H58" s="166"/>
      <c r="I58" s="166"/>
      <c r="J58" s="166"/>
      <c r="K58" s="166"/>
      <c r="L58" s="220"/>
      <c r="M58" s="221"/>
      <c r="N58" s="221"/>
      <c r="O58" s="221"/>
      <c r="P58" s="222"/>
    </row>
    <row r="59" spans="1:16" ht="15" customHeight="1">
      <c r="A59" s="216" t="s">
        <v>103</v>
      </c>
      <c r="B59" s="217"/>
      <c r="C59" s="217"/>
      <c r="D59" s="218"/>
      <c r="E59" s="87"/>
      <c r="F59" s="1"/>
      <c r="G59" s="1"/>
      <c r="H59" s="1"/>
      <c r="I59" s="1"/>
      <c r="J59" s="1"/>
      <c r="K59" s="1"/>
      <c r="L59" s="219"/>
      <c r="M59" s="219"/>
      <c r="N59" s="219"/>
      <c r="O59" s="219"/>
      <c r="P59" s="219"/>
    </row>
  </sheetData>
  <mergeCells count="79">
    <mergeCell ref="A4:P4"/>
    <mergeCell ref="A6:P6"/>
    <mergeCell ref="A8:P9"/>
    <mergeCell ref="A10:P11"/>
    <mergeCell ref="B13:P13"/>
    <mergeCell ref="A29:D29"/>
    <mergeCell ref="L29:P29"/>
    <mergeCell ref="L26:P26"/>
    <mergeCell ref="L27:P27"/>
    <mergeCell ref="L28:P28"/>
    <mergeCell ref="A25:D25"/>
    <mergeCell ref="A26:D26"/>
    <mergeCell ref="A27:D27"/>
    <mergeCell ref="L25:P25"/>
    <mergeCell ref="A28:D28"/>
    <mergeCell ref="A23:D24"/>
    <mergeCell ref="E23:G23"/>
    <mergeCell ref="H23:J23"/>
    <mergeCell ref="L23:P24"/>
    <mergeCell ref="B14:P14"/>
    <mergeCell ref="B15:P15"/>
    <mergeCell ref="B16:P16"/>
    <mergeCell ref="B17:P17"/>
    <mergeCell ref="B18:P18"/>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37:D37"/>
    <mergeCell ref="A38:D38"/>
    <mergeCell ref="A31:D31"/>
    <mergeCell ref="L31:P31"/>
    <mergeCell ref="A32:D32"/>
    <mergeCell ref="A42:P42"/>
    <mergeCell ref="A44:D44"/>
    <mergeCell ref="L44:P44"/>
    <mergeCell ref="A45:D45"/>
    <mergeCell ref="L45:P45"/>
    <mergeCell ref="A46:D46"/>
    <mergeCell ref="L46:P46"/>
    <mergeCell ref="A47:D47"/>
    <mergeCell ref="L47:P47"/>
    <mergeCell ref="A48:D48"/>
    <mergeCell ref="L48:P48"/>
    <mergeCell ref="L54:P54"/>
    <mergeCell ref="A49:D49"/>
    <mergeCell ref="L49:P49"/>
    <mergeCell ref="A50:D50"/>
    <mergeCell ref="L50:P50"/>
    <mergeCell ref="A51:D51"/>
    <mergeCell ref="L51:P51"/>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2"/>
  <sheetViews>
    <sheetView tabSelected="1" topLeftCell="B87" zoomScale="70" zoomScaleNormal="70" workbookViewId="0">
      <selection activeCell="D88" sqref="D88"/>
    </sheetView>
  </sheetViews>
  <sheetFormatPr baseColWidth="10" defaultRowHeight="1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9" style="9" customWidth="1"/>
    <col min="12" max="13" width="14.7109375" style="9" customWidth="1"/>
    <col min="14" max="14" width="27.85546875" style="9" customWidth="1"/>
    <col min="15" max="15" width="18.7109375" style="9" customWidth="1"/>
    <col min="16" max="16" width="22.140625" style="9" customWidth="1"/>
    <col min="17" max="17" width="26.140625" style="9" customWidth="1"/>
    <col min="18" max="18" width="19.5703125" style="9" bestFit="1" customWidth="1"/>
    <col min="19" max="19" width="14.5703125" style="9" customWidth="1"/>
    <col min="20" max="24" width="6.42578125" style="9" customWidth="1"/>
    <col min="25" max="253" width="11.42578125" style="9"/>
    <col min="254" max="254" width="1" style="9" customWidth="1"/>
    <col min="255" max="255" width="4.28515625" style="9" customWidth="1"/>
    <col min="256" max="256" width="34.7109375" style="9" customWidth="1"/>
    <col min="257" max="257" width="0" style="9" hidden="1" customWidth="1"/>
    <col min="258" max="258" width="20" style="9" customWidth="1"/>
    <col min="259" max="259" width="20.85546875" style="9" customWidth="1"/>
    <col min="260" max="260" width="25" style="9" customWidth="1"/>
    <col min="261" max="261" width="18.7109375" style="9" customWidth="1"/>
    <col min="262" max="262" width="29.7109375" style="9" customWidth="1"/>
    <col min="263" max="263" width="13.42578125" style="9" customWidth="1"/>
    <col min="264" max="264" width="13.85546875" style="9" customWidth="1"/>
    <col min="265" max="269" width="16.5703125" style="9" customWidth="1"/>
    <col min="270" max="270" width="20.5703125" style="9" customWidth="1"/>
    <col min="271" max="271" width="21.140625" style="9" customWidth="1"/>
    <col min="272" max="272" width="9.5703125" style="9" customWidth="1"/>
    <col min="273" max="273" width="0.42578125" style="9" customWidth="1"/>
    <col min="274" max="280" width="6.42578125" style="9" customWidth="1"/>
    <col min="281" max="509" width="11.42578125" style="9"/>
    <col min="510" max="510" width="1" style="9" customWidth="1"/>
    <col min="511" max="511" width="4.28515625" style="9" customWidth="1"/>
    <col min="512" max="512" width="34.7109375" style="9" customWidth="1"/>
    <col min="513" max="513" width="0" style="9" hidden="1" customWidth="1"/>
    <col min="514" max="514" width="20" style="9" customWidth="1"/>
    <col min="515" max="515" width="20.85546875" style="9" customWidth="1"/>
    <col min="516" max="516" width="25" style="9" customWidth="1"/>
    <col min="517" max="517" width="18.7109375" style="9" customWidth="1"/>
    <col min="518" max="518" width="29.7109375" style="9" customWidth="1"/>
    <col min="519" max="519" width="13.42578125" style="9" customWidth="1"/>
    <col min="520" max="520" width="13.85546875" style="9" customWidth="1"/>
    <col min="521" max="525" width="16.5703125" style="9" customWidth="1"/>
    <col min="526" max="526" width="20.5703125" style="9" customWidth="1"/>
    <col min="527" max="527" width="21.140625" style="9" customWidth="1"/>
    <col min="528" max="528" width="9.5703125" style="9" customWidth="1"/>
    <col min="529" max="529" width="0.42578125" style="9" customWidth="1"/>
    <col min="530" max="536" width="6.42578125" style="9" customWidth="1"/>
    <col min="537" max="765" width="11.42578125" style="9"/>
    <col min="766" max="766" width="1" style="9" customWidth="1"/>
    <col min="767" max="767" width="4.28515625" style="9" customWidth="1"/>
    <col min="768" max="768" width="34.7109375" style="9" customWidth="1"/>
    <col min="769" max="769" width="0" style="9" hidden="1" customWidth="1"/>
    <col min="770" max="770" width="20" style="9" customWidth="1"/>
    <col min="771" max="771" width="20.85546875" style="9" customWidth="1"/>
    <col min="772" max="772" width="25" style="9" customWidth="1"/>
    <col min="773" max="773" width="18.7109375" style="9" customWidth="1"/>
    <col min="774" max="774" width="29.7109375" style="9" customWidth="1"/>
    <col min="775" max="775" width="13.42578125" style="9" customWidth="1"/>
    <col min="776" max="776" width="13.85546875" style="9" customWidth="1"/>
    <col min="777" max="781" width="16.5703125" style="9" customWidth="1"/>
    <col min="782" max="782" width="20.5703125" style="9" customWidth="1"/>
    <col min="783" max="783" width="21.140625" style="9" customWidth="1"/>
    <col min="784" max="784" width="9.5703125" style="9" customWidth="1"/>
    <col min="785" max="785" width="0.42578125" style="9" customWidth="1"/>
    <col min="786" max="792" width="6.42578125" style="9" customWidth="1"/>
    <col min="793" max="1021" width="11.42578125" style="9"/>
    <col min="1022" max="1022" width="1" style="9" customWidth="1"/>
    <col min="1023" max="1023" width="4.28515625" style="9" customWidth="1"/>
    <col min="1024" max="1024" width="34.7109375" style="9" customWidth="1"/>
    <col min="1025" max="1025" width="0" style="9" hidden="1" customWidth="1"/>
    <col min="1026" max="1026" width="20" style="9" customWidth="1"/>
    <col min="1027" max="1027" width="20.85546875" style="9" customWidth="1"/>
    <col min="1028" max="1028" width="25" style="9" customWidth="1"/>
    <col min="1029" max="1029" width="18.7109375" style="9" customWidth="1"/>
    <col min="1030" max="1030" width="29.7109375" style="9" customWidth="1"/>
    <col min="1031" max="1031" width="13.42578125" style="9" customWidth="1"/>
    <col min="1032" max="1032" width="13.85546875" style="9" customWidth="1"/>
    <col min="1033" max="1037" width="16.5703125" style="9" customWidth="1"/>
    <col min="1038" max="1038" width="20.5703125" style="9" customWidth="1"/>
    <col min="1039" max="1039" width="21.140625" style="9" customWidth="1"/>
    <col min="1040" max="1040" width="9.5703125" style="9" customWidth="1"/>
    <col min="1041" max="1041" width="0.42578125" style="9" customWidth="1"/>
    <col min="1042" max="1048" width="6.42578125" style="9" customWidth="1"/>
    <col min="1049" max="1277" width="11.42578125" style="9"/>
    <col min="1278" max="1278" width="1" style="9" customWidth="1"/>
    <col min="1279" max="1279" width="4.28515625" style="9" customWidth="1"/>
    <col min="1280" max="1280" width="34.7109375" style="9" customWidth="1"/>
    <col min="1281" max="1281" width="0" style="9" hidden="1" customWidth="1"/>
    <col min="1282" max="1282" width="20" style="9" customWidth="1"/>
    <col min="1283" max="1283" width="20.85546875" style="9" customWidth="1"/>
    <col min="1284" max="1284" width="25" style="9" customWidth="1"/>
    <col min="1285" max="1285" width="18.7109375" style="9" customWidth="1"/>
    <col min="1286" max="1286" width="29.7109375" style="9" customWidth="1"/>
    <col min="1287" max="1287" width="13.42578125" style="9" customWidth="1"/>
    <col min="1288" max="1288" width="13.85546875" style="9" customWidth="1"/>
    <col min="1289" max="1293" width="16.5703125" style="9" customWidth="1"/>
    <col min="1294" max="1294" width="20.5703125" style="9" customWidth="1"/>
    <col min="1295" max="1295" width="21.140625" style="9" customWidth="1"/>
    <col min="1296" max="1296" width="9.5703125" style="9" customWidth="1"/>
    <col min="1297" max="1297" width="0.42578125" style="9" customWidth="1"/>
    <col min="1298" max="1304" width="6.42578125" style="9" customWidth="1"/>
    <col min="1305" max="1533" width="11.42578125" style="9"/>
    <col min="1534" max="1534" width="1" style="9" customWidth="1"/>
    <col min="1535" max="1535" width="4.28515625" style="9" customWidth="1"/>
    <col min="1536" max="1536" width="34.7109375" style="9" customWidth="1"/>
    <col min="1537" max="1537" width="0" style="9" hidden="1" customWidth="1"/>
    <col min="1538" max="1538" width="20" style="9" customWidth="1"/>
    <col min="1539" max="1539" width="20.85546875" style="9" customWidth="1"/>
    <col min="1540" max="1540" width="25" style="9" customWidth="1"/>
    <col min="1541" max="1541" width="18.7109375" style="9" customWidth="1"/>
    <col min="1542" max="1542" width="29.7109375" style="9" customWidth="1"/>
    <col min="1543" max="1543" width="13.42578125" style="9" customWidth="1"/>
    <col min="1544" max="1544" width="13.85546875" style="9" customWidth="1"/>
    <col min="1545" max="1549" width="16.5703125" style="9" customWidth="1"/>
    <col min="1550" max="1550" width="20.5703125" style="9" customWidth="1"/>
    <col min="1551" max="1551" width="21.140625" style="9" customWidth="1"/>
    <col min="1552" max="1552" width="9.5703125" style="9" customWidth="1"/>
    <col min="1553" max="1553" width="0.42578125" style="9" customWidth="1"/>
    <col min="1554" max="1560" width="6.42578125" style="9" customWidth="1"/>
    <col min="1561" max="1789" width="11.42578125" style="9"/>
    <col min="1790" max="1790" width="1" style="9" customWidth="1"/>
    <col min="1791" max="1791" width="4.28515625" style="9" customWidth="1"/>
    <col min="1792" max="1792" width="34.7109375" style="9" customWidth="1"/>
    <col min="1793" max="1793" width="0" style="9" hidden="1" customWidth="1"/>
    <col min="1794" max="1794" width="20" style="9" customWidth="1"/>
    <col min="1795" max="1795" width="20.85546875" style="9" customWidth="1"/>
    <col min="1796" max="1796" width="25" style="9" customWidth="1"/>
    <col min="1797" max="1797" width="18.7109375" style="9" customWidth="1"/>
    <col min="1798" max="1798" width="29.7109375" style="9" customWidth="1"/>
    <col min="1799" max="1799" width="13.42578125" style="9" customWidth="1"/>
    <col min="1800" max="1800" width="13.85546875" style="9" customWidth="1"/>
    <col min="1801" max="1805" width="16.5703125" style="9" customWidth="1"/>
    <col min="1806" max="1806" width="20.5703125" style="9" customWidth="1"/>
    <col min="1807" max="1807" width="21.140625" style="9" customWidth="1"/>
    <col min="1808" max="1808" width="9.5703125" style="9" customWidth="1"/>
    <col min="1809" max="1809" width="0.42578125" style="9" customWidth="1"/>
    <col min="1810" max="1816" width="6.42578125" style="9" customWidth="1"/>
    <col min="1817" max="2045" width="11.42578125" style="9"/>
    <col min="2046" max="2046" width="1" style="9" customWidth="1"/>
    <col min="2047" max="2047" width="4.28515625" style="9" customWidth="1"/>
    <col min="2048" max="2048" width="34.7109375" style="9" customWidth="1"/>
    <col min="2049" max="2049" width="0" style="9" hidden="1" customWidth="1"/>
    <col min="2050" max="2050" width="20" style="9" customWidth="1"/>
    <col min="2051" max="2051" width="20.85546875" style="9" customWidth="1"/>
    <col min="2052" max="2052" width="25" style="9" customWidth="1"/>
    <col min="2053" max="2053" width="18.7109375" style="9" customWidth="1"/>
    <col min="2054" max="2054" width="29.7109375" style="9" customWidth="1"/>
    <col min="2055" max="2055" width="13.42578125" style="9" customWidth="1"/>
    <col min="2056" max="2056" width="13.85546875" style="9" customWidth="1"/>
    <col min="2057" max="2061" width="16.5703125" style="9" customWidth="1"/>
    <col min="2062" max="2062" width="20.5703125" style="9" customWidth="1"/>
    <col min="2063" max="2063" width="21.140625" style="9" customWidth="1"/>
    <col min="2064" max="2064" width="9.5703125" style="9" customWidth="1"/>
    <col min="2065" max="2065" width="0.42578125" style="9" customWidth="1"/>
    <col min="2066" max="2072" width="6.42578125" style="9" customWidth="1"/>
    <col min="2073" max="2301" width="11.42578125" style="9"/>
    <col min="2302" max="2302" width="1" style="9" customWidth="1"/>
    <col min="2303" max="2303" width="4.28515625" style="9" customWidth="1"/>
    <col min="2304" max="2304" width="34.7109375" style="9" customWidth="1"/>
    <col min="2305" max="2305" width="0" style="9" hidden="1" customWidth="1"/>
    <col min="2306" max="2306" width="20" style="9" customWidth="1"/>
    <col min="2307" max="2307" width="20.85546875" style="9" customWidth="1"/>
    <col min="2308" max="2308" width="25" style="9" customWidth="1"/>
    <col min="2309" max="2309" width="18.7109375" style="9" customWidth="1"/>
    <col min="2310" max="2310" width="29.7109375" style="9" customWidth="1"/>
    <col min="2311" max="2311" width="13.42578125" style="9" customWidth="1"/>
    <col min="2312" max="2312" width="13.85546875" style="9" customWidth="1"/>
    <col min="2313" max="2317" width="16.5703125" style="9" customWidth="1"/>
    <col min="2318" max="2318" width="20.5703125" style="9" customWidth="1"/>
    <col min="2319" max="2319" width="21.140625" style="9" customWidth="1"/>
    <col min="2320" max="2320" width="9.5703125" style="9" customWidth="1"/>
    <col min="2321" max="2321" width="0.42578125" style="9" customWidth="1"/>
    <col min="2322" max="2328" width="6.42578125" style="9" customWidth="1"/>
    <col min="2329" max="2557" width="11.42578125" style="9"/>
    <col min="2558" max="2558" width="1" style="9" customWidth="1"/>
    <col min="2559" max="2559" width="4.28515625" style="9" customWidth="1"/>
    <col min="2560" max="2560" width="34.7109375" style="9" customWidth="1"/>
    <col min="2561" max="2561" width="0" style="9" hidden="1" customWidth="1"/>
    <col min="2562" max="2562" width="20" style="9" customWidth="1"/>
    <col min="2563" max="2563" width="20.85546875" style="9" customWidth="1"/>
    <col min="2564" max="2564" width="25" style="9" customWidth="1"/>
    <col min="2565" max="2565" width="18.7109375" style="9" customWidth="1"/>
    <col min="2566" max="2566" width="29.7109375" style="9" customWidth="1"/>
    <col min="2567" max="2567" width="13.42578125" style="9" customWidth="1"/>
    <col min="2568" max="2568" width="13.85546875" style="9" customWidth="1"/>
    <col min="2569" max="2573" width="16.5703125" style="9" customWidth="1"/>
    <col min="2574" max="2574" width="20.5703125" style="9" customWidth="1"/>
    <col min="2575" max="2575" width="21.140625" style="9" customWidth="1"/>
    <col min="2576" max="2576" width="9.5703125" style="9" customWidth="1"/>
    <col min="2577" max="2577" width="0.42578125" style="9" customWidth="1"/>
    <col min="2578" max="2584" width="6.42578125" style="9" customWidth="1"/>
    <col min="2585" max="2813" width="11.42578125" style="9"/>
    <col min="2814" max="2814" width="1" style="9" customWidth="1"/>
    <col min="2815" max="2815" width="4.28515625" style="9" customWidth="1"/>
    <col min="2816" max="2816" width="34.7109375" style="9" customWidth="1"/>
    <col min="2817" max="2817" width="0" style="9" hidden="1" customWidth="1"/>
    <col min="2818" max="2818" width="20" style="9" customWidth="1"/>
    <col min="2819" max="2819" width="20.85546875" style="9" customWidth="1"/>
    <col min="2820" max="2820" width="25" style="9" customWidth="1"/>
    <col min="2821" max="2821" width="18.7109375" style="9" customWidth="1"/>
    <col min="2822" max="2822" width="29.7109375" style="9" customWidth="1"/>
    <col min="2823" max="2823" width="13.42578125" style="9" customWidth="1"/>
    <col min="2824" max="2824" width="13.85546875" style="9" customWidth="1"/>
    <col min="2825" max="2829" width="16.5703125" style="9" customWidth="1"/>
    <col min="2830" max="2830" width="20.5703125" style="9" customWidth="1"/>
    <col min="2831" max="2831" width="21.140625" style="9" customWidth="1"/>
    <col min="2832" max="2832" width="9.5703125" style="9" customWidth="1"/>
    <col min="2833" max="2833" width="0.42578125" style="9" customWidth="1"/>
    <col min="2834" max="2840" width="6.42578125" style="9" customWidth="1"/>
    <col min="2841" max="3069" width="11.42578125" style="9"/>
    <col min="3070" max="3070" width="1" style="9" customWidth="1"/>
    <col min="3071" max="3071" width="4.28515625" style="9" customWidth="1"/>
    <col min="3072" max="3072" width="34.7109375" style="9" customWidth="1"/>
    <col min="3073" max="3073" width="0" style="9" hidden="1" customWidth="1"/>
    <col min="3074" max="3074" width="20" style="9" customWidth="1"/>
    <col min="3075" max="3075" width="20.85546875" style="9" customWidth="1"/>
    <col min="3076" max="3076" width="25" style="9" customWidth="1"/>
    <col min="3077" max="3077" width="18.7109375" style="9" customWidth="1"/>
    <col min="3078" max="3078" width="29.7109375" style="9" customWidth="1"/>
    <col min="3079" max="3079" width="13.42578125" style="9" customWidth="1"/>
    <col min="3080" max="3080" width="13.85546875" style="9" customWidth="1"/>
    <col min="3081" max="3085" width="16.5703125" style="9" customWidth="1"/>
    <col min="3086" max="3086" width="20.5703125" style="9" customWidth="1"/>
    <col min="3087" max="3087" width="21.140625" style="9" customWidth="1"/>
    <col min="3088" max="3088" width="9.5703125" style="9" customWidth="1"/>
    <col min="3089" max="3089" width="0.42578125" style="9" customWidth="1"/>
    <col min="3090" max="3096" width="6.42578125" style="9" customWidth="1"/>
    <col min="3097" max="3325" width="11.42578125" style="9"/>
    <col min="3326" max="3326" width="1" style="9" customWidth="1"/>
    <col min="3327" max="3327" width="4.28515625" style="9" customWidth="1"/>
    <col min="3328" max="3328" width="34.7109375" style="9" customWidth="1"/>
    <col min="3329" max="3329" width="0" style="9" hidden="1" customWidth="1"/>
    <col min="3330" max="3330" width="20" style="9" customWidth="1"/>
    <col min="3331" max="3331" width="20.85546875" style="9" customWidth="1"/>
    <col min="3332" max="3332" width="25" style="9" customWidth="1"/>
    <col min="3333" max="3333" width="18.7109375" style="9" customWidth="1"/>
    <col min="3334" max="3334" width="29.7109375" style="9" customWidth="1"/>
    <col min="3335" max="3335" width="13.42578125" style="9" customWidth="1"/>
    <col min="3336" max="3336" width="13.85546875" style="9" customWidth="1"/>
    <col min="3337" max="3341" width="16.5703125" style="9" customWidth="1"/>
    <col min="3342" max="3342" width="20.5703125" style="9" customWidth="1"/>
    <col min="3343" max="3343" width="21.140625" style="9" customWidth="1"/>
    <col min="3344" max="3344" width="9.5703125" style="9" customWidth="1"/>
    <col min="3345" max="3345" width="0.42578125" style="9" customWidth="1"/>
    <col min="3346" max="3352" width="6.42578125" style="9" customWidth="1"/>
    <col min="3353" max="3581" width="11.42578125" style="9"/>
    <col min="3582" max="3582" width="1" style="9" customWidth="1"/>
    <col min="3583" max="3583" width="4.28515625" style="9" customWidth="1"/>
    <col min="3584" max="3584" width="34.7109375" style="9" customWidth="1"/>
    <col min="3585" max="3585" width="0" style="9" hidden="1" customWidth="1"/>
    <col min="3586" max="3586" width="20" style="9" customWidth="1"/>
    <col min="3587" max="3587" width="20.85546875" style="9" customWidth="1"/>
    <col min="3588" max="3588" width="25" style="9" customWidth="1"/>
    <col min="3589" max="3589" width="18.7109375" style="9" customWidth="1"/>
    <col min="3590" max="3590" width="29.7109375" style="9" customWidth="1"/>
    <col min="3591" max="3591" width="13.42578125" style="9" customWidth="1"/>
    <col min="3592" max="3592" width="13.85546875" style="9" customWidth="1"/>
    <col min="3593" max="3597" width="16.5703125" style="9" customWidth="1"/>
    <col min="3598" max="3598" width="20.5703125" style="9" customWidth="1"/>
    <col min="3599" max="3599" width="21.140625" style="9" customWidth="1"/>
    <col min="3600" max="3600" width="9.5703125" style="9" customWidth="1"/>
    <col min="3601" max="3601" width="0.42578125" style="9" customWidth="1"/>
    <col min="3602" max="3608" width="6.42578125" style="9" customWidth="1"/>
    <col min="3609" max="3837" width="11.42578125" style="9"/>
    <col min="3838" max="3838" width="1" style="9" customWidth="1"/>
    <col min="3839" max="3839" width="4.28515625" style="9" customWidth="1"/>
    <col min="3840" max="3840" width="34.7109375" style="9" customWidth="1"/>
    <col min="3841" max="3841" width="0" style="9" hidden="1" customWidth="1"/>
    <col min="3842" max="3842" width="20" style="9" customWidth="1"/>
    <col min="3843" max="3843" width="20.85546875" style="9" customWidth="1"/>
    <col min="3844" max="3844" width="25" style="9" customWidth="1"/>
    <col min="3845" max="3845" width="18.7109375" style="9" customWidth="1"/>
    <col min="3846" max="3846" width="29.7109375" style="9" customWidth="1"/>
    <col min="3847" max="3847" width="13.42578125" style="9" customWidth="1"/>
    <col min="3848" max="3848" width="13.85546875" style="9" customWidth="1"/>
    <col min="3849" max="3853" width="16.5703125" style="9" customWidth="1"/>
    <col min="3854" max="3854" width="20.5703125" style="9" customWidth="1"/>
    <col min="3855" max="3855" width="21.140625" style="9" customWidth="1"/>
    <col min="3856" max="3856" width="9.5703125" style="9" customWidth="1"/>
    <col min="3857" max="3857" width="0.42578125" style="9" customWidth="1"/>
    <col min="3858" max="3864" width="6.42578125" style="9" customWidth="1"/>
    <col min="3865" max="4093" width="11.42578125" style="9"/>
    <col min="4094" max="4094" width="1" style="9" customWidth="1"/>
    <col min="4095" max="4095" width="4.28515625" style="9" customWidth="1"/>
    <col min="4096" max="4096" width="34.7109375" style="9" customWidth="1"/>
    <col min="4097" max="4097" width="0" style="9" hidden="1" customWidth="1"/>
    <col min="4098" max="4098" width="20" style="9" customWidth="1"/>
    <col min="4099" max="4099" width="20.85546875" style="9" customWidth="1"/>
    <col min="4100" max="4100" width="25" style="9" customWidth="1"/>
    <col min="4101" max="4101" width="18.7109375" style="9" customWidth="1"/>
    <col min="4102" max="4102" width="29.7109375" style="9" customWidth="1"/>
    <col min="4103" max="4103" width="13.42578125" style="9" customWidth="1"/>
    <col min="4104" max="4104" width="13.85546875" style="9" customWidth="1"/>
    <col min="4105" max="4109" width="16.5703125" style="9" customWidth="1"/>
    <col min="4110" max="4110" width="20.5703125" style="9" customWidth="1"/>
    <col min="4111" max="4111" width="21.140625" style="9" customWidth="1"/>
    <col min="4112" max="4112" width="9.5703125" style="9" customWidth="1"/>
    <col min="4113" max="4113" width="0.42578125" style="9" customWidth="1"/>
    <col min="4114" max="4120" width="6.42578125" style="9" customWidth="1"/>
    <col min="4121" max="4349" width="11.42578125" style="9"/>
    <col min="4350" max="4350" width="1" style="9" customWidth="1"/>
    <col min="4351" max="4351" width="4.28515625" style="9" customWidth="1"/>
    <col min="4352" max="4352" width="34.7109375" style="9" customWidth="1"/>
    <col min="4353" max="4353" width="0" style="9" hidden="1" customWidth="1"/>
    <col min="4354" max="4354" width="20" style="9" customWidth="1"/>
    <col min="4355" max="4355" width="20.85546875" style="9" customWidth="1"/>
    <col min="4356" max="4356" width="25" style="9" customWidth="1"/>
    <col min="4357" max="4357" width="18.7109375" style="9" customWidth="1"/>
    <col min="4358" max="4358" width="29.7109375" style="9" customWidth="1"/>
    <col min="4359" max="4359" width="13.42578125" style="9" customWidth="1"/>
    <col min="4360" max="4360" width="13.85546875" style="9" customWidth="1"/>
    <col min="4361" max="4365" width="16.5703125" style="9" customWidth="1"/>
    <col min="4366" max="4366" width="20.5703125" style="9" customWidth="1"/>
    <col min="4367" max="4367" width="21.140625" style="9" customWidth="1"/>
    <col min="4368" max="4368" width="9.5703125" style="9" customWidth="1"/>
    <col min="4369" max="4369" width="0.42578125" style="9" customWidth="1"/>
    <col min="4370" max="4376" width="6.42578125" style="9" customWidth="1"/>
    <col min="4377" max="4605" width="11.42578125" style="9"/>
    <col min="4606" max="4606" width="1" style="9" customWidth="1"/>
    <col min="4607" max="4607" width="4.28515625" style="9" customWidth="1"/>
    <col min="4608" max="4608" width="34.7109375" style="9" customWidth="1"/>
    <col min="4609" max="4609" width="0" style="9" hidden="1" customWidth="1"/>
    <col min="4610" max="4610" width="20" style="9" customWidth="1"/>
    <col min="4611" max="4611" width="20.85546875" style="9" customWidth="1"/>
    <col min="4612" max="4612" width="25" style="9" customWidth="1"/>
    <col min="4613" max="4613" width="18.7109375" style="9" customWidth="1"/>
    <col min="4614" max="4614" width="29.7109375" style="9" customWidth="1"/>
    <col min="4615" max="4615" width="13.42578125" style="9" customWidth="1"/>
    <col min="4616" max="4616" width="13.85546875" style="9" customWidth="1"/>
    <col min="4617" max="4621" width="16.5703125" style="9" customWidth="1"/>
    <col min="4622" max="4622" width="20.5703125" style="9" customWidth="1"/>
    <col min="4623" max="4623" width="21.140625" style="9" customWidth="1"/>
    <col min="4624" max="4624" width="9.5703125" style="9" customWidth="1"/>
    <col min="4625" max="4625" width="0.42578125" style="9" customWidth="1"/>
    <col min="4626" max="4632" width="6.42578125" style="9" customWidth="1"/>
    <col min="4633" max="4861" width="11.42578125" style="9"/>
    <col min="4862" max="4862" width="1" style="9" customWidth="1"/>
    <col min="4863" max="4863" width="4.28515625" style="9" customWidth="1"/>
    <col min="4864" max="4864" width="34.7109375" style="9" customWidth="1"/>
    <col min="4865" max="4865" width="0" style="9" hidden="1" customWidth="1"/>
    <col min="4866" max="4866" width="20" style="9" customWidth="1"/>
    <col min="4867" max="4867" width="20.85546875" style="9" customWidth="1"/>
    <col min="4868" max="4868" width="25" style="9" customWidth="1"/>
    <col min="4869" max="4869" width="18.7109375" style="9" customWidth="1"/>
    <col min="4870" max="4870" width="29.7109375" style="9" customWidth="1"/>
    <col min="4871" max="4871" width="13.42578125" style="9" customWidth="1"/>
    <col min="4872" max="4872" width="13.85546875" style="9" customWidth="1"/>
    <col min="4873" max="4877" width="16.5703125" style="9" customWidth="1"/>
    <col min="4878" max="4878" width="20.5703125" style="9" customWidth="1"/>
    <col min="4879" max="4879" width="21.140625" style="9" customWidth="1"/>
    <col min="4880" max="4880" width="9.5703125" style="9" customWidth="1"/>
    <col min="4881" max="4881" width="0.42578125" style="9" customWidth="1"/>
    <col min="4882" max="4888" width="6.42578125" style="9" customWidth="1"/>
    <col min="4889" max="5117" width="11.42578125" style="9"/>
    <col min="5118" max="5118" width="1" style="9" customWidth="1"/>
    <col min="5119" max="5119" width="4.28515625" style="9" customWidth="1"/>
    <col min="5120" max="5120" width="34.7109375" style="9" customWidth="1"/>
    <col min="5121" max="5121" width="0" style="9" hidden="1" customWidth="1"/>
    <col min="5122" max="5122" width="20" style="9" customWidth="1"/>
    <col min="5123" max="5123" width="20.85546875" style="9" customWidth="1"/>
    <col min="5124" max="5124" width="25" style="9" customWidth="1"/>
    <col min="5125" max="5125" width="18.7109375" style="9" customWidth="1"/>
    <col min="5126" max="5126" width="29.7109375" style="9" customWidth="1"/>
    <col min="5127" max="5127" width="13.42578125" style="9" customWidth="1"/>
    <col min="5128" max="5128" width="13.85546875" style="9" customWidth="1"/>
    <col min="5129" max="5133" width="16.5703125" style="9" customWidth="1"/>
    <col min="5134" max="5134" width="20.5703125" style="9" customWidth="1"/>
    <col min="5135" max="5135" width="21.140625" style="9" customWidth="1"/>
    <col min="5136" max="5136" width="9.5703125" style="9" customWidth="1"/>
    <col min="5137" max="5137" width="0.42578125" style="9" customWidth="1"/>
    <col min="5138" max="5144" width="6.42578125" style="9" customWidth="1"/>
    <col min="5145" max="5373" width="11.42578125" style="9"/>
    <col min="5374" max="5374" width="1" style="9" customWidth="1"/>
    <col min="5375" max="5375" width="4.28515625" style="9" customWidth="1"/>
    <col min="5376" max="5376" width="34.7109375" style="9" customWidth="1"/>
    <col min="5377" max="5377" width="0" style="9" hidden="1" customWidth="1"/>
    <col min="5378" max="5378" width="20" style="9" customWidth="1"/>
    <col min="5379" max="5379" width="20.85546875" style="9" customWidth="1"/>
    <col min="5380" max="5380" width="25" style="9" customWidth="1"/>
    <col min="5381" max="5381" width="18.7109375" style="9" customWidth="1"/>
    <col min="5382" max="5382" width="29.7109375" style="9" customWidth="1"/>
    <col min="5383" max="5383" width="13.42578125" style="9" customWidth="1"/>
    <col min="5384" max="5384" width="13.85546875" style="9" customWidth="1"/>
    <col min="5385" max="5389" width="16.5703125" style="9" customWidth="1"/>
    <col min="5390" max="5390" width="20.5703125" style="9" customWidth="1"/>
    <col min="5391" max="5391" width="21.140625" style="9" customWidth="1"/>
    <col min="5392" max="5392" width="9.5703125" style="9" customWidth="1"/>
    <col min="5393" max="5393" width="0.42578125" style="9" customWidth="1"/>
    <col min="5394" max="5400" width="6.42578125" style="9" customWidth="1"/>
    <col min="5401" max="5629" width="11.42578125" style="9"/>
    <col min="5630" max="5630" width="1" style="9" customWidth="1"/>
    <col min="5631" max="5631" width="4.28515625" style="9" customWidth="1"/>
    <col min="5632" max="5632" width="34.7109375" style="9" customWidth="1"/>
    <col min="5633" max="5633" width="0" style="9" hidden="1" customWidth="1"/>
    <col min="5634" max="5634" width="20" style="9" customWidth="1"/>
    <col min="5635" max="5635" width="20.85546875" style="9" customWidth="1"/>
    <col min="5636" max="5636" width="25" style="9" customWidth="1"/>
    <col min="5637" max="5637" width="18.7109375" style="9" customWidth="1"/>
    <col min="5638" max="5638" width="29.7109375" style="9" customWidth="1"/>
    <col min="5639" max="5639" width="13.42578125" style="9" customWidth="1"/>
    <col min="5640" max="5640" width="13.85546875" style="9" customWidth="1"/>
    <col min="5641" max="5645" width="16.5703125" style="9" customWidth="1"/>
    <col min="5646" max="5646" width="20.5703125" style="9" customWidth="1"/>
    <col min="5647" max="5647" width="21.140625" style="9" customWidth="1"/>
    <col min="5648" max="5648" width="9.5703125" style="9" customWidth="1"/>
    <col min="5649" max="5649" width="0.42578125" style="9" customWidth="1"/>
    <col min="5650" max="5656" width="6.42578125" style="9" customWidth="1"/>
    <col min="5657" max="5885" width="11.42578125" style="9"/>
    <col min="5886" max="5886" width="1" style="9" customWidth="1"/>
    <col min="5887" max="5887" width="4.28515625" style="9" customWidth="1"/>
    <col min="5888" max="5888" width="34.7109375" style="9" customWidth="1"/>
    <col min="5889" max="5889" width="0" style="9" hidden="1" customWidth="1"/>
    <col min="5890" max="5890" width="20" style="9" customWidth="1"/>
    <col min="5891" max="5891" width="20.85546875" style="9" customWidth="1"/>
    <col min="5892" max="5892" width="25" style="9" customWidth="1"/>
    <col min="5893" max="5893" width="18.7109375" style="9" customWidth="1"/>
    <col min="5894" max="5894" width="29.7109375" style="9" customWidth="1"/>
    <col min="5895" max="5895" width="13.42578125" style="9" customWidth="1"/>
    <col min="5896" max="5896" width="13.85546875" style="9" customWidth="1"/>
    <col min="5897" max="5901" width="16.5703125" style="9" customWidth="1"/>
    <col min="5902" max="5902" width="20.5703125" style="9" customWidth="1"/>
    <col min="5903" max="5903" width="21.140625" style="9" customWidth="1"/>
    <col min="5904" max="5904" width="9.5703125" style="9" customWidth="1"/>
    <col min="5905" max="5905" width="0.42578125" style="9" customWidth="1"/>
    <col min="5906" max="5912" width="6.42578125" style="9" customWidth="1"/>
    <col min="5913" max="6141" width="11.42578125" style="9"/>
    <col min="6142" max="6142" width="1" style="9" customWidth="1"/>
    <col min="6143" max="6143" width="4.28515625" style="9" customWidth="1"/>
    <col min="6144" max="6144" width="34.7109375" style="9" customWidth="1"/>
    <col min="6145" max="6145" width="0" style="9" hidden="1" customWidth="1"/>
    <col min="6146" max="6146" width="20" style="9" customWidth="1"/>
    <col min="6147" max="6147" width="20.85546875" style="9" customWidth="1"/>
    <col min="6148" max="6148" width="25" style="9" customWidth="1"/>
    <col min="6149" max="6149" width="18.7109375" style="9" customWidth="1"/>
    <col min="6150" max="6150" width="29.7109375" style="9" customWidth="1"/>
    <col min="6151" max="6151" width="13.42578125" style="9" customWidth="1"/>
    <col min="6152" max="6152" width="13.85546875" style="9" customWidth="1"/>
    <col min="6153" max="6157" width="16.5703125" style="9" customWidth="1"/>
    <col min="6158" max="6158" width="20.5703125" style="9" customWidth="1"/>
    <col min="6159" max="6159" width="21.140625" style="9" customWidth="1"/>
    <col min="6160" max="6160" width="9.5703125" style="9" customWidth="1"/>
    <col min="6161" max="6161" width="0.42578125" style="9" customWidth="1"/>
    <col min="6162" max="6168" width="6.42578125" style="9" customWidth="1"/>
    <col min="6169" max="6397" width="11.42578125" style="9"/>
    <col min="6398" max="6398" width="1" style="9" customWidth="1"/>
    <col min="6399" max="6399" width="4.28515625" style="9" customWidth="1"/>
    <col min="6400" max="6400" width="34.7109375" style="9" customWidth="1"/>
    <col min="6401" max="6401" width="0" style="9" hidden="1" customWidth="1"/>
    <col min="6402" max="6402" width="20" style="9" customWidth="1"/>
    <col min="6403" max="6403" width="20.85546875" style="9" customWidth="1"/>
    <col min="6404" max="6404" width="25" style="9" customWidth="1"/>
    <col min="6405" max="6405" width="18.7109375" style="9" customWidth="1"/>
    <col min="6406" max="6406" width="29.7109375" style="9" customWidth="1"/>
    <col min="6407" max="6407" width="13.42578125" style="9" customWidth="1"/>
    <col min="6408" max="6408" width="13.85546875" style="9" customWidth="1"/>
    <col min="6409" max="6413" width="16.5703125" style="9" customWidth="1"/>
    <col min="6414" max="6414" width="20.5703125" style="9" customWidth="1"/>
    <col min="6415" max="6415" width="21.140625" style="9" customWidth="1"/>
    <col min="6416" max="6416" width="9.5703125" style="9" customWidth="1"/>
    <col min="6417" max="6417" width="0.42578125" style="9" customWidth="1"/>
    <col min="6418" max="6424" width="6.42578125" style="9" customWidth="1"/>
    <col min="6425" max="6653" width="11.42578125" style="9"/>
    <col min="6654" max="6654" width="1" style="9" customWidth="1"/>
    <col min="6655" max="6655" width="4.28515625" style="9" customWidth="1"/>
    <col min="6656" max="6656" width="34.7109375" style="9" customWidth="1"/>
    <col min="6657" max="6657" width="0" style="9" hidden="1" customWidth="1"/>
    <col min="6658" max="6658" width="20" style="9" customWidth="1"/>
    <col min="6659" max="6659" width="20.85546875" style="9" customWidth="1"/>
    <col min="6660" max="6660" width="25" style="9" customWidth="1"/>
    <col min="6661" max="6661" width="18.7109375" style="9" customWidth="1"/>
    <col min="6662" max="6662" width="29.7109375" style="9" customWidth="1"/>
    <col min="6663" max="6663" width="13.42578125" style="9" customWidth="1"/>
    <col min="6664" max="6664" width="13.85546875" style="9" customWidth="1"/>
    <col min="6665" max="6669" width="16.5703125" style="9" customWidth="1"/>
    <col min="6670" max="6670" width="20.5703125" style="9" customWidth="1"/>
    <col min="6671" max="6671" width="21.140625" style="9" customWidth="1"/>
    <col min="6672" max="6672" width="9.5703125" style="9" customWidth="1"/>
    <col min="6673" max="6673" width="0.42578125" style="9" customWidth="1"/>
    <col min="6674" max="6680" width="6.42578125" style="9" customWidth="1"/>
    <col min="6681" max="6909" width="11.42578125" style="9"/>
    <col min="6910" max="6910" width="1" style="9" customWidth="1"/>
    <col min="6911" max="6911" width="4.28515625" style="9" customWidth="1"/>
    <col min="6912" max="6912" width="34.7109375" style="9" customWidth="1"/>
    <col min="6913" max="6913" width="0" style="9" hidden="1" customWidth="1"/>
    <col min="6914" max="6914" width="20" style="9" customWidth="1"/>
    <col min="6915" max="6915" width="20.85546875" style="9" customWidth="1"/>
    <col min="6916" max="6916" width="25" style="9" customWidth="1"/>
    <col min="6917" max="6917" width="18.7109375" style="9" customWidth="1"/>
    <col min="6918" max="6918" width="29.7109375" style="9" customWidth="1"/>
    <col min="6919" max="6919" width="13.42578125" style="9" customWidth="1"/>
    <col min="6920" max="6920" width="13.85546875" style="9" customWidth="1"/>
    <col min="6921" max="6925" width="16.5703125" style="9" customWidth="1"/>
    <col min="6926" max="6926" width="20.5703125" style="9" customWidth="1"/>
    <col min="6927" max="6927" width="21.140625" style="9" customWidth="1"/>
    <col min="6928" max="6928" width="9.5703125" style="9" customWidth="1"/>
    <col min="6929" max="6929" width="0.42578125" style="9" customWidth="1"/>
    <col min="6930" max="6936" width="6.42578125" style="9" customWidth="1"/>
    <col min="6937" max="7165" width="11.42578125" style="9"/>
    <col min="7166" max="7166" width="1" style="9" customWidth="1"/>
    <col min="7167" max="7167" width="4.28515625" style="9" customWidth="1"/>
    <col min="7168" max="7168" width="34.7109375" style="9" customWidth="1"/>
    <col min="7169" max="7169" width="0" style="9" hidden="1" customWidth="1"/>
    <col min="7170" max="7170" width="20" style="9" customWidth="1"/>
    <col min="7171" max="7171" width="20.85546875" style="9" customWidth="1"/>
    <col min="7172" max="7172" width="25" style="9" customWidth="1"/>
    <col min="7173" max="7173" width="18.7109375" style="9" customWidth="1"/>
    <col min="7174" max="7174" width="29.7109375" style="9" customWidth="1"/>
    <col min="7175" max="7175" width="13.42578125" style="9" customWidth="1"/>
    <col min="7176" max="7176" width="13.85546875" style="9" customWidth="1"/>
    <col min="7177" max="7181" width="16.5703125" style="9" customWidth="1"/>
    <col min="7182" max="7182" width="20.5703125" style="9" customWidth="1"/>
    <col min="7183" max="7183" width="21.140625" style="9" customWidth="1"/>
    <col min="7184" max="7184" width="9.5703125" style="9" customWidth="1"/>
    <col min="7185" max="7185" width="0.42578125" style="9" customWidth="1"/>
    <col min="7186" max="7192" width="6.42578125" style="9" customWidth="1"/>
    <col min="7193" max="7421" width="11.42578125" style="9"/>
    <col min="7422" max="7422" width="1" style="9" customWidth="1"/>
    <col min="7423" max="7423" width="4.28515625" style="9" customWidth="1"/>
    <col min="7424" max="7424" width="34.7109375" style="9" customWidth="1"/>
    <col min="7425" max="7425" width="0" style="9" hidden="1" customWidth="1"/>
    <col min="7426" max="7426" width="20" style="9" customWidth="1"/>
    <col min="7427" max="7427" width="20.85546875" style="9" customWidth="1"/>
    <col min="7428" max="7428" width="25" style="9" customWidth="1"/>
    <col min="7429" max="7429" width="18.7109375" style="9" customWidth="1"/>
    <col min="7430" max="7430" width="29.7109375" style="9" customWidth="1"/>
    <col min="7431" max="7431" width="13.42578125" style="9" customWidth="1"/>
    <col min="7432" max="7432" width="13.85546875" style="9" customWidth="1"/>
    <col min="7433" max="7437" width="16.5703125" style="9" customWidth="1"/>
    <col min="7438" max="7438" width="20.5703125" style="9" customWidth="1"/>
    <col min="7439" max="7439" width="21.140625" style="9" customWidth="1"/>
    <col min="7440" max="7440" width="9.5703125" style="9" customWidth="1"/>
    <col min="7441" max="7441" width="0.42578125" style="9" customWidth="1"/>
    <col min="7442" max="7448" width="6.42578125" style="9" customWidth="1"/>
    <col min="7449" max="7677" width="11.42578125" style="9"/>
    <col min="7678" max="7678" width="1" style="9" customWidth="1"/>
    <col min="7679" max="7679" width="4.28515625" style="9" customWidth="1"/>
    <col min="7680" max="7680" width="34.7109375" style="9" customWidth="1"/>
    <col min="7681" max="7681" width="0" style="9" hidden="1" customWidth="1"/>
    <col min="7682" max="7682" width="20" style="9" customWidth="1"/>
    <col min="7683" max="7683" width="20.85546875" style="9" customWidth="1"/>
    <col min="7684" max="7684" width="25" style="9" customWidth="1"/>
    <col min="7685" max="7685" width="18.7109375" style="9" customWidth="1"/>
    <col min="7686" max="7686" width="29.7109375" style="9" customWidth="1"/>
    <col min="7687" max="7687" width="13.42578125" style="9" customWidth="1"/>
    <col min="7688" max="7688" width="13.85546875" style="9" customWidth="1"/>
    <col min="7689" max="7693" width="16.5703125" style="9" customWidth="1"/>
    <col min="7694" max="7694" width="20.5703125" style="9" customWidth="1"/>
    <col min="7695" max="7695" width="21.140625" style="9" customWidth="1"/>
    <col min="7696" max="7696" width="9.5703125" style="9" customWidth="1"/>
    <col min="7697" max="7697" width="0.42578125" style="9" customWidth="1"/>
    <col min="7698" max="7704" width="6.42578125" style="9" customWidth="1"/>
    <col min="7705" max="7933" width="11.42578125" style="9"/>
    <col min="7934" max="7934" width="1" style="9" customWidth="1"/>
    <col min="7935" max="7935" width="4.28515625" style="9" customWidth="1"/>
    <col min="7936" max="7936" width="34.7109375" style="9" customWidth="1"/>
    <col min="7937" max="7937" width="0" style="9" hidden="1" customWidth="1"/>
    <col min="7938" max="7938" width="20" style="9" customWidth="1"/>
    <col min="7939" max="7939" width="20.85546875" style="9" customWidth="1"/>
    <col min="7940" max="7940" width="25" style="9" customWidth="1"/>
    <col min="7941" max="7941" width="18.7109375" style="9" customWidth="1"/>
    <col min="7942" max="7942" width="29.7109375" style="9" customWidth="1"/>
    <col min="7943" max="7943" width="13.42578125" style="9" customWidth="1"/>
    <col min="7944" max="7944" width="13.85546875" style="9" customWidth="1"/>
    <col min="7945" max="7949" width="16.5703125" style="9" customWidth="1"/>
    <col min="7950" max="7950" width="20.5703125" style="9" customWidth="1"/>
    <col min="7951" max="7951" width="21.140625" style="9" customWidth="1"/>
    <col min="7952" max="7952" width="9.5703125" style="9" customWidth="1"/>
    <col min="7953" max="7953" width="0.42578125" style="9" customWidth="1"/>
    <col min="7954" max="7960" width="6.42578125" style="9" customWidth="1"/>
    <col min="7961" max="8189" width="11.42578125" style="9"/>
    <col min="8190" max="8190" width="1" style="9" customWidth="1"/>
    <col min="8191" max="8191" width="4.28515625" style="9" customWidth="1"/>
    <col min="8192" max="8192" width="34.7109375" style="9" customWidth="1"/>
    <col min="8193" max="8193" width="0" style="9" hidden="1" customWidth="1"/>
    <col min="8194" max="8194" width="20" style="9" customWidth="1"/>
    <col min="8195" max="8195" width="20.85546875" style="9" customWidth="1"/>
    <col min="8196" max="8196" width="25" style="9" customWidth="1"/>
    <col min="8197" max="8197" width="18.7109375" style="9" customWidth="1"/>
    <col min="8198" max="8198" width="29.7109375" style="9" customWidth="1"/>
    <col min="8199" max="8199" width="13.42578125" style="9" customWidth="1"/>
    <col min="8200" max="8200" width="13.85546875" style="9" customWidth="1"/>
    <col min="8201" max="8205" width="16.5703125" style="9" customWidth="1"/>
    <col min="8206" max="8206" width="20.5703125" style="9" customWidth="1"/>
    <col min="8207" max="8207" width="21.140625" style="9" customWidth="1"/>
    <col min="8208" max="8208" width="9.5703125" style="9" customWidth="1"/>
    <col min="8209" max="8209" width="0.42578125" style="9" customWidth="1"/>
    <col min="8210" max="8216" width="6.42578125" style="9" customWidth="1"/>
    <col min="8217" max="8445" width="11.42578125" style="9"/>
    <col min="8446" max="8446" width="1" style="9" customWidth="1"/>
    <col min="8447" max="8447" width="4.28515625" style="9" customWidth="1"/>
    <col min="8448" max="8448" width="34.7109375" style="9" customWidth="1"/>
    <col min="8449" max="8449" width="0" style="9" hidden="1" customWidth="1"/>
    <col min="8450" max="8450" width="20" style="9" customWidth="1"/>
    <col min="8451" max="8451" width="20.85546875" style="9" customWidth="1"/>
    <col min="8452" max="8452" width="25" style="9" customWidth="1"/>
    <col min="8453" max="8453" width="18.7109375" style="9" customWidth="1"/>
    <col min="8454" max="8454" width="29.7109375" style="9" customWidth="1"/>
    <col min="8455" max="8455" width="13.42578125" style="9" customWidth="1"/>
    <col min="8456" max="8456" width="13.85546875" style="9" customWidth="1"/>
    <col min="8457" max="8461" width="16.5703125" style="9" customWidth="1"/>
    <col min="8462" max="8462" width="20.5703125" style="9" customWidth="1"/>
    <col min="8463" max="8463" width="21.140625" style="9" customWidth="1"/>
    <col min="8464" max="8464" width="9.5703125" style="9" customWidth="1"/>
    <col min="8465" max="8465" width="0.42578125" style="9" customWidth="1"/>
    <col min="8466" max="8472" width="6.42578125" style="9" customWidth="1"/>
    <col min="8473" max="8701" width="11.42578125" style="9"/>
    <col min="8702" max="8702" width="1" style="9" customWidth="1"/>
    <col min="8703" max="8703" width="4.28515625" style="9" customWidth="1"/>
    <col min="8704" max="8704" width="34.7109375" style="9" customWidth="1"/>
    <col min="8705" max="8705" width="0" style="9" hidden="1" customWidth="1"/>
    <col min="8706" max="8706" width="20" style="9" customWidth="1"/>
    <col min="8707" max="8707" width="20.85546875" style="9" customWidth="1"/>
    <col min="8708" max="8708" width="25" style="9" customWidth="1"/>
    <col min="8709" max="8709" width="18.7109375" style="9" customWidth="1"/>
    <col min="8710" max="8710" width="29.7109375" style="9" customWidth="1"/>
    <col min="8711" max="8711" width="13.42578125" style="9" customWidth="1"/>
    <col min="8712" max="8712" width="13.85546875" style="9" customWidth="1"/>
    <col min="8713" max="8717" width="16.5703125" style="9" customWidth="1"/>
    <col min="8718" max="8718" width="20.5703125" style="9" customWidth="1"/>
    <col min="8719" max="8719" width="21.140625" style="9" customWidth="1"/>
    <col min="8720" max="8720" width="9.5703125" style="9" customWidth="1"/>
    <col min="8721" max="8721" width="0.42578125" style="9" customWidth="1"/>
    <col min="8722" max="8728" width="6.42578125" style="9" customWidth="1"/>
    <col min="8729" max="8957" width="11.42578125" style="9"/>
    <col min="8958" max="8958" width="1" style="9" customWidth="1"/>
    <col min="8959" max="8959" width="4.28515625" style="9" customWidth="1"/>
    <col min="8960" max="8960" width="34.7109375" style="9" customWidth="1"/>
    <col min="8961" max="8961" width="0" style="9" hidden="1" customWidth="1"/>
    <col min="8962" max="8962" width="20" style="9" customWidth="1"/>
    <col min="8963" max="8963" width="20.85546875" style="9" customWidth="1"/>
    <col min="8964" max="8964" width="25" style="9" customWidth="1"/>
    <col min="8965" max="8965" width="18.7109375" style="9" customWidth="1"/>
    <col min="8966" max="8966" width="29.7109375" style="9" customWidth="1"/>
    <col min="8967" max="8967" width="13.42578125" style="9" customWidth="1"/>
    <col min="8968" max="8968" width="13.85546875" style="9" customWidth="1"/>
    <col min="8969" max="8973" width="16.5703125" style="9" customWidth="1"/>
    <col min="8974" max="8974" width="20.5703125" style="9" customWidth="1"/>
    <col min="8975" max="8975" width="21.140625" style="9" customWidth="1"/>
    <col min="8976" max="8976" width="9.5703125" style="9" customWidth="1"/>
    <col min="8977" max="8977" width="0.42578125" style="9" customWidth="1"/>
    <col min="8978" max="8984" width="6.42578125" style="9" customWidth="1"/>
    <col min="8985" max="9213" width="11.42578125" style="9"/>
    <col min="9214" max="9214" width="1" style="9" customWidth="1"/>
    <col min="9215" max="9215" width="4.28515625" style="9" customWidth="1"/>
    <col min="9216" max="9216" width="34.7109375" style="9" customWidth="1"/>
    <col min="9217" max="9217" width="0" style="9" hidden="1" customWidth="1"/>
    <col min="9218" max="9218" width="20" style="9" customWidth="1"/>
    <col min="9219" max="9219" width="20.85546875" style="9" customWidth="1"/>
    <col min="9220" max="9220" width="25" style="9" customWidth="1"/>
    <col min="9221" max="9221" width="18.7109375" style="9" customWidth="1"/>
    <col min="9222" max="9222" width="29.7109375" style="9" customWidth="1"/>
    <col min="9223" max="9223" width="13.42578125" style="9" customWidth="1"/>
    <col min="9224" max="9224" width="13.85546875" style="9" customWidth="1"/>
    <col min="9225" max="9229" width="16.5703125" style="9" customWidth="1"/>
    <col min="9230" max="9230" width="20.5703125" style="9" customWidth="1"/>
    <col min="9231" max="9231" width="21.140625" style="9" customWidth="1"/>
    <col min="9232" max="9232" width="9.5703125" style="9" customWidth="1"/>
    <col min="9233" max="9233" width="0.42578125" style="9" customWidth="1"/>
    <col min="9234" max="9240" width="6.42578125" style="9" customWidth="1"/>
    <col min="9241" max="9469" width="11.42578125" style="9"/>
    <col min="9470" max="9470" width="1" style="9" customWidth="1"/>
    <col min="9471" max="9471" width="4.28515625" style="9" customWidth="1"/>
    <col min="9472" max="9472" width="34.7109375" style="9" customWidth="1"/>
    <col min="9473" max="9473" width="0" style="9" hidden="1" customWidth="1"/>
    <col min="9474" max="9474" width="20" style="9" customWidth="1"/>
    <col min="9475" max="9475" width="20.85546875" style="9" customWidth="1"/>
    <col min="9476" max="9476" width="25" style="9" customWidth="1"/>
    <col min="9477" max="9477" width="18.7109375" style="9" customWidth="1"/>
    <col min="9478" max="9478" width="29.7109375" style="9" customWidth="1"/>
    <col min="9479" max="9479" width="13.42578125" style="9" customWidth="1"/>
    <col min="9480" max="9480" width="13.85546875" style="9" customWidth="1"/>
    <col min="9481" max="9485" width="16.5703125" style="9" customWidth="1"/>
    <col min="9486" max="9486" width="20.5703125" style="9" customWidth="1"/>
    <col min="9487" max="9487" width="21.140625" style="9" customWidth="1"/>
    <col min="9488" max="9488" width="9.5703125" style="9" customWidth="1"/>
    <col min="9489" max="9489" width="0.42578125" style="9" customWidth="1"/>
    <col min="9490" max="9496" width="6.42578125" style="9" customWidth="1"/>
    <col min="9497" max="9725" width="11.42578125" style="9"/>
    <col min="9726" max="9726" width="1" style="9" customWidth="1"/>
    <col min="9727" max="9727" width="4.28515625" style="9" customWidth="1"/>
    <col min="9728" max="9728" width="34.7109375" style="9" customWidth="1"/>
    <col min="9729" max="9729" width="0" style="9" hidden="1" customWidth="1"/>
    <col min="9730" max="9730" width="20" style="9" customWidth="1"/>
    <col min="9731" max="9731" width="20.85546875" style="9" customWidth="1"/>
    <col min="9732" max="9732" width="25" style="9" customWidth="1"/>
    <col min="9733" max="9733" width="18.7109375" style="9" customWidth="1"/>
    <col min="9734" max="9734" width="29.7109375" style="9" customWidth="1"/>
    <col min="9735" max="9735" width="13.42578125" style="9" customWidth="1"/>
    <col min="9736" max="9736" width="13.85546875" style="9" customWidth="1"/>
    <col min="9737" max="9741" width="16.5703125" style="9" customWidth="1"/>
    <col min="9742" max="9742" width="20.5703125" style="9" customWidth="1"/>
    <col min="9743" max="9743" width="21.140625" style="9" customWidth="1"/>
    <col min="9744" max="9744" width="9.5703125" style="9" customWidth="1"/>
    <col min="9745" max="9745" width="0.42578125" style="9" customWidth="1"/>
    <col min="9746" max="9752" width="6.42578125" style="9" customWidth="1"/>
    <col min="9753" max="9981" width="11.42578125" style="9"/>
    <col min="9982" max="9982" width="1" style="9" customWidth="1"/>
    <col min="9983" max="9983" width="4.28515625" style="9" customWidth="1"/>
    <col min="9984" max="9984" width="34.7109375" style="9" customWidth="1"/>
    <col min="9985" max="9985" width="0" style="9" hidden="1" customWidth="1"/>
    <col min="9986" max="9986" width="20" style="9" customWidth="1"/>
    <col min="9987" max="9987" width="20.85546875" style="9" customWidth="1"/>
    <col min="9988" max="9988" width="25" style="9" customWidth="1"/>
    <col min="9989" max="9989" width="18.7109375" style="9" customWidth="1"/>
    <col min="9990" max="9990" width="29.7109375" style="9" customWidth="1"/>
    <col min="9991" max="9991" width="13.42578125" style="9" customWidth="1"/>
    <col min="9992" max="9992" width="13.85546875" style="9" customWidth="1"/>
    <col min="9993" max="9997" width="16.5703125" style="9" customWidth="1"/>
    <col min="9998" max="9998" width="20.5703125" style="9" customWidth="1"/>
    <col min="9999" max="9999" width="21.140625" style="9" customWidth="1"/>
    <col min="10000" max="10000" width="9.5703125" style="9" customWidth="1"/>
    <col min="10001" max="10001" width="0.42578125" style="9" customWidth="1"/>
    <col min="10002" max="10008" width="6.42578125" style="9" customWidth="1"/>
    <col min="10009" max="10237" width="11.42578125" style="9"/>
    <col min="10238" max="10238" width="1" style="9" customWidth="1"/>
    <col min="10239" max="10239" width="4.28515625" style="9" customWidth="1"/>
    <col min="10240" max="10240" width="34.7109375" style="9" customWidth="1"/>
    <col min="10241" max="10241" width="0" style="9" hidden="1" customWidth="1"/>
    <col min="10242" max="10242" width="20" style="9" customWidth="1"/>
    <col min="10243" max="10243" width="20.85546875" style="9" customWidth="1"/>
    <col min="10244" max="10244" width="25" style="9" customWidth="1"/>
    <col min="10245" max="10245" width="18.7109375" style="9" customWidth="1"/>
    <col min="10246" max="10246" width="29.7109375" style="9" customWidth="1"/>
    <col min="10247" max="10247" width="13.42578125" style="9" customWidth="1"/>
    <col min="10248" max="10248" width="13.85546875" style="9" customWidth="1"/>
    <col min="10249" max="10253" width="16.5703125" style="9" customWidth="1"/>
    <col min="10254" max="10254" width="20.5703125" style="9" customWidth="1"/>
    <col min="10255" max="10255" width="21.140625" style="9" customWidth="1"/>
    <col min="10256" max="10256" width="9.5703125" style="9" customWidth="1"/>
    <col min="10257" max="10257" width="0.42578125" style="9" customWidth="1"/>
    <col min="10258" max="10264" width="6.42578125" style="9" customWidth="1"/>
    <col min="10265" max="10493" width="11.42578125" style="9"/>
    <col min="10494" max="10494" width="1" style="9" customWidth="1"/>
    <col min="10495" max="10495" width="4.28515625" style="9" customWidth="1"/>
    <col min="10496" max="10496" width="34.7109375" style="9" customWidth="1"/>
    <col min="10497" max="10497" width="0" style="9" hidden="1" customWidth="1"/>
    <col min="10498" max="10498" width="20" style="9" customWidth="1"/>
    <col min="10499" max="10499" width="20.85546875" style="9" customWidth="1"/>
    <col min="10500" max="10500" width="25" style="9" customWidth="1"/>
    <col min="10501" max="10501" width="18.7109375" style="9" customWidth="1"/>
    <col min="10502" max="10502" width="29.7109375" style="9" customWidth="1"/>
    <col min="10503" max="10503" width="13.42578125" style="9" customWidth="1"/>
    <col min="10504" max="10504" width="13.85546875" style="9" customWidth="1"/>
    <col min="10505" max="10509" width="16.5703125" style="9" customWidth="1"/>
    <col min="10510" max="10510" width="20.5703125" style="9" customWidth="1"/>
    <col min="10511" max="10511" width="21.140625" style="9" customWidth="1"/>
    <col min="10512" max="10512" width="9.5703125" style="9" customWidth="1"/>
    <col min="10513" max="10513" width="0.42578125" style="9" customWidth="1"/>
    <col min="10514" max="10520" width="6.42578125" style="9" customWidth="1"/>
    <col min="10521" max="10749" width="11.42578125" style="9"/>
    <col min="10750" max="10750" width="1" style="9" customWidth="1"/>
    <col min="10751" max="10751" width="4.28515625" style="9" customWidth="1"/>
    <col min="10752" max="10752" width="34.7109375" style="9" customWidth="1"/>
    <col min="10753" max="10753" width="0" style="9" hidden="1" customWidth="1"/>
    <col min="10754" max="10754" width="20" style="9" customWidth="1"/>
    <col min="10755" max="10755" width="20.85546875" style="9" customWidth="1"/>
    <col min="10756" max="10756" width="25" style="9" customWidth="1"/>
    <col min="10757" max="10757" width="18.7109375" style="9" customWidth="1"/>
    <col min="10758" max="10758" width="29.7109375" style="9" customWidth="1"/>
    <col min="10759" max="10759" width="13.42578125" style="9" customWidth="1"/>
    <col min="10760" max="10760" width="13.85546875" style="9" customWidth="1"/>
    <col min="10761" max="10765" width="16.5703125" style="9" customWidth="1"/>
    <col min="10766" max="10766" width="20.5703125" style="9" customWidth="1"/>
    <col min="10767" max="10767" width="21.140625" style="9" customWidth="1"/>
    <col min="10768" max="10768" width="9.5703125" style="9" customWidth="1"/>
    <col min="10769" max="10769" width="0.42578125" style="9" customWidth="1"/>
    <col min="10770" max="10776" width="6.42578125" style="9" customWidth="1"/>
    <col min="10777" max="11005" width="11.42578125" style="9"/>
    <col min="11006" max="11006" width="1" style="9" customWidth="1"/>
    <col min="11007" max="11007" width="4.28515625" style="9" customWidth="1"/>
    <col min="11008" max="11008" width="34.7109375" style="9" customWidth="1"/>
    <col min="11009" max="11009" width="0" style="9" hidden="1" customWidth="1"/>
    <col min="11010" max="11010" width="20" style="9" customWidth="1"/>
    <col min="11011" max="11011" width="20.85546875" style="9" customWidth="1"/>
    <col min="11012" max="11012" width="25" style="9" customWidth="1"/>
    <col min="11013" max="11013" width="18.7109375" style="9" customWidth="1"/>
    <col min="11014" max="11014" width="29.7109375" style="9" customWidth="1"/>
    <col min="11015" max="11015" width="13.42578125" style="9" customWidth="1"/>
    <col min="11016" max="11016" width="13.85546875" style="9" customWidth="1"/>
    <col min="11017" max="11021" width="16.5703125" style="9" customWidth="1"/>
    <col min="11022" max="11022" width="20.5703125" style="9" customWidth="1"/>
    <col min="11023" max="11023" width="21.140625" style="9" customWidth="1"/>
    <col min="11024" max="11024" width="9.5703125" style="9" customWidth="1"/>
    <col min="11025" max="11025" width="0.42578125" style="9" customWidth="1"/>
    <col min="11026" max="11032" width="6.42578125" style="9" customWidth="1"/>
    <col min="11033" max="11261" width="11.42578125" style="9"/>
    <col min="11262" max="11262" width="1" style="9" customWidth="1"/>
    <col min="11263" max="11263" width="4.28515625" style="9" customWidth="1"/>
    <col min="11264" max="11264" width="34.7109375" style="9" customWidth="1"/>
    <col min="11265" max="11265" width="0" style="9" hidden="1" customWidth="1"/>
    <col min="11266" max="11266" width="20" style="9" customWidth="1"/>
    <col min="11267" max="11267" width="20.85546875" style="9" customWidth="1"/>
    <col min="11268" max="11268" width="25" style="9" customWidth="1"/>
    <col min="11269" max="11269" width="18.7109375" style="9" customWidth="1"/>
    <col min="11270" max="11270" width="29.7109375" style="9" customWidth="1"/>
    <col min="11271" max="11271" width="13.42578125" style="9" customWidth="1"/>
    <col min="11272" max="11272" width="13.85546875" style="9" customWidth="1"/>
    <col min="11273" max="11277" width="16.5703125" style="9" customWidth="1"/>
    <col min="11278" max="11278" width="20.5703125" style="9" customWidth="1"/>
    <col min="11279" max="11279" width="21.140625" style="9" customWidth="1"/>
    <col min="11280" max="11280" width="9.5703125" style="9" customWidth="1"/>
    <col min="11281" max="11281" width="0.42578125" style="9" customWidth="1"/>
    <col min="11282" max="11288" width="6.42578125" style="9" customWidth="1"/>
    <col min="11289" max="11517" width="11.42578125" style="9"/>
    <col min="11518" max="11518" width="1" style="9" customWidth="1"/>
    <col min="11519" max="11519" width="4.28515625" style="9" customWidth="1"/>
    <col min="11520" max="11520" width="34.7109375" style="9" customWidth="1"/>
    <col min="11521" max="11521" width="0" style="9" hidden="1" customWidth="1"/>
    <col min="11522" max="11522" width="20" style="9" customWidth="1"/>
    <col min="11523" max="11523" width="20.85546875" style="9" customWidth="1"/>
    <col min="11524" max="11524" width="25" style="9" customWidth="1"/>
    <col min="11525" max="11525" width="18.7109375" style="9" customWidth="1"/>
    <col min="11526" max="11526" width="29.7109375" style="9" customWidth="1"/>
    <col min="11527" max="11527" width="13.42578125" style="9" customWidth="1"/>
    <col min="11528" max="11528" width="13.85546875" style="9" customWidth="1"/>
    <col min="11529" max="11533" width="16.5703125" style="9" customWidth="1"/>
    <col min="11534" max="11534" width="20.5703125" style="9" customWidth="1"/>
    <col min="11535" max="11535" width="21.140625" style="9" customWidth="1"/>
    <col min="11536" max="11536" width="9.5703125" style="9" customWidth="1"/>
    <col min="11537" max="11537" width="0.42578125" style="9" customWidth="1"/>
    <col min="11538" max="11544" width="6.42578125" style="9" customWidth="1"/>
    <col min="11545" max="11773" width="11.42578125" style="9"/>
    <col min="11774" max="11774" width="1" style="9" customWidth="1"/>
    <col min="11775" max="11775" width="4.28515625" style="9" customWidth="1"/>
    <col min="11776" max="11776" width="34.7109375" style="9" customWidth="1"/>
    <col min="11777" max="11777" width="0" style="9" hidden="1" customWidth="1"/>
    <col min="11778" max="11778" width="20" style="9" customWidth="1"/>
    <col min="11779" max="11779" width="20.85546875" style="9" customWidth="1"/>
    <col min="11780" max="11780" width="25" style="9" customWidth="1"/>
    <col min="11781" max="11781" width="18.7109375" style="9" customWidth="1"/>
    <col min="11782" max="11782" width="29.7109375" style="9" customWidth="1"/>
    <col min="11783" max="11783" width="13.42578125" style="9" customWidth="1"/>
    <col min="11784" max="11784" width="13.85546875" style="9" customWidth="1"/>
    <col min="11785" max="11789" width="16.5703125" style="9" customWidth="1"/>
    <col min="11790" max="11790" width="20.5703125" style="9" customWidth="1"/>
    <col min="11791" max="11791" width="21.140625" style="9" customWidth="1"/>
    <col min="11792" max="11792" width="9.5703125" style="9" customWidth="1"/>
    <col min="11793" max="11793" width="0.42578125" style="9" customWidth="1"/>
    <col min="11794" max="11800" width="6.42578125" style="9" customWidth="1"/>
    <col min="11801" max="12029" width="11.42578125" style="9"/>
    <col min="12030" max="12030" width="1" style="9" customWidth="1"/>
    <col min="12031" max="12031" width="4.28515625" style="9" customWidth="1"/>
    <col min="12032" max="12032" width="34.7109375" style="9" customWidth="1"/>
    <col min="12033" max="12033" width="0" style="9" hidden="1" customWidth="1"/>
    <col min="12034" max="12034" width="20" style="9" customWidth="1"/>
    <col min="12035" max="12035" width="20.85546875" style="9" customWidth="1"/>
    <col min="12036" max="12036" width="25" style="9" customWidth="1"/>
    <col min="12037" max="12037" width="18.7109375" style="9" customWidth="1"/>
    <col min="12038" max="12038" width="29.7109375" style="9" customWidth="1"/>
    <col min="12039" max="12039" width="13.42578125" style="9" customWidth="1"/>
    <col min="12040" max="12040" width="13.85546875" style="9" customWidth="1"/>
    <col min="12041" max="12045" width="16.5703125" style="9" customWidth="1"/>
    <col min="12046" max="12046" width="20.5703125" style="9" customWidth="1"/>
    <col min="12047" max="12047" width="21.140625" style="9" customWidth="1"/>
    <col min="12048" max="12048" width="9.5703125" style="9" customWidth="1"/>
    <col min="12049" max="12049" width="0.42578125" style="9" customWidth="1"/>
    <col min="12050" max="12056" width="6.42578125" style="9" customWidth="1"/>
    <col min="12057" max="12285" width="11.42578125" style="9"/>
    <col min="12286" max="12286" width="1" style="9" customWidth="1"/>
    <col min="12287" max="12287" width="4.28515625" style="9" customWidth="1"/>
    <col min="12288" max="12288" width="34.7109375" style="9" customWidth="1"/>
    <col min="12289" max="12289" width="0" style="9" hidden="1" customWidth="1"/>
    <col min="12290" max="12290" width="20" style="9" customWidth="1"/>
    <col min="12291" max="12291" width="20.85546875" style="9" customWidth="1"/>
    <col min="12292" max="12292" width="25" style="9" customWidth="1"/>
    <col min="12293" max="12293" width="18.7109375" style="9" customWidth="1"/>
    <col min="12294" max="12294" width="29.7109375" style="9" customWidth="1"/>
    <col min="12295" max="12295" width="13.42578125" style="9" customWidth="1"/>
    <col min="12296" max="12296" width="13.85546875" style="9" customWidth="1"/>
    <col min="12297" max="12301" width="16.5703125" style="9" customWidth="1"/>
    <col min="12302" max="12302" width="20.5703125" style="9" customWidth="1"/>
    <col min="12303" max="12303" width="21.140625" style="9" customWidth="1"/>
    <col min="12304" max="12304" width="9.5703125" style="9" customWidth="1"/>
    <col min="12305" max="12305" width="0.42578125" style="9" customWidth="1"/>
    <col min="12306" max="12312" width="6.42578125" style="9" customWidth="1"/>
    <col min="12313" max="12541" width="11.42578125" style="9"/>
    <col min="12542" max="12542" width="1" style="9" customWidth="1"/>
    <col min="12543" max="12543" width="4.28515625" style="9" customWidth="1"/>
    <col min="12544" max="12544" width="34.7109375" style="9" customWidth="1"/>
    <col min="12545" max="12545" width="0" style="9" hidden="1" customWidth="1"/>
    <col min="12546" max="12546" width="20" style="9" customWidth="1"/>
    <col min="12547" max="12547" width="20.85546875" style="9" customWidth="1"/>
    <col min="12548" max="12548" width="25" style="9" customWidth="1"/>
    <col min="12549" max="12549" width="18.7109375" style="9" customWidth="1"/>
    <col min="12550" max="12550" width="29.7109375" style="9" customWidth="1"/>
    <col min="12551" max="12551" width="13.42578125" style="9" customWidth="1"/>
    <col min="12552" max="12552" width="13.85546875" style="9" customWidth="1"/>
    <col min="12553" max="12557" width="16.5703125" style="9" customWidth="1"/>
    <col min="12558" max="12558" width="20.5703125" style="9" customWidth="1"/>
    <col min="12559" max="12559" width="21.140625" style="9" customWidth="1"/>
    <col min="12560" max="12560" width="9.5703125" style="9" customWidth="1"/>
    <col min="12561" max="12561" width="0.42578125" style="9" customWidth="1"/>
    <col min="12562" max="12568" width="6.42578125" style="9" customWidth="1"/>
    <col min="12569" max="12797" width="11.42578125" style="9"/>
    <col min="12798" max="12798" width="1" style="9" customWidth="1"/>
    <col min="12799" max="12799" width="4.28515625" style="9" customWidth="1"/>
    <col min="12800" max="12800" width="34.7109375" style="9" customWidth="1"/>
    <col min="12801" max="12801" width="0" style="9" hidden="1" customWidth="1"/>
    <col min="12802" max="12802" width="20" style="9" customWidth="1"/>
    <col min="12803" max="12803" width="20.85546875" style="9" customWidth="1"/>
    <col min="12804" max="12804" width="25" style="9" customWidth="1"/>
    <col min="12805" max="12805" width="18.7109375" style="9" customWidth="1"/>
    <col min="12806" max="12806" width="29.7109375" style="9" customWidth="1"/>
    <col min="12807" max="12807" width="13.42578125" style="9" customWidth="1"/>
    <col min="12808" max="12808" width="13.85546875" style="9" customWidth="1"/>
    <col min="12809" max="12813" width="16.5703125" style="9" customWidth="1"/>
    <col min="12814" max="12814" width="20.5703125" style="9" customWidth="1"/>
    <col min="12815" max="12815" width="21.140625" style="9" customWidth="1"/>
    <col min="12816" max="12816" width="9.5703125" style="9" customWidth="1"/>
    <col min="12817" max="12817" width="0.42578125" style="9" customWidth="1"/>
    <col min="12818" max="12824" width="6.42578125" style="9" customWidth="1"/>
    <col min="12825" max="13053" width="11.42578125" style="9"/>
    <col min="13054" max="13054" width="1" style="9" customWidth="1"/>
    <col min="13055" max="13055" width="4.28515625" style="9" customWidth="1"/>
    <col min="13056" max="13056" width="34.7109375" style="9" customWidth="1"/>
    <col min="13057" max="13057" width="0" style="9" hidden="1" customWidth="1"/>
    <col min="13058" max="13058" width="20" style="9" customWidth="1"/>
    <col min="13059" max="13059" width="20.85546875" style="9" customWidth="1"/>
    <col min="13060" max="13060" width="25" style="9" customWidth="1"/>
    <col min="13061" max="13061" width="18.7109375" style="9" customWidth="1"/>
    <col min="13062" max="13062" width="29.7109375" style="9" customWidth="1"/>
    <col min="13063" max="13063" width="13.42578125" style="9" customWidth="1"/>
    <col min="13064" max="13064" width="13.85546875" style="9" customWidth="1"/>
    <col min="13065" max="13069" width="16.5703125" style="9" customWidth="1"/>
    <col min="13070" max="13070" width="20.5703125" style="9" customWidth="1"/>
    <col min="13071" max="13071" width="21.140625" style="9" customWidth="1"/>
    <col min="13072" max="13072" width="9.5703125" style="9" customWidth="1"/>
    <col min="13073" max="13073" width="0.42578125" style="9" customWidth="1"/>
    <col min="13074" max="13080" width="6.42578125" style="9" customWidth="1"/>
    <col min="13081" max="13309" width="11.42578125" style="9"/>
    <col min="13310" max="13310" width="1" style="9" customWidth="1"/>
    <col min="13311" max="13311" width="4.28515625" style="9" customWidth="1"/>
    <col min="13312" max="13312" width="34.7109375" style="9" customWidth="1"/>
    <col min="13313" max="13313" width="0" style="9" hidden="1" customWidth="1"/>
    <col min="13314" max="13314" width="20" style="9" customWidth="1"/>
    <col min="13315" max="13315" width="20.85546875" style="9" customWidth="1"/>
    <col min="13316" max="13316" width="25" style="9" customWidth="1"/>
    <col min="13317" max="13317" width="18.7109375" style="9" customWidth="1"/>
    <col min="13318" max="13318" width="29.7109375" style="9" customWidth="1"/>
    <col min="13319" max="13319" width="13.42578125" style="9" customWidth="1"/>
    <col min="13320" max="13320" width="13.85546875" style="9" customWidth="1"/>
    <col min="13321" max="13325" width="16.5703125" style="9" customWidth="1"/>
    <col min="13326" max="13326" width="20.5703125" style="9" customWidth="1"/>
    <col min="13327" max="13327" width="21.140625" style="9" customWidth="1"/>
    <col min="13328" max="13328" width="9.5703125" style="9" customWidth="1"/>
    <col min="13329" max="13329" width="0.42578125" style="9" customWidth="1"/>
    <col min="13330" max="13336" width="6.42578125" style="9" customWidth="1"/>
    <col min="13337" max="13565" width="11.42578125" style="9"/>
    <col min="13566" max="13566" width="1" style="9" customWidth="1"/>
    <col min="13567" max="13567" width="4.28515625" style="9" customWidth="1"/>
    <col min="13568" max="13568" width="34.7109375" style="9" customWidth="1"/>
    <col min="13569" max="13569" width="0" style="9" hidden="1" customWidth="1"/>
    <col min="13570" max="13570" width="20" style="9" customWidth="1"/>
    <col min="13571" max="13571" width="20.85546875" style="9" customWidth="1"/>
    <col min="13572" max="13572" width="25" style="9" customWidth="1"/>
    <col min="13573" max="13573" width="18.7109375" style="9" customWidth="1"/>
    <col min="13574" max="13574" width="29.7109375" style="9" customWidth="1"/>
    <col min="13575" max="13575" width="13.42578125" style="9" customWidth="1"/>
    <col min="13576" max="13576" width="13.85546875" style="9" customWidth="1"/>
    <col min="13577" max="13581" width="16.5703125" style="9" customWidth="1"/>
    <col min="13582" max="13582" width="20.5703125" style="9" customWidth="1"/>
    <col min="13583" max="13583" width="21.140625" style="9" customWidth="1"/>
    <col min="13584" max="13584" width="9.5703125" style="9" customWidth="1"/>
    <col min="13585" max="13585" width="0.42578125" style="9" customWidth="1"/>
    <col min="13586" max="13592" width="6.42578125" style="9" customWidth="1"/>
    <col min="13593" max="13821" width="11.42578125" style="9"/>
    <col min="13822" max="13822" width="1" style="9" customWidth="1"/>
    <col min="13823" max="13823" width="4.28515625" style="9" customWidth="1"/>
    <col min="13824" max="13824" width="34.7109375" style="9" customWidth="1"/>
    <col min="13825" max="13825" width="0" style="9" hidden="1" customWidth="1"/>
    <col min="13826" max="13826" width="20" style="9" customWidth="1"/>
    <col min="13827" max="13827" width="20.85546875" style="9" customWidth="1"/>
    <col min="13828" max="13828" width="25" style="9" customWidth="1"/>
    <col min="13829" max="13829" width="18.7109375" style="9" customWidth="1"/>
    <col min="13830" max="13830" width="29.7109375" style="9" customWidth="1"/>
    <col min="13831" max="13831" width="13.42578125" style="9" customWidth="1"/>
    <col min="13832" max="13832" width="13.85546875" style="9" customWidth="1"/>
    <col min="13833" max="13837" width="16.5703125" style="9" customWidth="1"/>
    <col min="13838" max="13838" width="20.5703125" style="9" customWidth="1"/>
    <col min="13839" max="13839" width="21.140625" style="9" customWidth="1"/>
    <col min="13840" max="13840" width="9.5703125" style="9" customWidth="1"/>
    <col min="13841" max="13841" width="0.42578125" style="9" customWidth="1"/>
    <col min="13842" max="13848" width="6.42578125" style="9" customWidth="1"/>
    <col min="13849" max="14077" width="11.42578125" style="9"/>
    <col min="14078" max="14078" width="1" style="9" customWidth="1"/>
    <col min="14079" max="14079" width="4.28515625" style="9" customWidth="1"/>
    <col min="14080" max="14080" width="34.7109375" style="9" customWidth="1"/>
    <col min="14081" max="14081" width="0" style="9" hidden="1" customWidth="1"/>
    <col min="14082" max="14082" width="20" style="9" customWidth="1"/>
    <col min="14083" max="14083" width="20.85546875" style="9" customWidth="1"/>
    <col min="14084" max="14084" width="25" style="9" customWidth="1"/>
    <col min="14085" max="14085" width="18.7109375" style="9" customWidth="1"/>
    <col min="14086" max="14086" width="29.7109375" style="9" customWidth="1"/>
    <col min="14087" max="14087" width="13.42578125" style="9" customWidth="1"/>
    <col min="14088" max="14088" width="13.85546875" style="9" customWidth="1"/>
    <col min="14089" max="14093" width="16.5703125" style="9" customWidth="1"/>
    <col min="14094" max="14094" width="20.5703125" style="9" customWidth="1"/>
    <col min="14095" max="14095" width="21.140625" style="9" customWidth="1"/>
    <col min="14096" max="14096" width="9.5703125" style="9" customWidth="1"/>
    <col min="14097" max="14097" width="0.42578125" style="9" customWidth="1"/>
    <col min="14098" max="14104" width="6.42578125" style="9" customWidth="1"/>
    <col min="14105" max="14333" width="11.42578125" style="9"/>
    <col min="14334" max="14334" width="1" style="9" customWidth="1"/>
    <col min="14335" max="14335" width="4.28515625" style="9" customWidth="1"/>
    <col min="14336" max="14336" width="34.7109375" style="9" customWidth="1"/>
    <col min="14337" max="14337" width="0" style="9" hidden="1" customWidth="1"/>
    <col min="14338" max="14338" width="20" style="9" customWidth="1"/>
    <col min="14339" max="14339" width="20.85546875" style="9" customWidth="1"/>
    <col min="14340" max="14340" width="25" style="9" customWidth="1"/>
    <col min="14341" max="14341" width="18.7109375" style="9" customWidth="1"/>
    <col min="14342" max="14342" width="29.7109375" style="9" customWidth="1"/>
    <col min="14343" max="14343" width="13.42578125" style="9" customWidth="1"/>
    <col min="14344" max="14344" width="13.85546875" style="9" customWidth="1"/>
    <col min="14345" max="14349" width="16.5703125" style="9" customWidth="1"/>
    <col min="14350" max="14350" width="20.5703125" style="9" customWidth="1"/>
    <col min="14351" max="14351" width="21.140625" style="9" customWidth="1"/>
    <col min="14352" max="14352" width="9.5703125" style="9" customWidth="1"/>
    <col min="14353" max="14353" width="0.42578125" style="9" customWidth="1"/>
    <col min="14354" max="14360" width="6.42578125" style="9" customWidth="1"/>
    <col min="14361" max="14589" width="11.42578125" style="9"/>
    <col min="14590" max="14590" width="1" style="9" customWidth="1"/>
    <col min="14591" max="14591" width="4.28515625" style="9" customWidth="1"/>
    <col min="14592" max="14592" width="34.7109375" style="9" customWidth="1"/>
    <col min="14593" max="14593" width="0" style="9" hidden="1" customWidth="1"/>
    <col min="14594" max="14594" width="20" style="9" customWidth="1"/>
    <col min="14595" max="14595" width="20.85546875" style="9" customWidth="1"/>
    <col min="14596" max="14596" width="25" style="9" customWidth="1"/>
    <col min="14597" max="14597" width="18.7109375" style="9" customWidth="1"/>
    <col min="14598" max="14598" width="29.7109375" style="9" customWidth="1"/>
    <col min="14599" max="14599" width="13.42578125" style="9" customWidth="1"/>
    <col min="14600" max="14600" width="13.85546875" style="9" customWidth="1"/>
    <col min="14601" max="14605" width="16.5703125" style="9" customWidth="1"/>
    <col min="14606" max="14606" width="20.5703125" style="9" customWidth="1"/>
    <col min="14607" max="14607" width="21.140625" style="9" customWidth="1"/>
    <col min="14608" max="14608" width="9.5703125" style="9" customWidth="1"/>
    <col min="14609" max="14609" width="0.42578125" style="9" customWidth="1"/>
    <col min="14610" max="14616" width="6.42578125" style="9" customWidth="1"/>
    <col min="14617" max="14845" width="11.42578125" style="9"/>
    <col min="14846" max="14846" width="1" style="9" customWidth="1"/>
    <col min="14847" max="14847" width="4.28515625" style="9" customWidth="1"/>
    <col min="14848" max="14848" width="34.7109375" style="9" customWidth="1"/>
    <col min="14849" max="14849" width="0" style="9" hidden="1" customWidth="1"/>
    <col min="14850" max="14850" width="20" style="9" customWidth="1"/>
    <col min="14851" max="14851" width="20.85546875" style="9" customWidth="1"/>
    <col min="14852" max="14852" width="25" style="9" customWidth="1"/>
    <col min="14853" max="14853" width="18.7109375" style="9" customWidth="1"/>
    <col min="14854" max="14854" width="29.7109375" style="9" customWidth="1"/>
    <col min="14855" max="14855" width="13.42578125" style="9" customWidth="1"/>
    <col min="14856" max="14856" width="13.85546875" style="9" customWidth="1"/>
    <col min="14857" max="14861" width="16.5703125" style="9" customWidth="1"/>
    <col min="14862" max="14862" width="20.5703125" style="9" customWidth="1"/>
    <col min="14863" max="14863" width="21.140625" style="9" customWidth="1"/>
    <col min="14864" max="14864" width="9.5703125" style="9" customWidth="1"/>
    <col min="14865" max="14865" width="0.42578125" style="9" customWidth="1"/>
    <col min="14866" max="14872" width="6.42578125" style="9" customWidth="1"/>
    <col min="14873" max="15101" width="11.42578125" style="9"/>
    <col min="15102" max="15102" width="1" style="9" customWidth="1"/>
    <col min="15103" max="15103" width="4.28515625" style="9" customWidth="1"/>
    <col min="15104" max="15104" width="34.7109375" style="9" customWidth="1"/>
    <col min="15105" max="15105" width="0" style="9" hidden="1" customWidth="1"/>
    <col min="15106" max="15106" width="20" style="9" customWidth="1"/>
    <col min="15107" max="15107" width="20.85546875" style="9" customWidth="1"/>
    <col min="15108" max="15108" width="25" style="9" customWidth="1"/>
    <col min="15109" max="15109" width="18.7109375" style="9" customWidth="1"/>
    <col min="15110" max="15110" width="29.7109375" style="9" customWidth="1"/>
    <col min="15111" max="15111" width="13.42578125" style="9" customWidth="1"/>
    <col min="15112" max="15112" width="13.85546875" style="9" customWidth="1"/>
    <col min="15113" max="15117" width="16.5703125" style="9" customWidth="1"/>
    <col min="15118" max="15118" width="20.5703125" style="9" customWidth="1"/>
    <col min="15119" max="15119" width="21.140625" style="9" customWidth="1"/>
    <col min="15120" max="15120" width="9.5703125" style="9" customWidth="1"/>
    <col min="15121" max="15121" width="0.42578125" style="9" customWidth="1"/>
    <col min="15122" max="15128" width="6.42578125" style="9" customWidth="1"/>
    <col min="15129" max="15357" width="11.42578125" style="9"/>
    <col min="15358" max="15358" width="1" style="9" customWidth="1"/>
    <col min="15359" max="15359" width="4.28515625" style="9" customWidth="1"/>
    <col min="15360" max="15360" width="34.7109375" style="9" customWidth="1"/>
    <col min="15361" max="15361" width="0" style="9" hidden="1" customWidth="1"/>
    <col min="15362" max="15362" width="20" style="9" customWidth="1"/>
    <col min="15363" max="15363" width="20.85546875" style="9" customWidth="1"/>
    <col min="15364" max="15364" width="25" style="9" customWidth="1"/>
    <col min="15365" max="15365" width="18.7109375" style="9" customWidth="1"/>
    <col min="15366" max="15366" width="29.7109375" style="9" customWidth="1"/>
    <col min="15367" max="15367" width="13.42578125" style="9" customWidth="1"/>
    <col min="15368" max="15368" width="13.85546875" style="9" customWidth="1"/>
    <col min="15369" max="15373" width="16.5703125" style="9" customWidth="1"/>
    <col min="15374" max="15374" width="20.5703125" style="9" customWidth="1"/>
    <col min="15375" max="15375" width="21.140625" style="9" customWidth="1"/>
    <col min="15376" max="15376" width="9.5703125" style="9" customWidth="1"/>
    <col min="15377" max="15377" width="0.42578125" style="9" customWidth="1"/>
    <col min="15378" max="15384" width="6.42578125" style="9" customWidth="1"/>
    <col min="15385" max="15613" width="11.42578125" style="9"/>
    <col min="15614" max="15614" width="1" style="9" customWidth="1"/>
    <col min="15615" max="15615" width="4.28515625" style="9" customWidth="1"/>
    <col min="15616" max="15616" width="34.7109375" style="9" customWidth="1"/>
    <col min="15617" max="15617" width="0" style="9" hidden="1" customWidth="1"/>
    <col min="15618" max="15618" width="20" style="9" customWidth="1"/>
    <col min="15619" max="15619" width="20.85546875" style="9" customWidth="1"/>
    <col min="15620" max="15620" width="25" style="9" customWidth="1"/>
    <col min="15621" max="15621" width="18.7109375" style="9" customWidth="1"/>
    <col min="15622" max="15622" width="29.7109375" style="9" customWidth="1"/>
    <col min="15623" max="15623" width="13.42578125" style="9" customWidth="1"/>
    <col min="15624" max="15624" width="13.85546875" style="9" customWidth="1"/>
    <col min="15625" max="15629" width="16.5703125" style="9" customWidth="1"/>
    <col min="15630" max="15630" width="20.5703125" style="9" customWidth="1"/>
    <col min="15631" max="15631" width="21.140625" style="9" customWidth="1"/>
    <col min="15632" max="15632" width="9.5703125" style="9" customWidth="1"/>
    <col min="15633" max="15633" width="0.42578125" style="9" customWidth="1"/>
    <col min="15634" max="15640" width="6.42578125" style="9" customWidth="1"/>
    <col min="15641" max="15869" width="11.42578125" style="9"/>
    <col min="15870" max="15870" width="1" style="9" customWidth="1"/>
    <col min="15871" max="15871" width="4.28515625" style="9" customWidth="1"/>
    <col min="15872" max="15872" width="34.7109375" style="9" customWidth="1"/>
    <col min="15873" max="15873" width="0" style="9" hidden="1" customWidth="1"/>
    <col min="15874" max="15874" width="20" style="9" customWidth="1"/>
    <col min="15875" max="15875" width="20.85546875" style="9" customWidth="1"/>
    <col min="15876" max="15876" width="25" style="9" customWidth="1"/>
    <col min="15877" max="15877" width="18.7109375" style="9" customWidth="1"/>
    <col min="15878" max="15878" width="29.7109375" style="9" customWidth="1"/>
    <col min="15879" max="15879" width="13.42578125" style="9" customWidth="1"/>
    <col min="15880" max="15880" width="13.85546875" style="9" customWidth="1"/>
    <col min="15881" max="15885" width="16.5703125" style="9" customWidth="1"/>
    <col min="15886" max="15886" width="20.5703125" style="9" customWidth="1"/>
    <col min="15887" max="15887" width="21.140625" style="9" customWidth="1"/>
    <col min="15888" max="15888" width="9.5703125" style="9" customWidth="1"/>
    <col min="15889" max="15889" width="0.42578125" style="9" customWidth="1"/>
    <col min="15890" max="15896" width="6.42578125" style="9" customWidth="1"/>
    <col min="15897" max="16125" width="11.42578125" style="9"/>
    <col min="16126" max="16126" width="1" style="9" customWidth="1"/>
    <col min="16127" max="16127" width="4.28515625" style="9" customWidth="1"/>
    <col min="16128" max="16128" width="34.7109375" style="9" customWidth="1"/>
    <col min="16129" max="16129" width="0" style="9" hidden="1" customWidth="1"/>
    <col min="16130" max="16130" width="20" style="9" customWidth="1"/>
    <col min="16131" max="16131" width="20.85546875" style="9" customWidth="1"/>
    <col min="16132" max="16132" width="25" style="9" customWidth="1"/>
    <col min="16133" max="16133" width="18.7109375" style="9" customWidth="1"/>
    <col min="16134" max="16134" width="29.7109375" style="9" customWidth="1"/>
    <col min="16135" max="16135" width="13.42578125" style="9" customWidth="1"/>
    <col min="16136" max="16136" width="13.85546875" style="9" customWidth="1"/>
    <col min="16137" max="16141" width="16.5703125" style="9" customWidth="1"/>
    <col min="16142" max="16142" width="20.5703125" style="9" customWidth="1"/>
    <col min="16143" max="16143" width="21.140625" style="9" customWidth="1"/>
    <col min="16144" max="16144" width="9.5703125" style="9" customWidth="1"/>
    <col min="16145" max="16145" width="0.42578125" style="9" customWidth="1"/>
    <col min="16146" max="16152" width="6.42578125" style="9" customWidth="1"/>
    <col min="16153" max="16373" width="11.42578125" style="9"/>
    <col min="16374" max="16384" width="11.42578125" style="9" customWidth="1"/>
  </cols>
  <sheetData>
    <row r="2" spans="2:18" ht="26.25">
      <c r="B2" s="266" t="s">
        <v>63</v>
      </c>
      <c r="C2" s="267"/>
      <c r="D2" s="267"/>
      <c r="E2" s="267"/>
      <c r="F2" s="267"/>
      <c r="G2" s="267"/>
      <c r="H2" s="267"/>
      <c r="I2" s="267"/>
      <c r="J2" s="267"/>
      <c r="K2" s="267"/>
      <c r="L2" s="267"/>
      <c r="M2" s="267"/>
      <c r="N2" s="267"/>
      <c r="O2" s="267"/>
      <c r="P2" s="267"/>
      <c r="Q2" s="267"/>
      <c r="R2" s="267"/>
    </row>
    <row r="4" spans="2:18" ht="26.25">
      <c r="B4" s="266" t="s">
        <v>48</v>
      </c>
      <c r="C4" s="267"/>
      <c r="D4" s="267"/>
      <c r="E4" s="267"/>
      <c r="F4" s="267"/>
      <c r="G4" s="267"/>
      <c r="H4" s="267"/>
      <c r="I4" s="267"/>
      <c r="J4" s="267"/>
      <c r="K4" s="267"/>
      <c r="L4" s="267"/>
      <c r="M4" s="267"/>
      <c r="N4" s="267"/>
      <c r="O4" s="267"/>
      <c r="P4" s="267"/>
      <c r="Q4" s="267"/>
      <c r="R4" s="267"/>
    </row>
    <row r="5" spans="2:18" ht="15.75" thickBot="1"/>
    <row r="6" spans="2:18" ht="21.75" thickBot="1">
      <c r="B6" s="11" t="s">
        <v>4</v>
      </c>
      <c r="C6" s="270" t="s">
        <v>194</v>
      </c>
      <c r="D6" s="270"/>
      <c r="E6" s="270"/>
      <c r="F6" s="270"/>
      <c r="G6" s="270"/>
      <c r="H6" s="270"/>
      <c r="I6" s="270"/>
      <c r="J6" s="270"/>
      <c r="K6" s="270"/>
      <c r="L6" s="270"/>
      <c r="M6" s="270"/>
      <c r="N6" s="270"/>
      <c r="O6" s="270"/>
      <c r="P6" s="271"/>
    </row>
    <row r="7" spans="2:18" ht="16.5" thickBot="1">
      <c r="B7" s="12" t="s">
        <v>5</v>
      </c>
      <c r="C7" s="270" t="s">
        <v>195</v>
      </c>
      <c r="D7" s="270"/>
      <c r="E7" s="270"/>
      <c r="F7" s="270"/>
      <c r="G7" s="270"/>
      <c r="H7" s="270"/>
      <c r="I7" s="270"/>
      <c r="J7" s="270"/>
      <c r="K7" s="270"/>
      <c r="L7" s="270"/>
      <c r="M7" s="270"/>
      <c r="N7" s="270"/>
      <c r="O7" s="270"/>
      <c r="P7" s="271"/>
    </row>
    <row r="8" spans="2:18" ht="16.5" thickBot="1">
      <c r="B8" s="12" t="s">
        <v>6</v>
      </c>
      <c r="C8" s="270" t="s">
        <v>196</v>
      </c>
      <c r="D8" s="270"/>
      <c r="E8" s="270"/>
      <c r="F8" s="270"/>
      <c r="G8" s="270"/>
      <c r="H8" s="270"/>
      <c r="I8" s="270"/>
      <c r="J8" s="270"/>
      <c r="K8" s="270"/>
      <c r="L8" s="270"/>
      <c r="M8" s="270"/>
      <c r="N8" s="270"/>
      <c r="O8" s="270"/>
      <c r="P8" s="271"/>
    </row>
    <row r="9" spans="2:18" ht="16.5" thickBot="1">
      <c r="B9" s="12" t="s">
        <v>7</v>
      </c>
      <c r="C9" s="270"/>
      <c r="D9" s="270"/>
      <c r="E9" s="270"/>
      <c r="F9" s="270"/>
      <c r="G9" s="270"/>
      <c r="H9" s="270"/>
      <c r="I9" s="270"/>
      <c r="J9" s="270"/>
      <c r="K9" s="270"/>
      <c r="L9" s="270"/>
      <c r="M9" s="270"/>
      <c r="N9" s="270"/>
      <c r="O9" s="270"/>
      <c r="P9" s="271"/>
    </row>
    <row r="10" spans="2:18" ht="16.5" thickBot="1">
      <c r="B10" s="12" t="s">
        <v>8</v>
      </c>
      <c r="C10" s="272">
        <v>1</v>
      </c>
      <c r="D10" s="272"/>
      <c r="E10" s="273"/>
      <c r="F10" s="34"/>
      <c r="G10" s="34"/>
      <c r="H10" s="34"/>
      <c r="I10" s="34"/>
      <c r="J10" s="34"/>
      <c r="K10" s="34"/>
      <c r="L10" s="34"/>
      <c r="M10" s="34"/>
      <c r="N10" s="34"/>
      <c r="O10" s="34"/>
      <c r="P10" s="35"/>
    </row>
    <row r="11" spans="2:18" ht="16.5" thickBot="1">
      <c r="B11" s="14" t="s">
        <v>9</v>
      </c>
      <c r="C11" s="15" t="s">
        <v>197</v>
      </c>
      <c r="D11" s="16"/>
      <c r="E11" s="16"/>
      <c r="F11" s="16"/>
      <c r="G11" s="16"/>
      <c r="H11" s="16"/>
      <c r="I11" s="16"/>
      <c r="J11" s="16"/>
      <c r="K11" s="16"/>
      <c r="L11" s="16"/>
      <c r="M11" s="16"/>
      <c r="N11" s="16"/>
      <c r="O11" s="16"/>
      <c r="P11" s="17"/>
    </row>
    <row r="12" spans="2:18" ht="15.75">
      <c r="B12" s="13"/>
      <c r="C12" s="18"/>
      <c r="D12" s="19"/>
      <c r="E12" s="19"/>
      <c r="F12" s="19"/>
      <c r="G12" s="19"/>
      <c r="H12" s="19"/>
      <c r="I12" s="8"/>
      <c r="J12" s="8"/>
      <c r="K12" s="8"/>
      <c r="L12" s="108"/>
      <c r="M12" s="108"/>
      <c r="N12" s="8"/>
      <c r="O12" s="8"/>
      <c r="P12" s="19"/>
    </row>
    <row r="13" spans="2:18">
      <c r="I13" s="8"/>
      <c r="J13" s="8"/>
      <c r="K13" s="8"/>
      <c r="L13" s="108"/>
      <c r="M13" s="108"/>
      <c r="N13" s="8"/>
      <c r="O13" s="8"/>
      <c r="P13" s="21"/>
    </row>
    <row r="14" spans="2:18" ht="45.75" customHeight="1">
      <c r="B14" s="276" t="s">
        <v>104</v>
      </c>
      <c r="C14" s="276"/>
      <c r="D14" s="52" t="s">
        <v>12</v>
      </c>
      <c r="E14" s="52" t="s">
        <v>13</v>
      </c>
      <c r="F14" s="52" t="s">
        <v>29</v>
      </c>
      <c r="G14" s="93"/>
      <c r="I14" s="38"/>
      <c r="J14" s="38"/>
      <c r="K14" s="38"/>
      <c r="L14" s="38"/>
      <c r="M14" s="38"/>
      <c r="N14" s="38"/>
      <c r="O14" s="38"/>
      <c r="P14" s="21"/>
    </row>
    <row r="15" spans="2:18">
      <c r="B15" s="276"/>
      <c r="C15" s="276"/>
      <c r="D15" s="52">
        <v>1</v>
      </c>
      <c r="E15" s="36">
        <v>1551057404</v>
      </c>
      <c r="F15" s="177">
        <v>664</v>
      </c>
      <c r="G15" s="94"/>
      <c r="I15" s="39"/>
      <c r="J15" s="39"/>
      <c r="K15" s="39"/>
      <c r="L15" s="39"/>
      <c r="M15" s="39"/>
      <c r="N15" s="39"/>
      <c r="O15" s="39"/>
      <c r="P15" s="21"/>
    </row>
    <row r="16" spans="2:18">
      <c r="B16" s="276"/>
      <c r="C16" s="276"/>
      <c r="D16" s="52"/>
      <c r="E16" s="36"/>
      <c r="F16" s="36"/>
      <c r="G16" s="94"/>
      <c r="I16" s="39"/>
      <c r="J16" s="39"/>
      <c r="K16" s="39"/>
      <c r="L16" s="39"/>
      <c r="M16" s="39"/>
      <c r="N16" s="39"/>
      <c r="O16" s="39"/>
      <c r="P16" s="21"/>
    </row>
    <row r="17" spans="1:16">
      <c r="B17" s="276"/>
      <c r="C17" s="276"/>
      <c r="D17" s="52"/>
      <c r="E17" s="36"/>
      <c r="F17" s="36"/>
      <c r="G17" s="94"/>
      <c r="I17" s="39"/>
      <c r="J17" s="39"/>
      <c r="K17" s="39"/>
      <c r="L17" s="39"/>
      <c r="M17" s="39"/>
      <c r="N17" s="39"/>
      <c r="O17" s="39"/>
      <c r="P17" s="21"/>
    </row>
    <row r="18" spans="1:16">
      <c r="B18" s="276"/>
      <c r="C18" s="276"/>
      <c r="D18" s="52"/>
      <c r="E18" s="37"/>
      <c r="F18" s="36"/>
      <c r="G18" s="94"/>
      <c r="H18" s="22"/>
      <c r="I18" s="39"/>
      <c r="J18" s="39"/>
      <c r="K18" s="39"/>
      <c r="L18" s="39"/>
      <c r="M18" s="39"/>
      <c r="N18" s="39"/>
      <c r="O18" s="39"/>
      <c r="P18" s="20"/>
    </row>
    <row r="19" spans="1:16">
      <c r="B19" s="276"/>
      <c r="C19" s="276"/>
      <c r="D19" s="52"/>
      <c r="E19" s="37"/>
      <c r="F19" s="36"/>
      <c r="G19" s="94"/>
      <c r="H19" s="22"/>
      <c r="I19" s="41"/>
      <c r="J19" s="41"/>
      <c r="K19" s="41"/>
      <c r="L19" s="41"/>
      <c r="M19" s="41"/>
      <c r="N19" s="41"/>
      <c r="O19" s="41"/>
      <c r="P19" s="20"/>
    </row>
    <row r="20" spans="1:16">
      <c r="B20" s="276"/>
      <c r="C20" s="276"/>
      <c r="D20" s="52"/>
      <c r="E20" s="37"/>
      <c r="F20" s="36"/>
      <c r="G20" s="94"/>
      <c r="H20" s="22"/>
      <c r="I20" s="8"/>
      <c r="J20" s="8"/>
      <c r="K20" s="8"/>
      <c r="L20" s="108"/>
      <c r="M20" s="108"/>
      <c r="N20" s="8"/>
      <c r="O20" s="8"/>
      <c r="P20" s="20"/>
    </row>
    <row r="21" spans="1:16">
      <c r="B21" s="276"/>
      <c r="C21" s="276"/>
      <c r="D21" s="52"/>
      <c r="E21" s="37"/>
      <c r="F21" s="36"/>
      <c r="G21" s="94"/>
      <c r="H21" s="22"/>
      <c r="I21" s="8"/>
      <c r="J21" s="8"/>
      <c r="K21" s="8"/>
      <c r="L21" s="108"/>
      <c r="M21" s="108"/>
      <c r="N21" s="8"/>
      <c r="O21" s="8"/>
      <c r="P21" s="20"/>
    </row>
    <row r="22" spans="1:16" ht="15.75" thickBot="1">
      <c r="B22" s="268" t="s">
        <v>14</v>
      </c>
      <c r="C22" s="269"/>
      <c r="D22" s="52"/>
      <c r="E22" s="64"/>
      <c r="F22" s="36"/>
      <c r="G22" s="94"/>
      <c r="H22" s="22"/>
      <c r="I22" s="8"/>
      <c r="J22" s="8"/>
      <c r="K22" s="8"/>
      <c r="L22" s="108"/>
      <c r="M22" s="108"/>
      <c r="N22" s="8"/>
      <c r="O22" s="8"/>
      <c r="P22" s="20"/>
    </row>
    <row r="23" spans="1:16" ht="45.75" thickBot="1">
      <c r="A23" s="43"/>
      <c r="B23" s="53" t="s">
        <v>15</v>
      </c>
      <c r="C23" s="53" t="s">
        <v>105</v>
      </c>
      <c r="E23" s="38"/>
      <c r="F23" s="38"/>
      <c r="G23" s="38"/>
      <c r="H23" s="38"/>
      <c r="I23" s="10"/>
      <c r="J23" s="10"/>
      <c r="K23" s="10"/>
      <c r="L23" s="10"/>
      <c r="M23" s="10"/>
      <c r="N23" s="10"/>
      <c r="O23" s="10"/>
    </row>
    <row r="24" spans="1:16" ht="15.75" thickBot="1">
      <c r="A24" s="44">
        <v>1</v>
      </c>
      <c r="C24" s="45">
        <f>E24</f>
        <v>531.20000000000005</v>
      </c>
      <c r="D24" s="42"/>
      <c r="E24" s="178">
        <f>F15*80%</f>
        <v>531.20000000000005</v>
      </c>
      <c r="F24" s="40"/>
      <c r="G24" s="40"/>
      <c r="H24" s="40"/>
      <c r="I24" s="23"/>
      <c r="J24" s="23"/>
      <c r="K24" s="23"/>
      <c r="L24" s="23"/>
      <c r="M24" s="23"/>
      <c r="N24" s="23"/>
      <c r="O24" s="23"/>
    </row>
    <row r="25" spans="1:16">
      <c r="A25" s="100"/>
      <c r="C25" s="101"/>
      <c r="D25" s="39"/>
      <c r="E25" s="102"/>
      <c r="F25" s="40"/>
      <c r="G25" s="40"/>
      <c r="H25" s="40"/>
      <c r="I25" s="23"/>
      <c r="J25" s="23"/>
      <c r="K25" s="23"/>
      <c r="L25" s="23"/>
      <c r="M25" s="23"/>
      <c r="N25" s="23"/>
      <c r="O25" s="23"/>
    </row>
    <row r="26" spans="1:16">
      <c r="A26" s="100"/>
      <c r="C26" s="101"/>
      <c r="D26" s="39"/>
      <c r="E26" s="102"/>
      <c r="F26" s="40"/>
      <c r="G26" s="40"/>
      <c r="H26" s="40"/>
      <c r="I26" s="23"/>
      <c r="J26" s="23"/>
      <c r="K26" s="23"/>
      <c r="L26" s="23"/>
      <c r="M26" s="23"/>
      <c r="N26" s="23"/>
      <c r="O26" s="23"/>
    </row>
    <row r="27" spans="1:16">
      <c r="A27" s="100"/>
      <c r="B27" s="123" t="s">
        <v>268</v>
      </c>
      <c r="C27" s="105"/>
      <c r="D27" s="105"/>
      <c r="E27" s="105"/>
      <c r="F27" s="105"/>
      <c r="G27" s="105"/>
      <c r="H27" s="105"/>
      <c r="I27" s="108"/>
      <c r="J27" s="108"/>
      <c r="K27" s="108"/>
      <c r="L27" s="108"/>
      <c r="M27" s="108"/>
      <c r="N27" s="108"/>
      <c r="O27" s="108"/>
      <c r="P27" s="109"/>
    </row>
    <row r="28" spans="1:16" ht="15.75" thickBot="1">
      <c r="A28" s="100"/>
      <c r="B28" s="105"/>
      <c r="C28" s="105"/>
      <c r="D28" s="105"/>
      <c r="E28" s="105"/>
      <c r="F28" s="105"/>
      <c r="G28" s="105"/>
      <c r="H28" s="105"/>
      <c r="I28" s="108"/>
      <c r="J28" s="108"/>
      <c r="K28" s="108"/>
      <c r="L28" s="108"/>
      <c r="M28" s="108"/>
      <c r="N28" s="108"/>
      <c r="O28" s="108"/>
      <c r="P28" s="109"/>
    </row>
    <row r="29" spans="1:16">
      <c r="A29" s="100"/>
      <c r="B29" s="126" t="s">
        <v>33</v>
      </c>
      <c r="C29" s="126" t="s">
        <v>136</v>
      </c>
      <c r="D29" s="210" t="s">
        <v>137</v>
      </c>
      <c r="E29" s="212" t="s">
        <v>3</v>
      </c>
      <c r="F29" s="105"/>
      <c r="G29" s="105"/>
      <c r="H29" s="105"/>
      <c r="I29" s="108"/>
      <c r="J29" s="108"/>
      <c r="K29" s="108"/>
      <c r="L29" s="108"/>
      <c r="M29" s="108"/>
      <c r="N29" s="108"/>
      <c r="O29" s="108"/>
      <c r="P29" s="109"/>
    </row>
    <row r="30" spans="1:16">
      <c r="A30" s="100"/>
      <c r="B30" s="122" t="s">
        <v>138</v>
      </c>
      <c r="C30" s="190" t="s">
        <v>164</v>
      </c>
      <c r="D30" s="211"/>
      <c r="E30" s="213"/>
      <c r="F30" s="105"/>
      <c r="G30" s="105"/>
      <c r="H30" s="105"/>
      <c r="I30" s="108"/>
      <c r="J30" s="108"/>
      <c r="K30" s="108"/>
      <c r="L30" s="108"/>
      <c r="M30" s="108"/>
      <c r="N30" s="108"/>
      <c r="O30" s="108"/>
      <c r="P30" s="109"/>
    </row>
    <row r="31" spans="1:16">
      <c r="A31" s="100"/>
      <c r="B31" s="122" t="s">
        <v>139</v>
      </c>
      <c r="C31" s="190" t="s">
        <v>164</v>
      </c>
      <c r="D31" s="211"/>
      <c r="E31" s="213"/>
      <c r="F31" s="105"/>
      <c r="G31" s="105"/>
      <c r="H31" s="105"/>
      <c r="I31" s="108"/>
      <c r="J31" s="108"/>
      <c r="K31" s="108"/>
      <c r="L31" s="108"/>
      <c r="M31" s="108"/>
      <c r="N31" s="108"/>
      <c r="O31" s="108"/>
      <c r="P31" s="109"/>
    </row>
    <row r="32" spans="1:16">
      <c r="A32" s="100"/>
      <c r="B32" s="122" t="s">
        <v>140</v>
      </c>
      <c r="C32" s="122"/>
      <c r="D32" s="208" t="s">
        <v>164</v>
      </c>
      <c r="E32" s="213"/>
      <c r="F32" s="105"/>
      <c r="G32" s="105"/>
      <c r="H32" s="105"/>
      <c r="I32" s="108"/>
      <c r="J32" s="108"/>
      <c r="K32" s="108"/>
      <c r="L32" s="108"/>
      <c r="M32" s="108"/>
      <c r="N32" s="108"/>
      <c r="O32" s="108"/>
      <c r="P32" s="109"/>
    </row>
    <row r="33" spans="1:19" ht="90.75" thickBot="1">
      <c r="A33" s="100"/>
      <c r="B33" s="122" t="s">
        <v>141</v>
      </c>
      <c r="C33" s="122"/>
      <c r="D33" s="208" t="s">
        <v>164</v>
      </c>
      <c r="E33" s="214" t="s">
        <v>269</v>
      </c>
      <c r="F33" s="105"/>
      <c r="G33" s="105"/>
      <c r="H33" s="105"/>
      <c r="I33" s="108"/>
      <c r="J33" s="108"/>
      <c r="K33" s="108"/>
      <c r="L33" s="108"/>
      <c r="M33" s="108"/>
      <c r="N33" s="108"/>
      <c r="O33" s="108"/>
      <c r="P33" s="109"/>
    </row>
    <row r="34" spans="1:19">
      <c r="A34" s="100"/>
      <c r="B34" s="105"/>
      <c r="C34" s="105"/>
      <c r="D34" s="105"/>
      <c r="E34" s="105"/>
      <c r="F34" s="105"/>
      <c r="G34" s="105"/>
      <c r="H34" s="105"/>
      <c r="I34" s="108"/>
      <c r="J34" s="108"/>
      <c r="K34" s="108"/>
      <c r="L34" s="108"/>
      <c r="M34" s="108"/>
      <c r="N34" s="108"/>
      <c r="O34" s="108"/>
      <c r="P34" s="109"/>
    </row>
    <row r="35" spans="1:19">
      <c r="A35" s="100"/>
      <c r="B35" s="105"/>
      <c r="C35" s="105"/>
      <c r="D35" s="105"/>
      <c r="E35" s="105"/>
      <c r="F35" s="105"/>
      <c r="G35" s="105"/>
      <c r="H35" s="105"/>
      <c r="I35" s="108"/>
      <c r="J35" s="108"/>
      <c r="K35" s="108"/>
      <c r="L35" s="108"/>
      <c r="M35" s="108"/>
      <c r="N35" s="108"/>
      <c r="O35" s="108"/>
      <c r="P35" s="109"/>
    </row>
    <row r="36" spans="1:19">
      <c r="A36" s="100"/>
      <c r="B36" s="123" t="s">
        <v>142</v>
      </c>
      <c r="C36" s="105"/>
      <c r="D36" s="105"/>
      <c r="E36" s="105"/>
      <c r="F36" s="105"/>
      <c r="G36" s="105"/>
      <c r="H36" s="105"/>
      <c r="I36" s="108"/>
      <c r="J36" s="108"/>
      <c r="K36" s="108"/>
      <c r="L36" s="108"/>
      <c r="M36" s="108"/>
      <c r="N36" s="108"/>
      <c r="O36" s="108"/>
      <c r="P36" s="109"/>
    </row>
    <row r="37" spans="1:19">
      <c r="A37" s="100"/>
      <c r="B37" s="105"/>
      <c r="C37" s="105"/>
      <c r="D37" s="105"/>
      <c r="E37" s="105"/>
      <c r="F37" s="105"/>
      <c r="G37" s="105"/>
      <c r="H37" s="105"/>
      <c r="I37" s="108"/>
      <c r="J37" s="108"/>
      <c r="K37" s="108"/>
      <c r="L37" s="108"/>
      <c r="M37" s="108"/>
      <c r="N37" s="108"/>
      <c r="O37" s="108"/>
      <c r="P37" s="109"/>
    </row>
    <row r="38" spans="1:19">
      <c r="A38" s="100"/>
      <c r="B38" s="105"/>
      <c r="C38" s="105"/>
      <c r="D38" s="105"/>
      <c r="E38" s="105"/>
      <c r="F38" s="105"/>
      <c r="G38" s="105"/>
      <c r="H38" s="105"/>
      <c r="I38" s="108"/>
      <c r="J38" s="108"/>
      <c r="K38" s="108"/>
      <c r="L38" s="108"/>
      <c r="M38" s="108"/>
      <c r="N38" s="108"/>
      <c r="O38" s="108"/>
      <c r="P38" s="109"/>
    </row>
    <row r="39" spans="1:19">
      <c r="A39" s="100"/>
      <c r="B39" s="126" t="s">
        <v>33</v>
      </c>
      <c r="C39" s="126" t="s">
        <v>58</v>
      </c>
      <c r="D39" s="125" t="s">
        <v>51</v>
      </c>
      <c r="E39" s="125" t="s">
        <v>16</v>
      </c>
      <c r="F39" s="105"/>
      <c r="G39" s="105"/>
      <c r="H39" s="105"/>
      <c r="I39" s="108"/>
      <c r="J39" s="108"/>
      <c r="K39" s="108"/>
      <c r="L39" s="108"/>
      <c r="M39" s="108"/>
      <c r="N39" s="108"/>
      <c r="O39" s="108"/>
      <c r="P39" s="109"/>
    </row>
    <row r="40" spans="1:19" ht="28.5">
      <c r="A40" s="100"/>
      <c r="B40" s="106" t="s">
        <v>143</v>
      </c>
      <c r="C40" s="107">
        <v>40</v>
      </c>
      <c r="D40" s="124">
        <v>40</v>
      </c>
      <c r="E40" s="285">
        <f>+D40+D41</f>
        <v>100</v>
      </c>
      <c r="F40" s="105"/>
      <c r="G40" s="105"/>
      <c r="H40" s="105"/>
      <c r="I40" s="108"/>
      <c r="J40" s="108"/>
      <c r="K40" s="108"/>
      <c r="L40" s="108"/>
      <c r="M40" s="108"/>
      <c r="N40" s="108"/>
      <c r="O40" s="108"/>
      <c r="P40" s="109"/>
    </row>
    <row r="41" spans="1:19" ht="42.75">
      <c r="A41" s="100"/>
      <c r="B41" s="106" t="s">
        <v>144</v>
      </c>
      <c r="C41" s="107">
        <v>60</v>
      </c>
      <c r="D41" s="124">
        <v>60</v>
      </c>
      <c r="E41" s="286"/>
      <c r="F41" s="105"/>
      <c r="G41" s="105"/>
      <c r="H41" s="105"/>
      <c r="I41" s="108"/>
      <c r="J41" s="108">
        <f>29/30</f>
        <v>0.96666666666666667</v>
      </c>
      <c r="K41" s="108"/>
      <c r="L41" s="108"/>
      <c r="M41" s="108"/>
      <c r="N41" s="108"/>
      <c r="O41" s="108"/>
      <c r="P41" s="109"/>
    </row>
    <row r="42" spans="1:19">
      <c r="A42" s="100"/>
      <c r="C42" s="101"/>
      <c r="D42" s="39"/>
      <c r="E42" s="102"/>
      <c r="F42" s="40"/>
      <c r="G42" s="40"/>
      <c r="H42" s="40"/>
      <c r="I42" s="23"/>
      <c r="J42" s="23"/>
      <c r="K42" s="23"/>
      <c r="L42" s="23"/>
      <c r="M42" s="23"/>
      <c r="N42" s="23"/>
      <c r="O42" s="23"/>
    </row>
    <row r="43" spans="1:19">
      <c r="A43" s="100"/>
      <c r="C43" s="101"/>
      <c r="D43" s="39"/>
      <c r="E43" s="102"/>
      <c r="F43" s="40"/>
      <c r="G43" s="40"/>
      <c r="H43" s="40"/>
      <c r="I43" s="23"/>
      <c r="J43" s="23"/>
      <c r="K43" s="23"/>
      <c r="L43" s="23"/>
      <c r="M43" s="23"/>
      <c r="N43" s="23"/>
      <c r="O43" s="23"/>
    </row>
    <row r="44" spans="1:19">
      <c r="A44" s="100"/>
      <c r="C44" s="101"/>
      <c r="D44" s="39"/>
      <c r="E44" s="102"/>
      <c r="F44" s="40"/>
      <c r="G44" s="40"/>
      <c r="H44" s="40"/>
      <c r="I44" s="23"/>
      <c r="J44" s="23"/>
      <c r="K44" s="23"/>
      <c r="L44" s="23"/>
      <c r="M44" s="23"/>
      <c r="N44" s="23"/>
      <c r="O44" s="23"/>
    </row>
    <row r="45" spans="1:19" ht="15.75" thickBot="1">
      <c r="O45" s="278" t="s">
        <v>35</v>
      </c>
      <c r="P45" s="278"/>
    </row>
    <row r="46" spans="1:19">
      <c r="B46" s="66" t="s">
        <v>30</v>
      </c>
      <c r="O46" s="65"/>
      <c r="P46" s="65"/>
    </row>
    <row r="47" spans="1:19" ht="15.75" thickBot="1">
      <c r="O47" s="65"/>
      <c r="P47" s="65"/>
    </row>
    <row r="48" spans="1:19" s="8" customFormat="1" ht="109.5" customHeight="1">
      <c r="B48" s="119" t="s">
        <v>145</v>
      </c>
      <c r="C48" s="119" t="s">
        <v>146</v>
      </c>
      <c r="D48" s="119" t="s">
        <v>147</v>
      </c>
      <c r="E48" s="54" t="s">
        <v>45</v>
      </c>
      <c r="F48" s="54" t="s">
        <v>22</v>
      </c>
      <c r="G48" s="54" t="s">
        <v>106</v>
      </c>
      <c r="H48" s="54" t="s">
        <v>17</v>
      </c>
      <c r="I48" s="54" t="s">
        <v>10</v>
      </c>
      <c r="J48" s="54" t="s">
        <v>31</v>
      </c>
      <c r="K48" s="54" t="s">
        <v>61</v>
      </c>
      <c r="L48" s="119" t="s">
        <v>186</v>
      </c>
      <c r="M48" s="119" t="s">
        <v>20</v>
      </c>
      <c r="N48" s="54" t="s">
        <v>185</v>
      </c>
      <c r="O48" s="104" t="s">
        <v>26</v>
      </c>
      <c r="P48" s="119" t="s">
        <v>148</v>
      </c>
      <c r="Q48" s="54" t="s">
        <v>36</v>
      </c>
      <c r="R48" s="55" t="s">
        <v>11</v>
      </c>
      <c r="S48" s="55" t="s">
        <v>19</v>
      </c>
    </row>
    <row r="49" spans="1:28" s="29" customFormat="1" ht="30">
      <c r="A49" s="46">
        <v>1</v>
      </c>
      <c r="B49" s="165" t="s">
        <v>195</v>
      </c>
      <c r="C49" s="48" t="s">
        <v>195</v>
      </c>
      <c r="D49" s="47" t="s">
        <v>184</v>
      </c>
      <c r="E49" s="24">
        <v>2111309</v>
      </c>
      <c r="F49" s="25" t="s">
        <v>136</v>
      </c>
      <c r="G49" s="158">
        <v>1</v>
      </c>
      <c r="H49" s="51">
        <v>40184</v>
      </c>
      <c r="I49" s="26">
        <v>40980</v>
      </c>
      <c r="J49" s="26" t="s">
        <v>137</v>
      </c>
      <c r="K49" s="179">
        <v>26</v>
      </c>
      <c r="L49" s="179">
        <v>6</v>
      </c>
      <c r="M49" s="179"/>
      <c r="N49" s="26"/>
      <c r="O49" s="103">
        <v>681</v>
      </c>
      <c r="P49" s="103">
        <f>+O49*G49</f>
        <v>681</v>
      </c>
      <c r="Q49" s="198">
        <v>411073828</v>
      </c>
      <c r="R49" s="27">
        <v>103</v>
      </c>
      <c r="S49" s="159"/>
      <c r="T49" s="28"/>
      <c r="U49" s="28"/>
      <c r="V49" s="28"/>
      <c r="W49" s="28"/>
      <c r="X49" s="28"/>
      <c r="Y49" s="28"/>
      <c r="Z49" s="28"/>
      <c r="AA49" s="28"/>
      <c r="AB49" s="28"/>
    </row>
    <row r="50" spans="1:28" s="203" customFormat="1">
      <c r="A50" s="201">
        <f>+A49+1</f>
        <v>2</v>
      </c>
      <c r="B50" s="191"/>
      <c r="C50" s="202"/>
      <c r="D50" s="191"/>
      <c r="E50" s="192"/>
      <c r="F50" s="193"/>
      <c r="G50" s="192"/>
      <c r="H50" s="194"/>
      <c r="I50" s="195"/>
      <c r="J50" s="195"/>
      <c r="K50" s="196"/>
      <c r="L50" s="196"/>
      <c r="M50" s="196"/>
      <c r="N50" s="195"/>
      <c r="O50" s="197"/>
      <c r="P50" s="197"/>
      <c r="Q50" s="198"/>
      <c r="R50" s="198"/>
      <c r="S50" s="199"/>
      <c r="T50" s="200"/>
      <c r="U50" s="200"/>
      <c r="V50" s="200"/>
      <c r="W50" s="200"/>
      <c r="X50" s="200"/>
      <c r="Y50" s="200"/>
      <c r="Z50" s="200"/>
      <c r="AA50" s="200"/>
      <c r="AB50" s="200"/>
    </row>
    <row r="51" spans="1:28" s="29" customFormat="1">
      <c r="A51" s="46">
        <f t="shared" ref="A51:A56" si="0">+A50+1</f>
        <v>3</v>
      </c>
      <c r="B51" s="47"/>
      <c r="C51" s="48"/>
      <c r="D51" s="47"/>
      <c r="E51" s="24"/>
      <c r="F51" s="25"/>
      <c r="G51" s="25"/>
      <c r="H51" s="25"/>
      <c r="I51" s="26"/>
      <c r="J51" s="26"/>
      <c r="K51" s="26"/>
      <c r="L51" s="112"/>
      <c r="M51" s="112"/>
      <c r="N51" s="26"/>
      <c r="O51" s="103"/>
      <c r="P51" s="103">
        <f t="shared" ref="P51:P56" si="1">+O51*G51</f>
        <v>0</v>
      </c>
      <c r="Q51" s="27"/>
      <c r="R51" s="27"/>
      <c r="S51" s="159"/>
      <c r="T51" s="28"/>
      <c r="U51" s="28"/>
      <c r="V51" s="28"/>
      <c r="W51" s="28"/>
      <c r="X51" s="28"/>
      <c r="Y51" s="28"/>
      <c r="Z51" s="28"/>
      <c r="AA51" s="28"/>
      <c r="AB51" s="28"/>
    </row>
    <row r="52" spans="1:28" s="29" customFormat="1">
      <c r="A52" s="46">
        <f t="shared" si="0"/>
        <v>4</v>
      </c>
      <c r="B52" s="47"/>
      <c r="C52" s="48"/>
      <c r="D52" s="47"/>
      <c r="E52" s="24"/>
      <c r="F52" s="25"/>
      <c r="G52" s="25"/>
      <c r="H52" s="25"/>
      <c r="I52" s="26"/>
      <c r="J52" s="26"/>
      <c r="K52" s="26"/>
      <c r="L52" s="112"/>
      <c r="M52" s="112"/>
      <c r="N52" s="26"/>
      <c r="O52" s="103"/>
      <c r="P52" s="103">
        <f t="shared" si="1"/>
        <v>0</v>
      </c>
      <c r="Q52" s="27"/>
      <c r="R52" s="27"/>
      <c r="S52" s="159"/>
      <c r="T52" s="28"/>
      <c r="U52" s="28"/>
      <c r="V52" s="28"/>
      <c r="W52" s="28"/>
      <c r="X52" s="28"/>
      <c r="Y52" s="28"/>
      <c r="Z52" s="28"/>
      <c r="AA52" s="28"/>
      <c r="AB52" s="28"/>
    </row>
    <row r="53" spans="1:28" s="29" customFormat="1">
      <c r="A53" s="46">
        <f t="shared" si="0"/>
        <v>5</v>
      </c>
      <c r="B53" s="47"/>
      <c r="C53" s="48"/>
      <c r="D53" s="47"/>
      <c r="E53" s="24"/>
      <c r="F53" s="25"/>
      <c r="G53" s="25"/>
      <c r="H53" s="25"/>
      <c r="I53" s="26"/>
      <c r="J53" s="26"/>
      <c r="K53" s="26"/>
      <c r="L53" s="112"/>
      <c r="M53" s="112"/>
      <c r="N53" s="26"/>
      <c r="O53" s="103"/>
      <c r="P53" s="103">
        <f t="shared" si="1"/>
        <v>0</v>
      </c>
      <c r="Q53" s="27"/>
      <c r="R53" s="27"/>
      <c r="S53" s="159"/>
      <c r="T53" s="28"/>
      <c r="U53" s="28"/>
      <c r="V53" s="28"/>
      <c r="W53" s="28"/>
      <c r="X53" s="28"/>
      <c r="Y53" s="28"/>
      <c r="Z53" s="28"/>
      <c r="AA53" s="28"/>
      <c r="AB53" s="28"/>
    </row>
    <row r="54" spans="1:28" s="29" customFormat="1">
      <c r="A54" s="46">
        <f t="shared" si="0"/>
        <v>6</v>
      </c>
      <c r="B54" s="47"/>
      <c r="C54" s="48"/>
      <c r="D54" s="47"/>
      <c r="E54" s="24"/>
      <c r="F54" s="25"/>
      <c r="G54" s="25"/>
      <c r="H54" s="25"/>
      <c r="I54" s="26"/>
      <c r="J54" s="26"/>
      <c r="K54" s="26"/>
      <c r="L54" s="112"/>
      <c r="M54" s="112"/>
      <c r="N54" s="26"/>
      <c r="O54" s="103"/>
      <c r="P54" s="103">
        <f t="shared" si="1"/>
        <v>0</v>
      </c>
      <c r="Q54" s="27"/>
      <c r="R54" s="27"/>
      <c r="S54" s="159"/>
      <c r="T54" s="28"/>
      <c r="U54" s="28"/>
      <c r="V54" s="28"/>
      <c r="W54" s="28"/>
      <c r="X54" s="28"/>
      <c r="Y54" s="28"/>
      <c r="Z54" s="28"/>
      <c r="AA54" s="28"/>
      <c r="AB54" s="28"/>
    </row>
    <row r="55" spans="1:28" s="29" customFormat="1">
      <c r="A55" s="46">
        <f t="shared" si="0"/>
        <v>7</v>
      </c>
      <c r="B55" s="47"/>
      <c r="C55" s="48"/>
      <c r="D55" s="47"/>
      <c r="E55" s="24"/>
      <c r="F55" s="25"/>
      <c r="G55" s="25"/>
      <c r="H55" s="25"/>
      <c r="I55" s="26"/>
      <c r="J55" s="26"/>
      <c r="K55" s="26"/>
      <c r="L55" s="112"/>
      <c r="M55" s="112"/>
      <c r="N55" s="26"/>
      <c r="O55" s="103"/>
      <c r="P55" s="103">
        <f t="shared" si="1"/>
        <v>0</v>
      </c>
      <c r="Q55" s="27"/>
      <c r="R55" s="27"/>
      <c r="S55" s="159"/>
      <c r="T55" s="28"/>
      <c r="U55" s="28"/>
      <c r="V55" s="28"/>
      <c r="W55" s="28"/>
      <c r="X55" s="28"/>
      <c r="Y55" s="28"/>
      <c r="Z55" s="28"/>
      <c r="AA55" s="28"/>
      <c r="AB55" s="28"/>
    </row>
    <row r="56" spans="1:28" s="29" customFormat="1">
      <c r="A56" s="46">
        <f t="shared" si="0"/>
        <v>8</v>
      </c>
      <c r="B56" s="47"/>
      <c r="C56" s="48"/>
      <c r="D56" s="47"/>
      <c r="E56" s="24"/>
      <c r="F56" s="25"/>
      <c r="G56" s="25"/>
      <c r="H56" s="25"/>
      <c r="I56" s="26"/>
      <c r="J56" s="26"/>
      <c r="K56" s="26"/>
      <c r="L56" s="112"/>
      <c r="M56" s="112"/>
      <c r="N56" s="26"/>
      <c r="O56" s="103"/>
      <c r="P56" s="103">
        <f t="shared" si="1"/>
        <v>0</v>
      </c>
      <c r="Q56" s="27"/>
      <c r="R56" s="27"/>
      <c r="S56" s="159"/>
      <c r="T56" s="28"/>
      <c r="U56" s="28"/>
      <c r="V56" s="28"/>
      <c r="W56" s="28"/>
      <c r="X56" s="28"/>
      <c r="Y56" s="28"/>
      <c r="Z56" s="28"/>
      <c r="AA56" s="28"/>
      <c r="AB56" s="28"/>
    </row>
    <row r="57" spans="1:28" s="29" customFormat="1">
      <c r="A57" s="46"/>
      <c r="B57" s="49" t="s">
        <v>16</v>
      </c>
      <c r="C57" s="48"/>
      <c r="D57" s="47"/>
      <c r="E57" s="24"/>
      <c r="F57" s="25"/>
      <c r="G57" s="25"/>
      <c r="H57" s="25"/>
      <c r="I57" s="26"/>
      <c r="J57" s="26"/>
      <c r="K57" s="50">
        <f t="shared" ref="K57" si="2">SUM(K49:K56)</f>
        <v>26</v>
      </c>
      <c r="L57" s="117">
        <f t="shared" ref="L57:P57" si="3">SUM(L49:L56)</f>
        <v>6</v>
      </c>
      <c r="M57" s="117">
        <f t="shared" si="3"/>
        <v>0</v>
      </c>
      <c r="N57" s="50">
        <f t="shared" si="3"/>
        <v>0</v>
      </c>
      <c r="O57" s="157">
        <f t="shared" si="3"/>
        <v>681</v>
      </c>
      <c r="P57" s="50">
        <f t="shared" si="3"/>
        <v>681</v>
      </c>
      <c r="Q57" s="27"/>
      <c r="R57" s="27"/>
      <c r="S57" s="160"/>
    </row>
    <row r="58" spans="1:28" s="30" customFormat="1">
      <c r="E58" s="31"/>
    </row>
    <row r="59" spans="1:28" s="30" customFormat="1">
      <c r="B59" s="279" t="s">
        <v>28</v>
      </c>
      <c r="C59" s="279" t="s">
        <v>27</v>
      </c>
      <c r="D59" s="277" t="s">
        <v>34</v>
      </c>
      <c r="E59" s="277"/>
    </row>
    <row r="60" spans="1:28" s="30" customFormat="1">
      <c r="B60" s="280"/>
      <c r="C60" s="280"/>
      <c r="D60" s="61" t="s">
        <v>23</v>
      </c>
      <c r="E60" s="62" t="s">
        <v>24</v>
      </c>
    </row>
    <row r="61" spans="1:28" s="30" customFormat="1" ht="30.6" customHeight="1">
      <c r="B61" s="59" t="s">
        <v>21</v>
      </c>
      <c r="C61" s="204">
        <f>+K57</f>
        <v>26</v>
      </c>
      <c r="D61" s="57" t="s">
        <v>136</v>
      </c>
      <c r="E61" s="58"/>
      <c r="F61" s="32"/>
      <c r="G61" s="32"/>
      <c r="H61" s="32"/>
      <c r="I61" s="32"/>
      <c r="J61" s="32"/>
      <c r="K61" s="32"/>
      <c r="L61" s="32"/>
      <c r="M61" s="32"/>
      <c r="N61" s="32"/>
      <c r="O61" s="32"/>
    </row>
    <row r="62" spans="1:28" s="30" customFormat="1" ht="30" customHeight="1">
      <c r="B62" s="59" t="s">
        <v>25</v>
      </c>
      <c r="C62" s="60">
        <f>+O57</f>
        <v>681</v>
      </c>
      <c r="D62" s="57" t="s">
        <v>136</v>
      </c>
      <c r="E62" s="58"/>
    </row>
    <row r="63" spans="1:28" s="30" customFormat="1">
      <c r="B63" s="33"/>
      <c r="C63" s="275"/>
      <c r="D63" s="275"/>
      <c r="E63" s="275"/>
      <c r="F63" s="275"/>
      <c r="G63" s="275"/>
      <c r="H63" s="275"/>
      <c r="I63" s="275"/>
      <c r="J63" s="275"/>
      <c r="K63" s="275"/>
      <c r="L63" s="275"/>
      <c r="M63" s="275"/>
      <c r="N63" s="275"/>
      <c r="O63" s="275"/>
      <c r="P63" s="275"/>
    </row>
    <row r="64" spans="1:28" ht="28.15" customHeight="1" thickBot="1"/>
    <row r="65" spans="2:19" ht="27" thickBot="1">
      <c r="B65" s="274" t="s">
        <v>107</v>
      </c>
      <c r="C65" s="274"/>
      <c r="D65" s="274"/>
      <c r="E65" s="274"/>
      <c r="F65" s="274"/>
      <c r="G65" s="274"/>
      <c r="H65" s="274"/>
      <c r="I65" s="274"/>
      <c r="J65" s="274"/>
      <c r="K65" s="274"/>
      <c r="L65" s="274"/>
      <c r="M65" s="274"/>
      <c r="N65" s="274"/>
      <c r="O65" s="274"/>
      <c r="P65" s="274"/>
    </row>
    <row r="68" spans="2:19" ht="109.5" customHeight="1">
      <c r="B68" s="121" t="s">
        <v>149</v>
      </c>
      <c r="C68" s="68" t="s">
        <v>2</v>
      </c>
      <c r="D68" s="68" t="s">
        <v>109</v>
      </c>
      <c r="E68" s="68" t="s">
        <v>108</v>
      </c>
      <c r="F68" s="68" t="s">
        <v>110</v>
      </c>
      <c r="G68" s="68" t="s">
        <v>111</v>
      </c>
      <c r="H68" s="68" t="s">
        <v>188</v>
      </c>
      <c r="I68" s="68" t="s">
        <v>112</v>
      </c>
      <c r="J68" s="68" t="s">
        <v>113</v>
      </c>
      <c r="K68" s="68" t="s">
        <v>114</v>
      </c>
      <c r="L68" s="68" t="s">
        <v>172</v>
      </c>
      <c r="M68" s="68" t="s">
        <v>172</v>
      </c>
      <c r="N68" s="68" t="s">
        <v>115</v>
      </c>
      <c r="O68" s="97" t="s">
        <v>189</v>
      </c>
      <c r="P68" s="97" t="s">
        <v>116</v>
      </c>
      <c r="Q68" s="260" t="s">
        <v>3</v>
      </c>
      <c r="R68" s="262"/>
      <c r="S68" s="68" t="s">
        <v>18</v>
      </c>
    </row>
    <row r="69" spans="2:19" ht="31.5" customHeight="1">
      <c r="B69" s="3" t="s">
        <v>194</v>
      </c>
      <c r="C69" s="183" t="s">
        <v>198</v>
      </c>
      <c r="D69" s="5" t="s">
        <v>199</v>
      </c>
      <c r="E69" s="5">
        <v>260</v>
      </c>
      <c r="F69" s="4" t="s">
        <v>172</v>
      </c>
      <c r="G69" s="4" t="s">
        <v>136</v>
      </c>
      <c r="H69" s="4" t="s">
        <v>172</v>
      </c>
      <c r="I69" s="4" t="s">
        <v>172</v>
      </c>
      <c r="J69" s="4" t="s">
        <v>192</v>
      </c>
      <c r="K69" s="4" t="s">
        <v>192</v>
      </c>
      <c r="L69" s="122"/>
      <c r="M69" s="122"/>
      <c r="N69" s="4" t="s">
        <v>192</v>
      </c>
      <c r="O69" s="4" t="s">
        <v>192</v>
      </c>
      <c r="P69" s="4" t="s">
        <v>192</v>
      </c>
      <c r="Q69" s="264" t="s">
        <v>201</v>
      </c>
      <c r="R69" s="265"/>
      <c r="S69" s="182" t="s">
        <v>137</v>
      </c>
    </row>
    <row r="70" spans="2:19">
      <c r="B70" s="3" t="s">
        <v>194</v>
      </c>
      <c r="C70" s="3" t="s">
        <v>187</v>
      </c>
      <c r="D70" s="5" t="s">
        <v>200</v>
      </c>
      <c r="E70" s="5">
        <v>154</v>
      </c>
      <c r="F70" s="4" t="s">
        <v>172</v>
      </c>
      <c r="G70" s="4" t="s">
        <v>172</v>
      </c>
      <c r="H70" s="4" t="s">
        <v>172</v>
      </c>
      <c r="I70" s="4" t="s">
        <v>192</v>
      </c>
      <c r="J70" s="4" t="s">
        <v>192</v>
      </c>
      <c r="K70" s="4" t="s">
        <v>192</v>
      </c>
      <c r="L70" s="122"/>
      <c r="M70" s="122"/>
      <c r="N70" s="4" t="s">
        <v>192</v>
      </c>
      <c r="O70" s="4" t="s">
        <v>192</v>
      </c>
      <c r="P70" s="4" t="s">
        <v>192</v>
      </c>
      <c r="Q70" s="264" t="s">
        <v>201</v>
      </c>
      <c r="R70" s="265"/>
      <c r="S70" s="182" t="s">
        <v>137</v>
      </c>
    </row>
    <row r="71" spans="2:19">
      <c r="B71" s="3" t="s">
        <v>194</v>
      </c>
      <c r="C71" s="3" t="s">
        <v>187</v>
      </c>
      <c r="D71" s="5" t="s">
        <v>199</v>
      </c>
      <c r="E71" s="5">
        <v>250</v>
      </c>
      <c r="F71" s="4" t="s">
        <v>172</v>
      </c>
      <c r="G71" s="4" t="s">
        <v>172</v>
      </c>
      <c r="H71" s="4" t="s">
        <v>172</v>
      </c>
      <c r="I71" s="4" t="s">
        <v>192</v>
      </c>
      <c r="J71" s="4" t="s">
        <v>192</v>
      </c>
      <c r="K71" s="4" t="s">
        <v>192</v>
      </c>
      <c r="L71" s="122"/>
      <c r="M71" s="122"/>
      <c r="N71" s="4" t="s">
        <v>192</v>
      </c>
      <c r="O71" s="4" t="s">
        <v>192</v>
      </c>
      <c r="P71" s="4" t="s">
        <v>192</v>
      </c>
      <c r="Q71" s="264" t="s">
        <v>201</v>
      </c>
      <c r="R71" s="265"/>
      <c r="S71" s="182" t="s">
        <v>137</v>
      </c>
    </row>
    <row r="72" spans="2:19">
      <c r="B72" s="3"/>
      <c r="C72" s="3"/>
      <c r="D72" s="5"/>
      <c r="E72" s="5"/>
      <c r="F72" s="4"/>
      <c r="G72" s="4"/>
      <c r="H72" s="4"/>
      <c r="I72" s="98"/>
      <c r="J72" s="98"/>
      <c r="K72" s="63"/>
      <c r="L72" s="122"/>
      <c r="M72" s="122"/>
      <c r="N72" s="63"/>
      <c r="O72" s="63"/>
      <c r="P72" s="63"/>
      <c r="Q72" s="264"/>
      <c r="R72" s="265"/>
      <c r="S72" s="63"/>
    </row>
    <row r="73" spans="2:19">
      <c r="B73" s="3"/>
      <c r="C73" s="3"/>
      <c r="D73" s="5"/>
      <c r="E73" s="5"/>
      <c r="F73" s="4"/>
      <c r="G73" s="4"/>
      <c r="H73" s="4"/>
      <c r="I73" s="98"/>
      <c r="J73" s="98"/>
      <c r="K73" s="63"/>
      <c r="L73" s="122"/>
      <c r="M73" s="122"/>
      <c r="N73" s="63"/>
      <c r="O73" s="63"/>
      <c r="P73" s="63"/>
      <c r="Q73" s="264"/>
      <c r="R73" s="265"/>
      <c r="S73" s="63"/>
    </row>
    <row r="74" spans="2:19">
      <c r="B74" s="3"/>
      <c r="C74" s="3"/>
      <c r="D74" s="5"/>
      <c r="E74" s="5"/>
      <c r="F74" s="4"/>
      <c r="G74" s="4"/>
      <c r="H74" s="4"/>
      <c r="I74" s="98"/>
      <c r="J74" s="98"/>
      <c r="K74" s="63"/>
      <c r="L74" s="122"/>
      <c r="M74" s="122"/>
      <c r="N74" s="63"/>
      <c r="O74" s="63"/>
      <c r="P74" s="63"/>
      <c r="Q74" s="264"/>
      <c r="R74" s="265"/>
      <c r="S74" s="63"/>
    </row>
    <row r="75" spans="2:19">
      <c r="B75" s="63"/>
      <c r="C75" s="63"/>
      <c r="D75" s="63"/>
      <c r="E75" s="63"/>
      <c r="F75" s="63"/>
      <c r="G75" s="63"/>
      <c r="H75" s="63"/>
      <c r="I75" s="63"/>
      <c r="J75" s="63"/>
      <c r="K75" s="63"/>
      <c r="L75" s="122"/>
      <c r="M75" s="122"/>
      <c r="N75" s="63"/>
      <c r="O75" s="63"/>
      <c r="P75" s="63"/>
      <c r="Q75" s="264"/>
      <c r="R75" s="265"/>
      <c r="S75" s="63"/>
    </row>
    <row r="76" spans="2:19">
      <c r="B76" s="9" t="s">
        <v>1</v>
      </c>
    </row>
    <row r="77" spans="2:19">
      <c r="B77" s="9" t="s">
        <v>37</v>
      </c>
    </row>
    <row r="78" spans="2:19">
      <c r="B78" s="9" t="s">
        <v>62</v>
      </c>
    </row>
    <row r="80" spans="2:19" ht="15.75" thickBot="1"/>
    <row r="81" spans="2:19" ht="27" thickBot="1">
      <c r="B81" s="287" t="s">
        <v>38</v>
      </c>
      <c r="C81" s="288"/>
      <c r="D81" s="288"/>
      <c r="E81" s="288"/>
      <c r="F81" s="288"/>
      <c r="G81" s="288"/>
      <c r="H81" s="288"/>
      <c r="I81" s="288"/>
      <c r="J81" s="288"/>
      <c r="K81" s="288"/>
      <c r="L81" s="288"/>
      <c r="M81" s="288"/>
      <c r="N81" s="288"/>
      <c r="O81" s="288"/>
      <c r="P81" s="289"/>
    </row>
    <row r="86" spans="2:19" ht="76.5" customHeight="1">
      <c r="B86" s="56" t="s">
        <v>0</v>
      </c>
      <c r="C86" s="56" t="s">
        <v>39</v>
      </c>
      <c r="D86" s="56" t="s">
        <v>40</v>
      </c>
      <c r="E86" s="56" t="s">
        <v>117</v>
      </c>
      <c r="F86" s="56" t="s">
        <v>119</v>
      </c>
      <c r="G86" s="56" t="s">
        <v>120</v>
      </c>
      <c r="H86" s="56" t="s">
        <v>121</v>
      </c>
      <c r="I86" s="56" t="s">
        <v>118</v>
      </c>
      <c r="J86" s="260" t="s">
        <v>122</v>
      </c>
      <c r="K86" s="261"/>
      <c r="L86" s="261"/>
      <c r="M86" s="261"/>
      <c r="N86" s="262"/>
      <c r="O86" s="56" t="s">
        <v>123</v>
      </c>
      <c r="P86" s="56" t="s">
        <v>41</v>
      </c>
      <c r="Q86" s="56" t="s">
        <v>42</v>
      </c>
      <c r="R86" s="260" t="s">
        <v>3</v>
      </c>
      <c r="S86" s="262"/>
    </row>
    <row r="87" spans="2:19" ht="81" customHeight="1">
      <c r="B87" s="91" t="s">
        <v>43</v>
      </c>
      <c r="C87" s="91" t="s">
        <v>208</v>
      </c>
      <c r="D87" s="180" t="s">
        <v>202</v>
      </c>
      <c r="E87" s="3">
        <v>45763057</v>
      </c>
      <c r="F87" s="183" t="s">
        <v>203</v>
      </c>
      <c r="G87" s="183" t="s">
        <v>204</v>
      </c>
      <c r="H87" s="184">
        <v>38492</v>
      </c>
      <c r="I87" s="4" t="s">
        <v>172</v>
      </c>
      <c r="J87" s="183" t="s">
        <v>205</v>
      </c>
      <c r="K87" s="185" t="s">
        <v>206</v>
      </c>
      <c r="L87" s="185"/>
      <c r="M87" s="99"/>
      <c r="N87" s="186" t="s">
        <v>207</v>
      </c>
      <c r="O87" s="181" t="s">
        <v>136</v>
      </c>
      <c r="P87" s="181" t="s">
        <v>136</v>
      </c>
      <c r="Q87" s="181" t="s">
        <v>136</v>
      </c>
      <c r="R87" s="263"/>
      <c r="S87" s="263"/>
    </row>
    <row r="88" spans="2:19" ht="102" customHeight="1">
      <c r="B88" s="180" t="s">
        <v>43</v>
      </c>
      <c r="C88" s="189" t="s">
        <v>208</v>
      </c>
      <c r="D88" s="183" t="s">
        <v>209</v>
      </c>
      <c r="E88" s="3">
        <v>33354371</v>
      </c>
      <c r="F88" s="183" t="s">
        <v>191</v>
      </c>
      <c r="G88" s="183" t="s">
        <v>210</v>
      </c>
      <c r="H88" s="184">
        <v>40151</v>
      </c>
      <c r="I88" s="187">
        <v>134501</v>
      </c>
      <c r="J88" s="183" t="s">
        <v>211</v>
      </c>
      <c r="K88" s="99"/>
      <c r="L88" s="99"/>
      <c r="M88" s="99"/>
      <c r="N88" s="186" t="s">
        <v>212</v>
      </c>
      <c r="O88" s="190" t="s">
        <v>136</v>
      </c>
      <c r="P88" s="181" t="s">
        <v>137</v>
      </c>
      <c r="Q88" s="215" t="s">
        <v>136</v>
      </c>
      <c r="R88" s="186" t="s">
        <v>212</v>
      </c>
      <c r="S88" s="181"/>
    </row>
    <row r="89" spans="2:19" ht="28.5" customHeight="1">
      <c r="B89" s="180" t="s">
        <v>43</v>
      </c>
      <c r="C89" s="189" t="s">
        <v>208</v>
      </c>
      <c r="D89" s="183" t="s">
        <v>213</v>
      </c>
      <c r="E89" s="3">
        <v>45488299</v>
      </c>
      <c r="F89" s="183" t="s">
        <v>214</v>
      </c>
      <c r="G89" s="183" t="s">
        <v>210</v>
      </c>
      <c r="H89" s="184">
        <v>39427</v>
      </c>
      <c r="I89" s="4" t="s">
        <v>172</v>
      </c>
      <c r="J89" s="183" t="s">
        <v>215</v>
      </c>
      <c r="K89" s="99" t="s">
        <v>216</v>
      </c>
      <c r="L89" s="99"/>
      <c r="M89" s="99"/>
      <c r="N89" s="186" t="s">
        <v>217</v>
      </c>
      <c r="O89" s="190" t="s">
        <v>136</v>
      </c>
      <c r="P89" s="181" t="s">
        <v>136</v>
      </c>
      <c r="Q89" s="215" t="s">
        <v>136</v>
      </c>
      <c r="R89" s="181"/>
      <c r="S89" s="181"/>
    </row>
    <row r="90" spans="2:19" ht="42.75" customHeight="1">
      <c r="B90" s="180" t="s">
        <v>44</v>
      </c>
      <c r="C90" s="189" t="s">
        <v>218</v>
      </c>
      <c r="D90" s="183" t="s">
        <v>219</v>
      </c>
      <c r="E90" s="3">
        <v>1143332196</v>
      </c>
      <c r="F90" s="183" t="s">
        <v>190</v>
      </c>
      <c r="G90" s="183" t="s">
        <v>220</v>
      </c>
      <c r="H90" s="184">
        <v>41844</v>
      </c>
      <c r="I90" s="187" t="s">
        <v>221</v>
      </c>
      <c r="J90" s="183" t="s">
        <v>222</v>
      </c>
      <c r="K90" s="99" t="s">
        <v>223</v>
      </c>
      <c r="L90" s="99"/>
      <c r="M90" s="99"/>
      <c r="N90" s="186" t="s">
        <v>224</v>
      </c>
      <c r="O90" s="190" t="s">
        <v>136</v>
      </c>
      <c r="P90" s="181" t="s">
        <v>136</v>
      </c>
      <c r="Q90" s="215" t="s">
        <v>136</v>
      </c>
      <c r="R90" s="181"/>
      <c r="S90" s="181"/>
    </row>
    <row r="91" spans="2:19" ht="40.5" customHeight="1">
      <c r="B91" s="180" t="s">
        <v>44</v>
      </c>
      <c r="C91" s="189" t="s">
        <v>218</v>
      </c>
      <c r="D91" s="183" t="s">
        <v>226</v>
      </c>
      <c r="E91" s="3">
        <v>30771505</v>
      </c>
      <c r="F91" s="183" t="s">
        <v>190</v>
      </c>
      <c r="G91" s="183" t="s">
        <v>193</v>
      </c>
      <c r="H91" s="184">
        <v>31763</v>
      </c>
      <c r="I91" s="187" t="s">
        <v>225</v>
      </c>
      <c r="J91" s="183" t="s">
        <v>228</v>
      </c>
      <c r="K91" s="99" t="s">
        <v>227</v>
      </c>
      <c r="L91" s="99"/>
      <c r="M91" s="99"/>
      <c r="N91" s="186" t="s">
        <v>229</v>
      </c>
      <c r="O91" s="190" t="s">
        <v>136</v>
      </c>
      <c r="P91" s="190" t="s">
        <v>136</v>
      </c>
      <c r="Q91" s="215" t="s">
        <v>136</v>
      </c>
      <c r="R91" s="188"/>
      <c r="S91" s="181"/>
    </row>
    <row r="92" spans="2:19" ht="28.5" customHeight="1">
      <c r="B92" s="180" t="s">
        <v>44</v>
      </c>
      <c r="C92" s="189" t="s">
        <v>218</v>
      </c>
      <c r="D92" s="189" t="s">
        <v>230</v>
      </c>
      <c r="E92" s="3">
        <v>22800442</v>
      </c>
      <c r="F92" s="183" t="s">
        <v>191</v>
      </c>
      <c r="G92" s="183" t="s">
        <v>210</v>
      </c>
      <c r="H92" s="184">
        <v>41516</v>
      </c>
      <c r="I92" s="5">
        <v>142999</v>
      </c>
      <c r="J92" s="1" t="s">
        <v>184</v>
      </c>
      <c r="K92" s="99" t="s">
        <v>231</v>
      </c>
      <c r="L92" s="99"/>
      <c r="M92" s="99"/>
      <c r="N92" s="186" t="s">
        <v>232</v>
      </c>
      <c r="O92" s="190" t="s">
        <v>136</v>
      </c>
      <c r="P92" s="190" t="s">
        <v>136</v>
      </c>
      <c r="Q92" s="215" t="s">
        <v>136</v>
      </c>
      <c r="R92" s="181"/>
      <c r="S92" s="181"/>
    </row>
    <row r="93" spans="2:19" ht="28.5" customHeight="1">
      <c r="B93" s="180" t="s">
        <v>44</v>
      </c>
      <c r="C93" s="189" t="s">
        <v>218</v>
      </c>
      <c r="D93" s="183" t="s">
        <v>233</v>
      </c>
      <c r="E93" s="3">
        <v>1003498052</v>
      </c>
      <c r="F93" s="183" t="s">
        <v>190</v>
      </c>
      <c r="G93" s="183" t="s">
        <v>193</v>
      </c>
      <c r="H93" s="184">
        <v>41257</v>
      </c>
      <c r="I93" s="187" t="s">
        <v>234</v>
      </c>
      <c r="J93" s="183" t="s">
        <v>235</v>
      </c>
      <c r="K93" s="99" t="s">
        <v>236</v>
      </c>
      <c r="L93" s="99"/>
      <c r="M93" s="99"/>
      <c r="N93" s="186" t="s">
        <v>237</v>
      </c>
      <c r="O93" s="190" t="s">
        <v>136</v>
      </c>
      <c r="P93" s="190" t="s">
        <v>136</v>
      </c>
      <c r="Q93" s="215" t="s">
        <v>136</v>
      </c>
      <c r="R93" s="181"/>
      <c r="S93" s="181"/>
    </row>
    <row r="94" spans="2:19" ht="28.5" customHeight="1">
      <c r="B94" s="189" t="s">
        <v>44</v>
      </c>
      <c r="C94" s="189" t="s">
        <v>218</v>
      </c>
      <c r="D94" s="183" t="s">
        <v>243</v>
      </c>
      <c r="E94" s="3">
        <v>32905694</v>
      </c>
      <c r="F94" s="183" t="s">
        <v>190</v>
      </c>
      <c r="G94" s="183" t="s">
        <v>193</v>
      </c>
      <c r="H94" s="184">
        <v>39654</v>
      </c>
      <c r="I94" s="187" t="s">
        <v>244</v>
      </c>
      <c r="J94" s="183" t="s">
        <v>245</v>
      </c>
      <c r="K94" s="99" t="s">
        <v>246</v>
      </c>
      <c r="L94" s="99"/>
      <c r="M94" s="99"/>
      <c r="N94" s="186" t="s">
        <v>247</v>
      </c>
      <c r="O94" s="190"/>
      <c r="P94" s="190"/>
      <c r="Q94" s="215" t="s">
        <v>136</v>
      </c>
      <c r="R94" s="190"/>
      <c r="S94" s="190"/>
    </row>
    <row r="95" spans="2:19" ht="33.6" customHeight="1">
      <c r="B95" s="91" t="s">
        <v>44</v>
      </c>
      <c r="C95" s="189" t="s">
        <v>218</v>
      </c>
      <c r="D95" s="183" t="s">
        <v>238</v>
      </c>
      <c r="E95" s="3">
        <v>45434393</v>
      </c>
      <c r="F95" s="183" t="s">
        <v>190</v>
      </c>
      <c r="G95" s="183" t="s">
        <v>193</v>
      </c>
      <c r="H95" s="184">
        <v>31351</v>
      </c>
      <c r="I95" s="187" t="s">
        <v>239</v>
      </c>
      <c r="J95" s="183" t="s">
        <v>240</v>
      </c>
      <c r="K95" s="186" t="s">
        <v>241</v>
      </c>
      <c r="L95" s="98"/>
      <c r="M95" s="98"/>
      <c r="N95" s="186" t="s">
        <v>242</v>
      </c>
      <c r="O95" s="190" t="s">
        <v>136</v>
      </c>
      <c r="P95" s="190" t="s">
        <v>136</v>
      </c>
      <c r="Q95" s="215" t="s">
        <v>136</v>
      </c>
      <c r="R95" s="263"/>
      <c r="S95" s="263"/>
    </row>
    <row r="97" spans="1:28" ht="15.75" thickBot="1"/>
    <row r="98" spans="1:28" ht="27" thickBot="1">
      <c r="B98" s="287" t="s">
        <v>46</v>
      </c>
      <c r="C98" s="288"/>
      <c r="D98" s="288"/>
      <c r="E98" s="288"/>
      <c r="F98" s="288"/>
      <c r="G98" s="288"/>
      <c r="H98" s="288"/>
      <c r="I98" s="288"/>
      <c r="J98" s="288"/>
      <c r="K98" s="288"/>
      <c r="L98" s="288"/>
      <c r="M98" s="288"/>
      <c r="N98" s="288"/>
      <c r="O98" s="288"/>
      <c r="P98" s="289"/>
    </row>
    <row r="101" spans="1:28" ht="46.15" customHeight="1">
      <c r="B101" s="68" t="s">
        <v>33</v>
      </c>
      <c r="C101" s="68" t="s">
        <v>47</v>
      </c>
      <c r="D101" s="260" t="s">
        <v>3</v>
      </c>
      <c r="E101" s="262"/>
    </row>
    <row r="102" spans="1:28" ht="46.9" customHeight="1">
      <c r="B102" s="69" t="s">
        <v>124</v>
      </c>
      <c r="C102" s="188" t="s">
        <v>137</v>
      </c>
      <c r="D102" s="293" t="s">
        <v>267</v>
      </c>
      <c r="E102" s="293"/>
    </row>
    <row r="105" spans="1:28" ht="26.25">
      <c r="B105" s="266" t="s">
        <v>64</v>
      </c>
      <c r="C105" s="267"/>
      <c r="D105" s="267"/>
      <c r="E105" s="267"/>
      <c r="F105" s="267"/>
      <c r="G105" s="267"/>
      <c r="H105" s="267"/>
      <c r="I105" s="267"/>
      <c r="J105" s="267"/>
      <c r="K105" s="267"/>
      <c r="L105" s="267"/>
      <c r="M105" s="267"/>
      <c r="N105" s="267"/>
      <c r="O105" s="267"/>
      <c r="P105" s="267"/>
      <c r="Q105" s="267"/>
      <c r="R105" s="267"/>
    </row>
    <row r="107" spans="1:28" ht="15.75" thickBot="1"/>
    <row r="108" spans="1:28" ht="27" thickBot="1">
      <c r="B108" s="287" t="s">
        <v>54</v>
      </c>
      <c r="C108" s="288"/>
      <c r="D108" s="288"/>
      <c r="E108" s="288"/>
      <c r="F108" s="288"/>
      <c r="G108" s="288"/>
      <c r="H108" s="288"/>
      <c r="I108" s="288"/>
      <c r="J108" s="288"/>
      <c r="K108" s="288"/>
      <c r="L108" s="288"/>
      <c r="M108" s="288"/>
      <c r="N108" s="288"/>
      <c r="O108" s="288"/>
      <c r="P108" s="289"/>
    </row>
    <row r="110" spans="1:28" ht="15.75" thickBot="1">
      <c r="O110" s="65"/>
      <c r="P110" s="65"/>
    </row>
    <row r="111" spans="1:28" s="108" customFormat="1" ht="109.5" customHeight="1">
      <c r="B111" s="119" t="s">
        <v>145</v>
      </c>
      <c r="C111" s="119" t="s">
        <v>146</v>
      </c>
      <c r="D111" s="119" t="s">
        <v>147</v>
      </c>
      <c r="E111" s="119" t="s">
        <v>45</v>
      </c>
      <c r="F111" s="119" t="s">
        <v>22</v>
      </c>
      <c r="G111" s="119" t="s">
        <v>106</v>
      </c>
      <c r="H111" s="119" t="s">
        <v>17</v>
      </c>
      <c r="I111" s="119" t="s">
        <v>10</v>
      </c>
      <c r="J111" s="119" t="s">
        <v>31</v>
      </c>
      <c r="K111" s="119" t="s">
        <v>61</v>
      </c>
      <c r="L111" s="119" t="s">
        <v>186</v>
      </c>
      <c r="M111" s="119" t="s">
        <v>266</v>
      </c>
      <c r="N111" s="119" t="s">
        <v>185</v>
      </c>
      <c r="O111" s="104" t="s">
        <v>26</v>
      </c>
      <c r="P111" s="119" t="s">
        <v>148</v>
      </c>
      <c r="Q111" s="119" t="s">
        <v>36</v>
      </c>
      <c r="R111" s="120" t="s">
        <v>11</v>
      </c>
      <c r="S111" s="120" t="s">
        <v>19</v>
      </c>
    </row>
    <row r="112" spans="1:28" s="114" customFormat="1">
      <c r="A112" s="46">
        <v>1</v>
      </c>
      <c r="B112" s="115" t="s">
        <v>196</v>
      </c>
      <c r="C112" s="115" t="s">
        <v>196</v>
      </c>
      <c r="D112" s="115" t="s">
        <v>184</v>
      </c>
      <c r="E112" s="110" t="s">
        <v>265</v>
      </c>
      <c r="F112" s="111" t="s">
        <v>136</v>
      </c>
      <c r="G112" s="158">
        <v>1</v>
      </c>
      <c r="H112" s="118">
        <v>41250</v>
      </c>
      <c r="I112" s="112">
        <v>42003</v>
      </c>
      <c r="J112" s="112" t="s">
        <v>137</v>
      </c>
      <c r="K112" s="112">
        <v>21</v>
      </c>
      <c r="L112" s="112">
        <v>23</v>
      </c>
      <c r="M112" s="112"/>
      <c r="N112" s="112"/>
      <c r="O112" s="103">
        <v>90</v>
      </c>
      <c r="P112" s="103">
        <v>90</v>
      </c>
      <c r="Q112" s="27">
        <v>324022392</v>
      </c>
      <c r="R112" s="207">
        <v>444</v>
      </c>
      <c r="S112" s="159"/>
      <c r="T112" s="113"/>
      <c r="U112" s="113"/>
      <c r="V112" s="113"/>
      <c r="W112" s="113"/>
      <c r="X112" s="113"/>
      <c r="Y112" s="113"/>
      <c r="Z112" s="113"/>
      <c r="AA112" s="113"/>
      <c r="AB112" s="113"/>
    </row>
    <row r="113" spans="1:28" s="114" customFormat="1">
      <c r="A113" s="46">
        <f>+A112+1</f>
        <v>2</v>
      </c>
      <c r="B113" s="115"/>
      <c r="C113" s="116"/>
      <c r="D113" s="115"/>
      <c r="E113" s="110"/>
      <c r="F113" s="111"/>
      <c r="G113" s="111"/>
      <c r="H113" s="118"/>
      <c r="I113" s="112"/>
      <c r="J113" s="112"/>
      <c r="K113" s="112"/>
      <c r="L113" s="112"/>
      <c r="M113" s="112"/>
      <c r="N113" s="112"/>
      <c r="O113" s="103"/>
      <c r="P113" s="103"/>
      <c r="Q113" s="27"/>
      <c r="R113" s="27"/>
      <c r="S113" s="159"/>
      <c r="T113" s="113"/>
      <c r="U113" s="113"/>
      <c r="V113" s="113"/>
      <c r="W113" s="113"/>
      <c r="X113" s="113"/>
      <c r="Y113" s="113"/>
      <c r="Z113" s="113"/>
      <c r="AA113" s="113"/>
      <c r="AB113" s="113"/>
    </row>
    <row r="114" spans="1:28" s="114" customFormat="1">
      <c r="A114" s="46">
        <f t="shared" ref="A114:A119" si="4">+A113+1</f>
        <v>3</v>
      </c>
      <c r="B114" s="115"/>
      <c r="C114" s="116"/>
      <c r="D114" s="115"/>
      <c r="E114" s="110"/>
      <c r="F114" s="111"/>
      <c r="G114" s="111"/>
      <c r="H114" s="111"/>
      <c r="I114" s="112"/>
      <c r="J114" s="112"/>
      <c r="K114" s="112"/>
      <c r="L114" s="112"/>
      <c r="M114" s="112"/>
      <c r="N114" s="112"/>
      <c r="O114" s="103"/>
      <c r="P114" s="103"/>
      <c r="Q114" s="27"/>
      <c r="R114" s="27"/>
      <c r="S114" s="159"/>
      <c r="T114" s="113"/>
      <c r="U114" s="113"/>
      <c r="V114" s="113"/>
      <c r="W114" s="113"/>
      <c r="X114" s="113"/>
      <c r="Y114" s="113"/>
      <c r="Z114" s="113"/>
      <c r="AA114" s="113"/>
      <c r="AB114" s="113"/>
    </row>
    <row r="115" spans="1:28" s="114" customFormat="1">
      <c r="A115" s="46">
        <f t="shared" si="4"/>
        <v>4</v>
      </c>
      <c r="B115" s="115"/>
      <c r="C115" s="116"/>
      <c r="D115" s="115"/>
      <c r="E115" s="110"/>
      <c r="F115" s="111"/>
      <c r="G115" s="111"/>
      <c r="H115" s="111"/>
      <c r="I115" s="112"/>
      <c r="J115" s="112"/>
      <c r="K115" s="112"/>
      <c r="L115" s="112"/>
      <c r="M115" s="112"/>
      <c r="N115" s="112"/>
      <c r="O115" s="103"/>
      <c r="P115" s="103"/>
      <c r="Q115" s="27"/>
      <c r="R115" s="27"/>
      <c r="S115" s="159"/>
      <c r="T115" s="113"/>
      <c r="U115" s="113"/>
      <c r="V115" s="113"/>
      <c r="W115" s="113"/>
      <c r="X115" s="113"/>
      <c r="Y115" s="113"/>
      <c r="Z115" s="113"/>
      <c r="AA115" s="113"/>
      <c r="AB115" s="113"/>
    </row>
    <row r="116" spans="1:28" s="114" customFormat="1">
      <c r="A116" s="46">
        <f t="shared" si="4"/>
        <v>5</v>
      </c>
      <c r="B116" s="115"/>
      <c r="C116" s="116"/>
      <c r="D116" s="115"/>
      <c r="E116" s="110"/>
      <c r="F116" s="111"/>
      <c r="G116" s="111"/>
      <c r="H116" s="111"/>
      <c r="I116" s="112"/>
      <c r="J116" s="112"/>
      <c r="K116" s="112"/>
      <c r="L116" s="112"/>
      <c r="M116" s="112"/>
      <c r="N116" s="112"/>
      <c r="O116" s="103"/>
      <c r="P116" s="103"/>
      <c r="Q116" s="27"/>
      <c r="R116" s="27"/>
      <c r="S116" s="159"/>
      <c r="T116" s="113"/>
      <c r="U116" s="113"/>
      <c r="V116" s="113"/>
      <c r="W116" s="113"/>
      <c r="X116" s="113"/>
      <c r="Y116" s="113"/>
      <c r="Z116" s="113"/>
      <c r="AA116" s="113"/>
      <c r="AB116" s="113"/>
    </row>
    <row r="117" spans="1:28" s="114" customFormat="1">
      <c r="A117" s="46">
        <f t="shared" si="4"/>
        <v>6</v>
      </c>
      <c r="B117" s="115"/>
      <c r="C117" s="116"/>
      <c r="D117" s="115"/>
      <c r="E117" s="110"/>
      <c r="F117" s="111"/>
      <c r="G117" s="111"/>
      <c r="H117" s="111"/>
      <c r="I117" s="112"/>
      <c r="J117" s="112"/>
      <c r="K117" s="112"/>
      <c r="L117" s="112"/>
      <c r="M117" s="112"/>
      <c r="N117" s="112"/>
      <c r="O117" s="103"/>
      <c r="P117" s="103"/>
      <c r="Q117" s="27"/>
      <c r="R117" s="27"/>
      <c r="S117" s="159"/>
      <c r="T117" s="113"/>
      <c r="U117" s="113"/>
      <c r="V117" s="113"/>
      <c r="W117" s="113"/>
      <c r="X117" s="113"/>
      <c r="Y117" s="113"/>
      <c r="Z117" s="113"/>
      <c r="AA117" s="113"/>
      <c r="AB117" s="113"/>
    </row>
    <row r="118" spans="1:28" s="114" customFormat="1">
      <c r="A118" s="46">
        <f t="shared" si="4"/>
        <v>7</v>
      </c>
      <c r="B118" s="115"/>
      <c r="C118" s="116"/>
      <c r="D118" s="115"/>
      <c r="E118" s="110"/>
      <c r="F118" s="111"/>
      <c r="G118" s="111"/>
      <c r="H118" s="111"/>
      <c r="I118" s="112"/>
      <c r="J118" s="112"/>
      <c r="K118" s="112"/>
      <c r="L118" s="112"/>
      <c r="M118" s="112"/>
      <c r="N118" s="112"/>
      <c r="O118" s="103"/>
      <c r="P118" s="103"/>
      <c r="Q118" s="27"/>
      <c r="R118" s="27"/>
      <c r="S118" s="159"/>
      <c r="T118" s="113"/>
      <c r="U118" s="113"/>
      <c r="V118" s="113"/>
      <c r="W118" s="113"/>
      <c r="X118" s="113"/>
      <c r="Y118" s="113"/>
      <c r="Z118" s="113"/>
      <c r="AA118" s="113"/>
      <c r="AB118" s="113"/>
    </row>
    <row r="119" spans="1:28" s="114" customFormat="1">
      <c r="A119" s="46">
        <f t="shared" si="4"/>
        <v>8</v>
      </c>
      <c r="B119" s="115"/>
      <c r="C119" s="116"/>
      <c r="D119" s="115"/>
      <c r="E119" s="110"/>
      <c r="F119" s="111"/>
      <c r="G119" s="111"/>
      <c r="H119" s="111"/>
      <c r="I119" s="112"/>
      <c r="J119" s="112"/>
      <c r="K119" s="112"/>
      <c r="L119" s="112"/>
      <c r="M119" s="112"/>
      <c r="N119" s="112"/>
      <c r="O119" s="103"/>
      <c r="P119" s="103"/>
      <c r="Q119" s="27"/>
      <c r="R119" s="27"/>
      <c r="S119" s="159"/>
      <c r="T119" s="113"/>
      <c r="U119" s="113"/>
      <c r="V119" s="113"/>
      <c r="W119" s="113"/>
      <c r="X119" s="113"/>
      <c r="Y119" s="113"/>
      <c r="Z119" s="113"/>
      <c r="AA119" s="113"/>
      <c r="AB119" s="113"/>
    </row>
    <row r="120" spans="1:28" s="114" customFormat="1">
      <c r="A120" s="46"/>
      <c r="B120" s="49" t="s">
        <v>16</v>
      </c>
      <c r="C120" s="116"/>
      <c r="D120" s="115"/>
      <c r="E120" s="110"/>
      <c r="F120" s="111"/>
      <c r="G120" s="111"/>
      <c r="H120" s="111"/>
      <c r="I120" s="112"/>
      <c r="J120" s="112"/>
      <c r="K120" s="117">
        <f t="shared" ref="K120:L120" si="5">SUM(K112:K119)</f>
        <v>21</v>
      </c>
      <c r="L120" s="117">
        <f t="shared" si="5"/>
        <v>23</v>
      </c>
      <c r="M120" s="117"/>
      <c r="N120" s="117">
        <f t="shared" ref="N120:P120" si="6">SUM(N112:N119)</f>
        <v>0</v>
      </c>
      <c r="O120" s="157">
        <f t="shared" si="6"/>
        <v>90</v>
      </c>
      <c r="P120" s="117">
        <f t="shared" si="6"/>
        <v>90</v>
      </c>
      <c r="Q120" s="27"/>
      <c r="R120" s="27"/>
      <c r="S120" s="160"/>
    </row>
    <row r="121" spans="1:28">
      <c r="B121" s="30"/>
      <c r="C121" s="30"/>
      <c r="D121" s="30"/>
      <c r="E121" s="31"/>
      <c r="F121" s="30"/>
      <c r="G121" s="30"/>
      <c r="H121" s="30"/>
      <c r="I121" s="30"/>
      <c r="J121" s="30"/>
      <c r="K121" s="30"/>
      <c r="L121" s="30"/>
      <c r="M121" s="30"/>
      <c r="N121" s="30"/>
      <c r="O121" s="30"/>
      <c r="P121" s="30"/>
      <c r="Q121" s="30"/>
      <c r="R121" s="30"/>
    </row>
    <row r="122" spans="1:28" ht="18.75">
      <c r="B122" s="59" t="s">
        <v>32</v>
      </c>
      <c r="C122" s="73">
        <f>+K120</f>
        <v>21</v>
      </c>
      <c r="H122" s="32"/>
      <c r="I122" s="32"/>
      <c r="J122" s="32"/>
      <c r="K122" s="32"/>
      <c r="L122" s="32"/>
      <c r="M122" s="32"/>
      <c r="N122" s="32"/>
      <c r="O122" s="32"/>
      <c r="P122" s="30"/>
      <c r="Q122" s="30"/>
      <c r="R122" s="30"/>
    </row>
    <row r="124" spans="1:28" ht="15.75" thickBot="1"/>
    <row r="125" spans="1:28" ht="37.15" customHeight="1" thickBot="1">
      <c r="B125" s="76" t="s">
        <v>49</v>
      </c>
      <c r="C125" s="77" t="s">
        <v>50</v>
      </c>
      <c r="D125" s="76" t="s">
        <v>51</v>
      </c>
      <c r="E125" s="77" t="s">
        <v>55</v>
      </c>
    </row>
    <row r="126" spans="1:28" ht="41.45" customHeight="1">
      <c r="B126" s="67" t="s">
        <v>125</v>
      </c>
      <c r="C126" s="70">
        <v>20</v>
      </c>
      <c r="D126" s="70"/>
      <c r="E126" s="290">
        <f>+D126+D127+D128</f>
        <v>40</v>
      </c>
    </row>
    <row r="127" spans="1:28">
      <c r="B127" s="67" t="s">
        <v>126</v>
      </c>
      <c r="C127" s="57">
        <v>30</v>
      </c>
      <c r="D127" s="71">
        <v>0</v>
      </c>
      <c r="E127" s="291"/>
    </row>
    <row r="128" spans="1:28" ht="15.75" thickBot="1">
      <c r="B128" s="67" t="s">
        <v>127</v>
      </c>
      <c r="C128" s="72">
        <v>40</v>
      </c>
      <c r="D128" s="72">
        <v>40</v>
      </c>
      <c r="E128" s="292"/>
    </row>
    <row r="130" spans="2:19" ht="15.75" thickBot="1"/>
    <row r="131" spans="2:19" ht="27" thickBot="1">
      <c r="B131" s="287" t="s">
        <v>52</v>
      </c>
      <c r="C131" s="288"/>
      <c r="D131" s="288"/>
      <c r="E131" s="288"/>
      <c r="F131" s="288"/>
      <c r="G131" s="288"/>
      <c r="H131" s="288"/>
      <c r="I131" s="288"/>
      <c r="J131" s="288"/>
      <c r="K131" s="288"/>
      <c r="L131" s="288"/>
      <c r="M131" s="288"/>
      <c r="N131" s="288"/>
      <c r="O131" s="288"/>
      <c r="P131" s="289"/>
    </row>
    <row r="133" spans="2:19" ht="76.5" customHeight="1">
      <c r="B133" s="56" t="s">
        <v>0</v>
      </c>
      <c r="C133" s="56" t="s">
        <v>39</v>
      </c>
      <c r="D133" s="56" t="s">
        <v>40</v>
      </c>
      <c r="E133" s="56" t="s">
        <v>117</v>
      </c>
      <c r="F133" s="56" t="s">
        <v>119</v>
      </c>
      <c r="G133" s="56" t="s">
        <v>120</v>
      </c>
      <c r="H133" s="56" t="s">
        <v>121</v>
      </c>
      <c r="I133" s="56" t="s">
        <v>118</v>
      </c>
      <c r="J133" s="260" t="s">
        <v>122</v>
      </c>
      <c r="K133" s="261"/>
      <c r="L133" s="261"/>
      <c r="M133" s="261"/>
      <c r="N133" s="262"/>
      <c r="O133" s="56" t="s">
        <v>123</v>
      </c>
      <c r="P133" s="56" t="s">
        <v>41</v>
      </c>
      <c r="Q133" s="56" t="s">
        <v>42</v>
      </c>
      <c r="R133" s="260" t="s">
        <v>3</v>
      </c>
      <c r="S133" s="262"/>
    </row>
    <row r="134" spans="2:19" ht="60.75" customHeight="1">
      <c r="B134" s="91" t="s">
        <v>131</v>
      </c>
      <c r="C134" s="206" t="s">
        <v>248</v>
      </c>
      <c r="D134" s="183" t="s">
        <v>251</v>
      </c>
      <c r="E134" s="3">
        <v>33150968</v>
      </c>
      <c r="F134" s="183" t="s">
        <v>252</v>
      </c>
      <c r="G134" s="183" t="s">
        <v>253</v>
      </c>
      <c r="H134" s="184">
        <v>36497</v>
      </c>
      <c r="I134" s="4" t="s">
        <v>172</v>
      </c>
      <c r="J134" s="183" t="s">
        <v>254</v>
      </c>
      <c r="K134" s="99" t="s">
        <v>255</v>
      </c>
      <c r="L134" s="99"/>
      <c r="M134" s="99"/>
      <c r="N134" s="186" t="s">
        <v>256</v>
      </c>
      <c r="O134" s="205" t="s">
        <v>136</v>
      </c>
      <c r="P134" s="205" t="s">
        <v>136</v>
      </c>
      <c r="Q134" s="190" t="s">
        <v>136</v>
      </c>
      <c r="R134" s="263"/>
      <c r="S134" s="263"/>
    </row>
    <row r="135" spans="2:19" ht="60.75" customHeight="1">
      <c r="B135" s="91" t="s">
        <v>132</v>
      </c>
      <c r="C135" s="206" t="s">
        <v>249</v>
      </c>
      <c r="D135" s="183" t="s">
        <v>257</v>
      </c>
      <c r="E135" s="3">
        <v>55305058</v>
      </c>
      <c r="F135" s="183" t="s">
        <v>258</v>
      </c>
      <c r="G135" s="183" t="s">
        <v>259</v>
      </c>
      <c r="H135" s="184">
        <v>40116</v>
      </c>
      <c r="I135" s="4" t="s">
        <v>172</v>
      </c>
      <c r="J135" s="183" t="s">
        <v>264</v>
      </c>
      <c r="K135" s="99" t="s">
        <v>261</v>
      </c>
      <c r="L135" s="99"/>
      <c r="M135" s="99"/>
      <c r="N135" s="186" t="s">
        <v>260</v>
      </c>
      <c r="O135" s="205" t="s">
        <v>136</v>
      </c>
      <c r="P135" s="205" t="s">
        <v>136</v>
      </c>
      <c r="Q135" s="205" t="s">
        <v>136</v>
      </c>
      <c r="R135" s="92"/>
      <c r="S135" s="92"/>
    </row>
    <row r="136" spans="2:19" ht="33.6" customHeight="1">
      <c r="B136" s="91" t="s">
        <v>133</v>
      </c>
      <c r="C136" s="206" t="s">
        <v>250</v>
      </c>
      <c r="D136" s="183" t="s">
        <v>262</v>
      </c>
      <c r="E136" s="3">
        <v>45460364</v>
      </c>
      <c r="F136" s="183" t="s">
        <v>263</v>
      </c>
      <c r="G136" s="183" t="s">
        <v>193</v>
      </c>
      <c r="H136" s="184">
        <v>32857</v>
      </c>
      <c r="I136" s="4" t="s">
        <v>172</v>
      </c>
      <c r="J136" s="183"/>
      <c r="K136" s="98"/>
      <c r="L136" s="98"/>
      <c r="M136" s="98"/>
      <c r="N136" s="98"/>
      <c r="O136" s="209" t="s">
        <v>136</v>
      </c>
      <c r="P136" s="209" t="s">
        <v>136</v>
      </c>
      <c r="Q136" s="209" t="s">
        <v>136</v>
      </c>
      <c r="R136" s="263"/>
      <c r="S136" s="263"/>
    </row>
    <row r="139" spans="2:19" ht="15.75" thickBot="1"/>
    <row r="140" spans="2:19" ht="54" customHeight="1">
      <c r="B140" s="75" t="s">
        <v>33</v>
      </c>
      <c r="C140" s="75" t="s">
        <v>49</v>
      </c>
      <c r="D140" s="56" t="s">
        <v>50</v>
      </c>
      <c r="E140" s="75" t="s">
        <v>51</v>
      </c>
      <c r="F140" s="77" t="s">
        <v>56</v>
      </c>
      <c r="G140" s="95"/>
    </row>
    <row r="141" spans="2:19" ht="120.75" customHeight="1">
      <c r="B141" s="281" t="s">
        <v>53</v>
      </c>
      <c r="C141" s="6" t="s">
        <v>128</v>
      </c>
      <c r="D141" s="71">
        <v>25</v>
      </c>
      <c r="E141" s="71">
        <v>25</v>
      </c>
      <c r="F141" s="282">
        <f>+E141+E142+E143</f>
        <v>60</v>
      </c>
      <c r="G141" s="96"/>
    </row>
    <row r="142" spans="2:19" ht="76.150000000000006" customHeight="1">
      <c r="B142" s="281"/>
      <c r="C142" s="6" t="s">
        <v>129</v>
      </c>
      <c r="D142" s="74">
        <v>25</v>
      </c>
      <c r="E142" s="71">
        <v>25</v>
      </c>
      <c r="F142" s="283"/>
      <c r="G142" s="96"/>
    </row>
    <row r="143" spans="2:19" ht="69" customHeight="1">
      <c r="B143" s="281"/>
      <c r="C143" s="6" t="s">
        <v>130</v>
      </c>
      <c r="D143" s="71">
        <v>10</v>
      </c>
      <c r="E143" s="71">
        <v>10</v>
      </c>
      <c r="F143" s="284"/>
      <c r="G143" s="96"/>
    </row>
    <row r="144" spans="2:19">
      <c r="C144"/>
    </row>
    <row r="147" spans="2:5">
      <c r="B147" s="66" t="s">
        <v>57</v>
      </c>
    </row>
    <row r="150" spans="2:5">
      <c r="B150" s="78" t="s">
        <v>33</v>
      </c>
      <c r="C150" s="78" t="s">
        <v>58</v>
      </c>
      <c r="D150" s="75" t="s">
        <v>51</v>
      </c>
      <c r="E150" s="75" t="s">
        <v>16</v>
      </c>
    </row>
    <row r="151" spans="2:5" ht="28.5">
      <c r="B151" s="2" t="s">
        <v>59</v>
      </c>
      <c r="C151" s="7">
        <v>40</v>
      </c>
      <c r="D151" s="71">
        <f>+E126</f>
        <v>40</v>
      </c>
      <c r="E151" s="285">
        <f>+D151+D152</f>
        <v>100</v>
      </c>
    </row>
    <row r="152" spans="2:5" ht="42.75">
      <c r="B152" s="2" t="s">
        <v>60</v>
      </c>
      <c r="C152" s="7">
        <v>60</v>
      </c>
      <c r="D152" s="71">
        <f>+F141</f>
        <v>60</v>
      </c>
      <c r="E152" s="286"/>
    </row>
  </sheetData>
  <mergeCells count="43">
    <mergeCell ref="Q69:R69"/>
    <mergeCell ref="B141:B143"/>
    <mergeCell ref="F141:F143"/>
    <mergeCell ref="E151:E152"/>
    <mergeCell ref="B2:R2"/>
    <mergeCell ref="B105:R105"/>
    <mergeCell ref="B131:P131"/>
    <mergeCell ref="E126:E128"/>
    <mergeCell ref="B98:P98"/>
    <mergeCell ref="D101:E101"/>
    <mergeCell ref="D102:E102"/>
    <mergeCell ref="B108:P108"/>
    <mergeCell ref="R86:S86"/>
    <mergeCell ref="B81:P81"/>
    <mergeCell ref="E40:E41"/>
    <mergeCell ref="Q68:R68"/>
    <mergeCell ref="B65:P65"/>
    <mergeCell ref="C63:P63"/>
    <mergeCell ref="B14:C21"/>
    <mergeCell ref="D59:E59"/>
    <mergeCell ref="O45:P45"/>
    <mergeCell ref="B59:B60"/>
    <mergeCell ref="C59:C60"/>
    <mergeCell ref="B4:R4"/>
    <mergeCell ref="B22:C22"/>
    <mergeCell ref="C6:P6"/>
    <mergeCell ref="C7:P7"/>
    <mergeCell ref="C8:P8"/>
    <mergeCell ref="C9:P9"/>
    <mergeCell ref="C10:E10"/>
    <mergeCell ref="Q75:R75"/>
    <mergeCell ref="Q70:R70"/>
    <mergeCell ref="Q71:R71"/>
    <mergeCell ref="Q72:R72"/>
    <mergeCell ref="Q73:R73"/>
    <mergeCell ref="Q74:R74"/>
    <mergeCell ref="J133:N133"/>
    <mergeCell ref="R133:S133"/>
    <mergeCell ref="R134:S134"/>
    <mergeCell ref="R136:S136"/>
    <mergeCell ref="J86:N86"/>
    <mergeCell ref="R87:S87"/>
    <mergeCell ref="R95:S95"/>
  </mergeCells>
  <dataValidations count="2">
    <dataValidation type="decimal" allowBlank="1" showInputMessage="1" showErrorMessage="1" sqref="WVJ983068 WLN983068 C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C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C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C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C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C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C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C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C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C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C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C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C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C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C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IX24:IX44 ST24:ST44 ACP24:ACP44 AML24:AML44 AWH24:AWH44 BGD24:BGD44 BPZ24:BPZ44 BZV24:BZV44 CJR24:CJR44 CTN24:CTN44 DDJ24:DDJ44 DNF24:DNF44 DXB24:DXB44 EGX24:EGX44 EQT24:EQT44 FAP24:FAP44 FKL24:FKL44 FUH24:FUH44 GED24:GED44 GNZ24:GNZ44 GXV24:GXV44 HHR24:HHR44 HRN24:HRN44 IBJ24:IBJ44 ILF24:ILF44 IVB24:IVB44 JEX24:JEX44 JOT24:JOT44 JYP24:JYP44 KIL24:KIL44 KSH24:KSH44 LCD24:LCD44 LLZ24:LLZ44 LVV24:LVV44 MFR24:MFR44 MPN24:MPN44 MZJ24:MZJ44 NJF24:NJF44 NTB24:NTB44 OCX24:OCX44 OMT24:OMT44 OWP24:OWP44 PGL24:PGL44 PQH24:PQH44 QAD24:QAD44 QJZ24:QJZ44 QTV24:QTV44 RDR24:RDR44 RNN24:RNN44 RXJ24:RXJ44 SHF24:SHF44 SRB24:SRB44 TAX24:TAX44 TKT24:TKT44 TUP24:TUP44 UEL24:UEL44 UOH24:UOH44 UYD24:UYD44 VHZ24:VHZ44 VRV24:VRV44 WBR24:WBR44 WLN24:WLN44 WVJ24:WVJ44">
      <formula1>0</formula1>
      <formula2>1</formula2>
    </dataValidation>
    <dataValidation type="list" allowBlank="1" showInputMessage="1" showErrorMessage="1" sqref="WVG983068 A65564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A131100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A196636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A262172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A327708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A393244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A458780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A524316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A589852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A655388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A720924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A786460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A851996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A917532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A983068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A24:A44 IU24:IU44 SQ24:SQ44 ACM24:ACM44 AMI24:AMI44 AWE24:AWE44 BGA24:BGA44 BPW24:BPW44 BZS24:BZS44 CJO24:CJO44 CTK24:CTK44 DDG24:DDG44 DNC24:DNC44 DWY24:DWY44 EGU24:EGU44 EQQ24:EQQ44 FAM24:FAM44 FKI24:FKI44 FUE24:FUE44 GEA24:GEA44 GNW24:GNW44 GXS24:GXS44 HHO24:HHO44 HRK24:HRK44 IBG24:IBG44 ILC24:ILC44 IUY24:IUY44 JEU24:JEU44 JOQ24:JOQ44 JYM24:JYM44 KII24:KII44 KSE24:KSE44 LCA24:LCA44 LLW24:LLW44 LVS24:LVS44 MFO24:MFO44 MPK24:MPK44 MZG24:MZG44 NJC24:NJC44 NSY24:NSY44 OCU24:OCU44 OMQ24:OMQ44 OWM24:OWM44 PGI24:PGI44 PQE24:PQE44 QAA24:QAA44 QJW24:QJW44 QTS24:QTS44 RDO24:RDO44 RNK24:RNK44 RXG24:RXG44 SHC24:SHC44 SQY24:SQY44 TAU24:TAU44 TKQ24:TKQ44 TUM24:TUM44 UEI24:UEI44 UOE24:UOE44 UYA24:UYA44 VHW24:VHW44 VRS24:VRS44 WBO24:WBO44 WLK24:WLK44 WVG24:WVG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cols>
    <col min="1" max="1" width="24.85546875" style="155" customWidth="1"/>
    <col min="2" max="2" width="55.5703125" style="155" customWidth="1"/>
    <col min="3" max="3" width="41.28515625" style="155" customWidth="1"/>
    <col min="4" max="4" width="29.42578125" style="155" customWidth="1"/>
    <col min="5" max="5" width="29.140625" style="155" customWidth="1"/>
    <col min="6" max="16384" width="11.42578125" style="105"/>
  </cols>
  <sheetData>
    <row r="1" spans="1:5">
      <c r="A1" s="301" t="s">
        <v>94</v>
      </c>
      <c r="B1" s="302"/>
      <c r="C1" s="302"/>
      <c r="D1" s="302"/>
      <c r="E1" s="128"/>
    </row>
    <row r="2" spans="1:5" ht="27.75" customHeight="1">
      <c r="A2" s="129"/>
      <c r="B2" s="303" t="s">
        <v>78</v>
      </c>
      <c r="C2" s="303"/>
      <c r="D2" s="303"/>
      <c r="E2" s="130"/>
    </row>
    <row r="3" spans="1:5" ht="21" customHeight="1">
      <c r="A3" s="131"/>
      <c r="B3" s="303" t="s">
        <v>150</v>
      </c>
      <c r="C3" s="303"/>
      <c r="D3" s="303"/>
      <c r="E3" s="132"/>
    </row>
    <row r="4" spans="1:5" thickBot="1">
      <c r="A4" s="133"/>
      <c r="B4" s="134"/>
      <c r="C4" s="134"/>
      <c r="D4" s="134"/>
      <c r="E4" s="135"/>
    </row>
    <row r="5" spans="1:5" ht="26.25" customHeight="1" thickBot="1">
      <c r="A5" s="133"/>
      <c r="B5" s="136" t="s">
        <v>79</v>
      </c>
      <c r="C5" s="304"/>
      <c r="D5" s="305"/>
      <c r="E5" s="135"/>
    </row>
    <row r="6" spans="1:5" ht="27.75" customHeight="1" thickBot="1">
      <c r="A6" s="133"/>
      <c r="B6" s="161" t="s">
        <v>80</v>
      </c>
      <c r="C6" s="306"/>
      <c r="D6" s="307"/>
      <c r="E6" s="135"/>
    </row>
    <row r="7" spans="1:5" ht="29.25" customHeight="1" thickBot="1">
      <c r="A7" s="133"/>
      <c r="B7" s="161" t="s">
        <v>151</v>
      </c>
      <c r="C7" s="299" t="s">
        <v>152</v>
      </c>
      <c r="D7" s="300"/>
      <c r="E7" s="135"/>
    </row>
    <row r="8" spans="1:5" ht="16.5" thickBot="1">
      <c r="A8" s="133"/>
      <c r="B8" s="162" t="s">
        <v>153</v>
      </c>
      <c r="C8" s="294"/>
      <c r="D8" s="295"/>
      <c r="E8" s="135"/>
    </row>
    <row r="9" spans="1:5" ht="23.25" customHeight="1" thickBot="1">
      <c r="A9" s="133"/>
      <c r="B9" s="162" t="s">
        <v>153</v>
      </c>
      <c r="C9" s="294"/>
      <c r="D9" s="295"/>
      <c r="E9" s="135"/>
    </row>
    <row r="10" spans="1:5" ht="26.25" customHeight="1" thickBot="1">
      <c r="A10" s="133"/>
      <c r="B10" s="162" t="s">
        <v>153</v>
      </c>
      <c r="C10" s="294"/>
      <c r="D10" s="295"/>
      <c r="E10" s="135"/>
    </row>
    <row r="11" spans="1:5" ht="21.75" customHeight="1" thickBot="1">
      <c r="A11" s="133"/>
      <c r="B11" s="162" t="s">
        <v>153</v>
      </c>
      <c r="C11" s="294"/>
      <c r="D11" s="295"/>
      <c r="E11" s="135"/>
    </row>
    <row r="12" spans="1:5" ht="32.25" thickBot="1">
      <c r="A12" s="133"/>
      <c r="B12" s="163" t="s">
        <v>154</v>
      </c>
      <c r="C12" s="294">
        <f>SUM(C8:D11)</f>
        <v>0</v>
      </c>
      <c r="D12" s="295"/>
      <c r="E12" s="135"/>
    </row>
    <row r="13" spans="1:5" ht="26.25" customHeight="1" thickBot="1">
      <c r="A13" s="133"/>
      <c r="B13" s="163" t="s">
        <v>155</v>
      </c>
      <c r="C13" s="294">
        <f>+C12/616000</f>
        <v>0</v>
      </c>
      <c r="D13" s="295"/>
      <c r="E13" s="135"/>
    </row>
    <row r="14" spans="1:5" ht="24.75" customHeight="1">
      <c r="A14" s="133"/>
      <c r="B14" s="134"/>
      <c r="C14" s="138"/>
      <c r="D14" s="139"/>
      <c r="E14" s="135"/>
    </row>
    <row r="15" spans="1:5" ht="28.5" customHeight="1" thickBot="1">
      <c r="A15" s="133"/>
      <c r="B15" s="134" t="s">
        <v>156</v>
      </c>
      <c r="C15" s="138"/>
      <c r="D15" s="139"/>
      <c r="E15" s="135"/>
    </row>
    <row r="16" spans="1:5" ht="27" customHeight="1">
      <c r="A16" s="133"/>
      <c r="B16" s="140" t="s">
        <v>81</v>
      </c>
      <c r="C16" s="141"/>
      <c r="D16" s="142"/>
      <c r="E16" s="135"/>
    </row>
    <row r="17" spans="1:6" ht="28.5" customHeight="1">
      <c r="A17" s="133"/>
      <c r="B17" s="133" t="s">
        <v>82</v>
      </c>
      <c r="C17" s="143"/>
      <c r="D17" s="135"/>
      <c r="E17" s="135"/>
    </row>
    <row r="18" spans="1:6" ht="15">
      <c r="A18" s="133"/>
      <c r="B18" s="133" t="s">
        <v>83</v>
      </c>
      <c r="C18" s="143"/>
      <c r="D18" s="135"/>
      <c r="E18" s="135"/>
    </row>
    <row r="19" spans="1:6" ht="27" customHeight="1" thickBot="1">
      <c r="A19" s="133"/>
      <c r="B19" s="144" t="s">
        <v>84</v>
      </c>
      <c r="C19" s="145"/>
      <c r="D19" s="146"/>
      <c r="E19" s="135"/>
    </row>
    <row r="20" spans="1:6" ht="27" customHeight="1" thickBot="1">
      <c r="A20" s="133"/>
      <c r="B20" s="296" t="s">
        <v>85</v>
      </c>
      <c r="C20" s="297"/>
      <c r="D20" s="298"/>
      <c r="E20" s="135"/>
    </row>
    <row r="21" spans="1:6" ht="16.5" thickBot="1">
      <c r="A21" s="133"/>
      <c r="B21" s="296" t="s">
        <v>86</v>
      </c>
      <c r="C21" s="297"/>
      <c r="D21" s="298"/>
      <c r="E21" s="135"/>
    </row>
    <row r="22" spans="1:6">
      <c r="A22" s="133"/>
      <c r="B22" s="147" t="s">
        <v>157</v>
      </c>
      <c r="C22" s="148"/>
      <c r="D22" s="139" t="s">
        <v>87</v>
      </c>
      <c r="E22" s="135"/>
    </row>
    <row r="23" spans="1:6" ht="16.5" thickBot="1">
      <c r="A23" s="133"/>
      <c r="B23" s="137" t="s">
        <v>88</v>
      </c>
      <c r="C23" s="149"/>
      <c r="D23" s="150" t="s">
        <v>87</v>
      </c>
      <c r="E23" s="135"/>
    </row>
    <row r="24" spans="1:6" ht="16.5" thickBot="1">
      <c r="A24" s="133"/>
      <c r="B24" s="151"/>
      <c r="C24" s="152"/>
      <c r="D24" s="134"/>
      <c r="E24" s="153"/>
    </row>
    <row r="25" spans="1:6">
      <c r="A25" s="311"/>
      <c r="B25" s="312" t="s">
        <v>89</v>
      </c>
      <c r="C25" s="314" t="s">
        <v>90</v>
      </c>
      <c r="D25" s="315"/>
      <c r="E25" s="316"/>
      <c r="F25" s="308"/>
    </row>
    <row r="26" spans="1:6" ht="16.5" thickBot="1">
      <c r="A26" s="311"/>
      <c r="B26" s="313"/>
      <c r="C26" s="309" t="s">
        <v>91</v>
      </c>
      <c r="D26" s="310"/>
      <c r="E26" s="316"/>
      <c r="F26" s="308"/>
    </row>
    <row r="27" spans="1:6" thickBot="1">
      <c r="A27" s="144"/>
      <c r="B27" s="154"/>
      <c r="C27" s="154"/>
      <c r="D27" s="154"/>
      <c r="E27" s="146"/>
      <c r="F27" s="127"/>
    </row>
    <row r="28" spans="1:6">
      <c r="B28" s="156" t="s">
        <v>158</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Cristian Olivo</cp:lastModifiedBy>
  <dcterms:created xsi:type="dcterms:W3CDTF">2014-10-22T15:49:24Z</dcterms:created>
  <dcterms:modified xsi:type="dcterms:W3CDTF">2014-12-08T18:38:46Z</dcterms:modified>
</cp:coreProperties>
</file>