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Hoja1" sheetId="1" r:id="rId1"/>
  </sheets>
  <calcPr calcId="152511"/>
</workbook>
</file>

<file path=xl/calcChain.xml><?xml version="1.0" encoding="utf-8"?>
<calcChain xmlns="http://schemas.openxmlformats.org/spreadsheetml/2006/main">
  <c r="F146" i="1" l="1"/>
  <c r="D157" i="1" s="1"/>
  <c r="E131" i="1"/>
  <c r="D156" i="1" s="1"/>
  <c r="E156" i="1" s="1"/>
  <c r="M125" i="1"/>
  <c r="L125" i="1"/>
  <c r="K125" i="1"/>
  <c r="C127" i="1" s="1"/>
  <c r="A119" i="1"/>
  <c r="A120" i="1" s="1"/>
  <c r="A121" i="1" s="1"/>
  <c r="A122" i="1" s="1"/>
  <c r="A123" i="1" s="1"/>
  <c r="A124" i="1" s="1"/>
  <c r="A118" i="1"/>
  <c r="N117" i="1"/>
  <c r="N125" i="1" s="1"/>
  <c r="N69" i="1"/>
  <c r="M69" i="1"/>
  <c r="C74" i="1" s="1"/>
  <c r="L69" i="1"/>
  <c r="K69" i="1"/>
  <c r="C73" i="1" s="1"/>
  <c r="A63" i="1"/>
  <c r="A64" i="1" s="1"/>
  <c r="A65" i="1" s="1"/>
  <c r="A66" i="1" s="1"/>
  <c r="A67" i="1" s="1"/>
  <c r="A68" i="1" s="1"/>
  <c r="A62" i="1"/>
  <c r="D53" i="1"/>
  <c r="E52" i="1" s="1"/>
  <c r="E36" i="1"/>
  <c r="F34" i="1"/>
  <c r="C36" i="1" s="1"/>
  <c r="E34" i="1"/>
  <c r="F33" i="1"/>
  <c r="F32" i="1"/>
  <c r="F31" i="1"/>
  <c r="F30" i="1"/>
  <c r="F23" i="1"/>
  <c r="F22" i="1"/>
</calcChain>
</file>

<file path=xl/sharedStrings.xml><?xml version="1.0" encoding="utf-8"?>
<sst xmlns="http://schemas.openxmlformats.org/spreadsheetml/2006/main" count="222" uniqueCount="136">
  <si>
    <t>1. CRITERIOS HABILITANTES</t>
  </si>
  <si>
    <t>Experiencia Específica - habilitante</t>
  </si>
  <si>
    <t>Nombre de Proponente:</t>
  </si>
  <si>
    <t>INSTITUTO CASA HOGAR NIÑO VIDA PLENA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</si>
  <si>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</si>
  <si>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</si>
  <si>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</si>
  <si>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</si>
  <si>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</si>
  <si>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</si>
  <si>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</si>
  <si>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</si>
  <si>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</si>
  <si>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</si>
  <si>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</si>
  <si>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</si>
  <si>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</si>
  <si>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</si>
  <si>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</si>
  <si>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</si>
  <si>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</si>
  <si>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</si>
  <si>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</si>
  <si>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</si>
  <si>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</si>
  <si>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</si>
  <si>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</si>
  <si>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</si>
  <si>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</si>
  <si>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</si>
  <si>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</si>
  <si>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</si>
  <si>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</si>
  <si>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</si>
  <si>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</si>
  <si>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</si>
  <si>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</si>
  <si>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</si>
  <si>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</si>
  <si>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</si>
  <si>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</si>
  <si>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</si>
  <si>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</si>
  <si>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</si>
  <si>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</si>
  <si>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</si>
  <si>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</si>
  <si>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</si>
  <si>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</si>
  <si>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IGLESIA CENTRO CRISTIANO</t>
  </si>
  <si>
    <t>NA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</si>
  <si>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</si>
  <si>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</si>
  <si>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</si>
  <si>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</si>
  <si>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</si>
  <si>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</si>
  <si>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</si>
  <si>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</si>
  <si>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</si>
  <si>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</si>
  <si>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</si>
  <si>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</si>
  <si>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</si>
  <si>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</si>
  <si>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</si>
  <si>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</si>
  <si>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</si>
  <si>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</si>
  <si>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</si>
  <si>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</si>
  <si>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</si>
  <si>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</si>
  <si>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</si>
  <si>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NO PRESENTA DOCUMENTOS QUE ACREDITEN PROPIEDAD O INTENCION DE ARRIENDO SEGÚN NOTA TRES DEL NUMERAL 3.20 DEL PLIEGO DE CONDICIONES CP-002 DE 2014</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</si>
  <si>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</si>
  <si>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</si>
  <si>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</si>
  <si>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</si>
  <si>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</si>
  <si>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</si>
  <si>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</si>
  <si>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</si>
  <si>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</si>
  <si>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</si>
  <si>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</si>
  <si>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</si>
  <si>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</si>
  <si>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</si>
  <si>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</si>
  <si>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</si>
  <si>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</si>
  <si>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1/176</t>
  </si>
  <si>
    <t>DORA SULAY SUAREZ JAIMES</t>
  </si>
  <si>
    <t>EMPRESA</t>
  </si>
  <si>
    <t>FECHA DE INICIO Y TERMINACIÓN</t>
  </si>
  <si>
    <t xml:space="preserve">FUNCIONES </t>
  </si>
  <si>
    <r>
      <t xml:space="preserve">NO CUMPLE CON LOS REQUISITOS DE EXPERIENCIA Y EL PERFIL SOLICITADO EN EL PLIEGODE CONDCIONES. </t>
    </r>
    <r>
      <rPr>
        <b/>
        <sz val="11"/>
        <color rgb="FFFF0000"/>
        <rFont val="Calibri"/>
        <family val="2"/>
        <scheme val="minor"/>
      </rPr>
      <t>SUBSANAR</t>
    </r>
    <r>
      <rPr>
        <sz val="11"/>
        <color rgb="FFFF0000"/>
        <rFont val="Calibri"/>
        <family val="2"/>
        <scheme val="minor"/>
      </rPr>
      <t xml:space="preserve">  </t>
    </r>
  </si>
  <si>
    <t>PROFESIONAL DE APOYO PSICOSOCIAL</t>
  </si>
  <si>
    <t xml:space="preserve">OLGA LUCIA NINO </t>
  </si>
  <si>
    <t xml:space="preserve">TRABAJADORA SOCIAL </t>
  </si>
  <si>
    <t>UNIVERSIDAD SIMON BOLIVAR</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</si>
  <si>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</si>
  <si>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</si>
  <si>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</si>
  <si>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</si>
  <si>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</si>
  <si>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</si>
  <si>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</si>
  <si>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</si>
  <si>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</si>
  <si>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</si>
  <si>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</si>
  <si>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</si>
  <si>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</si>
  <si>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</si>
  <si>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 xml:space="preserve">LORENA ESPINOSA </t>
  </si>
  <si>
    <t xml:space="preserve">NO </t>
  </si>
  <si>
    <t xml:space="preserve">NO ANEXO DOCCUMENTACIÓN REQUERIDA PARA ASIGNACIÓN DE PUNTAJE CONFORME EL TITULO IV DEL PLIEGO DE CONDICIONES </t>
  </si>
  <si>
    <t>PROFESIONAL DE APOYO PEDAGÓGICO  POR CADA MIL CUPOS OFERTADOS O FRACIÓN INFERIOR</t>
  </si>
  <si>
    <t>LENNY JOHANA CONTRERAS LOPEZ</t>
  </si>
  <si>
    <t xml:space="preserve">LICENCIADO EDUCACIÓN BASICA </t>
  </si>
  <si>
    <t xml:space="preserve">UNIVERSIDAD DE PANPLONA </t>
  </si>
  <si>
    <t>N/A</t>
  </si>
  <si>
    <t xml:space="preserve">FINANCIERO  POR CADA CINCO MIL CUPOS OFERTADOS O FRACIÓN INFERIOR </t>
  </si>
  <si>
    <t xml:space="preserve">FREDY HERNANDO AVENDAÑO CACERES </t>
  </si>
  <si>
    <t xml:space="preserve">CONTADOR PUBLICO </t>
  </si>
  <si>
    <t>UNIVERSIDAD FRANCISCO DE PAULA SANTANDER</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</si>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</sst>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C0A]\ #,##0"/>
    <numFmt numFmtId="165" formatCode="[$$-240A]\ #,##0.00"/>
    <numFmt numFmtId="166" formatCode="&quot;$&quot;\ #,##0_);[Red]\(&quot;$&quot;\ #,##0\)"/>
    <numFmt numFmtId="167" formatCode="[$$-240A]\ #,##0"/>
    <numFmt numFmtId="168" formatCode="#,##0_ ;\-#,##0\ "/>
    <numFmt numFmtId="169" formatCode="_-* #,##0\ _€_-;\-* #,##0\ _€_-;_-* &quot;-&quot;??\ _€_-;_-@_-"/>
    <numFmt numFmtId="170" formatCode="[$$-2C0A]\ #,##0.00"/>
  </numFmts>
  <fonts count="27"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b/>
      <sz val="12"/>
      <name val="Arial"/>
      <family val="2"/>
    </font>
    <font>
      <sz val="12"/>
      <name val="Arial"/>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b/>
      <sz val="11"/>
      <color rgb="FFFF0000"/>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s>
  <borders count="25">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42">
    <xf numFmtId="0" fontId="0" fillId="0" borderId="0" xfId="0"/>
    <xf numFmtId="0" fontId="4" fillId="2" borderId="1" xfId="0" applyFont="1" applyFill="1" applyBorder="1" applyAlignment="1">
      <alignment horizontal="center" vertical="center"/>
    </xf>
    <xf numFmtId="0" fontId="4" fillId="2" borderId="0" xfId="0" applyFont="1" applyFill="1" applyBorder="1" applyAlignment="1">
      <alignment horizontal="center" vertical="center"/>
    </xf>
    <xf numFmtId="0" fontId="0" fillId="0" borderId="0" xfId="0" applyAlignment="1">
      <alignment vertical="center"/>
    </xf>
    <xf numFmtId="0" fontId="5" fillId="0" borderId="2" xfId="0" applyFont="1" applyFill="1" applyBorder="1" applyAlignment="1">
      <alignment vertical="center"/>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7" fillId="0" borderId="2" xfId="0" applyFont="1" applyFill="1" applyBorder="1" applyAlignment="1">
      <alignment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3" fillId="0" borderId="0" xfId="0" applyFont="1" applyAlignment="1">
      <alignment horizontal="center" vertical="center"/>
    </xf>
    <xf numFmtId="0" fontId="6" fillId="2" borderId="6" xfId="0" applyFont="1" applyFill="1" applyBorder="1" applyAlignment="1">
      <alignment vertical="center" wrapText="1"/>
    </xf>
    <xf numFmtId="0" fontId="6" fillId="2" borderId="7" xfId="0" applyFont="1" applyFill="1" applyBorder="1" applyAlignment="1">
      <alignment vertical="center" wrapText="1"/>
    </xf>
    <xf numFmtId="0" fontId="6" fillId="2" borderId="8"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0" fontId="6" fillId="2" borderId="9" xfId="0" applyFont="1" applyFill="1" applyBorder="1" applyAlignment="1">
      <alignment vertical="center" wrapText="1"/>
    </xf>
    <xf numFmtId="0" fontId="6" fillId="2" borderId="10" xfId="0" applyFont="1" applyFill="1" applyBorder="1" applyAlignment="1">
      <alignment vertical="center" wrapText="1"/>
    </xf>
    <xf numFmtId="0" fontId="9" fillId="4" borderId="11" xfId="0" applyFont="1" applyFill="1" applyBorder="1" applyAlignment="1">
      <alignment horizontal="center" vertical="center"/>
    </xf>
    <xf numFmtId="44" fontId="10" fillId="4" borderId="12" xfId="2" applyFont="1" applyFill="1" applyBorder="1" applyAlignment="1">
      <alignment horizontal="center" vertical="center" wrapText="1"/>
    </xf>
    <xf numFmtId="3" fontId="0" fillId="3" borderId="8"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44" fontId="10" fillId="4" borderId="12" xfId="2" applyFont="1" applyFill="1" applyBorder="1" applyAlignment="1">
      <alignment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164" fontId="0" fillId="3" borderId="8" xfId="0" applyNumberFormat="1" applyFill="1" applyBorder="1" applyAlignment="1">
      <alignment horizontal="center" vertical="center"/>
    </xf>
    <xf numFmtId="3" fontId="0" fillId="3" borderId="8" xfId="0" applyNumberFormat="1" applyFill="1" applyBorder="1" applyAlignment="1">
      <alignment horizontal="center" vertical="center"/>
    </xf>
    <xf numFmtId="0" fontId="0" fillId="0" borderId="5" xfId="0" applyBorder="1" applyAlignment="1">
      <alignment vertical="center"/>
    </xf>
    <xf numFmtId="0" fontId="0" fillId="2" borderId="8"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11" fillId="5" borderId="8"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5" borderId="8" xfId="0" applyNumberFormat="1" applyFill="1" applyBorder="1" applyAlignment="1" applyProtection="1">
      <alignment vertical="center"/>
      <protection locked="0"/>
    </xf>
    <xf numFmtId="0" fontId="3"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3" fillId="0" borderId="0" xfId="0" applyFont="1" applyAlignment="1">
      <alignment vertical="center"/>
    </xf>
    <xf numFmtId="0" fontId="12" fillId="2" borderId="8" xfId="0" applyFont="1" applyFill="1" applyBorder="1" applyAlignment="1">
      <alignment horizontal="center" vertical="center" wrapText="1"/>
    </xf>
    <xf numFmtId="0" fontId="0" fillId="0" borderId="8" xfId="0" applyBorder="1" applyAlignment="1">
      <alignment vertical="center"/>
    </xf>
    <xf numFmtId="0" fontId="3" fillId="2" borderId="8" xfId="0" applyFont="1" applyFill="1" applyBorder="1" applyAlignment="1">
      <alignment horizontal="center" vertical="center"/>
    </xf>
    <xf numFmtId="0" fontId="13" fillId="0" borderId="8" xfId="0" applyFont="1" applyBorder="1" applyAlignment="1">
      <alignment horizontal="justify" vertical="center" wrapText="1"/>
    </xf>
    <xf numFmtId="0" fontId="13" fillId="0" borderId="8" xfId="0" applyFont="1" applyBorder="1" applyAlignment="1">
      <alignment horizontal="center" vertical="center" wrapText="1"/>
    </xf>
    <xf numFmtId="0" fontId="0" fillId="0" borderId="8"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14" fillId="0" borderId="17" xfId="0" applyFont="1" applyBorder="1" applyAlignment="1">
      <alignment horizontal="center" vertical="center" wrapText="1"/>
    </xf>
    <xf numFmtId="0" fontId="14" fillId="0" borderId="0" xfId="0" applyFont="1" applyBorder="1" applyAlignment="1">
      <alignment horizontal="center" vertical="center"/>
    </xf>
    <xf numFmtId="0" fontId="3" fillId="2" borderId="18" xfId="0" applyFont="1" applyFill="1" applyBorder="1" applyAlignment="1">
      <alignment horizontal="center" vertical="center" wrapText="1"/>
    </xf>
    <xf numFmtId="2" fontId="3" fillId="2" borderId="18" xfId="0" applyNumberFormat="1" applyFont="1" applyFill="1" applyBorder="1" applyAlignment="1">
      <alignment horizontal="center" vertical="center" wrapText="1"/>
    </xf>
    <xf numFmtId="0" fontId="3" fillId="2" borderId="15" xfId="0" applyFont="1" applyFill="1" applyBorder="1" applyAlignment="1">
      <alignment horizontal="center" vertical="center" wrapText="1"/>
    </xf>
    <xf numFmtId="0" fontId="15" fillId="0" borderId="8" xfId="0" applyFont="1" applyFill="1" applyBorder="1" applyAlignment="1">
      <alignment horizontal="center" vertical="center" wrapText="1"/>
    </xf>
    <xf numFmtId="49" fontId="15" fillId="0" borderId="8" xfId="0" applyNumberFormat="1" applyFont="1" applyFill="1" applyBorder="1" applyAlignment="1" applyProtection="1">
      <alignment horizontal="center" vertical="center" wrapText="1"/>
      <protection locked="0"/>
    </xf>
    <xf numFmtId="0" fontId="15" fillId="0" borderId="8" xfId="0" applyFont="1" applyFill="1" applyBorder="1" applyAlignment="1" applyProtection="1">
      <alignment horizontal="center" vertical="center" wrapText="1"/>
      <protection locked="0"/>
    </xf>
    <xf numFmtId="168" fontId="16" fillId="0" borderId="8" xfId="2" applyNumberFormat="1" applyFont="1" applyFill="1" applyBorder="1" applyAlignment="1" applyProtection="1">
      <alignment horizontal="center" vertical="center" wrapText="1"/>
      <protection locked="0"/>
    </xf>
    <xf numFmtId="0" fontId="16" fillId="0" borderId="8" xfId="0" applyFont="1" applyFill="1" applyBorder="1" applyAlignment="1" applyProtection="1">
      <alignment horizontal="center" vertical="center" wrapText="1"/>
      <protection locked="0"/>
    </xf>
    <xf numFmtId="9" fontId="16" fillId="0" borderId="8" xfId="3" applyFont="1" applyFill="1" applyBorder="1" applyAlignment="1" applyProtection="1">
      <alignment horizontal="center" vertical="center" wrapText="1"/>
      <protection locked="0"/>
    </xf>
    <xf numFmtId="14" fontId="16" fillId="0" borderId="8" xfId="0" applyNumberFormat="1" applyFont="1" applyFill="1" applyBorder="1" applyAlignment="1" applyProtection="1">
      <alignment horizontal="center" vertical="center" wrapText="1"/>
      <protection locked="0"/>
    </xf>
    <xf numFmtId="15" fontId="16" fillId="0" borderId="8" xfId="0" applyNumberFormat="1" applyFont="1" applyFill="1" applyBorder="1" applyAlignment="1" applyProtection="1">
      <alignment horizontal="center" vertical="center" wrapText="1"/>
      <protection locked="0"/>
    </xf>
    <xf numFmtId="1" fontId="16" fillId="0" borderId="8" xfId="0" applyNumberFormat="1" applyFont="1" applyFill="1" applyBorder="1" applyAlignment="1" applyProtection="1">
      <alignment horizontal="center" vertical="center" wrapText="1"/>
      <protection locked="0"/>
    </xf>
    <xf numFmtId="2" fontId="16" fillId="0" borderId="8" xfId="0" applyNumberFormat="1" applyFont="1" applyFill="1" applyBorder="1" applyAlignment="1" applyProtection="1">
      <alignment horizontal="center" vertical="center" wrapText="1"/>
      <protection locked="0"/>
    </xf>
    <xf numFmtId="169" fontId="16" fillId="0" borderId="8" xfId="1" applyNumberFormat="1" applyFont="1" applyFill="1" applyBorder="1" applyAlignment="1">
      <alignment horizontal="right" vertical="center" wrapText="1"/>
    </xf>
    <xf numFmtId="0" fontId="11" fillId="0" borderId="8"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5" fillId="0" borderId="0" xfId="0" applyFont="1" applyFill="1" applyAlignment="1">
      <alignment horizontal="left" vertical="center" wrapText="1"/>
    </xf>
    <xf numFmtId="9" fontId="16" fillId="0" borderId="8" xfId="0" applyNumberFormat="1" applyFont="1" applyFill="1" applyBorder="1" applyAlignment="1" applyProtection="1">
      <alignment horizontal="center" vertical="center" wrapText="1"/>
      <protection locked="0"/>
    </xf>
    <xf numFmtId="49" fontId="15" fillId="0" borderId="8" xfId="0" applyNumberFormat="1" applyFont="1" applyFill="1" applyBorder="1" applyAlignment="1" applyProtection="1">
      <alignment horizontal="left" vertical="center" wrapText="1"/>
      <protection locked="0"/>
    </xf>
    <xf numFmtId="49" fontId="17" fillId="0" borderId="8" xfId="0" applyNumberFormat="1" applyFont="1" applyFill="1" applyBorder="1" applyAlignment="1" applyProtection="1">
      <alignment horizontal="center" vertical="center" wrapText="1"/>
      <protection locked="0"/>
    </xf>
    <xf numFmtId="2" fontId="17" fillId="0" borderId="8" xfId="0" applyNumberFormat="1" applyFont="1" applyFill="1" applyBorder="1" applyAlignment="1" applyProtection="1">
      <alignment horizontal="center" vertical="center" wrapText="1"/>
      <protection locked="0"/>
    </xf>
    <xf numFmtId="0" fontId="15" fillId="0" borderId="8"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3" fillId="0" borderId="15"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8" xfId="0" applyFont="1" applyFill="1" applyBorder="1" applyAlignment="1">
      <alignment horizontal="center" vertical="center"/>
    </xf>
    <xf numFmtId="170" fontId="3" fillId="0" borderId="8" xfId="0" applyNumberFormat="1" applyFont="1" applyFill="1" applyBorder="1" applyAlignment="1">
      <alignment horizontal="center" vertical="center"/>
    </xf>
    <xf numFmtId="0" fontId="3" fillId="0" borderId="8" xfId="0" applyFont="1" applyFill="1" applyBorder="1" applyAlignment="1">
      <alignment vertical="center"/>
    </xf>
    <xf numFmtId="49" fontId="0" fillId="0" borderId="8" xfId="0" applyNumberFormat="1" applyFill="1" applyBorder="1" applyAlignment="1">
      <alignment horizontal="center" vertical="center"/>
    </xf>
    <xf numFmtId="0" fontId="0" fillId="0" borderId="8" xfId="0" applyFill="1" applyBorder="1" applyAlignment="1">
      <alignment vertical="center"/>
    </xf>
    <xf numFmtId="0" fontId="18" fillId="0" borderId="0" xfId="0" applyFont="1" applyFill="1" applyBorder="1" applyAlignment="1">
      <alignment horizontal="left" vertical="center"/>
    </xf>
    <xf numFmtId="0" fontId="19" fillId="0" borderId="0" xfId="0" applyFont="1" applyFill="1" applyBorder="1" applyAlignment="1">
      <alignment horizontal="center" vertical="center" wrapText="1"/>
    </xf>
    <xf numFmtId="0" fontId="20" fillId="0" borderId="0" xfId="0" applyFont="1" applyFill="1" applyAlignment="1">
      <alignment horizontal="left" vertical="center" wrapText="1"/>
    </xf>
    <xf numFmtId="0" fontId="4" fillId="2" borderId="2" xfId="0"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8" xfId="0" applyFont="1" applyFill="1" applyBorder="1" applyAlignment="1">
      <alignment horizontal="center" wrapText="1"/>
    </xf>
    <xf numFmtId="0" fontId="3" fillId="2" borderId="13" xfId="0" applyFont="1" applyFill="1" applyBorder="1" applyAlignment="1">
      <alignment horizont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8" xfId="0" applyBorder="1" applyAlignment="1"/>
    <xf numFmtId="0" fontId="0" fillId="0" borderId="8" xfId="0" applyFill="1" applyBorder="1"/>
    <xf numFmtId="0" fontId="0" fillId="0" borderId="8" xfId="0" applyFill="1" applyBorder="1" applyAlignment="1">
      <alignment horizontal="center"/>
    </xf>
    <xf numFmtId="0" fontId="0" fillId="0" borderId="8" xfId="0" applyFill="1" applyBorder="1" applyAlignment="1"/>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3" fillId="2" borderId="19" xfId="0" applyFont="1" applyFill="1" applyBorder="1" applyAlignment="1">
      <alignment horizontal="center" vertical="center" wrapText="1"/>
    </xf>
    <xf numFmtId="0" fontId="2" fillId="0" borderId="8" xfId="0" applyFont="1" applyBorder="1" applyAlignment="1">
      <alignment wrapText="1"/>
    </xf>
    <xf numFmtId="0" fontId="0" fillId="0" borderId="8" xfId="0" applyBorder="1" applyAlignment="1">
      <alignment wrapText="1"/>
    </xf>
    <xf numFmtId="0" fontId="0" fillId="0" borderId="8" xfId="0" applyBorder="1"/>
    <xf numFmtId="0" fontId="0" fillId="0" borderId="8" xfId="0" applyFill="1" applyBorder="1" applyAlignment="1">
      <alignment wrapText="1"/>
    </xf>
    <xf numFmtId="14" fontId="0" fillId="0" borderId="8" xfId="0" applyNumberFormat="1" applyBorder="1" applyAlignment="1"/>
    <xf numFmtId="0" fontId="0" fillId="0" borderId="8" xfId="0" applyBorder="1" applyAlignment="1">
      <alignment vertical="center" wrapText="1"/>
    </xf>
    <xf numFmtId="0" fontId="0" fillId="0" borderId="8" xfId="0" applyBorder="1" applyAlignment="1">
      <alignment horizontal="center" vertical="center"/>
    </xf>
    <xf numFmtId="49" fontId="0" fillId="2" borderId="8" xfId="0" applyNumberFormat="1" applyFill="1" applyBorder="1" applyAlignment="1">
      <alignment horizontal="center" vertical="center"/>
    </xf>
    <xf numFmtId="0" fontId="3" fillId="2" borderId="20" xfId="0" applyFont="1" applyFill="1" applyBorder="1" applyAlignment="1">
      <alignment horizontal="center" vertical="center"/>
    </xf>
    <xf numFmtId="0" fontId="3" fillId="2" borderId="20"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0" fillId="0" borderId="21" xfId="0" applyBorder="1" applyAlignment="1">
      <alignment horizontal="center" vertical="center"/>
    </xf>
    <xf numFmtId="0" fontId="0" fillId="0" borderId="20" xfId="0" applyBorder="1" applyAlignment="1">
      <alignment horizontal="center" vertical="center"/>
    </xf>
    <xf numFmtId="0" fontId="0" fillId="0" borderId="8" xfId="0" applyFill="1"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8" xfId="0" applyBorder="1" applyAlignment="1">
      <alignment horizontal="justify" vertical="center"/>
    </xf>
    <xf numFmtId="0" fontId="3" fillId="2" borderId="0" xfId="0" applyFont="1" applyFill="1" applyBorder="1" applyAlignment="1">
      <alignment horizontal="center" vertical="center" wrapText="1"/>
    </xf>
    <xf numFmtId="0" fontId="25" fillId="0" borderId="8" xfId="0" applyFont="1" applyBorder="1" applyAlignment="1">
      <alignment horizontal="center" vertical="center" wrapText="1"/>
    </xf>
    <xf numFmtId="0" fontId="25" fillId="0" borderId="8" xfId="0" applyFont="1" applyBorder="1" applyAlignment="1">
      <alignment horizontal="center" wrapText="1"/>
    </xf>
    <xf numFmtId="0" fontId="3" fillId="0" borderId="15" xfId="0" applyFont="1" applyBorder="1" applyAlignment="1">
      <alignment horizontal="center" vertical="center"/>
    </xf>
    <xf numFmtId="0" fontId="3" fillId="0" borderId="0" xfId="0" applyFont="1" applyBorder="1" applyAlignment="1">
      <alignment horizontal="center" vertical="center"/>
    </xf>
    <xf numFmtId="0" fontId="0" fillId="0" borderId="8" xfId="0" applyBorder="1" applyAlignment="1">
      <alignment horizontal="center" vertical="center" wrapText="1"/>
    </xf>
    <xf numFmtId="0" fontId="3" fillId="0" borderId="22" xfId="0" applyFont="1" applyBorder="1" applyAlignment="1">
      <alignment horizontal="center" vertical="center"/>
    </xf>
    <xf numFmtId="0" fontId="3" fillId="0" borderId="16" xfId="0" applyFont="1" applyBorder="1" applyAlignment="1">
      <alignment horizontal="center" vertical="center"/>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7"/>
  <sheetViews>
    <sheetView tabSelected="1" workbookViewId="0">
      <selection sqref="A1:XFD1048576"/>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5703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5703125" style="3" bestFit="1" customWidth="1"/>
    <col min="17" max="17" width="14.57031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75" thickBot="1" x14ac:dyDescent="0.3"/>
    <row r="6" spans="2:16" ht="21.75" thickBot="1" x14ac:dyDescent="0.3">
      <c r="B6" s="4" t="s">
        <v>2</v>
      </c>
      <c r="C6" s="5" t="s">
        <v>3</v>
      </c>
      <c r="D6" s="5"/>
      <c r="E6" s="5"/>
      <c r="F6" s="5"/>
      <c r="G6" s="5"/>
      <c r="H6" s="5"/>
      <c r="I6" s="5"/>
      <c r="J6" s="5"/>
      <c r="K6" s="5"/>
      <c r="L6" s="5"/>
      <c r="M6" s="5"/>
      <c r="N6" s="6"/>
    </row>
    <row r="7" spans="2:16" ht="16.5" thickBot="1" x14ac:dyDescent="0.3">
      <c r="B7" s="7" t="s">
        <v>4</v>
      </c>
      <c r="C7" s="5"/>
      <c r="D7" s="5"/>
      <c r="E7" s="5"/>
      <c r="F7" s="5"/>
      <c r="G7" s="5"/>
      <c r="H7" s="5"/>
      <c r="I7" s="5"/>
      <c r="J7" s="5"/>
      <c r="K7" s="5"/>
      <c r="L7" s="5"/>
      <c r="M7" s="5"/>
      <c r="N7" s="6"/>
    </row>
    <row r="8" spans="2:16" ht="16.5" thickBot="1" x14ac:dyDescent="0.3">
      <c r="B8" s="7" t="s">
        <v>5</v>
      </c>
      <c r="C8" s="5"/>
      <c r="D8" s="5"/>
      <c r="E8" s="5"/>
      <c r="F8" s="5"/>
      <c r="G8" s="5"/>
      <c r="H8" s="5"/>
      <c r="I8" s="5"/>
      <c r="J8" s="5"/>
      <c r="K8" s="5"/>
      <c r="L8" s="5"/>
      <c r="M8" s="5"/>
      <c r="N8" s="6"/>
    </row>
    <row r="9" spans="2:16" ht="16.5" thickBot="1" x14ac:dyDescent="0.3">
      <c r="B9" s="7" t="s">
        <v>6</v>
      </c>
      <c r="C9" s="5"/>
      <c r="D9" s="5"/>
      <c r="E9" s="5"/>
      <c r="F9" s="5"/>
      <c r="G9" s="5"/>
      <c r="H9" s="5"/>
      <c r="I9" s="5"/>
      <c r="J9" s="5"/>
      <c r="K9" s="5"/>
      <c r="L9" s="5"/>
      <c r="M9" s="5"/>
      <c r="N9" s="6"/>
    </row>
    <row r="10" spans="2:16" ht="16.5" thickBot="1" x14ac:dyDescent="0.3">
      <c r="B10" s="7" t="s">
        <v>7</v>
      </c>
      <c r="C10" s="8"/>
      <c r="D10" s="8"/>
      <c r="E10" s="9"/>
      <c r="F10" s="10"/>
      <c r="G10" s="10"/>
      <c r="H10" s="10"/>
      <c r="I10" s="10"/>
      <c r="J10" s="10"/>
      <c r="K10" s="10"/>
      <c r="L10" s="10"/>
      <c r="M10" s="10"/>
      <c r="N10" s="11"/>
    </row>
    <row r="11" spans="2:16" ht="16.5" thickBot="1" x14ac:dyDescent="0.3">
      <c r="B11" s="12" t="s">
        <v>8</v>
      </c>
      <c r="C11" s="13">
        <v>41972</v>
      </c>
      <c r="D11" s="14"/>
      <c r="E11" s="14"/>
      <c r="F11" s="14"/>
      <c r="G11" s="14"/>
      <c r="H11" s="14"/>
      <c r="I11" s="14"/>
      <c r="J11" s="14"/>
      <c r="K11" s="14"/>
      <c r="L11" s="14"/>
      <c r="M11" s="14"/>
      <c r="N11" s="15"/>
    </row>
    <row r="12" spans="2:16" ht="15.75" x14ac:dyDescent="0.25">
      <c r="B12" s="16"/>
      <c r="C12" s="17"/>
      <c r="D12" s="18"/>
      <c r="E12" s="18"/>
      <c r="F12" s="18"/>
      <c r="G12" s="18"/>
      <c r="H12" s="18"/>
      <c r="I12" s="19"/>
      <c r="J12" s="19"/>
      <c r="K12" s="19"/>
      <c r="L12" s="19"/>
      <c r="M12" s="19"/>
      <c r="N12" s="18"/>
    </row>
    <row r="13" spans="2:16" x14ac:dyDescent="0.25">
      <c r="I13" s="19"/>
      <c r="J13" s="19"/>
      <c r="K13" s="19"/>
      <c r="L13" s="19"/>
      <c r="M13" s="19"/>
      <c r="N13" s="20"/>
    </row>
    <row r="14" spans="2:16" ht="30.75" thickBot="1" x14ac:dyDescent="0.3">
      <c r="B14" s="21" t="s">
        <v>9</v>
      </c>
      <c r="C14" s="22"/>
      <c r="D14" s="23" t="s">
        <v>10</v>
      </c>
      <c r="E14" s="23" t="s">
        <v>11</v>
      </c>
      <c r="F14" s="23" t="s">
        <v>12</v>
      </c>
      <c r="G14" s="24"/>
      <c r="I14" s="25"/>
      <c r="J14" s="25"/>
      <c r="K14" s="25"/>
      <c r="L14" s="25"/>
      <c r="M14" s="25"/>
      <c r="N14" s="20"/>
    </row>
    <row r="15" spans="2:16" ht="16.5" thickBot="1" x14ac:dyDescent="0.3">
      <c r="B15" s="26"/>
      <c r="C15" s="27"/>
      <c r="D15" s="28">
        <v>1</v>
      </c>
      <c r="E15" s="29">
        <v>816221400</v>
      </c>
      <c r="F15" s="30">
        <v>300</v>
      </c>
      <c r="G15" s="31"/>
      <c r="I15" s="32"/>
      <c r="J15" s="32"/>
      <c r="K15" s="32"/>
      <c r="L15" s="32"/>
      <c r="M15" s="32"/>
      <c r="N15" s="20"/>
    </row>
    <row r="16" spans="2:16" ht="16.5" thickBot="1" x14ac:dyDescent="0.3">
      <c r="B16" s="26"/>
      <c r="C16" s="27"/>
      <c r="D16" s="28">
        <v>2</v>
      </c>
      <c r="E16" s="29">
        <v>513615520</v>
      </c>
      <c r="F16" s="30">
        <v>176</v>
      </c>
      <c r="G16" s="31"/>
      <c r="I16" s="32"/>
      <c r="J16" s="32"/>
      <c r="K16" s="32"/>
      <c r="L16" s="32"/>
      <c r="M16" s="32"/>
      <c r="N16" s="20"/>
    </row>
    <row r="17" spans="2:14" ht="16.5" thickBot="1" x14ac:dyDescent="0.3">
      <c r="B17" s="26"/>
      <c r="C17" s="27"/>
      <c r="D17" s="28">
        <v>4</v>
      </c>
      <c r="E17" s="29">
        <v>1785981240</v>
      </c>
      <c r="F17" s="30">
        <v>612</v>
      </c>
      <c r="G17" s="31"/>
      <c r="I17" s="32"/>
      <c r="J17" s="32"/>
      <c r="K17" s="32"/>
      <c r="L17" s="32"/>
      <c r="M17" s="32"/>
      <c r="N17" s="20"/>
    </row>
    <row r="18" spans="2:14" ht="16.5" thickBot="1" x14ac:dyDescent="0.3">
      <c r="B18" s="26"/>
      <c r="C18" s="27"/>
      <c r="D18" s="28">
        <v>5</v>
      </c>
      <c r="E18" s="29">
        <v>1033067580</v>
      </c>
      <c r="F18" s="30">
        <v>354</v>
      </c>
      <c r="G18" s="31"/>
      <c r="H18" s="33"/>
      <c r="I18" s="32"/>
      <c r="J18" s="32"/>
      <c r="K18" s="32"/>
      <c r="L18" s="32"/>
      <c r="M18" s="32"/>
      <c r="N18" s="34"/>
    </row>
    <row r="19" spans="2:14" ht="16.5" thickBot="1" x14ac:dyDescent="0.3">
      <c r="B19" s="26"/>
      <c r="C19" s="27"/>
      <c r="D19" s="28">
        <v>7</v>
      </c>
      <c r="E19" s="29">
        <v>2104987248</v>
      </c>
      <c r="F19" s="30">
        <v>1008</v>
      </c>
      <c r="G19" s="31"/>
      <c r="H19" s="33"/>
      <c r="I19" s="32"/>
      <c r="J19" s="32"/>
      <c r="K19" s="32"/>
      <c r="L19" s="32"/>
      <c r="M19" s="32"/>
      <c r="N19" s="34"/>
    </row>
    <row r="20" spans="2:14" ht="16.5" thickBot="1" x14ac:dyDescent="0.3">
      <c r="B20" s="26"/>
      <c r="C20" s="27"/>
      <c r="D20" s="28">
        <v>9</v>
      </c>
      <c r="E20" s="29">
        <v>228541992</v>
      </c>
      <c r="F20" s="30">
        <v>84</v>
      </c>
      <c r="G20" s="31"/>
      <c r="H20" s="33"/>
      <c r="I20" s="32"/>
      <c r="J20" s="32"/>
      <c r="K20" s="32"/>
      <c r="L20" s="32"/>
      <c r="M20" s="32"/>
      <c r="N20" s="34"/>
    </row>
    <row r="21" spans="2:14" ht="16.5" thickBot="1" x14ac:dyDescent="0.3">
      <c r="B21" s="26"/>
      <c r="C21" s="27"/>
      <c r="D21" s="28">
        <v>10</v>
      </c>
      <c r="E21" s="29">
        <v>3844525321</v>
      </c>
      <c r="F21" s="30">
        <v>1841</v>
      </c>
      <c r="G21" s="31"/>
      <c r="H21" s="33"/>
      <c r="I21" s="32"/>
      <c r="J21" s="32"/>
      <c r="K21" s="32"/>
      <c r="L21" s="32"/>
      <c r="M21" s="32"/>
      <c r="N21" s="34"/>
    </row>
    <row r="22" spans="2:14" ht="16.5" thickBot="1" x14ac:dyDescent="0.3">
      <c r="B22" s="26"/>
      <c r="C22" s="27"/>
      <c r="D22" s="28">
        <v>11</v>
      </c>
      <c r="E22" s="29">
        <v>1567656631</v>
      </c>
      <c r="F22" s="30">
        <f>123+72+485</f>
        <v>680</v>
      </c>
      <c r="G22" s="31"/>
      <c r="H22" s="33"/>
      <c r="I22" s="32"/>
      <c r="J22" s="32"/>
      <c r="K22" s="32"/>
      <c r="L22" s="32"/>
      <c r="M22" s="32"/>
      <c r="N22" s="34"/>
    </row>
    <row r="23" spans="2:14" ht="16.5" thickBot="1" x14ac:dyDescent="0.3">
      <c r="B23" s="26"/>
      <c r="C23" s="27"/>
      <c r="D23" s="28">
        <v>13</v>
      </c>
      <c r="E23" s="29">
        <v>1608276640</v>
      </c>
      <c r="F23" s="30">
        <f>179+520</f>
        <v>699</v>
      </c>
      <c r="G23" s="31"/>
      <c r="H23" s="33"/>
      <c r="I23" s="32"/>
      <c r="J23" s="32"/>
      <c r="K23" s="32"/>
      <c r="L23" s="32"/>
      <c r="M23" s="32"/>
      <c r="N23" s="34"/>
    </row>
    <row r="24" spans="2:14" ht="16.5" thickBot="1" x14ac:dyDescent="0.3">
      <c r="B24" s="26"/>
      <c r="C24" s="27"/>
      <c r="D24" s="28">
        <v>14</v>
      </c>
      <c r="E24" s="29">
        <v>195892136</v>
      </c>
      <c r="F24" s="30">
        <v>72</v>
      </c>
      <c r="G24" s="31"/>
      <c r="H24" s="33"/>
      <c r="I24" s="32"/>
      <c r="J24" s="32"/>
      <c r="K24" s="32"/>
      <c r="L24" s="32"/>
      <c r="M24" s="32"/>
      <c r="N24" s="34"/>
    </row>
    <row r="25" spans="2:14" ht="16.5" thickBot="1" x14ac:dyDescent="0.3">
      <c r="B25" s="26"/>
      <c r="C25" s="27"/>
      <c r="D25" s="28">
        <v>15</v>
      </c>
      <c r="E25" s="29">
        <v>244866420</v>
      </c>
      <c r="F25" s="30">
        <v>90</v>
      </c>
      <c r="G25" s="31"/>
      <c r="H25" s="33"/>
      <c r="I25" s="32"/>
      <c r="J25" s="32"/>
      <c r="K25" s="32"/>
      <c r="L25" s="32"/>
      <c r="M25" s="32"/>
      <c r="N25" s="34"/>
    </row>
    <row r="26" spans="2:14" ht="16.5" thickBot="1" x14ac:dyDescent="0.3">
      <c r="B26" s="26"/>
      <c r="C26" s="27"/>
      <c r="D26" s="28">
        <v>16</v>
      </c>
      <c r="E26" s="29">
        <v>195893136</v>
      </c>
      <c r="F26" s="30">
        <v>72</v>
      </c>
      <c r="G26" s="31"/>
      <c r="H26" s="33"/>
      <c r="I26" s="32"/>
      <c r="J26" s="32"/>
      <c r="K26" s="32"/>
      <c r="L26" s="32"/>
      <c r="M26" s="32"/>
      <c r="N26" s="34"/>
    </row>
    <row r="27" spans="2:14" ht="16.5" thickBot="1" x14ac:dyDescent="0.3">
      <c r="B27" s="26"/>
      <c r="C27" s="27"/>
      <c r="D27" s="28">
        <v>17</v>
      </c>
      <c r="E27" s="29">
        <v>1230153232</v>
      </c>
      <c r="F27" s="30">
        <v>96</v>
      </c>
      <c r="G27" s="31"/>
      <c r="H27" s="33"/>
      <c r="I27" s="32"/>
      <c r="J27" s="32"/>
      <c r="K27" s="32"/>
      <c r="L27" s="32"/>
      <c r="M27" s="32"/>
      <c r="N27" s="34"/>
    </row>
    <row r="28" spans="2:14" ht="16.5" thickBot="1" x14ac:dyDescent="0.3">
      <c r="B28" s="26"/>
      <c r="C28" s="27"/>
      <c r="D28" s="28">
        <v>18</v>
      </c>
      <c r="E28" s="29">
        <v>342812988</v>
      </c>
      <c r="F28" s="30">
        <v>126</v>
      </c>
      <c r="G28" s="31"/>
      <c r="H28" s="33"/>
      <c r="I28" s="32"/>
      <c r="J28" s="32"/>
      <c r="K28" s="32"/>
      <c r="L28" s="32"/>
      <c r="M28" s="32"/>
      <c r="N28" s="34"/>
    </row>
    <row r="29" spans="2:14" ht="16.5" thickBot="1" x14ac:dyDescent="0.3">
      <c r="B29" s="26"/>
      <c r="C29" s="27"/>
      <c r="D29" s="28">
        <v>20</v>
      </c>
      <c r="E29" s="29">
        <v>748910984</v>
      </c>
      <c r="F29" s="30">
        <v>268</v>
      </c>
      <c r="G29" s="31"/>
      <c r="H29" s="33"/>
      <c r="I29" s="32"/>
      <c r="J29" s="32"/>
      <c r="K29" s="32"/>
      <c r="L29" s="32"/>
      <c r="M29" s="32"/>
      <c r="N29" s="34"/>
    </row>
    <row r="30" spans="2:14" ht="16.5" thickBot="1" x14ac:dyDescent="0.3">
      <c r="B30" s="26"/>
      <c r="C30" s="27"/>
      <c r="D30" s="28">
        <v>21</v>
      </c>
      <c r="E30" s="35">
        <v>2312877730</v>
      </c>
      <c r="F30" s="30">
        <f>100+72+874</f>
        <v>1046</v>
      </c>
      <c r="G30" s="31"/>
      <c r="H30" s="33"/>
      <c r="I30" s="32"/>
      <c r="J30" s="32"/>
      <c r="K30" s="32"/>
      <c r="L30" s="32"/>
      <c r="M30" s="32"/>
      <c r="N30" s="34"/>
    </row>
    <row r="31" spans="2:14" ht="16.5" thickBot="1" x14ac:dyDescent="0.3">
      <c r="B31" s="26"/>
      <c r="C31" s="27"/>
      <c r="D31" s="28">
        <v>22</v>
      </c>
      <c r="E31" s="35">
        <v>2967040475</v>
      </c>
      <c r="F31" s="30">
        <f>108+168</f>
        <v>276</v>
      </c>
      <c r="G31" s="31"/>
      <c r="H31" s="33"/>
      <c r="I31" s="32"/>
      <c r="J31" s="32"/>
      <c r="K31" s="32"/>
      <c r="L31" s="32"/>
      <c r="M31" s="32"/>
      <c r="N31" s="34"/>
    </row>
    <row r="32" spans="2:14" ht="16.5" thickBot="1" x14ac:dyDescent="0.3">
      <c r="B32" s="26"/>
      <c r="C32" s="27"/>
      <c r="D32" s="28">
        <v>24</v>
      </c>
      <c r="E32" s="35">
        <v>1891055265</v>
      </c>
      <c r="F32" s="30">
        <f>60+108+681</f>
        <v>849</v>
      </c>
      <c r="G32" s="31"/>
      <c r="H32" s="33"/>
      <c r="I32" s="32"/>
      <c r="J32" s="32"/>
      <c r="K32" s="32"/>
      <c r="L32" s="32"/>
      <c r="M32" s="32"/>
      <c r="N32" s="34"/>
    </row>
    <row r="33" spans="1:14" ht="16.5" thickBot="1" x14ac:dyDescent="0.3">
      <c r="B33" s="26"/>
      <c r="C33" s="27"/>
      <c r="D33" s="28">
        <v>25</v>
      </c>
      <c r="E33" s="35">
        <v>1151515278</v>
      </c>
      <c r="F33" s="30">
        <f>216+270</f>
        <v>486</v>
      </c>
      <c r="G33" s="31"/>
      <c r="H33" s="33"/>
      <c r="I33" s="32"/>
      <c r="J33" s="32"/>
      <c r="K33" s="32"/>
      <c r="L33" s="32"/>
      <c r="M33" s="32"/>
      <c r="N33" s="34"/>
    </row>
    <row r="34" spans="1:14" ht="15.75" thickBot="1" x14ac:dyDescent="0.3">
      <c r="B34" s="36" t="s">
        <v>13</v>
      </c>
      <c r="C34" s="37"/>
      <c r="D34" s="23"/>
      <c r="E34" s="38">
        <f>SUM(E15:E33)</f>
        <v>24783891216</v>
      </c>
      <c r="F34" s="39">
        <f>SUM(F15:F33)</f>
        <v>9135</v>
      </c>
      <c r="G34" s="31"/>
      <c r="H34" s="33"/>
      <c r="I34" s="19"/>
      <c r="J34" s="19"/>
      <c r="K34" s="19"/>
      <c r="L34" s="19"/>
      <c r="M34" s="19"/>
      <c r="N34" s="34"/>
    </row>
    <row r="35" spans="1:14" ht="45.75" thickBot="1" x14ac:dyDescent="0.3">
      <c r="A35" s="40"/>
      <c r="B35" s="41" t="s">
        <v>14</v>
      </c>
      <c r="C35" s="41" t="s">
        <v>15</v>
      </c>
      <c r="E35" s="25"/>
      <c r="F35" s="25"/>
      <c r="G35" s="25"/>
      <c r="H35" s="25"/>
      <c r="I35" s="42"/>
      <c r="J35" s="42"/>
      <c r="K35" s="42"/>
      <c r="L35" s="42"/>
      <c r="M35" s="42"/>
    </row>
    <row r="36" spans="1:14" ht="15.75" thickBot="1" x14ac:dyDescent="0.3">
      <c r="A36" s="43">
        <v>1</v>
      </c>
      <c r="C36" s="44">
        <f>+F34</f>
        <v>9135</v>
      </c>
      <c r="D36" s="45"/>
      <c r="E36" s="46">
        <f>E34</f>
        <v>24783891216</v>
      </c>
      <c r="F36" s="47"/>
      <c r="G36" s="47"/>
      <c r="H36" s="47"/>
      <c r="I36" s="48"/>
      <c r="J36" s="48"/>
      <c r="K36" s="48"/>
      <c r="L36" s="48"/>
      <c r="M36" s="48"/>
    </row>
    <row r="37" spans="1:14" x14ac:dyDescent="0.25">
      <c r="A37" s="49"/>
      <c r="C37" s="50"/>
      <c r="D37" s="32"/>
      <c r="E37" s="51"/>
      <c r="F37" s="47"/>
      <c r="G37" s="47"/>
      <c r="H37" s="47"/>
      <c r="I37" s="48"/>
      <c r="J37" s="48"/>
      <c r="K37" s="48"/>
      <c r="L37" s="48"/>
      <c r="M37" s="48"/>
    </row>
    <row r="38" spans="1:14" x14ac:dyDescent="0.25">
      <c r="A38" s="49"/>
      <c r="C38" s="50"/>
      <c r="D38" s="32"/>
      <c r="E38" s="51"/>
      <c r="F38" s="47"/>
      <c r="G38" s="47"/>
      <c r="H38" s="47"/>
      <c r="I38" s="48"/>
      <c r="J38" s="48"/>
      <c r="K38" s="48"/>
      <c r="L38" s="48"/>
      <c r="M38" s="48"/>
    </row>
    <row r="39" spans="1:14" x14ac:dyDescent="0.25">
      <c r="A39" s="49"/>
      <c r="B39" s="52" t="s">
        <v>16</v>
      </c>
      <c r="C39"/>
      <c r="D39"/>
      <c r="E39"/>
      <c r="F39"/>
      <c r="G39"/>
      <c r="H39"/>
      <c r="I39" s="19"/>
      <c r="J39" s="19"/>
      <c r="K39" s="19"/>
      <c r="L39" s="19"/>
      <c r="M39" s="19"/>
      <c r="N39" s="20"/>
    </row>
    <row r="40" spans="1:14" x14ac:dyDescent="0.25">
      <c r="A40" s="49"/>
      <c r="B40"/>
      <c r="C40"/>
      <c r="D40"/>
      <c r="E40"/>
      <c r="F40"/>
      <c r="G40"/>
      <c r="H40"/>
      <c r="I40" s="19"/>
      <c r="J40" s="19"/>
      <c r="K40" s="19"/>
      <c r="L40" s="19"/>
      <c r="M40" s="19"/>
      <c r="N40" s="20"/>
    </row>
    <row r="41" spans="1:14" x14ac:dyDescent="0.25">
      <c r="A41" s="49"/>
      <c r="B41" s="53" t="s">
        <v>17</v>
      </c>
      <c r="C41" s="53" t="s">
        <v>18</v>
      </c>
      <c r="D41" s="53" t="s">
        <v>19</v>
      </c>
      <c r="E41"/>
      <c r="F41"/>
      <c r="G41"/>
      <c r="H41"/>
      <c r="I41" s="19"/>
      <c r="J41" s="19"/>
      <c r="K41" s="19"/>
      <c r="L41" s="19"/>
      <c r="M41" s="19"/>
      <c r="N41" s="20"/>
    </row>
    <row r="42" spans="1:14" x14ac:dyDescent="0.25">
      <c r="A42" s="49"/>
      <c r="B42" s="54" t="s">
        <v>20</v>
      </c>
      <c r="C42" s="54"/>
      <c r="D42" s="54" t="s">
        <v>21</v>
      </c>
      <c r="E42"/>
      <c r="F42"/>
      <c r="G42"/>
      <c r="H42"/>
      <c r="I42" s="19"/>
      <c r="J42" s="19"/>
      <c r="K42" s="19"/>
      <c r="L42" s="19"/>
      <c r="M42" s="19"/>
      <c r="N42" s="20"/>
    </row>
    <row r="43" spans="1:14" x14ac:dyDescent="0.25">
      <c r="A43" s="49"/>
      <c r="B43" s="54" t="s">
        <v>22</v>
      </c>
      <c r="C43" s="54"/>
      <c r="D43" s="54" t="s">
        <v>21</v>
      </c>
      <c r="E43"/>
      <c r="F43"/>
      <c r="G43"/>
      <c r="H43"/>
      <c r="I43" s="19"/>
      <c r="J43" s="19"/>
      <c r="K43" s="19"/>
      <c r="L43" s="19"/>
      <c r="M43" s="19"/>
      <c r="N43" s="20"/>
    </row>
    <row r="44" spans="1:14" x14ac:dyDescent="0.25">
      <c r="A44" s="49"/>
      <c r="B44" s="54" t="s">
        <v>23</v>
      </c>
      <c r="C44" s="54"/>
      <c r="D44" s="54" t="s">
        <v>21</v>
      </c>
      <c r="E44"/>
      <c r="F44"/>
      <c r="G44"/>
      <c r="H44"/>
      <c r="I44" s="19"/>
      <c r="J44" s="19"/>
      <c r="K44" s="19"/>
      <c r="L44" s="19"/>
      <c r="M44" s="19"/>
      <c r="N44" s="20"/>
    </row>
    <row r="45" spans="1:14" x14ac:dyDescent="0.25">
      <c r="A45" s="49"/>
      <c r="B45" s="54" t="s">
        <v>24</v>
      </c>
      <c r="C45" s="54"/>
      <c r="D45" s="54"/>
      <c r="E45"/>
      <c r="F45"/>
      <c r="G45"/>
      <c r="H45"/>
      <c r="I45" s="19"/>
      <c r="J45" s="19"/>
      <c r="K45" s="19"/>
      <c r="L45" s="19"/>
      <c r="M45" s="19"/>
      <c r="N45" s="20"/>
    </row>
    <row r="46" spans="1:14" x14ac:dyDescent="0.25">
      <c r="A46" s="49"/>
      <c r="B46"/>
      <c r="C46"/>
      <c r="D46"/>
      <c r="E46"/>
      <c r="F46"/>
      <c r="G46"/>
      <c r="H46"/>
      <c r="I46" s="19"/>
      <c r="J46" s="19"/>
      <c r="K46" s="19"/>
      <c r="L46" s="19"/>
      <c r="M46" s="19"/>
      <c r="N46" s="20"/>
    </row>
    <row r="47" spans="1:14" x14ac:dyDescent="0.25">
      <c r="A47" s="49"/>
      <c r="B47"/>
      <c r="C47"/>
      <c r="D47"/>
      <c r="E47"/>
      <c r="F47"/>
      <c r="G47"/>
      <c r="H47"/>
      <c r="I47" s="19"/>
      <c r="J47" s="19"/>
      <c r="K47" s="19"/>
      <c r="L47" s="19"/>
      <c r="M47" s="19"/>
      <c r="N47" s="20"/>
    </row>
    <row r="48" spans="1:14" x14ac:dyDescent="0.25">
      <c r="A48" s="49"/>
      <c r="B48" s="52" t="s">
        <v>25</v>
      </c>
      <c r="C48"/>
      <c r="D48"/>
      <c r="E48"/>
      <c r="F48"/>
      <c r="G48"/>
      <c r="H48"/>
      <c r="I48" s="19"/>
      <c r="J48" s="19"/>
      <c r="K48" s="19"/>
      <c r="L48" s="19"/>
      <c r="M48" s="19"/>
      <c r="N48" s="20"/>
    </row>
    <row r="49" spans="1:26" x14ac:dyDescent="0.25">
      <c r="A49" s="49"/>
      <c r="B49"/>
      <c r="C49"/>
      <c r="D49"/>
      <c r="E49"/>
      <c r="F49"/>
      <c r="G49"/>
      <c r="H49"/>
      <c r="I49" s="19"/>
      <c r="J49" s="19"/>
      <c r="K49" s="19"/>
      <c r="L49" s="19"/>
      <c r="M49" s="19"/>
      <c r="N49" s="20"/>
    </row>
    <row r="50" spans="1:26" x14ac:dyDescent="0.25">
      <c r="A50" s="49"/>
      <c r="B50"/>
      <c r="C50"/>
      <c r="D50"/>
      <c r="E50"/>
      <c r="F50"/>
      <c r="G50"/>
      <c r="H50"/>
      <c r="I50" s="19"/>
      <c r="J50" s="19"/>
      <c r="K50" s="19"/>
      <c r="L50" s="19"/>
      <c r="M50" s="19"/>
      <c r="N50" s="20"/>
    </row>
    <row r="51" spans="1:26" x14ac:dyDescent="0.25">
      <c r="A51" s="49"/>
      <c r="B51" s="53" t="s">
        <v>17</v>
      </c>
      <c r="C51" s="53" t="s">
        <v>26</v>
      </c>
      <c r="D51" s="55" t="s">
        <v>27</v>
      </c>
      <c r="E51" s="55" t="s">
        <v>28</v>
      </c>
      <c r="F51"/>
      <c r="G51"/>
      <c r="H51"/>
      <c r="I51" s="19"/>
      <c r="J51" s="19"/>
      <c r="K51" s="19"/>
      <c r="L51" s="19"/>
      <c r="M51" s="19"/>
      <c r="N51" s="20"/>
    </row>
    <row r="52" spans="1:26" ht="28.5" x14ac:dyDescent="0.25">
      <c r="A52" s="49"/>
      <c r="B52" s="56" t="s">
        <v>29</v>
      </c>
      <c r="C52" s="57">
        <v>40</v>
      </c>
      <c r="D52" s="58">
        <v>0</v>
      </c>
      <c r="E52" s="59">
        <f>+D52+D53</f>
        <v>0</v>
      </c>
      <c r="F52"/>
      <c r="G52"/>
      <c r="H52"/>
      <c r="I52" s="19"/>
      <c r="J52" s="19"/>
      <c r="K52" s="19"/>
      <c r="L52" s="19"/>
      <c r="M52" s="19"/>
      <c r="N52" s="20"/>
    </row>
    <row r="53" spans="1:26" ht="42.75" x14ac:dyDescent="0.25">
      <c r="A53" s="49"/>
      <c r="B53" s="56" t="s">
        <v>30</v>
      </c>
      <c r="C53" s="57">
        <v>60</v>
      </c>
      <c r="D53" s="58">
        <f>+F156</f>
        <v>0</v>
      </c>
      <c r="E53" s="60"/>
      <c r="F53"/>
      <c r="G53"/>
      <c r="H53"/>
      <c r="I53" s="19"/>
      <c r="J53" s="19"/>
      <c r="K53" s="19"/>
      <c r="L53" s="19"/>
      <c r="M53" s="19"/>
      <c r="N53" s="20"/>
    </row>
    <row r="54" spans="1:26" x14ac:dyDescent="0.25">
      <c r="A54" s="49"/>
      <c r="C54" s="50"/>
      <c r="D54" s="32"/>
      <c r="E54" s="51"/>
      <c r="F54" s="47"/>
      <c r="G54" s="47"/>
      <c r="H54" s="47"/>
      <c r="I54" s="48"/>
      <c r="J54" s="48"/>
      <c r="K54" s="48"/>
      <c r="L54" s="48"/>
      <c r="M54" s="48"/>
    </row>
    <row r="55" spans="1:26" x14ac:dyDescent="0.25">
      <c r="A55" s="49"/>
      <c r="C55" s="50"/>
      <c r="D55" s="32"/>
      <c r="E55" s="51"/>
      <c r="F55" s="47"/>
      <c r="G55" s="47"/>
      <c r="H55" s="47"/>
      <c r="I55" s="48"/>
      <c r="J55" s="48"/>
      <c r="K55" s="48"/>
      <c r="L55" s="48"/>
      <c r="M55" s="48"/>
    </row>
    <row r="56" spans="1:26" x14ac:dyDescent="0.25">
      <c r="A56" s="49"/>
      <c r="C56" s="50"/>
      <c r="D56" s="32"/>
      <c r="E56" s="51"/>
      <c r="F56" s="47"/>
      <c r="G56" s="47"/>
      <c r="H56" s="47"/>
      <c r="I56" s="48"/>
      <c r="J56" s="48"/>
      <c r="K56" s="48"/>
      <c r="L56" s="48"/>
      <c r="M56" s="48"/>
    </row>
    <row r="57" spans="1:26" ht="15.75" thickBot="1" x14ac:dyDescent="0.3">
      <c r="M57" s="61" t="s">
        <v>31</v>
      </c>
      <c r="N57" s="61"/>
    </row>
    <row r="58" spans="1:26" x14ac:dyDescent="0.25">
      <c r="B58" s="52" t="s">
        <v>32</v>
      </c>
      <c r="M58" s="62"/>
      <c r="N58" s="62"/>
    </row>
    <row r="59" spans="1:26" ht="15.75" thickBot="1" x14ac:dyDescent="0.3">
      <c r="M59" s="62"/>
      <c r="N59" s="62"/>
    </row>
    <row r="60" spans="1:26" s="19" customFormat="1" ht="60" x14ac:dyDescent="0.25">
      <c r="B60" s="63" t="s">
        <v>33</v>
      </c>
      <c r="C60" s="63" t="s">
        <v>34</v>
      </c>
      <c r="D60" s="63" t="s">
        <v>35</v>
      </c>
      <c r="E60" s="63" t="s">
        <v>36</v>
      </c>
      <c r="F60" s="63" t="s">
        <v>37</v>
      </c>
      <c r="G60" s="63" t="s">
        <v>38</v>
      </c>
      <c r="H60" s="63" t="s">
        <v>39</v>
      </c>
      <c r="I60" s="63" t="s">
        <v>40</v>
      </c>
      <c r="J60" s="63" t="s">
        <v>41</v>
      </c>
      <c r="K60" s="63" t="s">
        <v>42</v>
      </c>
      <c r="L60" s="63" t="s">
        <v>43</v>
      </c>
      <c r="M60" s="64" t="s">
        <v>44</v>
      </c>
      <c r="N60" s="63" t="s">
        <v>45</v>
      </c>
      <c r="O60" s="63" t="s">
        <v>46</v>
      </c>
      <c r="P60" s="65" t="s">
        <v>47</v>
      </c>
      <c r="Q60" s="65" t="s">
        <v>48</v>
      </c>
    </row>
    <row r="61" spans="1:26" s="79" customFormat="1" ht="30" x14ac:dyDescent="0.25">
      <c r="A61" s="66">
        <v>1</v>
      </c>
      <c r="B61" s="67" t="s">
        <v>3</v>
      </c>
      <c r="C61" s="67" t="s">
        <v>3</v>
      </c>
      <c r="D61" s="68" t="s">
        <v>49</v>
      </c>
      <c r="E61" s="69" t="s">
        <v>50</v>
      </c>
      <c r="F61" s="70" t="s">
        <v>19</v>
      </c>
      <c r="G61" s="71" t="s">
        <v>50</v>
      </c>
      <c r="H61" s="72">
        <v>39814</v>
      </c>
      <c r="I61" s="73">
        <v>43465</v>
      </c>
      <c r="J61" s="73" t="s">
        <v>50</v>
      </c>
      <c r="K61" s="74"/>
      <c r="L61" s="74">
        <v>69</v>
      </c>
      <c r="M61" s="75"/>
      <c r="N61" s="75"/>
      <c r="O61" s="76"/>
      <c r="P61" s="76"/>
      <c r="Q61" s="77"/>
      <c r="R61" s="78"/>
      <c r="S61" s="78"/>
      <c r="T61" s="78"/>
      <c r="U61" s="78"/>
      <c r="V61" s="78"/>
      <c r="W61" s="78"/>
      <c r="X61" s="78"/>
      <c r="Y61" s="78"/>
      <c r="Z61" s="78"/>
    </row>
    <row r="62" spans="1:26" s="79" customFormat="1" x14ac:dyDescent="0.25">
      <c r="A62" s="66">
        <f>+A61+1</f>
        <v>2</v>
      </c>
      <c r="B62" s="67"/>
      <c r="C62" s="67"/>
      <c r="D62" s="68"/>
      <c r="E62" s="69"/>
      <c r="F62" s="70"/>
      <c r="G62" s="70"/>
      <c r="H62" s="72"/>
      <c r="I62" s="73"/>
      <c r="J62" s="73"/>
      <c r="K62" s="74"/>
      <c r="L62" s="74"/>
      <c r="M62" s="75"/>
      <c r="N62" s="75"/>
      <c r="O62" s="76"/>
      <c r="P62" s="76"/>
      <c r="Q62" s="77"/>
      <c r="R62" s="78"/>
      <c r="S62" s="78"/>
      <c r="T62" s="78"/>
      <c r="U62" s="78"/>
      <c r="V62" s="78"/>
      <c r="W62" s="78"/>
      <c r="X62" s="78"/>
      <c r="Y62" s="78"/>
      <c r="Z62" s="78"/>
    </row>
    <row r="63" spans="1:26" s="79" customFormat="1" x14ac:dyDescent="0.25">
      <c r="A63" s="66">
        <f t="shared" ref="A63:A68" si="0">+A62+1</f>
        <v>3</v>
      </c>
      <c r="B63" s="67"/>
      <c r="C63" s="67"/>
      <c r="D63" s="68"/>
      <c r="E63" s="69"/>
      <c r="F63" s="70"/>
      <c r="G63" s="70"/>
      <c r="H63" s="72"/>
      <c r="I63" s="73"/>
      <c r="J63" s="73"/>
      <c r="K63" s="74"/>
      <c r="L63" s="74"/>
      <c r="M63" s="75"/>
      <c r="N63" s="75"/>
      <c r="O63" s="76"/>
      <c r="P63" s="76"/>
      <c r="Q63" s="77"/>
      <c r="R63" s="78"/>
      <c r="S63" s="78"/>
      <c r="T63" s="78"/>
      <c r="U63" s="78"/>
      <c r="V63" s="78"/>
      <c r="W63" s="78"/>
      <c r="X63" s="78"/>
      <c r="Y63" s="78"/>
      <c r="Z63" s="78"/>
    </row>
    <row r="64" spans="1:26" s="79" customFormat="1" x14ac:dyDescent="0.25">
      <c r="A64" s="66">
        <f t="shared" si="0"/>
        <v>4</v>
      </c>
      <c r="B64" s="67"/>
      <c r="C64" s="68"/>
      <c r="D64" s="67"/>
      <c r="E64" s="80"/>
      <c r="F64" s="70"/>
      <c r="G64" s="70"/>
      <c r="H64" s="70"/>
      <c r="I64" s="73"/>
      <c r="J64" s="73"/>
      <c r="K64" s="73"/>
      <c r="L64" s="73"/>
      <c r="M64" s="75"/>
      <c r="N64" s="75"/>
      <c r="O64" s="76"/>
      <c r="P64" s="76"/>
      <c r="Q64" s="77"/>
      <c r="R64" s="78"/>
      <c r="S64" s="78"/>
      <c r="T64" s="78"/>
      <c r="U64" s="78"/>
      <c r="V64" s="78"/>
      <c r="W64" s="78"/>
      <c r="X64" s="78"/>
      <c r="Y64" s="78"/>
      <c r="Z64" s="78"/>
    </row>
    <row r="65" spans="1:26" s="79" customFormat="1" x14ac:dyDescent="0.25">
      <c r="A65" s="66">
        <f t="shared" si="0"/>
        <v>5</v>
      </c>
      <c r="B65" s="67"/>
      <c r="C65" s="68"/>
      <c r="D65" s="67"/>
      <c r="E65" s="80"/>
      <c r="F65" s="70"/>
      <c r="G65" s="70"/>
      <c r="H65" s="70"/>
      <c r="I65" s="73"/>
      <c r="J65" s="73"/>
      <c r="K65" s="73"/>
      <c r="L65" s="73"/>
      <c r="M65" s="75"/>
      <c r="N65" s="75"/>
      <c r="O65" s="76"/>
      <c r="P65" s="76"/>
      <c r="Q65" s="77"/>
      <c r="R65" s="78"/>
      <c r="S65" s="78"/>
      <c r="T65" s="78"/>
      <c r="U65" s="78"/>
      <c r="V65" s="78"/>
      <c r="W65" s="78"/>
      <c r="X65" s="78"/>
      <c r="Y65" s="78"/>
      <c r="Z65" s="78"/>
    </row>
    <row r="66" spans="1:26" s="79" customFormat="1" x14ac:dyDescent="0.25">
      <c r="A66" s="66">
        <f t="shared" si="0"/>
        <v>6</v>
      </c>
      <c r="B66" s="67"/>
      <c r="C66" s="68"/>
      <c r="D66" s="67"/>
      <c r="E66" s="80"/>
      <c r="F66" s="70"/>
      <c r="G66" s="70"/>
      <c r="H66" s="70"/>
      <c r="I66" s="73"/>
      <c r="J66" s="73"/>
      <c r="K66" s="73"/>
      <c r="L66" s="73"/>
      <c r="M66" s="75"/>
      <c r="N66" s="75"/>
      <c r="O66" s="76"/>
      <c r="P66" s="76"/>
      <c r="Q66" s="77"/>
      <c r="R66" s="78"/>
      <c r="S66" s="78"/>
      <c r="T66" s="78"/>
      <c r="U66" s="78"/>
      <c r="V66" s="78"/>
      <c r="W66" s="78"/>
      <c r="X66" s="78"/>
      <c r="Y66" s="78"/>
      <c r="Z66" s="78"/>
    </row>
    <row r="67" spans="1:26" s="79" customFormat="1" x14ac:dyDescent="0.25">
      <c r="A67" s="66">
        <f t="shared" si="0"/>
        <v>7</v>
      </c>
      <c r="B67" s="67"/>
      <c r="C67" s="68"/>
      <c r="D67" s="67"/>
      <c r="E67" s="80"/>
      <c r="F67" s="70"/>
      <c r="G67" s="70"/>
      <c r="H67" s="70"/>
      <c r="I67" s="73"/>
      <c r="J67" s="73"/>
      <c r="K67" s="73"/>
      <c r="L67" s="73"/>
      <c r="M67" s="75"/>
      <c r="N67" s="75"/>
      <c r="O67" s="76"/>
      <c r="P67" s="76"/>
      <c r="Q67" s="77"/>
      <c r="R67" s="78"/>
      <c r="S67" s="78"/>
      <c r="T67" s="78"/>
      <c r="U67" s="78"/>
      <c r="V67" s="78"/>
      <c r="W67" s="78"/>
      <c r="X67" s="78"/>
      <c r="Y67" s="78"/>
      <c r="Z67" s="78"/>
    </row>
    <row r="68" spans="1:26" s="79" customFormat="1" x14ac:dyDescent="0.25">
      <c r="A68" s="66">
        <f t="shared" si="0"/>
        <v>8</v>
      </c>
      <c r="B68" s="67"/>
      <c r="C68" s="68"/>
      <c r="D68" s="67"/>
      <c r="E68" s="80"/>
      <c r="F68" s="70"/>
      <c r="G68" s="70"/>
      <c r="H68" s="70"/>
      <c r="I68" s="73"/>
      <c r="J68" s="73"/>
      <c r="K68" s="73"/>
      <c r="L68" s="73"/>
      <c r="M68" s="75"/>
      <c r="N68" s="75"/>
      <c r="O68" s="76"/>
      <c r="P68" s="76"/>
      <c r="Q68" s="77"/>
      <c r="R68" s="78"/>
      <c r="S68" s="78"/>
      <c r="T68" s="78"/>
      <c r="U68" s="78"/>
      <c r="V68" s="78"/>
      <c r="W68" s="78"/>
      <c r="X68" s="78"/>
      <c r="Y68" s="78"/>
      <c r="Z68" s="78"/>
    </row>
    <row r="69" spans="1:26" s="79" customFormat="1" x14ac:dyDescent="0.25">
      <c r="A69" s="66"/>
      <c r="B69" s="81" t="s">
        <v>28</v>
      </c>
      <c r="C69" s="68"/>
      <c r="D69" s="67"/>
      <c r="E69" s="80"/>
      <c r="F69" s="70"/>
      <c r="G69" s="70"/>
      <c r="H69" s="70"/>
      <c r="I69" s="73"/>
      <c r="J69" s="73"/>
      <c r="K69" s="82">
        <f t="shared" ref="K69:N69" si="1">SUM(K61:K68)</f>
        <v>0</v>
      </c>
      <c r="L69" s="82">
        <f t="shared" si="1"/>
        <v>69</v>
      </c>
      <c r="M69" s="83">
        <f t="shared" si="1"/>
        <v>0</v>
      </c>
      <c r="N69" s="82">
        <f t="shared" si="1"/>
        <v>0</v>
      </c>
      <c r="O69" s="76"/>
      <c r="P69" s="76"/>
      <c r="Q69" s="84"/>
    </row>
    <row r="70" spans="1:26" s="85" customFormat="1" x14ac:dyDescent="0.25">
      <c r="E70" s="86"/>
    </row>
    <row r="71" spans="1:26" s="85" customFormat="1" x14ac:dyDescent="0.25">
      <c r="B71" s="87" t="s">
        <v>51</v>
      </c>
      <c r="C71" s="87" t="s">
        <v>52</v>
      </c>
      <c r="D71" s="88" t="s">
        <v>53</v>
      </c>
      <c r="E71" s="88"/>
    </row>
    <row r="72" spans="1:26" s="85" customFormat="1" x14ac:dyDescent="0.25">
      <c r="B72" s="89"/>
      <c r="C72" s="89"/>
      <c r="D72" s="90" t="s">
        <v>54</v>
      </c>
      <c r="E72" s="91" t="s">
        <v>55</v>
      </c>
    </row>
    <row r="73" spans="1:26" s="85" customFormat="1" ht="18.75" x14ac:dyDescent="0.25">
      <c r="B73" s="92" t="s">
        <v>56</v>
      </c>
      <c r="C73" s="93">
        <f>+K69</f>
        <v>0</v>
      </c>
      <c r="D73" s="94"/>
      <c r="E73" s="94"/>
      <c r="F73" s="95"/>
      <c r="G73" s="95"/>
      <c r="H73" s="95"/>
      <c r="I73" s="95"/>
      <c r="J73" s="95"/>
      <c r="K73" s="95"/>
      <c r="L73" s="95"/>
      <c r="M73" s="95"/>
    </row>
    <row r="74" spans="1:26" s="85" customFormat="1" x14ac:dyDescent="0.25">
      <c r="B74" s="92" t="s">
        <v>57</v>
      </c>
      <c r="C74" s="93">
        <f>+M69</f>
        <v>0</v>
      </c>
      <c r="D74" s="94"/>
      <c r="E74" s="94"/>
    </row>
    <row r="75" spans="1:26" s="85" customFormat="1" x14ac:dyDescent="0.25">
      <c r="B75" s="96"/>
      <c r="C75" s="97"/>
      <c r="D75" s="97"/>
      <c r="E75" s="97"/>
      <c r="F75" s="97"/>
      <c r="G75" s="97"/>
      <c r="H75" s="97"/>
      <c r="I75" s="97"/>
      <c r="J75" s="97"/>
      <c r="K75" s="97"/>
      <c r="L75" s="97"/>
      <c r="M75" s="97"/>
      <c r="N75" s="97"/>
    </row>
    <row r="76" spans="1:26" ht="15.75" thickBot="1" x14ac:dyDescent="0.3"/>
    <row r="77" spans="1:26" ht="27" thickBot="1" x14ac:dyDescent="0.3">
      <c r="B77" s="98" t="s">
        <v>58</v>
      </c>
      <c r="C77" s="98"/>
      <c r="D77" s="98"/>
      <c r="E77" s="98"/>
      <c r="F77" s="98"/>
      <c r="G77" s="98"/>
      <c r="H77" s="98"/>
      <c r="I77" s="98"/>
      <c r="J77" s="98"/>
      <c r="K77" s="98"/>
      <c r="L77" s="98"/>
      <c r="M77" s="98"/>
      <c r="N77" s="98"/>
    </row>
    <row r="80" spans="1:26" ht="105" x14ac:dyDescent="0.25">
      <c r="B80" s="99" t="s">
        <v>59</v>
      </c>
      <c r="C80" s="100" t="s">
        <v>60</v>
      </c>
      <c r="D80" s="100" t="s">
        <v>61</v>
      </c>
      <c r="E80" s="100" t="s">
        <v>62</v>
      </c>
      <c r="F80" s="100" t="s">
        <v>63</v>
      </c>
      <c r="G80" s="100" t="s">
        <v>64</v>
      </c>
      <c r="H80" s="100" t="s">
        <v>65</v>
      </c>
      <c r="I80" s="100" t="s">
        <v>66</v>
      </c>
      <c r="J80" s="100" t="s">
        <v>67</v>
      </c>
      <c r="K80" s="100" t="s">
        <v>68</v>
      </c>
      <c r="L80" s="100" t="s">
        <v>69</v>
      </c>
      <c r="M80" s="101" t="s">
        <v>70</v>
      </c>
      <c r="N80" s="101" t="s">
        <v>71</v>
      </c>
      <c r="O80" s="102" t="s">
        <v>72</v>
      </c>
      <c r="P80" s="103"/>
      <c r="Q80" s="100" t="s">
        <v>73</v>
      </c>
    </row>
    <row r="81" spans="2:17" x14ac:dyDescent="0.25">
      <c r="B81" s="104"/>
      <c r="C81" s="104"/>
      <c r="D81" s="105"/>
      <c r="E81" s="105"/>
      <c r="F81" s="106"/>
      <c r="G81" s="106"/>
      <c r="H81" s="106"/>
      <c r="I81" s="107"/>
      <c r="J81" s="107"/>
      <c r="K81" s="54"/>
      <c r="L81" s="54"/>
      <c r="M81" s="54"/>
      <c r="N81" s="54"/>
      <c r="O81" s="108" t="s">
        <v>74</v>
      </c>
      <c r="P81" s="109"/>
      <c r="Q81" s="54" t="s">
        <v>19</v>
      </c>
    </row>
    <row r="82" spans="2:17" x14ac:dyDescent="0.25">
      <c r="B82" s="104"/>
      <c r="C82" s="104"/>
      <c r="D82" s="105"/>
      <c r="E82" s="105"/>
      <c r="F82" s="106"/>
      <c r="G82" s="106"/>
      <c r="H82" s="106"/>
      <c r="I82" s="107"/>
      <c r="J82" s="107"/>
      <c r="K82" s="54"/>
      <c r="L82" s="54"/>
      <c r="M82" s="54"/>
      <c r="N82" s="54"/>
      <c r="O82" s="110"/>
      <c r="P82" s="111"/>
      <c r="Q82" s="54"/>
    </row>
    <row r="83" spans="2:17" x14ac:dyDescent="0.25">
      <c r="B83" s="104"/>
      <c r="C83" s="104"/>
      <c r="D83" s="105"/>
      <c r="E83" s="105"/>
      <c r="F83" s="106"/>
      <c r="G83" s="106"/>
      <c r="H83" s="106"/>
      <c r="I83" s="107"/>
      <c r="J83" s="107"/>
      <c r="K83" s="54"/>
      <c r="L83" s="54"/>
      <c r="M83" s="54"/>
      <c r="N83" s="54"/>
      <c r="O83" s="110"/>
      <c r="P83" s="111"/>
      <c r="Q83" s="54"/>
    </row>
    <row r="84" spans="2:17" x14ac:dyDescent="0.25">
      <c r="B84" s="104"/>
      <c r="C84" s="104"/>
      <c r="D84" s="105"/>
      <c r="E84" s="105"/>
      <c r="F84" s="106"/>
      <c r="G84" s="106"/>
      <c r="H84" s="106"/>
      <c r="I84" s="107"/>
      <c r="J84" s="107"/>
      <c r="K84" s="54"/>
      <c r="L84" s="54"/>
      <c r="M84" s="54"/>
      <c r="N84" s="54"/>
      <c r="O84" s="110"/>
      <c r="P84" s="111"/>
      <c r="Q84" s="54"/>
    </row>
    <row r="85" spans="2:17" x14ac:dyDescent="0.25">
      <c r="B85" s="104"/>
      <c r="C85" s="104"/>
      <c r="D85" s="105"/>
      <c r="E85" s="105"/>
      <c r="F85" s="106"/>
      <c r="G85" s="106"/>
      <c r="H85" s="106"/>
      <c r="I85" s="107"/>
      <c r="J85" s="107"/>
      <c r="K85" s="54"/>
      <c r="L85" s="54"/>
      <c r="M85" s="54"/>
      <c r="N85" s="54"/>
      <c r="O85" s="110"/>
      <c r="P85" s="111"/>
      <c r="Q85" s="54"/>
    </row>
    <row r="86" spans="2:17" x14ac:dyDescent="0.25">
      <c r="B86" s="104"/>
      <c r="C86" s="104"/>
      <c r="D86" s="105"/>
      <c r="E86" s="105"/>
      <c r="F86" s="106"/>
      <c r="G86" s="106"/>
      <c r="H86" s="106"/>
      <c r="I86" s="107"/>
      <c r="J86" s="107"/>
      <c r="K86" s="54"/>
      <c r="L86" s="54"/>
      <c r="M86" s="54"/>
      <c r="N86" s="54"/>
      <c r="O86" s="110"/>
      <c r="P86" s="111"/>
      <c r="Q86" s="54"/>
    </row>
    <row r="87" spans="2:17" x14ac:dyDescent="0.25">
      <c r="B87" s="54"/>
      <c r="C87" s="54"/>
      <c r="D87" s="54"/>
      <c r="E87" s="54"/>
      <c r="F87" s="54"/>
      <c r="G87" s="54"/>
      <c r="H87" s="54"/>
      <c r="I87" s="54"/>
      <c r="J87" s="54"/>
      <c r="K87" s="54"/>
      <c r="L87" s="54"/>
      <c r="M87" s="54"/>
      <c r="N87" s="54"/>
      <c r="O87" s="110"/>
      <c r="P87" s="111"/>
      <c r="Q87" s="54"/>
    </row>
    <row r="88" spans="2:17" x14ac:dyDescent="0.25">
      <c r="B88" s="3" t="s">
        <v>75</v>
      </c>
    </row>
    <row r="89" spans="2:17" x14ac:dyDescent="0.25">
      <c r="B89" s="3" t="s">
        <v>76</v>
      </c>
    </row>
    <row r="90" spans="2:17" x14ac:dyDescent="0.25">
      <c r="B90" s="3" t="s">
        <v>77</v>
      </c>
    </row>
    <row r="92" spans="2:17" ht="15.75" thickBot="1" x14ac:dyDescent="0.3"/>
    <row r="93" spans="2:17" ht="27" thickBot="1" x14ac:dyDescent="0.3">
      <c r="B93" s="112" t="s">
        <v>78</v>
      </c>
      <c r="C93" s="113"/>
      <c r="D93" s="113"/>
      <c r="E93" s="113"/>
      <c r="F93" s="113"/>
      <c r="G93" s="113"/>
      <c r="H93" s="113"/>
      <c r="I93" s="113"/>
      <c r="J93" s="113"/>
      <c r="K93" s="113"/>
      <c r="L93" s="113"/>
      <c r="M93" s="113"/>
      <c r="N93" s="114"/>
    </row>
    <row r="98" spans="2:17" ht="75" x14ac:dyDescent="0.25">
      <c r="B98" s="99" t="s">
        <v>79</v>
      </c>
      <c r="C98" s="99" t="s">
        <v>80</v>
      </c>
      <c r="D98" s="99" t="s">
        <v>81</v>
      </c>
      <c r="E98" s="99" t="s">
        <v>82</v>
      </c>
      <c r="F98" s="99" t="s">
        <v>83</v>
      </c>
      <c r="G98" s="99" t="s">
        <v>84</v>
      </c>
      <c r="H98" s="99" t="s">
        <v>85</v>
      </c>
      <c r="I98" s="99" t="s">
        <v>86</v>
      </c>
      <c r="J98" s="102" t="s">
        <v>87</v>
      </c>
      <c r="K98" s="115"/>
      <c r="L98" s="103"/>
      <c r="M98" s="99" t="s">
        <v>88</v>
      </c>
      <c r="N98" s="99" t="s">
        <v>89</v>
      </c>
      <c r="O98" s="99" t="s">
        <v>90</v>
      </c>
      <c r="P98" s="102" t="s">
        <v>72</v>
      </c>
      <c r="Q98" s="103"/>
    </row>
    <row r="99" spans="2:17" ht="45" x14ac:dyDescent="0.25">
      <c r="B99" s="116" t="s">
        <v>91</v>
      </c>
      <c r="C99" s="117" t="s">
        <v>92</v>
      </c>
      <c r="D99" s="104" t="s">
        <v>93</v>
      </c>
      <c r="E99" s="104">
        <v>27737659</v>
      </c>
      <c r="F99" s="104"/>
      <c r="G99" s="104"/>
      <c r="H99" s="104"/>
      <c r="I99" s="105"/>
      <c r="J99" s="118" t="s">
        <v>94</v>
      </c>
      <c r="K99" s="119" t="s">
        <v>95</v>
      </c>
      <c r="L99" s="107" t="s">
        <v>96</v>
      </c>
      <c r="M99" s="54" t="s">
        <v>19</v>
      </c>
      <c r="N99" s="54" t="s">
        <v>19</v>
      </c>
      <c r="O99" s="54" t="s">
        <v>18</v>
      </c>
      <c r="P99" s="108" t="s">
        <v>97</v>
      </c>
      <c r="Q99" s="109"/>
    </row>
    <row r="100" spans="2:17" ht="45" x14ac:dyDescent="0.25">
      <c r="B100" s="116" t="s">
        <v>98</v>
      </c>
      <c r="C100" s="117" t="s">
        <v>92</v>
      </c>
      <c r="D100" s="104" t="s">
        <v>99</v>
      </c>
      <c r="E100" s="104">
        <v>60352994</v>
      </c>
      <c r="F100" s="104" t="s">
        <v>100</v>
      </c>
      <c r="G100" s="104" t="s">
        <v>101</v>
      </c>
      <c r="H100" s="120">
        <v>41912</v>
      </c>
      <c r="I100" s="105"/>
      <c r="J100" s="118" t="s">
        <v>94</v>
      </c>
      <c r="K100" s="119" t="s">
        <v>95</v>
      </c>
      <c r="L100" s="107" t="s">
        <v>96</v>
      </c>
      <c r="M100" s="54" t="s">
        <v>19</v>
      </c>
      <c r="N100" s="54" t="s">
        <v>19</v>
      </c>
      <c r="O100" s="54" t="s">
        <v>18</v>
      </c>
      <c r="P100" s="108" t="s">
        <v>97</v>
      </c>
      <c r="Q100" s="109"/>
    </row>
    <row r="102" spans="2:17" ht="15.75" thickBot="1" x14ac:dyDescent="0.3"/>
    <row r="103" spans="2:17" ht="27" thickBot="1" x14ac:dyDescent="0.3">
      <c r="B103" s="112" t="s">
        <v>102</v>
      </c>
      <c r="C103" s="113"/>
      <c r="D103" s="113"/>
      <c r="E103" s="113"/>
      <c r="F103" s="113"/>
      <c r="G103" s="113"/>
      <c r="H103" s="113"/>
      <c r="I103" s="113"/>
      <c r="J103" s="113"/>
      <c r="K103" s="113"/>
      <c r="L103" s="113"/>
      <c r="M103" s="113"/>
      <c r="N103" s="114"/>
    </row>
    <row r="106" spans="2:17" ht="30" x14ac:dyDescent="0.25">
      <c r="B106" s="100" t="s">
        <v>17</v>
      </c>
      <c r="C106" s="100" t="s">
        <v>103</v>
      </c>
      <c r="D106" s="102" t="s">
        <v>72</v>
      </c>
      <c r="E106" s="103"/>
    </row>
    <row r="107" spans="2:17" x14ac:dyDescent="0.25">
      <c r="B107" s="121" t="s">
        <v>104</v>
      </c>
      <c r="C107" s="58" t="s">
        <v>19</v>
      </c>
      <c r="D107" s="122"/>
      <c r="E107" s="122"/>
    </row>
    <row r="110" spans="2:17" ht="26.25" x14ac:dyDescent="0.25">
      <c r="B110" s="1" t="s">
        <v>105</v>
      </c>
      <c r="C110" s="2"/>
      <c r="D110" s="2"/>
      <c r="E110" s="2"/>
      <c r="F110" s="2"/>
      <c r="G110" s="2"/>
      <c r="H110" s="2"/>
      <c r="I110" s="2"/>
      <c r="J110" s="2"/>
      <c r="K110" s="2"/>
      <c r="L110" s="2"/>
      <c r="M110" s="2"/>
      <c r="N110" s="2"/>
      <c r="O110" s="2"/>
      <c r="P110" s="2"/>
    </row>
    <row r="112" spans="2:17" ht="15.75" thickBot="1" x14ac:dyDescent="0.3"/>
    <row r="113" spans="1:26" ht="27" thickBot="1" x14ac:dyDescent="0.3">
      <c r="B113" s="112" t="s">
        <v>106</v>
      </c>
      <c r="C113" s="113"/>
      <c r="D113" s="113"/>
      <c r="E113" s="113"/>
      <c r="F113" s="113"/>
      <c r="G113" s="113"/>
      <c r="H113" s="113"/>
      <c r="I113" s="113"/>
      <c r="J113" s="113"/>
      <c r="K113" s="113"/>
      <c r="L113" s="113"/>
      <c r="M113" s="113"/>
      <c r="N113" s="114"/>
    </row>
    <row r="115" spans="1:26" ht="15.75" thickBot="1" x14ac:dyDescent="0.3">
      <c r="M115" s="62"/>
      <c r="N115" s="62"/>
    </row>
    <row r="116" spans="1:26" s="19" customFormat="1" ht="60" x14ac:dyDescent="0.25">
      <c r="B116" s="63" t="s">
        <v>33</v>
      </c>
      <c r="C116" s="63" t="s">
        <v>34</v>
      </c>
      <c r="D116" s="63" t="s">
        <v>35</v>
      </c>
      <c r="E116" s="63" t="s">
        <v>36</v>
      </c>
      <c r="F116" s="63" t="s">
        <v>37</v>
      </c>
      <c r="G116" s="63" t="s">
        <v>38</v>
      </c>
      <c r="H116" s="63" t="s">
        <v>39</v>
      </c>
      <c r="I116" s="63" t="s">
        <v>40</v>
      </c>
      <c r="J116" s="63" t="s">
        <v>41</v>
      </c>
      <c r="K116" s="63" t="s">
        <v>42</v>
      </c>
      <c r="L116" s="63" t="s">
        <v>43</v>
      </c>
      <c r="M116" s="64" t="s">
        <v>44</v>
      </c>
      <c r="N116" s="63" t="s">
        <v>45</v>
      </c>
      <c r="O116" s="63" t="s">
        <v>46</v>
      </c>
      <c r="P116" s="65" t="s">
        <v>47</v>
      </c>
      <c r="Q116" s="65" t="s">
        <v>48</v>
      </c>
    </row>
    <row r="117" spans="1:26" s="79" customFormat="1" x14ac:dyDescent="0.25">
      <c r="A117" s="66">
        <v>1</v>
      </c>
      <c r="B117" s="67"/>
      <c r="C117" s="68"/>
      <c r="D117" s="67"/>
      <c r="E117" s="80"/>
      <c r="F117" s="70"/>
      <c r="G117" s="71"/>
      <c r="H117" s="72"/>
      <c r="I117" s="73"/>
      <c r="J117" s="73"/>
      <c r="K117" s="73"/>
      <c r="L117" s="73"/>
      <c r="M117" s="75"/>
      <c r="N117" s="75">
        <f>+M117*G117</f>
        <v>0</v>
      </c>
      <c r="O117" s="76"/>
      <c r="P117" s="76"/>
      <c r="Q117" s="77"/>
      <c r="R117" s="78"/>
      <c r="S117" s="78"/>
      <c r="T117" s="78"/>
      <c r="U117" s="78"/>
      <c r="V117" s="78"/>
      <c r="W117" s="78"/>
      <c r="X117" s="78"/>
      <c r="Y117" s="78"/>
      <c r="Z117" s="78"/>
    </row>
    <row r="118" spans="1:26" s="79" customFormat="1" x14ac:dyDescent="0.25">
      <c r="A118" s="66">
        <f>+A117+1</f>
        <v>2</v>
      </c>
      <c r="B118" s="67"/>
      <c r="C118" s="68"/>
      <c r="D118" s="67"/>
      <c r="E118" s="80"/>
      <c r="F118" s="70"/>
      <c r="G118" s="70"/>
      <c r="H118" s="70"/>
      <c r="I118" s="73"/>
      <c r="J118" s="73"/>
      <c r="K118" s="73"/>
      <c r="L118" s="73"/>
      <c r="M118" s="75"/>
      <c r="N118" s="75"/>
      <c r="O118" s="76"/>
      <c r="P118" s="76"/>
      <c r="Q118" s="77"/>
      <c r="R118" s="78"/>
      <c r="S118" s="78"/>
      <c r="T118" s="78"/>
      <c r="U118" s="78"/>
      <c r="V118" s="78"/>
      <c r="W118" s="78"/>
      <c r="X118" s="78"/>
      <c r="Y118" s="78"/>
      <c r="Z118" s="78"/>
    </row>
    <row r="119" spans="1:26" s="79" customFormat="1" x14ac:dyDescent="0.25">
      <c r="A119" s="66">
        <f t="shared" ref="A119:A124" si="2">+A118+1</f>
        <v>3</v>
      </c>
      <c r="B119" s="67"/>
      <c r="C119" s="68"/>
      <c r="D119" s="67"/>
      <c r="E119" s="80"/>
      <c r="F119" s="70"/>
      <c r="G119" s="70"/>
      <c r="H119" s="70"/>
      <c r="I119" s="73"/>
      <c r="J119" s="73"/>
      <c r="K119" s="73"/>
      <c r="L119" s="73"/>
      <c r="M119" s="75"/>
      <c r="N119" s="75"/>
      <c r="O119" s="76"/>
      <c r="P119" s="76"/>
      <c r="Q119" s="77"/>
      <c r="R119" s="78"/>
      <c r="S119" s="78"/>
      <c r="T119" s="78"/>
      <c r="U119" s="78"/>
      <c r="V119" s="78"/>
      <c r="W119" s="78"/>
      <c r="X119" s="78"/>
      <c r="Y119" s="78"/>
      <c r="Z119" s="78"/>
    </row>
    <row r="120" spans="1:26" s="79" customFormat="1" x14ac:dyDescent="0.25">
      <c r="A120" s="66">
        <f t="shared" si="2"/>
        <v>4</v>
      </c>
      <c r="B120" s="67"/>
      <c r="C120" s="68"/>
      <c r="D120" s="67"/>
      <c r="E120" s="80"/>
      <c r="F120" s="70"/>
      <c r="G120" s="70"/>
      <c r="H120" s="70"/>
      <c r="I120" s="73"/>
      <c r="J120" s="73"/>
      <c r="K120" s="73"/>
      <c r="L120" s="73"/>
      <c r="M120" s="75"/>
      <c r="N120" s="75"/>
      <c r="O120" s="76"/>
      <c r="P120" s="76"/>
      <c r="Q120" s="77"/>
      <c r="R120" s="78"/>
      <c r="S120" s="78"/>
      <c r="T120" s="78"/>
      <c r="U120" s="78"/>
      <c r="V120" s="78"/>
      <c r="W120" s="78"/>
      <c r="X120" s="78"/>
      <c r="Y120" s="78"/>
      <c r="Z120" s="78"/>
    </row>
    <row r="121" spans="1:26" s="79" customFormat="1" x14ac:dyDescent="0.25">
      <c r="A121" s="66">
        <f t="shared" si="2"/>
        <v>5</v>
      </c>
      <c r="B121" s="67"/>
      <c r="C121" s="68"/>
      <c r="D121" s="67"/>
      <c r="E121" s="80"/>
      <c r="F121" s="70"/>
      <c r="G121" s="70"/>
      <c r="H121" s="70"/>
      <c r="I121" s="73"/>
      <c r="J121" s="73"/>
      <c r="K121" s="73"/>
      <c r="L121" s="73"/>
      <c r="M121" s="75"/>
      <c r="N121" s="75"/>
      <c r="O121" s="76"/>
      <c r="P121" s="76"/>
      <c r="Q121" s="77"/>
      <c r="R121" s="78"/>
      <c r="S121" s="78"/>
      <c r="T121" s="78"/>
      <c r="U121" s="78"/>
      <c r="V121" s="78"/>
      <c r="W121" s="78"/>
      <c r="X121" s="78"/>
      <c r="Y121" s="78"/>
      <c r="Z121" s="78"/>
    </row>
    <row r="122" spans="1:26" s="79" customFormat="1" x14ac:dyDescent="0.25">
      <c r="A122" s="66">
        <f t="shared" si="2"/>
        <v>6</v>
      </c>
      <c r="B122" s="67"/>
      <c r="C122" s="68"/>
      <c r="D122" s="67"/>
      <c r="E122" s="80"/>
      <c r="F122" s="70"/>
      <c r="G122" s="70"/>
      <c r="H122" s="70"/>
      <c r="I122" s="73"/>
      <c r="J122" s="73"/>
      <c r="K122" s="73"/>
      <c r="L122" s="73"/>
      <c r="M122" s="75"/>
      <c r="N122" s="75"/>
      <c r="O122" s="76"/>
      <c r="P122" s="76"/>
      <c r="Q122" s="77"/>
      <c r="R122" s="78"/>
      <c r="S122" s="78"/>
      <c r="T122" s="78"/>
      <c r="U122" s="78"/>
      <c r="V122" s="78"/>
      <c r="W122" s="78"/>
      <c r="X122" s="78"/>
      <c r="Y122" s="78"/>
      <c r="Z122" s="78"/>
    </row>
    <row r="123" spans="1:26" s="79" customFormat="1" x14ac:dyDescent="0.25">
      <c r="A123" s="66">
        <f t="shared" si="2"/>
        <v>7</v>
      </c>
      <c r="B123" s="67"/>
      <c r="C123" s="68"/>
      <c r="D123" s="67"/>
      <c r="E123" s="80"/>
      <c r="F123" s="70"/>
      <c r="G123" s="70"/>
      <c r="H123" s="70"/>
      <c r="I123" s="73"/>
      <c r="J123" s="73"/>
      <c r="K123" s="73"/>
      <c r="L123" s="73"/>
      <c r="M123" s="75"/>
      <c r="N123" s="75"/>
      <c r="O123" s="76"/>
      <c r="P123" s="76"/>
      <c r="Q123" s="77"/>
      <c r="R123" s="78"/>
      <c r="S123" s="78"/>
      <c r="T123" s="78"/>
      <c r="U123" s="78"/>
      <c r="V123" s="78"/>
      <c r="W123" s="78"/>
      <c r="X123" s="78"/>
      <c r="Y123" s="78"/>
      <c r="Z123" s="78"/>
    </row>
    <row r="124" spans="1:26" s="79" customFormat="1" x14ac:dyDescent="0.25">
      <c r="A124" s="66">
        <f t="shared" si="2"/>
        <v>8</v>
      </c>
      <c r="B124" s="67"/>
      <c r="C124" s="68"/>
      <c r="D124" s="67"/>
      <c r="E124" s="80"/>
      <c r="F124" s="70"/>
      <c r="G124" s="70"/>
      <c r="H124" s="70"/>
      <c r="I124" s="73"/>
      <c r="J124" s="73"/>
      <c r="K124" s="73"/>
      <c r="L124" s="73"/>
      <c r="M124" s="75"/>
      <c r="N124" s="75"/>
      <c r="O124" s="76"/>
      <c r="P124" s="76"/>
      <c r="Q124" s="77"/>
      <c r="R124" s="78"/>
      <c r="S124" s="78"/>
      <c r="T124" s="78"/>
      <c r="U124" s="78"/>
      <c r="V124" s="78"/>
      <c r="W124" s="78"/>
      <c r="X124" s="78"/>
      <c r="Y124" s="78"/>
      <c r="Z124" s="78"/>
    </row>
    <row r="125" spans="1:26" s="79" customFormat="1" x14ac:dyDescent="0.25">
      <c r="A125" s="66"/>
      <c r="B125" s="81" t="s">
        <v>28</v>
      </c>
      <c r="C125" s="68"/>
      <c r="D125" s="67"/>
      <c r="E125" s="80"/>
      <c r="F125" s="70"/>
      <c r="G125" s="70"/>
      <c r="H125" s="70"/>
      <c r="I125" s="73"/>
      <c r="J125" s="73"/>
      <c r="K125" s="82">
        <f t="shared" ref="K125:N125" si="3">SUM(K117:K124)</f>
        <v>0</v>
      </c>
      <c r="L125" s="82">
        <f t="shared" si="3"/>
        <v>0</v>
      </c>
      <c r="M125" s="83">
        <f t="shared" si="3"/>
        <v>0</v>
      </c>
      <c r="N125" s="82">
        <f t="shared" si="3"/>
        <v>0</v>
      </c>
      <c r="O125" s="76"/>
      <c r="P125" s="76"/>
      <c r="Q125" s="84"/>
    </row>
    <row r="126" spans="1:26" x14ac:dyDescent="0.25">
      <c r="B126" s="85"/>
      <c r="C126" s="85"/>
      <c r="D126" s="85"/>
      <c r="E126" s="86"/>
      <c r="F126" s="85"/>
      <c r="G126" s="85"/>
      <c r="H126" s="85"/>
      <c r="I126" s="85"/>
      <c r="J126" s="85"/>
      <c r="K126" s="85"/>
      <c r="L126" s="85"/>
      <c r="M126" s="85"/>
      <c r="N126" s="85"/>
      <c r="O126" s="85"/>
      <c r="P126" s="85"/>
    </row>
    <row r="127" spans="1:26" ht="18.75" x14ac:dyDescent="0.25">
      <c r="B127" s="92" t="s">
        <v>107</v>
      </c>
      <c r="C127" s="123">
        <f>+K125</f>
        <v>0</v>
      </c>
      <c r="H127" s="95"/>
      <c r="I127" s="95"/>
      <c r="J127" s="95"/>
      <c r="K127" s="95"/>
      <c r="L127" s="95"/>
      <c r="M127" s="95"/>
      <c r="N127" s="85"/>
      <c r="O127" s="85"/>
      <c r="P127" s="85"/>
    </row>
    <row r="129" spans="2:17" ht="15.75" thickBot="1" x14ac:dyDescent="0.3"/>
    <row r="130" spans="2:17" ht="30.75" thickBot="1" x14ac:dyDescent="0.3">
      <c r="B130" s="124" t="s">
        <v>108</v>
      </c>
      <c r="C130" s="125" t="s">
        <v>109</v>
      </c>
      <c r="D130" s="124" t="s">
        <v>27</v>
      </c>
      <c r="E130" s="125" t="s">
        <v>110</v>
      </c>
    </row>
    <row r="131" spans="2:17" x14ac:dyDescent="0.25">
      <c r="B131" s="126" t="s">
        <v>111</v>
      </c>
      <c r="C131" s="127">
        <v>20</v>
      </c>
      <c r="D131" s="127"/>
      <c r="E131" s="128">
        <f>+D131+D132+D133</f>
        <v>0</v>
      </c>
    </row>
    <row r="132" spans="2:17" x14ac:dyDescent="0.25">
      <c r="B132" s="126" t="s">
        <v>112</v>
      </c>
      <c r="C132" s="129">
        <v>30</v>
      </c>
      <c r="D132" s="58">
        <v>0</v>
      </c>
      <c r="E132" s="130"/>
    </row>
    <row r="133" spans="2:17" ht="15.75" thickBot="1" x14ac:dyDescent="0.3">
      <c r="B133" s="126" t="s">
        <v>113</v>
      </c>
      <c r="C133" s="131">
        <v>40</v>
      </c>
      <c r="D133" s="131">
        <v>0</v>
      </c>
      <c r="E133" s="132"/>
    </row>
    <row r="135" spans="2:17" ht="15.75" thickBot="1" x14ac:dyDescent="0.3"/>
    <row r="136" spans="2:17" ht="27" thickBot="1" x14ac:dyDescent="0.3">
      <c r="B136" s="112" t="s">
        <v>114</v>
      </c>
      <c r="C136" s="113"/>
      <c r="D136" s="113"/>
      <c r="E136" s="113"/>
      <c r="F136" s="113"/>
      <c r="G136" s="113"/>
      <c r="H136" s="113"/>
      <c r="I136" s="113"/>
      <c r="J136" s="113"/>
      <c r="K136" s="113"/>
      <c r="L136" s="113"/>
      <c r="M136" s="113"/>
      <c r="N136" s="114"/>
    </row>
    <row r="138" spans="2:17" ht="75" x14ac:dyDescent="0.25">
      <c r="B138" s="99" t="s">
        <v>79</v>
      </c>
      <c r="C138" s="99" t="s">
        <v>80</v>
      </c>
      <c r="D138" s="99" t="s">
        <v>81</v>
      </c>
      <c r="E138" s="99" t="s">
        <v>82</v>
      </c>
      <c r="F138" s="99" t="s">
        <v>83</v>
      </c>
      <c r="G138" s="99" t="s">
        <v>84</v>
      </c>
      <c r="H138" s="99" t="s">
        <v>85</v>
      </c>
      <c r="I138" s="99" t="s">
        <v>86</v>
      </c>
      <c r="J138" s="102" t="s">
        <v>87</v>
      </c>
      <c r="K138" s="115"/>
      <c r="L138" s="103"/>
      <c r="M138" s="99" t="s">
        <v>88</v>
      </c>
      <c r="N138" s="99" t="s">
        <v>89</v>
      </c>
      <c r="O138" s="99" t="s">
        <v>90</v>
      </c>
      <c r="P138" s="102" t="s">
        <v>72</v>
      </c>
      <c r="Q138" s="103"/>
    </row>
    <row r="139" spans="2:17" ht="45" x14ac:dyDescent="0.25">
      <c r="B139" s="117" t="s">
        <v>115</v>
      </c>
      <c r="C139" s="117" t="s">
        <v>92</v>
      </c>
      <c r="D139" s="104" t="s">
        <v>116</v>
      </c>
      <c r="E139" s="104"/>
      <c r="F139" s="104"/>
      <c r="G139" s="104"/>
      <c r="H139" s="104"/>
      <c r="I139" s="105"/>
      <c r="J139" s="118" t="s">
        <v>94</v>
      </c>
      <c r="K139" s="119" t="s">
        <v>95</v>
      </c>
      <c r="L139" s="107" t="s">
        <v>96</v>
      </c>
      <c r="M139" s="54" t="s">
        <v>117</v>
      </c>
      <c r="N139" s="54" t="s">
        <v>18</v>
      </c>
      <c r="O139" s="54" t="s">
        <v>18</v>
      </c>
      <c r="P139" s="133" t="s">
        <v>118</v>
      </c>
      <c r="Q139" s="133"/>
    </row>
    <row r="140" spans="2:17" ht="45" x14ac:dyDescent="0.25">
      <c r="B140" s="117" t="s">
        <v>119</v>
      </c>
      <c r="C140" s="117" t="s">
        <v>92</v>
      </c>
      <c r="D140" s="104" t="s">
        <v>120</v>
      </c>
      <c r="E140" s="104">
        <v>60368123</v>
      </c>
      <c r="F140" s="104" t="s">
        <v>121</v>
      </c>
      <c r="G140" s="104" t="s">
        <v>122</v>
      </c>
      <c r="H140" s="120">
        <v>38693</v>
      </c>
      <c r="I140" s="105" t="s">
        <v>123</v>
      </c>
      <c r="J140" s="118" t="s">
        <v>94</v>
      </c>
      <c r="K140" s="119" t="s">
        <v>95</v>
      </c>
      <c r="L140" s="107" t="s">
        <v>96</v>
      </c>
      <c r="M140" s="54" t="s">
        <v>117</v>
      </c>
      <c r="N140" s="54" t="s">
        <v>18</v>
      </c>
      <c r="O140" s="54" t="s">
        <v>18</v>
      </c>
      <c r="P140" s="133" t="s">
        <v>118</v>
      </c>
      <c r="Q140" s="133"/>
    </row>
    <row r="141" spans="2:17" x14ac:dyDescent="0.25">
      <c r="B141" s="117" t="s">
        <v>124</v>
      </c>
      <c r="C141" s="117" t="s">
        <v>92</v>
      </c>
      <c r="D141" s="104" t="s">
        <v>125</v>
      </c>
      <c r="E141" s="104">
        <v>88201636</v>
      </c>
      <c r="F141" s="104" t="s">
        <v>126</v>
      </c>
      <c r="G141" s="104" t="s">
        <v>127</v>
      </c>
      <c r="H141" s="120">
        <v>39066</v>
      </c>
      <c r="I141" s="105">
        <v>124761</v>
      </c>
      <c r="J141" s="118" t="s">
        <v>123</v>
      </c>
      <c r="K141" s="118" t="s">
        <v>123</v>
      </c>
      <c r="L141" s="118" t="s">
        <v>123</v>
      </c>
      <c r="M141" s="54" t="s">
        <v>117</v>
      </c>
      <c r="N141" s="54" t="s">
        <v>18</v>
      </c>
      <c r="O141" s="54" t="s">
        <v>18</v>
      </c>
      <c r="P141" s="133" t="s">
        <v>118</v>
      </c>
      <c r="Q141" s="133"/>
    </row>
    <row r="144" spans="2:17" ht="15.75" thickBot="1" x14ac:dyDescent="0.3"/>
    <row r="145" spans="2:7" ht="30" x14ac:dyDescent="0.25">
      <c r="B145" s="55" t="s">
        <v>17</v>
      </c>
      <c r="C145" s="55" t="s">
        <v>108</v>
      </c>
      <c r="D145" s="99" t="s">
        <v>109</v>
      </c>
      <c r="E145" s="55" t="s">
        <v>27</v>
      </c>
      <c r="F145" s="125" t="s">
        <v>128</v>
      </c>
      <c r="G145" s="134"/>
    </row>
    <row r="146" spans="2:7" ht="108" x14ac:dyDescent="0.2">
      <c r="B146" s="135" t="s">
        <v>129</v>
      </c>
      <c r="C146" s="136" t="s">
        <v>130</v>
      </c>
      <c r="D146" s="58">
        <v>25</v>
      </c>
      <c r="E146" s="58">
        <v>0</v>
      </c>
      <c r="F146" s="137">
        <f>+E146+E147+E148</f>
        <v>0</v>
      </c>
      <c r="G146" s="138"/>
    </row>
    <row r="147" spans="2:7" ht="96" x14ac:dyDescent="0.2">
      <c r="B147" s="135"/>
      <c r="C147" s="136" t="s">
        <v>131</v>
      </c>
      <c r="D147" s="139">
        <v>25</v>
      </c>
      <c r="E147" s="58">
        <v>0</v>
      </c>
      <c r="F147" s="140"/>
      <c r="G147" s="138"/>
    </row>
    <row r="148" spans="2:7" ht="60" x14ac:dyDescent="0.2">
      <c r="B148" s="135"/>
      <c r="C148" s="136" t="s">
        <v>132</v>
      </c>
      <c r="D148" s="58">
        <v>10</v>
      </c>
      <c r="E148" s="58">
        <v>0</v>
      </c>
      <c r="F148" s="141"/>
      <c r="G148" s="138"/>
    </row>
    <row r="149" spans="2:7" x14ac:dyDescent="0.25">
      <c r="C149"/>
    </row>
    <row r="152" spans="2:7" x14ac:dyDescent="0.25">
      <c r="B152" s="52" t="s">
        <v>133</v>
      </c>
    </row>
    <row r="155" spans="2:7" x14ac:dyDescent="0.25">
      <c r="B155" s="53" t="s">
        <v>17</v>
      </c>
      <c r="C155" s="53" t="s">
        <v>26</v>
      </c>
      <c r="D155" s="55" t="s">
        <v>27</v>
      </c>
      <c r="E155" s="55" t="s">
        <v>28</v>
      </c>
    </row>
    <row r="156" spans="2:7" ht="28.5" x14ac:dyDescent="0.25">
      <c r="B156" s="56" t="s">
        <v>134</v>
      </c>
      <c r="C156" s="57">
        <v>40</v>
      </c>
      <c r="D156" s="58">
        <f>+E131</f>
        <v>0</v>
      </c>
      <c r="E156" s="59">
        <f>+D156+D157</f>
        <v>0</v>
      </c>
    </row>
    <row r="157" spans="2:7" ht="42.75" x14ac:dyDescent="0.25">
      <c r="B157" s="56" t="s">
        <v>135</v>
      </c>
      <c r="C157" s="57">
        <v>60</v>
      </c>
      <c r="D157" s="58">
        <f>+F146</f>
        <v>0</v>
      </c>
      <c r="E157" s="60"/>
    </row>
  </sheetData>
  <mergeCells count="43">
    <mergeCell ref="P140:Q140"/>
    <mergeCell ref="P141:Q141"/>
    <mergeCell ref="B146:B148"/>
    <mergeCell ref="F146:F148"/>
    <mergeCell ref="E156:E157"/>
    <mergeCell ref="B113:N113"/>
    <mergeCell ref="E131:E133"/>
    <mergeCell ref="B136:N136"/>
    <mergeCell ref="J138:L138"/>
    <mergeCell ref="P138:Q138"/>
    <mergeCell ref="P139:Q139"/>
    <mergeCell ref="P99:Q99"/>
    <mergeCell ref="P100:Q100"/>
    <mergeCell ref="B103:N103"/>
    <mergeCell ref="D106:E106"/>
    <mergeCell ref="D107:E107"/>
    <mergeCell ref="B110:P110"/>
    <mergeCell ref="O84:P84"/>
    <mergeCell ref="O85:P85"/>
    <mergeCell ref="O86:P86"/>
    <mergeCell ref="O87:P87"/>
    <mergeCell ref="B93:N93"/>
    <mergeCell ref="J98:L98"/>
    <mergeCell ref="P98:Q98"/>
    <mergeCell ref="C75:N75"/>
    <mergeCell ref="B77:N77"/>
    <mergeCell ref="O80:P80"/>
    <mergeCell ref="O81:P81"/>
    <mergeCell ref="O82:P82"/>
    <mergeCell ref="O83:P83"/>
    <mergeCell ref="C10:E10"/>
    <mergeCell ref="B34:C34"/>
    <mergeCell ref="E52:E53"/>
    <mergeCell ref="M57:N57"/>
    <mergeCell ref="B71:B72"/>
    <mergeCell ref="C71:C72"/>
    <mergeCell ref="D71:E71"/>
    <mergeCell ref="B2:P2"/>
    <mergeCell ref="B4:P4"/>
    <mergeCell ref="C6:N6"/>
    <mergeCell ref="C7:N7"/>
    <mergeCell ref="C8:N8"/>
    <mergeCell ref="C9:N9"/>
  </mergeCells>
  <dataValidations count="2">
    <dataValidation type="list" allowBlank="1" showInputMessage="1" showErrorMessage="1" sqref="WVE983073 A65569 IS65569 SO65569 ACK65569 AMG65569 AWC65569 BFY65569 BPU65569 BZQ65569 CJM65569 CTI65569 DDE65569 DNA65569 DWW65569 EGS65569 EQO65569 FAK65569 FKG65569 FUC65569 GDY65569 GNU65569 GXQ65569 HHM65569 HRI65569 IBE65569 ILA65569 IUW65569 JES65569 JOO65569 JYK65569 KIG65569 KSC65569 LBY65569 LLU65569 LVQ65569 MFM65569 MPI65569 MZE65569 NJA65569 NSW65569 OCS65569 OMO65569 OWK65569 PGG65569 PQC65569 PZY65569 QJU65569 QTQ65569 RDM65569 RNI65569 RXE65569 SHA65569 SQW65569 TAS65569 TKO65569 TUK65569 UEG65569 UOC65569 UXY65569 VHU65569 VRQ65569 WBM65569 WLI65569 WVE65569 A131105 IS131105 SO131105 ACK131105 AMG131105 AWC131105 BFY131105 BPU131105 BZQ131105 CJM131105 CTI131105 DDE131105 DNA131105 DWW131105 EGS131105 EQO131105 FAK131105 FKG131105 FUC131105 GDY131105 GNU131105 GXQ131105 HHM131105 HRI131105 IBE131105 ILA131105 IUW131105 JES131105 JOO131105 JYK131105 KIG131105 KSC131105 LBY131105 LLU131105 LVQ131105 MFM131105 MPI131105 MZE131105 NJA131105 NSW131105 OCS131105 OMO131105 OWK131105 PGG131105 PQC131105 PZY131105 QJU131105 QTQ131105 RDM131105 RNI131105 RXE131105 SHA131105 SQW131105 TAS131105 TKO131105 TUK131105 UEG131105 UOC131105 UXY131105 VHU131105 VRQ131105 WBM131105 WLI131105 WVE131105 A196641 IS196641 SO196641 ACK196641 AMG196641 AWC196641 BFY196641 BPU196641 BZQ196641 CJM196641 CTI196641 DDE196641 DNA196641 DWW196641 EGS196641 EQO196641 FAK196641 FKG196641 FUC196641 GDY196641 GNU196641 GXQ196641 HHM196641 HRI196641 IBE196641 ILA196641 IUW196641 JES196641 JOO196641 JYK196641 KIG196641 KSC196641 LBY196641 LLU196641 LVQ196641 MFM196641 MPI196641 MZE196641 NJA196641 NSW196641 OCS196641 OMO196641 OWK196641 PGG196641 PQC196641 PZY196641 QJU196641 QTQ196641 RDM196641 RNI196641 RXE196641 SHA196641 SQW196641 TAS196641 TKO196641 TUK196641 UEG196641 UOC196641 UXY196641 VHU196641 VRQ196641 WBM196641 WLI196641 WVE196641 A262177 IS262177 SO262177 ACK262177 AMG262177 AWC262177 BFY262177 BPU262177 BZQ262177 CJM262177 CTI262177 DDE262177 DNA262177 DWW262177 EGS262177 EQO262177 FAK262177 FKG262177 FUC262177 GDY262177 GNU262177 GXQ262177 HHM262177 HRI262177 IBE262177 ILA262177 IUW262177 JES262177 JOO262177 JYK262177 KIG262177 KSC262177 LBY262177 LLU262177 LVQ262177 MFM262177 MPI262177 MZE262177 NJA262177 NSW262177 OCS262177 OMO262177 OWK262177 PGG262177 PQC262177 PZY262177 QJU262177 QTQ262177 RDM262177 RNI262177 RXE262177 SHA262177 SQW262177 TAS262177 TKO262177 TUK262177 UEG262177 UOC262177 UXY262177 VHU262177 VRQ262177 WBM262177 WLI262177 WVE262177 A327713 IS327713 SO327713 ACK327713 AMG327713 AWC327713 BFY327713 BPU327713 BZQ327713 CJM327713 CTI327713 DDE327713 DNA327713 DWW327713 EGS327713 EQO327713 FAK327713 FKG327713 FUC327713 GDY327713 GNU327713 GXQ327713 HHM327713 HRI327713 IBE327713 ILA327713 IUW327713 JES327713 JOO327713 JYK327713 KIG327713 KSC327713 LBY327713 LLU327713 LVQ327713 MFM327713 MPI327713 MZE327713 NJA327713 NSW327713 OCS327713 OMO327713 OWK327713 PGG327713 PQC327713 PZY327713 QJU327713 QTQ327713 RDM327713 RNI327713 RXE327713 SHA327713 SQW327713 TAS327713 TKO327713 TUK327713 UEG327713 UOC327713 UXY327713 VHU327713 VRQ327713 WBM327713 WLI327713 WVE327713 A393249 IS393249 SO393249 ACK393249 AMG393249 AWC393249 BFY393249 BPU393249 BZQ393249 CJM393249 CTI393249 DDE393249 DNA393249 DWW393249 EGS393249 EQO393249 FAK393249 FKG393249 FUC393249 GDY393249 GNU393249 GXQ393249 HHM393249 HRI393249 IBE393249 ILA393249 IUW393249 JES393249 JOO393249 JYK393249 KIG393249 KSC393249 LBY393249 LLU393249 LVQ393249 MFM393249 MPI393249 MZE393249 NJA393249 NSW393249 OCS393249 OMO393249 OWK393249 PGG393249 PQC393249 PZY393249 QJU393249 QTQ393249 RDM393249 RNI393249 RXE393249 SHA393249 SQW393249 TAS393249 TKO393249 TUK393249 UEG393249 UOC393249 UXY393249 VHU393249 VRQ393249 WBM393249 WLI393249 WVE393249 A458785 IS458785 SO458785 ACK458785 AMG458785 AWC458785 BFY458785 BPU458785 BZQ458785 CJM458785 CTI458785 DDE458785 DNA458785 DWW458785 EGS458785 EQO458785 FAK458785 FKG458785 FUC458785 GDY458785 GNU458785 GXQ458785 HHM458785 HRI458785 IBE458785 ILA458785 IUW458785 JES458785 JOO458785 JYK458785 KIG458785 KSC458785 LBY458785 LLU458785 LVQ458785 MFM458785 MPI458785 MZE458785 NJA458785 NSW458785 OCS458785 OMO458785 OWK458785 PGG458785 PQC458785 PZY458785 QJU458785 QTQ458785 RDM458785 RNI458785 RXE458785 SHA458785 SQW458785 TAS458785 TKO458785 TUK458785 UEG458785 UOC458785 UXY458785 VHU458785 VRQ458785 WBM458785 WLI458785 WVE458785 A524321 IS524321 SO524321 ACK524321 AMG524321 AWC524321 BFY524321 BPU524321 BZQ524321 CJM524321 CTI524321 DDE524321 DNA524321 DWW524321 EGS524321 EQO524321 FAK524321 FKG524321 FUC524321 GDY524321 GNU524321 GXQ524321 HHM524321 HRI524321 IBE524321 ILA524321 IUW524321 JES524321 JOO524321 JYK524321 KIG524321 KSC524321 LBY524321 LLU524321 LVQ524321 MFM524321 MPI524321 MZE524321 NJA524321 NSW524321 OCS524321 OMO524321 OWK524321 PGG524321 PQC524321 PZY524321 QJU524321 QTQ524321 RDM524321 RNI524321 RXE524321 SHA524321 SQW524321 TAS524321 TKO524321 TUK524321 UEG524321 UOC524321 UXY524321 VHU524321 VRQ524321 WBM524321 WLI524321 WVE524321 A589857 IS589857 SO589857 ACK589857 AMG589857 AWC589857 BFY589857 BPU589857 BZQ589857 CJM589857 CTI589857 DDE589857 DNA589857 DWW589857 EGS589857 EQO589857 FAK589857 FKG589857 FUC589857 GDY589857 GNU589857 GXQ589857 HHM589857 HRI589857 IBE589857 ILA589857 IUW589857 JES589857 JOO589857 JYK589857 KIG589857 KSC589857 LBY589857 LLU589857 LVQ589857 MFM589857 MPI589857 MZE589857 NJA589857 NSW589857 OCS589857 OMO589857 OWK589857 PGG589857 PQC589857 PZY589857 QJU589857 QTQ589857 RDM589857 RNI589857 RXE589857 SHA589857 SQW589857 TAS589857 TKO589857 TUK589857 UEG589857 UOC589857 UXY589857 VHU589857 VRQ589857 WBM589857 WLI589857 WVE589857 A655393 IS655393 SO655393 ACK655393 AMG655393 AWC655393 BFY655393 BPU655393 BZQ655393 CJM655393 CTI655393 DDE655393 DNA655393 DWW655393 EGS655393 EQO655393 FAK655393 FKG655393 FUC655393 GDY655393 GNU655393 GXQ655393 HHM655393 HRI655393 IBE655393 ILA655393 IUW655393 JES655393 JOO655393 JYK655393 KIG655393 KSC655393 LBY655393 LLU655393 LVQ655393 MFM655393 MPI655393 MZE655393 NJA655393 NSW655393 OCS655393 OMO655393 OWK655393 PGG655393 PQC655393 PZY655393 QJU655393 QTQ655393 RDM655393 RNI655393 RXE655393 SHA655393 SQW655393 TAS655393 TKO655393 TUK655393 UEG655393 UOC655393 UXY655393 VHU655393 VRQ655393 WBM655393 WLI655393 WVE655393 A720929 IS720929 SO720929 ACK720929 AMG720929 AWC720929 BFY720929 BPU720929 BZQ720929 CJM720929 CTI720929 DDE720929 DNA720929 DWW720929 EGS720929 EQO720929 FAK720929 FKG720929 FUC720929 GDY720929 GNU720929 GXQ720929 HHM720929 HRI720929 IBE720929 ILA720929 IUW720929 JES720929 JOO720929 JYK720929 KIG720929 KSC720929 LBY720929 LLU720929 LVQ720929 MFM720929 MPI720929 MZE720929 NJA720929 NSW720929 OCS720929 OMO720929 OWK720929 PGG720929 PQC720929 PZY720929 QJU720929 QTQ720929 RDM720929 RNI720929 RXE720929 SHA720929 SQW720929 TAS720929 TKO720929 TUK720929 UEG720929 UOC720929 UXY720929 VHU720929 VRQ720929 WBM720929 WLI720929 WVE720929 A786465 IS786465 SO786465 ACK786465 AMG786465 AWC786465 BFY786465 BPU786465 BZQ786465 CJM786465 CTI786465 DDE786465 DNA786465 DWW786465 EGS786465 EQO786465 FAK786465 FKG786465 FUC786465 GDY786465 GNU786465 GXQ786465 HHM786465 HRI786465 IBE786465 ILA786465 IUW786465 JES786465 JOO786465 JYK786465 KIG786465 KSC786465 LBY786465 LLU786465 LVQ786465 MFM786465 MPI786465 MZE786465 NJA786465 NSW786465 OCS786465 OMO786465 OWK786465 PGG786465 PQC786465 PZY786465 QJU786465 QTQ786465 RDM786465 RNI786465 RXE786465 SHA786465 SQW786465 TAS786465 TKO786465 TUK786465 UEG786465 UOC786465 UXY786465 VHU786465 VRQ786465 WBM786465 WLI786465 WVE786465 A852001 IS852001 SO852001 ACK852001 AMG852001 AWC852001 BFY852001 BPU852001 BZQ852001 CJM852001 CTI852001 DDE852001 DNA852001 DWW852001 EGS852001 EQO852001 FAK852001 FKG852001 FUC852001 GDY852001 GNU852001 GXQ852001 HHM852001 HRI852001 IBE852001 ILA852001 IUW852001 JES852001 JOO852001 JYK852001 KIG852001 KSC852001 LBY852001 LLU852001 LVQ852001 MFM852001 MPI852001 MZE852001 NJA852001 NSW852001 OCS852001 OMO852001 OWK852001 PGG852001 PQC852001 PZY852001 QJU852001 QTQ852001 RDM852001 RNI852001 RXE852001 SHA852001 SQW852001 TAS852001 TKO852001 TUK852001 UEG852001 UOC852001 UXY852001 VHU852001 VRQ852001 WBM852001 WLI852001 WVE852001 A917537 IS917537 SO917537 ACK917537 AMG917537 AWC917537 BFY917537 BPU917537 BZQ917537 CJM917537 CTI917537 DDE917537 DNA917537 DWW917537 EGS917537 EQO917537 FAK917537 FKG917537 FUC917537 GDY917537 GNU917537 GXQ917537 HHM917537 HRI917537 IBE917537 ILA917537 IUW917537 JES917537 JOO917537 JYK917537 KIG917537 KSC917537 LBY917537 LLU917537 LVQ917537 MFM917537 MPI917537 MZE917537 NJA917537 NSW917537 OCS917537 OMO917537 OWK917537 PGG917537 PQC917537 PZY917537 QJU917537 QTQ917537 RDM917537 RNI917537 RXE917537 SHA917537 SQW917537 TAS917537 TKO917537 TUK917537 UEG917537 UOC917537 UXY917537 VHU917537 VRQ917537 WBM917537 WLI917537 WVE917537 A983073 IS983073 SO983073 ACK983073 AMG983073 AWC983073 BFY983073 BPU983073 BZQ983073 CJM983073 CTI983073 DDE983073 DNA983073 DWW983073 EGS983073 EQO983073 FAK983073 FKG983073 FUC983073 GDY983073 GNU983073 GXQ983073 HHM983073 HRI983073 IBE983073 ILA983073 IUW983073 JES983073 JOO983073 JYK983073 KIG983073 KSC983073 LBY983073 LLU983073 LVQ983073 MFM983073 MPI983073 MZE983073 NJA983073 NSW983073 OCS983073 OMO983073 OWK983073 PGG983073 PQC983073 PZY983073 QJU983073 QTQ983073 RDM983073 RNI983073 RXE983073 SHA983073 SQW983073 TAS983073 TKO983073 TUK983073 UEG983073 UOC983073 UXY983073 VHU983073 VRQ983073 WBM983073 WLI983073 A36:A56 IS36:IS56 SO36:SO56 ACK36:ACK56 AMG36:AMG56 AWC36:AWC56 BFY36:BFY56 BPU36:BPU56 BZQ36:BZQ56 CJM36:CJM56 CTI36:CTI56 DDE36:DDE56 DNA36:DNA56 DWW36:DWW56 EGS36:EGS56 EQO36:EQO56 FAK36:FAK56 FKG36:FKG56 FUC36:FUC56 GDY36:GDY56 GNU36:GNU56 GXQ36:GXQ56 HHM36:HHM56 HRI36:HRI56 IBE36:IBE56 ILA36:ILA56 IUW36:IUW56 JES36:JES56 JOO36:JOO56 JYK36:JYK56 KIG36:KIG56 KSC36:KSC56 LBY36:LBY56 LLU36:LLU56 LVQ36:LVQ56 MFM36:MFM56 MPI36:MPI56 MZE36:MZE56 NJA36:NJA56 NSW36:NSW56 OCS36:OCS56 OMO36:OMO56 OWK36:OWK56 PGG36:PGG56 PQC36:PQC56 PZY36:PZY56 QJU36:QJU56 QTQ36:QTQ56 RDM36:RDM56 RNI36:RNI56 RXE36:RXE56 SHA36:SHA56 SQW36:SQW56 TAS36:TAS56 TKO36:TKO56 TUK36:TUK56 UEG36:UEG56 UOC36:UOC56 UXY36:UXY56 VHU36:VHU56 VRQ36:VRQ56 WBM36:WBM56 WLI36:WLI56 WVE36:WVE56">
      <formula1>"1,2,3,4,5"</formula1>
    </dataValidation>
    <dataValidation type="decimal" allowBlank="1" showInputMessage="1" showErrorMessage="1" sqref="WVH983073 WLL983073 C65569 IV65569 SR65569 ACN65569 AMJ65569 AWF65569 BGB65569 BPX65569 BZT65569 CJP65569 CTL65569 DDH65569 DND65569 DWZ65569 EGV65569 EQR65569 FAN65569 FKJ65569 FUF65569 GEB65569 GNX65569 GXT65569 HHP65569 HRL65569 IBH65569 ILD65569 IUZ65569 JEV65569 JOR65569 JYN65569 KIJ65569 KSF65569 LCB65569 LLX65569 LVT65569 MFP65569 MPL65569 MZH65569 NJD65569 NSZ65569 OCV65569 OMR65569 OWN65569 PGJ65569 PQF65569 QAB65569 QJX65569 QTT65569 RDP65569 RNL65569 RXH65569 SHD65569 SQZ65569 TAV65569 TKR65569 TUN65569 UEJ65569 UOF65569 UYB65569 VHX65569 VRT65569 WBP65569 WLL65569 WVH65569 C131105 IV131105 SR131105 ACN131105 AMJ131105 AWF131105 BGB131105 BPX131105 BZT131105 CJP131105 CTL131105 DDH131105 DND131105 DWZ131105 EGV131105 EQR131105 FAN131105 FKJ131105 FUF131105 GEB131105 GNX131105 GXT131105 HHP131105 HRL131105 IBH131105 ILD131105 IUZ131105 JEV131105 JOR131105 JYN131105 KIJ131105 KSF131105 LCB131105 LLX131105 LVT131105 MFP131105 MPL131105 MZH131105 NJD131105 NSZ131105 OCV131105 OMR131105 OWN131105 PGJ131105 PQF131105 QAB131105 QJX131105 QTT131105 RDP131105 RNL131105 RXH131105 SHD131105 SQZ131105 TAV131105 TKR131105 TUN131105 UEJ131105 UOF131105 UYB131105 VHX131105 VRT131105 WBP131105 WLL131105 WVH131105 C196641 IV196641 SR196641 ACN196641 AMJ196641 AWF196641 BGB196641 BPX196641 BZT196641 CJP196641 CTL196641 DDH196641 DND196641 DWZ196641 EGV196641 EQR196641 FAN196641 FKJ196641 FUF196641 GEB196641 GNX196641 GXT196641 HHP196641 HRL196641 IBH196641 ILD196641 IUZ196641 JEV196641 JOR196641 JYN196641 KIJ196641 KSF196641 LCB196641 LLX196641 LVT196641 MFP196641 MPL196641 MZH196641 NJD196641 NSZ196641 OCV196641 OMR196641 OWN196641 PGJ196641 PQF196641 QAB196641 QJX196641 QTT196641 RDP196641 RNL196641 RXH196641 SHD196641 SQZ196641 TAV196641 TKR196641 TUN196641 UEJ196641 UOF196641 UYB196641 VHX196641 VRT196641 WBP196641 WLL196641 WVH196641 C262177 IV262177 SR262177 ACN262177 AMJ262177 AWF262177 BGB262177 BPX262177 BZT262177 CJP262177 CTL262177 DDH262177 DND262177 DWZ262177 EGV262177 EQR262177 FAN262177 FKJ262177 FUF262177 GEB262177 GNX262177 GXT262177 HHP262177 HRL262177 IBH262177 ILD262177 IUZ262177 JEV262177 JOR262177 JYN262177 KIJ262177 KSF262177 LCB262177 LLX262177 LVT262177 MFP262177 MPL262177 MZH262177 NJD262177 NSZ262177 OCV262177 OMR262177 OWN262177 PGJ262177 PQF262177 QAB262177 QJX262177 QTT262177 RDP262177 RNL262177 RXH262177 SHD262177 SQZ262177 TAV262177 TKR262177 TUN262177 UEJ262177 UOF262177 UYB262177 VHX262177 VRT262177 WBP262177 WLL262177 WVH262177 C327713 IV327713 SR327713 ACN327713 AMJ327713 AWF327713 BGB327713 BPX327713 BZT327713 CJP327713 CTL327713 DDH327713 DND327713 DWZ327713 EGV327713 EQR327713 FAN327713 FKJ327713 FUF327713 GEB327713 GNX327713 GXT327713 HHP327713 HRL327713 IBH327713 ILD327713 IUZ327713 JEV327713 JOR327713 JYN327713 KIJ327713 KSF327713 LCB327713 LLX327713 LVT327713 MFP327713 MPL327713 MZH327713 NJD327713 NSZ327713 OCV327713 OMR327713 OWN327713 PGJ327713 PQF327713 QAB327713 QJX327713 QTT327713 RDP327713 RNL327713 RXH327713 SHD327713 SQZ327713 TAV327713 TKR327713 TUN327713 UEJ327713 UOF327713 UYB327713 VHX327713 VRT327713 WBP327713 WLL327713 WVH327713 C393249 IV393249 SR393249 ACN393249 AMJ393249 AWF393249 BGB393249 BPX393249 BZT393249 CJP393249 CTL393249 DDH393249 DND393249 DWZ393249 EGV393249 EQR393249 FAN393249 FKJ393249 FUF393249 GEB393249 GNX393249 GXT393249 HHP393249 HRL393249 IBH393249 ILD393249 IUZ393249 JEV393249 JOR393249 JYN393249 KIJ393249 KSF393249 LCB393249 LLX393249 LVT393249 MFP393249 MPL393249 MZH393249 NJD393249 NSZ393249 OCV393249 OMR393249 OWN393249 PGJ393249 PQF393249 QAB393249 QJX393249 QTT393249 RDP393249 RNL393249 RXH393249 SHD393249 SQZ393249 TAV393249 TKR393249 TUN393249 UEJ393249 UOF393249 UYB393249 VHX393249 VRT393249 WBP393249 WLL393249 WVH393249 C458785 IV458785 SR458785 ACN458785 AMJ458785 AWF458785 BGB458785 BPX458785 BZT458785 CJP458785 CTL458785 DDH458785 DND458785 DWZ458785 EGV458785 EQR458785 FAN458785 FKJ458785 FUF458785 GEB458785 GNX458785 GXT458785 HHP458785 HRL458785 IBH458785 ILD458785 IUZ458785 JEV458785 JOR458785 JYN458785 KIJ458785 KSF458785 LCB458785 LLX458785 LVT458785 MFP458785 MPL458785 MZH458785 NJD458785 NSZ458785 OCV458785 OMR458785 OWN458785 PGJ458785 PQF458785 QAB458785 QJX458785 QTT458785 RDP458785 RNL458785 RXH458785 SHD458785 SQZ458785 TAV458785 TKR458785 TUN458785 UEJ458785 UOF458785 UYB458785 VHX458785 VRT458785 WBP458785 WLL458785 WVH458785 C524321 IV524321 SR524321 ACN524321 AMJ524321 AWF524321 BGB524321 BPX524321 BZT524321 CJP524321 CTL524321 DDH524321 DND524321 DWZ524321 EGV524321 EQR524321 FAN524321 FKJ524321 FUF524321 GEB524321 GNX524321 GXT524321 HHP524321 HRL524321 IBH524321 ILD524321 IUZ524321 JEV524321 JOR524321 JYN524321 KIJ524321 KSF524321 LCB524321 LLX524321 LVT524321 MFP524321 MPL524321 MZH524321 NJD524321 NSZ524321 OCV524321 OMR524321 OWN524321 PGJ524321 PQF524321 QAB524321 QJX524321 QTT524321 RDP524321 RNL524321 RXH524321 SHD524321 SQZ524321 TAV524321 TKR524321 TUN524321 UEJ524321 UOF524321 UYB524321 VHX524321 VRT524321 WBP524321 WLL524321 WVH524321 C589857 IV589857 SR589857 ACN589857 AMJ589857 AWF589857 BGB589857 BPX589857 BZT589857 CJP589857 CTL589857 DDH589857 DND589857 DWZ589857 EGV589857 EQR589857 FAN589857 FKJ589857 FUF589857 GEB589857 GNX589857 GXT589857 HHP589857 HRL589857 IBH589857 ILD589857 IUZ589857 JEV589857 JOR589857 JYN589857 KIJ589857 KSF589857 LCB589857 LLX589857 LVT589857 MFP589857 MPL589857 MZH589857 NJD589857 NSZ589857 OCV589857 OMR589857 OWN589857 PGJ589857 PQF589857 QAB589857 QJX589857 QTT589857 RDP589857 RNL589857 RXH589857 SHD589857 SQZ589857 TAV589857 TKR589857 TUN589857 UEJ589857 UOF589857 UYB589857 VHX589857 VRT589857 WBP589857 WLL589857 WVH589857 C655393 IV655393 SR655393 ACN655393 AMJ655393 AWF655393 BGB655393 BPX655393 BZT655393 CJP655393 CTL655393 DDH655393 DND655393 DWZ655393 EGV655393 EQR655393 FAN655393 FKJ655393 FUF655393 GEB655393 GNX655393 GXT655393 HHP655393 HRL655393 IBH655393 ILD655393 IUZ655393 JEV655393 JOR655393 JYN655393 KIJ655393 KSF655393 LCB655393 LLX655393 LVT655393 MFP655393 MPL655393 MZH655393 NJD655393 NSZ655393 OCV655393 OMR655393 OWN655393 PGJ655393 PQF655393 QAB655393 QJX655393 QTT655393 RDP655393 RNL655393 RXH655393 SHD655393 SQZ655393 TAV655393 TKR655393 TUN655393 UEJ655393 UOF655393 UYB655393 VHX655393 VRT655393 WBP655393 WLL655393 WVH655393 C720929 IV720929 SR720929 ACN720929 AMJ720929 AWF720929 BGB720929 BPX720929 BZT720929 CJP720929 CTL720929 DDH720929 DND720929 DWZ720929 EGV720929 EQR720929 FAN720929 FKJ720929 FUF720929 GEB720929 GNX720929 GXT720929 HHP720929 HRL720929 IBH720929 ILD720929 IUZ720929 JEV720929 JOR720929 JYN720929 KIJ720929 KSF720929 LCB720929 LLX720929 LVT720929 MFP720929 MPL720929 MZH720929 NJD720929 NSZ720929 OCV720929 OMR720929 OWN720929 PGJ720929 PQF720929 QAB720929 QJX720929 QTT720929 RDP720929 RNL720929 RXH720929 SHD720929 SQZ720929 TAV720929 TKR720929 TUN720929 UEJ720929 UOF720929 UYB720929 VHX720929 VRT720929 WBP720929 WLL720929 WVH720929 C786465 IV786465 SR786465 ACN786465 AMJ786465 AWF786465 BGB786465 BPX786465 BZT786465 CJP786465 CTL786465 DDH786465 DND786465 DWZ786465 EGV786465 EQR786465 FAN786465 FKJ786465 FUF786465 GEB786465 GNX786465 GXT786465 HHP786465 HRL786465 IBH786465 ILD786465 IUZ786465 JEV786465 JOR786465 JYN786465 KIJ786465 KSF786465 LCB786465 LLX786465 LVT786465 MFP786465 MPL786465 MZH786465 NJD786465 NSZ786465 OCV786465 OMR786465 OWN786465 PGJ786465 PQF786465 QAB786465 QJX786465 QTT786465 RDP786465 RNL786465 RXH786465 SHD786465 SQZ786465 TAV786465 TKR786465 TUN786465 UEJ786465 UOF786465 UYB786465 VHX786465 VRT786465 WBP786465 WLL786465 WVH786465 C852001 IV852001 SR852001 ACN852001 AMJ852001 AWF852001 BGB852001 BPX852001 BZT852001 CJP852001 CTL852001 DDH852001 DND852001 DWZ852001 EGV852001 EQR852001 FAN852001 FKJ852001 FUF852001 GEB852001 GNX852001 GXT852001 HHP852001 HRL852001 IBH852001 ILD852001 IUZ852001 JEV852001 JOR852001 JYN852001 KIJ852001 KSF852001 LCB852001 LLX852001 LVT852001 MFP852001 MPL852001 MZH852001 NJD852001 NSZ852001 OCV852001 OMR852001 OWN852001 PGJ852001 PQF852001 QAB852001 QJX852001 QTT852001 RDP852001 RNL852001 RXH852001 SHD852001 SQZ852001 TAV852001 TKR852001 TUN852001 UEJ852001 UOF852001 UYB852001 VHX852001 VRT852001 WBP852001 WLL852001 WVH852001 C917537 IV917537 SR917537 ACN917537 AMJ917537 AWF917537 BGB917537 BPX917537 BZT917537 CJP917537 CTL917537 DDH917537 DND917537 DWZ917537 EGV917537 EQR917537 FAN917537 FKJ917537 FUF917537 GEB917537 GNX917537 GXT917537 HHP917537 HRL917537 IBH917537 ILD917537 IUZ917537 JEV917537 JOR917537 JYN917537 KIJ917537 KSF917537 LCB917537 LLX917537 LVT917537 MFP917537 MPL917537 MZH917537 NJD917537 NSZ917537 OCV917537 OMR917537 OWN917537 PGJ917537 PQF917537 QAB917537 QJX917537 QTT917537 RDP917537 RNL917537 RXH917537 SHD917537 SQZ917537 TAV917537 TKR917537 TUN917537 UEJ917537 UOF917537 UYB917537 VHX917537 VRT917537 WBP917537 WLL917537 WVH917537 C983073 IV983073 SR983073 ACN983073 AMJ983073 AWF983073 BGB983073 BPX983073 BZT983073 CJP983073 CTL983073 DDH983073 DND983073 DWZ983073 EGV983073 EQR983073 FAN983073 FKJ983073 FUF983073 GEB983073 GNX983073 GXT983073 HHP983073 HRL983073 IBH983073 ILD983073 IUZ983073 JEV983073 JOR983073 JYN983073 KIJ983073 KSF983073 LCB983073 LLX983073 LVT983073 MFP983073 MPL983073 MZH983073 NJD983073 NSZ983073 OCV983073 OMR983073 OWN983073 PGJ983073 PQF983073 QAB983073 QJX983073 QTT983073 RDP983073 RNL983073 RXH983073 SHD983073 SQZ983073 TAV983073 TKR983073 TUN983073 UEJ983073 UOF983073 UYB983073 VHX983073 VRT983073 WBP983073 IV36:IV56 SR36:SR56 ACN36:ACN56 AMJ36:AMJ56 AWF36:AWF56 BGB36:BGB56 BPX36:BPX56 BZT36:BZT56 CJP36:CJP56 CTL36:CTL56 DDH36:DDH56 DND36:DND56 DWZ36:DWZ56 EGV36:EGV56 EQR36:EQR56 FAN36:FAN56 FKJ36:FKJ56 FUF36:FUF56 GEB36:GEB56 GNX36:GNX56 GXT36:GXT56 HHP36:HHP56 HRL36:HRL56 IBH36:IBH56 ILD36:ILD56 IUZ36:IUZ56 JEV36:JEV56 JOR36:JOR56 JYN36:JYN56 KIJ36:KIJ56 KSF36:KSF56 LCB36:LCB56 LLX36:LLX56 LVT36:LVT56 MFP36:MFP56 MPL36:MPL56 MZH36:MZH56 NJD36:NJD56 NSZ36:NSZ56 OCV36:OCV56 OMR36:OMR56 OWN36:OWN56 PGJ36:PGJ56 PQF36:PQF56 QAB36:QAB56 QJX36:QJX56 QTT36:QTT56 RDP36:RDP56 RNL36:RNL56 RXH36:RXH56 SHD36:SHD56 SQZ36:SQZ56 TAV36:TAV56 TKR36:TKR56 TUN36:TUN56 UEJ36:UEJ56 UOF36:UOF56 UYB36:UYB56 VHX36:VHX56 VRT36:VRT56 WBP36:WBP56 WLL36:WLL56 WVH36:WVH56">
      <formula1>0</formula1>
      <formula2>1</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2014-12-04T05:14:33Z</dcterms:modified>
</cp:coreProperties>
</file>