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berto.Esmeral\Documents\EVALUACION PRIMERA INFANCIA\"/>
    </mc:Choice>
  </mc:AlternateContent>
  <bookViews>
    <workbookView xWindow="120" yWindow="135" windowWidth="15480" windowHeight="6660" tabRatio="811"/>
  </bookViews>
  <sheets>
    <sheet name="JURIDICA" sheetId="9" r:id="rId1"/>
    <sheet name=" UT CESAR 1 INF SGRA 5" sheetId="11" r:id="rId2"/>
    <sheet name=" UT Cesar 1 INF SGRA 10" sheetId="12" r:id="rId3"/>
    <sheet name=" Cesar  1 INF SGRA 13" sheetId="13" r:id="rId4"/>
    <sheet name=" CORAZON PAIS 14" sheetId="20" r:id="rId5"/>
    <sheet name=" CORAZON PAIS 15" sheetId="18" r:id="rId6"/>
    <sheet name=" CORAZON PAIS 17" sheetId="29" r:id="rId7"/>
    <sheet name=" COS FUT. 14" sheetId="71" r:id="rId8"/>
    <sheet name=" COS FUT. 9" sheetId="70" r:id="rId9"/>
    <sheet name=" MENORES DE FUTUROS 9" sheetId="27" r:id="rId10"/>
    <sheet name=" FUND ERA ECOLOGICA" sheetId="68" r:id="rId11"/>
    <sheet name=" APSEFACOM 9" sheetId="26" r:id="rId12"/>
    <sheet name="APSEFACOM 10" sheetId="25" r:id="rId13"/>
    <sheet name=" FUNAS 1" sheetId="22" r:id="rId14"/>
    <sheet name=" FUNAS 2" sheetId="32" r:id="rId15"/>
    <sheet name=" FUNAS 13" sheetId="34" r:id="rId16"/>
    <sheet name=" DON BOSCO 8" sheetId="33" r:id="rId17"/>
    <sheet name=" DON BOSCO 9" sheetId="64" r:id="rId18"/>
    <sheet name=" DON BOSCO 7" sheetId="63" r:id="rId19"/>
    <sheet name=" DON BOSCO 12" sheetId="65" r:id="rId20"/>
    <sheet name=" DON BOSCO 11" sheetId="66" r:id="rId21"/>
    <sheet name=" CODIMUMAG 12" sheetId="31" r:id="rId22"/>
    <sheet name=" NUTRI LA 1 INFANCIA 5" sheetId="74" r:id="rId23"/>
    <sheet name=" NUTRI. LA 1 INFANCIA 2" sheetId="73" r:id="rId24"/>
    <sheet name="CNUTRI. LA 1 INFANCIA 1" sheetId="76" r:id="rId25"/>
    <sheet name=" CONT PAIS" sheetId="41" r:id="rId26"/>
    <sheet name=" MANOS UNIDAD POR 1 PAIS" sheetId="67" r:id="rId27"/>
    <sheet name=" FUNPROVIDA 8" sheetId="69" r:id="rId28"/>
  </sheets>
  <calcPr calcId="152511"/>
</workbook>
</file>

<file path=xl/calcChain.xml><?xml version="1.0" encoding="utf-8"?>
<calcChain xmlns="http://schemas.openxmlformats.org/spreadsheetml/2006/main">
  <c r="F134" i="66" l="1"/>
  <c r="D145" i="66" s="1"/>
  <c r="E118" i="66"/>
  <c r="D144" i="66" s="1"/>
  <c r="E144" i="66" s="1"/>
  <c r="M112" i="66"/>
  <c r="L112" i="66"/>
  <c r="K112" i="66"/>
  <c r="C114" i="66" s="1"/>
  <c r="A106" i="66"/>
  <c r="A107" i="66" s="1"/>
  <c r="A108" i="66" s="1"/>
  <c r="A109" i="66" s="1"/>
  <c r="A110" i="66" s="1"/>
  <c r="A111" i="66" s="1"/>
  <c r="A105" i="66"/>
  <c r="N104" i="66"/>
  <c r="N112" i="66" s="1"/>
  <c r="N52" i="66"/>
  <c r="M52" i="66"/>
  <c r="C57" i="66" s="1"/>
  <c r="L52" i="66"/>
  <c r="K52" i="66"/>
  <c r="C56" i="66" s="1"/>
  <c r="A50" i="66"/>
  <c r="A51" i="66" s="1"/>
  <c r="D41" i="66"/>
  <c r="E40" i="66"/>
  <c r="C24" i="66"/>
  <c r="F22" i="66"/>
  <c r="E22" i="66"/>
  <c r="E24" i="66" s="1"/>
  <c r="D145" i="65"/>
  <c r="F134" i="65"/>
  <c r="E118" i="65"/>
  <c r="D144" i="65" s="1"/>
  <c r="E144" i="65" s="1"/>
  <c r="N112" i="65"/>
  <c r="M112" i="65"/>
  <c r="L112" i="65"/>
  <c r="K112" i="65"/>
  <c r="C114" i="65" s="1"/>
  <c r="A105" i="65"/>
  <c r="A106" i="65" s="1"/>
  <c r="A107" i="65" s="1"/>
  <c r="A108" i="65" s="1"/>
  <c r="A109" i="65" s="1"/>
  <c r="A110" i="65" s="1"/>
  <c r="A111" i="65" s="1"/>
  <c r="N104" i="65"/>
  <c r="C56" i="65"/>
  <c r="N51" i="65"/>
  <c r="M51" i="65"/>
  <c r="L51" i="65"/>
  <c r="K51" i="65"/>
  <c r="C55" i="65" s="1"/>
  <c r="A50" i="65"/>
  <c r="D41" i="65"/>
  <c r="E40" i="65"/>
  <c r="C24" i="65"/>
  <c r="F22" i="65"/>
  <c r="E22" i="65"/>
  <c r="E24" i="65" s="1"/>
  <c r="F127" i="63"/>
  <c r="D137" i="63" s="1"/>
  <c r="E111" i="63"/>
  <c r="D136" i="63" s="1"/>
  <c r="E136" i="63" s="1"/>
  <c r="M105" i="63"/>
  <c r="L105" i="63"/>
  <c r="K105" i="63"/>
  <c r="C107" i="63" s="1"/>
  <c r="A99" i="63"/>
  <c r="A100" i="63" s="1"/>
  <c r="A101" i="63" s="1"/>
  <c r="A102" i="63" s="1"/>
  <c r="A103" i="63" s="1"/>
  <c r="A104" i="63" s="1"/>
  <c r="A98" i="63"/>
  <c r="N97" i="63"/>
  <c r="N105" i="63" s="1"/>
  <c r="M49" i="63"/>
  <c r="C54" i="63" s="1"/>
  <c r="L49" i="63"/>
  <c r="K49" i="63"/>
  <c r="C53" i="63" s="1"/>
  <c r="A47" i="63"/>
  <c r="A48" i="63" s="1"/>
  <c r="N46" i="63"/>
  <c r="N49" i="63" s="1"/>
  <c r="D40" i="63"/>
  <c r="E39" i="63" s="1"/>
  <c r="F22" i="63"/>
  <c r="C24" i="63" s="1"/>
  <c r="E22" i="63"/>
  <c r="E24" i="63" s="1"/>
  <c r="F135" i="64"/>
  <c r="D144" i="64" s="1"/>
  <c r="E117" i="64"/>
  <c r="D143" i="64" s="1"/>
  <c r="M111" i="64"/>
  <c r="L111" i="64"/>
  <c r="K111" i="64"/>
  <c r="C113" i="64" s="1"/>
  <c r="A104" i="64"/>
  <c r="A105" i="64" s="1"/>
  <c r="A106" i="64" s="1"/>
  <c r="A107" i="64" s="1"/>
  <c r="A108" i="64" s="1"/>
  <c r="A109" i="64" s="1"/>
  <c r="A110" i="64" s="1"/>
  <c r="N103" i="64"/>
  <c r="N111" i="64" s="1"/>
  <c r="M49" i="64"/>
  <c r="C54" i="64" s="1"/>
  <c r="L49" i="64"/>
  <c r="K49" i="64"/>
  <c r="C53" i="64" s="1"/>
  <c r="A47" i="64"/>
  <c r="A48" i="64" s="1"/>
  <c r="N46" i="64"/>
  <c r="N49" i="64" s="1"/>
  <c r="D40" i="64"/>
  <c r="E39" i="64" s="1"/>
  <c r="F22" i="64"/>
  <c r="C24" i="64" s="1"/>
  <c r="E22" i="64"/>
  <c r="E24" i="64" s="1"/>
  <c r="F134" i="33"/>
  <c r="D145" i="33" s="1"/>
  <c r="E118" i="33"/>
  <c r="D144" i="33" s="1"/>
  <c r="E144" i="33" s="1"/>
  <c r="M112" i="33"/>
  <c r="L112" i="33"/>
  <c r="K112" i="33"/>
  <c r="C114" i="33" s="1"/>
  <c r="A106" i="33"/>
  <c r="A107" i="33" s="1"/>
  <c r="A108" i="33" s="1"/>
  <c r="A109" i="33" s="1"/>
  <c r="A110" i="33" s="1"/>
  <c r="A111" i="33" s="1"/>
  <c r="A105" i="33"/>
  <c r="N104" i="33"/>
  <c r="N112" i="33" s="1"/>
  <c r="M52" i="33"/>
  <c r="C57" i="33" s="1"/>
  <c r="L52" i="33"/>
  <c r="K52" i="33"/>
  <c r="C56" i="33" s="1"/>
  <c r="A50" i="33"/>
  <c r="A51" i="33" s="1"/>
  <c r="N49" i="33"/>
  <c r="N52" i="33" s="1"/>
  <c r="D41" i="33"/>
  <c r="E40" i="33" s="1"/>
  <c r="E24" i="33"/>
  <c r="F22" i="33"/>
  <c r="C24" i="33" s="1"/>
  <c r="E22" i="33"/>
  <c r="E22" i="34"/>
  <c r="F22" i="34"/>
  <c r="C24" i="34" s="1"/>
  <c r="E24" i="34"/>
  <c r="E40" i="34"/>
  <c r="K50" i="34"/>
  <c r="L50" i="34"/>
  <c r="M50" i="34"/>
  <c r="C55" i="34" s="1"/>
  <c r="N50" i="34"/>
  <c r="C54" i="34"/>
  <c r="A118" i="34"/>
  <c r="K119" i="34"/>
  <c r="L119" i="34"/>
  <c r="M119" i="34"/>
  <c r="N119" i="34"/>
  <c r="C121" i="34"/>
  <c r="E125" i="34"/>
  <c r="F144" i="34"/>
  <c r="D154" i="34"/>
  <c r="E154" i="34" s="1"/>
  <c r="D155" i="34"/>
  <c r="F141" i="32"/>
  <c r="D152" i="32" s="1"/>
  <c r="E123" i="32"/>
  <c r="D151" i="32" s="1"/>
  <c r="E151" i="32" s="1"/>
  <c r="M117" i="32"/>
  <c r="L117" i="32"/>
  <c r="K117" i="32"/>
  <c r="C119" i="32" s="1"/>
  <c r="N116" i="32"/>
  <c r="A116" i="32"/>
  <c r="N115" i="32"/>
  <c r="N117" i="32" s="1"/>
  <c r="C56" i="32"/>
  <c r="N51" i="32"/>
  <c r="M51" i="32"/>
  <c r="L51" i="32"/>
  <c r="K51" i="32"/>
  <c r="C55" i="32" s="1"/>
  <c r="A50" i="32"/>
  <c r="N49" i="32"/>
  <c r="E40" i="32"/>
  <c r="C24" i="32"/>
  <c r="F22" i="32"/>
  <c r="E22" i="32"/>
  <c r="E24" i="32" s="1"/>
  <c r="F126" i="22"/>
  <c r="D137" i="22" s="1"/>
  <c r="E109" i="22"/>
  <c r="D136" i="22" s="1"/>
  <c r="M103" i="22"/>
  <c r="L103" i="22"/>
  <c r="K103" i="22"/>
  <c r="C105" i="22" s="1"/>
  <c r="A102" i="22"/>
  <c r="N101" i="22"/>
  <c r="N103" i="22" s="1"/>
  <c r="N48" i="22"/>
  <c r="M48" i="22"/>
  <c r="C53" i="22" s="1"/>
  <c r="L48" i="22"/>
  <c r="K48" i="22"/>
  <c r="C52" i="22" s="1"/>
  <c r="A46" i="22"/>
  <c r="D39" i="22"/>
  <c r="C24" i="22"/>
  <c r="F22" i="22"/>
  <c r="E22" i="22"/>
  <c r="E24" i="22" s="1"/>
  <c r="D38" i="22" l="1"/>
  <c r="E38" i="22" s="1"/>
  <c r="E143" i="64"/>
  <c r="E136" i="22"/>
  <c r="C108" i="31" l="1"/>
  <c r="N104" i="68"/>
  <c r="C20" i="27"/>
  <c r="F113" i="71"/>
  <c r="C23" i="20"/>
  <c r="F132" i="13"/>
  <c r="C24" i="11"/>
  <c r="K45" i="18"/>
  <c r="L45" i="18"/>
  <c r="M45" i="18"/>
  <c r="F127" i="26"/>
  <c r="D138" i="26" s="1"/>
  <c r="E137" i="26" s="1"/>
  <c r="E112" i="26"/>
  <c r="M106" i="26"/>
  <c r="L106" i="26"/>
  <c r="K106" i="26"/>
  <c r="C108" i="26" s="1"/>
  <c r="N105" i="26"/>
  <c r="N104" i="26"/>
  <c r="A104" i="26"/>
  <c r="A105" i="26" s="1"/>
  <c r="N103" i="26"/>
  <c r="M48" i="26"/>
  <c r="C53" i="26" s="1"/>
  <c r="L48" i="26"/>
  <c r="K48" i="26"/>
  <c r="C52" i="26" s="1"/>
  <c r="N47" i="26"/>
  <c r="A47" i="26"/>
  <c r="N46" i="26"/>
  <c r="N48" i="26" s="1"/>
  <c r="E39" i="26"/>
  <c r="F22" i="26"/>
  <c r="C24" i="26" s="1"/>
  <c r="E22" i="26"/>
  <c r="E24" i="26" s="1"/>
  <c r="F134" i="25"/>
  <c r="D145" i="25" s="1"/>
  <c r="E110" i="25"/>
  <c r="D144" i="25" s="1"/>
  <c r="M104" i="25"/>
  <c r="L104" i="25"/>
  <c r="K104" i="25"/>
  <c r="C106" i="25" s="1"/>
  <c r="N103" i="25"/>
  <c r="A103" i="25"/>
  <c r="N102" i="25"/>
  <c r="N104" i="25" s="1"/>
  <c r="M49" i="25"/>
  <c r="C54" i="25" s="1"/>
  <c r="L49" i="25"/>
  <c r="K49" i="25"/>
  <c r="C53" i="25" s="1"/>
  <c r="N48" i="25"/>
  <c r="N47" i="25"/>
  <c r="N46" i="25"/>
  <c r="N45" i="25"/>
  <c r="N44" i="25"/>
  <c r="A44" i="25"/>
  <c r="A45" i="25" s="1"/>
  <c r="A46" i="25" s="1"/>
  <c r="A47" i="25" s="1"/>
  <c r="A48" i="25" s="1"/>
  <c r="N43" i="25"/>
  <c r="E37" i="25"/>
  <c r="F22" i="25"/>
  <c r="C24" i="25" s="1"/>
  <c r="E22" i="25"/>
  <c r="E24" i="25" s="1"/>
  <c r="E144" i="25" l="1"/>
  <c r="N49" i="25"/>
  <c r="N106" i="26"/>
  <c r="F112" i="76" l="1"/>
  <c r="D123" i="76" s="1"/>
  <c r="E122" i="76" s="1"/>
  <c r="E98" i="76"/>
  <c r="O92" i="76"/>
  <c r="N92" i="76"/>
  <c r="M92" i="76"/>
  <c r="L92" i="76"/>
  <c r="K92" i="76"/>
  <c r="C94" i="76" s="1"/>
  <c r="A91" i="76"/>
  <c r="A90" i="76"/>
  <c r="O49" i="76"/>
  <c r="N49" i="76"/>
  <c r="M49" i="76"/>
  <c r="C54" i="76" s="1"/>
  <c r="L49" i="76"/>
  <c r="K49" i="76"/>
  <c r="C53" i="76" s="1"/>
  <c r="E40" i="76"/>
  <c r="F23" i="76"/>
  <c r="C25" i="76" s="1"/>
  <c r="E23" i="76"/>
  <c r="E25" i="76" s="1"/>
  <c r="F115" i="73"/>
  <c r="E102" i="73"/>
  <c r="D122" i="73" s="1"/>
  <c r="E122" i="73" s="1"/>
  <c r="O97" i="73"/>
  <c r="N97" i="73"/>
  <c r="M97" i="73"/>
  <c r="L97" i="73"/>
  <c r="K97" i="73"/>
  <c r="C99" i="73" s="1"/>
  <c r="A96" i="73"/>
  <c r="A95" i="73"/>
  <c r="A94" i="73"/>
  <c r="A93" i="73"/>
  <c r="O53" i="73"/>
  <c r="N53" i="73"/>
  <c r="M53" i="73"/>
  <c r="C58" i="73" s="1"/>
  <c r="L53" i="73"/>
  <c r="K53" i="73"/>
  <c r="C57" i="73" s="1"/>
  <c r="E41" i="73"/>
  <c r="F23" i="73"/>
  <c r="C25" i="73" s="1"/>
  <c r="E23" i="73"/>
  <c r="E25" i="73" s="1"/>
  <c r="F125" i="74"/>
  <c r="E110" i="74"/>
  <c r="D132" i="74" s="1"/>
  <c r="E132" i="74" s="1"/>
  <c r="N105" i="74"/>
  <c r="M105" i="74"/>
  <c r="L105" i="74"/>
  <c r="K105" i="74"/>
  <c r="C107" i="74" s="1"/>
  <c r="A104" i="74"/>
  <c r="A102" i="74"/>
  <c r="O47" i="74"/>
  <c r="N47" i="74"/>
  <c r="M47" i="74"/>
  <c r="C54" i="74" s="1"/>
  <c r="L47" i="74"/>
  <c r="K47" i="74"/>
  <c r="C53" i="74" s="1"/>
  <c r="E37" i="74"/>
  <c r="F22" i="74"/>
  <c r="C24" i="74" s="1"/>
  <c r="E22" i="74"/>
  <c r="E24" i="74" s="1"/>
  <c r="D140" i="13" l="1"/>
  <c r="E112" i="13"/>
  <c r="D139" i="13" s="1"/>
  <c r="M106" i="13"/>
  <c r="L106" i="13"/>
  <c r="K106" i="13"/>
  <c r="C108" i="13" s="1"/>
  <c r="A99" i="13"/>
  <c r="A100" i="13" s="1"/>
  <c r="A101" i="13" s="1"/>
  <c r="A102" i="13" s="1"/>
  <c r="A103" i="13" s="1"/>
  <c r="A104" i="13" s="1"/>
  <c r="A105" i="13" s="1"/>
  <c r="N98" i="13"/>
  <c r="N106" i="13" s="1"/>
  <c r="M49" i="13"/>
  <c r="C54" i="13" s="1"/>
  <c r="L49" i="13"/>
  <c r="K49" i="13"/>
  <c r="C53" i="13" s="1"/>
  <c r="N48" i="13"/>
  <c r="A48" i="13"/>
  <c r="N47" i="13"/>
  <c r="N46" i="13"/>
  <c r="E39" i="13"/>
  <c r="F22" i="13"/>
  <c r="C24" i="13" s="1"/>
  <c r="E22" i="13"/>
  <c r="E24" i="13" s="1"/>
  <c r="F137" i="12"/>
  <c r="D148" i="12" s="1"/>
  <c r="E120" i="12"/>
  <c r="D147" i="12" s="1"/>
  <c r="M114" i="12"/>
  <c r="L114" i="12"/>
  <c r="K114" i="12"/>
  <c r="C116" i="12" s="1"/>
  <c r="A107" i="12"/>
  <c r="A108" i="12" s="1"/>
  <c r="A109" i="12" s="1"/>
  <c r="A110" i="12" s="1"/>
  <c r="A111" i="12" s="1"/>
  <c r="A112" i="12" s="1"/>
  <c r="A113" i="12" s="1"/>
  <c r="N106" i="12"/>
  <c r="N114" i="12" s="1"/>
  <c r="M53" i="12"/>
  <c r="C58" i="12" s="1"/>
  <c r="L53" i="12"/>
  <c r="K53" i="12"/>
  <c r="C57" i="12" s="1"/>
  <c r="N50" i="12"/>
  <c r="A50" i="12"/>
  <c r="A51" i="12" s="1"/>
  <c r="A52" i="12" s="1"/>
  <c r="N49" i="12"/>
  <c r="N53" i="12" s="1"/>
  <c r="D41" i="12"/>
  <c r="E40" i="12" s="1"/>
  <c r="F22" i="12"/>
  <c r="C24" i="12" s="1"/>
  <c r="E22" i="12"/>
  <c r="E24" i="12" s="1"/>
  <c r="F142" i="11"/>
  <c r="D153" i="11" s="1"/>
  <c r="E123" i="11"/>
  <c r="D152" i="11" s="1"/>
  <c r="M117" i="11"/>
  <c r="L117" i="11"/>
  <c r="K117" i="11"/>
  <c r="C119" i="11" s="1"/>
  <c r="A110" i="11"/>
  <c r="A111" i="11" s="1"/>
  <c r="A112" i="11" s="1"/>
  <c r="A113" i="11" s="1"/>
  <c r="A114" i="11" s="1"/>
  <c r="A115" i="11" s="1"/>
  <c r="A116" i="11" s="1"/>
  <c r="N109" i="11"/>
  <c r="N117" i="11" s="1"/>
  <c r="M49" i="11"/>
  <c r="C54" i="11" s="1"/>
  <c r="L49" i="11"/>
  <c r="K49" i="11"/>
  <c r="C53" i="11" s="1"/>
  <c r="N48" i="11"/>
  <c r="N47" i="11"/>
  <c r="N46" i="11"/>
  <c r="A46" i="11"/>
  <c r="A47" i="11" s="1"/>
  <c r="A48" i="11" s="1"/>
  <c r="N45" i="11"/>
  <c r="E39" i="11"/>
  <c r="F22" i="11"/>
  <c r="E22" i="11"/>
  <c r="E24" i="11" s="1"/>
  <c r="E147" i="12" l="1"/>
  <c r="E139" i="13"/>
  <c r="N49" i="13"/>
  <c r="N49" i="11"/>
  <c r="E152" i="11"/>
  <c r="F131" i="68"/>
  <c r="D143" i="68" s="1"/>
  <c r="E111" i="68"/>
  <c r="D142" i="68" s="1"/>
  <c r="O105" i="68"/>
  <c r="M105" i="68"/>
  <c r="L105" i="68"/>
  <c r="K105" i="68"/>
  <c r="C107" i="68" s="1"/>
  <c r="N103" i="68"/>
  <c r="N102" i="68"/>
  <c r="N101" i="68"/>
  <c r="N100" i="68"/>
  <c r="N99" i="68"/>
  <c r="N98" i="68"/>
  <c r="A98" i="68"/>
  <c r="A99" i="68" s="1"/>
  <c r="A100" i="68" s="1"/>
  <c r="A101" i="68" s="1"/>
  <c r="A102" i="68" s="1"/>
  <c r="A103" i="68" s="1"/>
  <c r="A104" i="68" s="1"/>
  <c r="N97" i="68"/>
  <c r="M45" i="68"/>
  <c r="C50" i="68" s="1"/>
  <c r="L45" i="68"/>
  <c r="K45" i="68"/>
  <c r="C49" i="68" s="1"/>
  <c r="N43" i="68"/>
  <c r="N42" i="68"/>
  <c r="A42" i="68"/>
  <c r="A43" i="68" s="1"/>
  <c r="A44" i="68" s="1"/>
  <c r="N41" i="68"/>
  <c r="E37" i="68"/>
  <c r="F22" i="68"/>
  <c r="C24" i="68" s="1"/>
  <c r="E22" i="68"/>
  <c r="E24" i="68" s="1"/>
  <c r="N45" i="68" l="1"/>
  <c r="N105" i="68"/>
  <c r="E142" i="68"/>
  <c r="F120" i="69"/>
  <c r="D131" i="69" s="1"/>
  <c r="E104" i="69"/>
  <c r="D130" i="69" s="1"/>
  <c r="M98" i="69"/>
  <c r="L98" i="69"/>
  <c r="K98" i="69"/>
  <c r="C100" i="69" s="1"/>
  <c r="N96" i="69"/>
  <c r="N95" i="69"/>
  <c r="A95" i="69"/>
  <c r="A96" i="69" s="1"/>
  <c r="A97" i="69" s="1"/>
  <c r="N94" i="69"/>
  <c r="M47" i="69"/>
  <c r="C52" i="69" s="1"/>
  <c r="L47" i="69"/>
  <c r="K47" i="69"/>
  <c r="C51" i="69" s="1"/>
  <c r="A44" i="69"/>
  <c r="A45" i="69" s="1"/>
  <c r="A46" i="69" s="1"/>
  <c r="N43" i="69"/>
  <c r="N47" i="69" s="1"/>
  <c r="B43" i="69"/>
  <c r="E37" i="69"/>
  <c r="F22" i="69"/>
  <c r="C24" i="69" s="1"/>
  <c r="E22" i="69"/>
  <c r="E24" i="69" s="1"/>
  <c r="N98" i="69" l="1"/>
  <c r="E130" i="69"/>
  <c r="F132" i="20" l="1"/>
  <c r="D143" i="20" s="1"/>
  <c r="E111" i="20"/>
  <c r="D142" i="20" s="1"/>
  <c r="M105" i="20"/>
  <c r="L105" i="20"/>
  <c r="K105" i="20"/>
  <c r="C107" i="20" s="1"/>
  <c r="A98" i="20"/>
  <c r="A99" i="20" s="1"/>
  <c r="A100" i="20" s="1"/>
  <c r="A101" i="20" s="1"/>
  <c r="A102" i="20" s="1"/>
  <c r="A103" i="20" s="1"/>
  <c r="A104" i="20" s="1"/>
  <c r="N97" i="20"/>
  <c r="N105" i="20" s="1"/>
  <c r="M45" i="20"/>
  <c r="C50" i="20" s="1"/>
  <c r="L45" i="20"/>
  <c r="K45" i="20"/>
  <c r="C49" i="20" s="1"/>
  <c r="N44" i="20"/>
  <c r="A44" i="20"/>
  <c r="N43" i="20"/>
  <c r="N45" i="20" s="1"/>
  <c r="E36" i="20"/>
  <c r="F21" i="20"/>
  <c r="E21" i="20"/>
  <c r="E23" i="20" s="1"/>
  <c r="F120" i="29"/>
  <c r="D131" i="29" s="1"/>
  <c r="E104" i="29"/>
  <c r="D130" i="29" s="1"/>
  <c r="M98" i="29"/>
  <c r="L98" i="29"/>
  <c r="K98" i="29"/>
  <c r="C100" i="29" s="1"/>
  <c r="A91" i="29"/>
  <c r="A92" i="29" s="1"/>
  <c r="A93" i="29" s="1"/>
  <c r="A94" i="29" s="1"/>
  <c r="A95" i="29" s="1"/>
  <c r="A96" i="29" s="1"/>
  <c r="A97" i="29" s="1"/>
  <c r="N90" i="29"/>
  <c r="N98" i="29" s="1"/>
  <c r="M45" i="29"/>
  <c r="C50" i="29" s="1"/>
  <c r="L45" i="29"/>
  <c r="K45" i="29"/>
  <c r="C49" i="29" s="1"/>
  <c r="N44" i="29"/>
  <c r="N43" i="29"/>
  <c r="A43" i="29"/>
  <c r="A44" i="29" s="1"/>
  <c r="N42" i="29"/>
  <c r="F21" i="29"/>
  <c r="C23" i="29" s="1"/>
  <c r="E21" i="29"/>
  <c r="E23" i="29" s="1"/>
  <c r="F134" i="18"/>
  <c r="D142" i="18" s="1"/>
  <c r="E116" i="18"/>
  <c r="D141" i="18" s="1"/>
  <c r="M111" i="18"/>
  <c r="L111" i="18"/>
  <c r="K111" i="18"/>
  <c r="C113" i="18" s="1"/>
  <c r="A104" i="18"/>
  <c r="A105" i="18" s="1"/>
  <c r="A106" i="18" s="1"/>
  <c r="A107" i="18" s="1"/>
  <c r="A108" i="18" s="1"/>
  <c r="A109" i="18" s="1"/>
  <c r="A110" i="18" s="1"/>
  <c r="N103" i="18"/>
  <c r="N111" i="18" s="1"/>
  <c r="C50" i="18"/>
  <c r="C49" i="18"/>
  <c r="N44" i="18"/>
  <c r="N45" i="18" s="1"/>
  <c r="E36" i="18"/>
  <c r="F21" i="18"/>
  <c r="C23" i="18" s="1"/>
  <c r="E21" i="18"/>
  <c r="E23" i="18" s="1"/>
  <c r="N45" i="29" l="1"/>
  <c r="E130" i="29"/>
  <c r="E141" i="18"/>
  <c r="E142" i="20"/>
  <c r="E143" i="41"/>
  <c r="F135" i="41"/>
  <c r="E120" i="41"/>
  <c r="N114" i="41"/>
  <c r="M114" i="41"/>
  <c r="L114" i="41"/>
  <c r="K114" i="41"/>
  <c r="C116" i="41" s="1"/>
  <c r="A113" i="41"/>
  <c r="A112" i="41"/>
  <c r="N51" i="41"/>
  <c r="M51" i="41"/>
  <c r="C56" i="41" s="1"/>
  <c r="L51" i="41"/>
  <c r="K51" i="41"/>
  <c r="C55" i="41" s="1"/>
  <c r="A50" i="41"/>
  <c r="O46" i="41"/>
  <c r="O51" i="41" s="1"/>
  <c r="E40" i="41"/>
  <c r="F22" i="41"/>
  <c r="C24" i="41" s="1"/>
  <c r="E22" i="41"/>
  <c r="E24" i="41" s="1"/>
  <c r="F124" i="67" l="1"/>
  <c r="D135" i="67" s="1"/>
  <c r="E109" i="67"/>
  <c r="D134" i="67" s="1"/>
  <c r="N103" i="67"/>
  <c r="M103" i="67"/>
  <c r="L103" i="67"/>
  <c r="K103" i="67"/>
  <c r="C105" i="67" s="1"/>
  <c r="A102" i="67"/>
  <c r="C57" i="67"/>
  <c r="O53" i="67"/>
  <c r="N53" i="67"/>
  <c r="M53" i="67"/>
  <c r="C58" i="67" s="1"/>
  <c r="L53" i="67"/>
  <c r="K53" i="67"/>
  <c r="A48" i="67"/>
  <c r="E38" i="67"/>
  <c r="F21" i="67"/>
  <c r="C23" i="67" s="1"/>
  <c r="E21" i="67"/>
  <c r="E23" i="67" s="1"/>
  <c r="E134" i="67" l="1"/>
  <c r="F127" i="31"/>
  <c r="D138" i="31" s="1"/>
  <c r="E112" i="31"/>
  <c r="D137" i="31" s="1"/>
  <c r="O106" i="31"/>
  <c r="N106" i="31"/>
  <c r="M106" i="31"/>
  <c r="L106" i="31"/>
  <c r="K106" i="31"/>
  <c r="A105" i="31"/>
  <c r="A101" i="31"/>
  <c r="A102" i="31" s="1"/>
  <c r="A103" i="31" s="1"/>
  <c r="A104" i="31" s="1"/>
  <c r="N49" i="31"/>
  <c r="M49" i="31"/>
  <c r="L49" i="31"/>
  <c r="K49" i="31"/>
  <c r="A46" i="31"/>
  <c r="A47" i="31" s="1"/>
  <c r="A48" i="31" s="1"/>
  <c r="E38" i="31"/>
  <c r="F22" i="31"/>
  <c r="C24" i="31" s="1"/>
  <c r="E22" i="31"/>
  <c r="E24" i="31" s="1"/>
  <c r="E137" i="31" l="1"/>
  <c r="N90" i="71"/>
  <c r="N92" i="71" s="1"/>
  <c r="E96" i="71"/>
  <c r="D120" i="71" s="1"/>
  <c r="M92" i="71"/>
  <c r="L92" i="71"/>
  <c r="K92" i="71"/>
  <c r="N42" i="71"/>
  <c r="M42" i="71"/>
  <c r="C47" i="71" s="1"/>
  <c r="L42" i="71"/>
  <c r="K42" i="71"/>
  <c r="C46" i="71" s="1"/>
  <c r="A40" i="71"/>
  <c r="A41" i="71" s="1"/>
  <c r="E33" i="71"/>
  <c r="F18" i="71"/>
  <c r="C20" i="71" s="1"/>
  <c r="E18" i="71"/>
  <c r="E20" i="71" s="1"/>
  <c r="K40" i="70"/>
  <c r="C44" i="70" s="1"/>
  <c r="L40" i="70"/>
  <c r="M40" i="70"/>
  <c r="N40" i="70"/>
  <c r="F111" i="70"/>
  <c r="D120" i="70" s="1"/>
  <c r="E89" i="70"/>
  <c r="D119" i="70" s="1"/>
  <c r="M85" i="70"/>
  <c r="L85" i="70"/>
  <c r="K85" i="70"/>
  <c r="N83" i="70"/>
  <c r="N85" i="70" s="1"/>
  <c r="C45" i="70"/>
  <c r="E33" i="70"/>
  <c r="F18" i="70"/>
  <c r="C20" i="70" s="1"/>
  <c r="E18" i="70"/>
  <c r="E20" i="70" s="1"/>
  <c r="M100" i="27"/>
  <c r="K100" i="27"/>
  <c r="E120" i="71" l="1"/>
  <c r="E119" i="70"/>
  <c r="F126" i="27" l="1"/>
  <c r="D137" i="27" s="1"/>
  <c r="E104" i="27"/>
  <c r="D136" i="27" s="1"/>
  <c r="L100" i="27"/>
  <c r="N98" i="27"/>
  <c r="N100" i="27" s="1"/>
  <c r="M44" i="27"/>
  <c r="C49" i="27" s="1"/>
  <c r="L44" i="27"/>
  <c r="K44" i="27"/>
  <c r="C48" i="27" s="1"/>
  <c r="N43" i="27"/>
  <c r="N42" i="27"/>
  <c r="N41" i="27"/>
  <c r="N40" i="27"/>
  <c r="A40" i="27"/>
  <c r="A41" i="27" s="1"/>
  <c r="A42" i="27" s="1"/>
  <c r="A43" i="27" s="1"/>
  <c r="N39" i="27"/>
  <c r="E33" i="27"/>
  <c r="F18" i="27"/>
  <c r="E18" i="27"/>
  <c r="E20" i="27" s="1"/>
  <c r="E136" i="27" l="1"/>
  <c r="N44" i="27"/>
</calcChain>
</file>

<file path=xl/comments1.xml><?xml version="1.0" encoding="utf-8"?>
<comments xmlns="http://schemas.openxmlformats.org/spreadsheetml/2006/main">
  <authors>
    <author>15-P003</author>
  </authors>
  <commentList>
    <comment ref="N127" authorId="0" shapeId="0">
      <text>
        <r>
          <rPr>
            <b/>
            <sz val="9"/>
            <color indexed="81"/>
            <rFont val="Tahoma"/>
            <family val="2"/>
          </rPr>
          <t>15-P003:</t>
        </r>
        <r>
          <rPr>
            <sz val="9"/>
            <color indexed="81"/>
            <rFont val="Tahoma"/>
            <family val="2"/>
          </rPr>
          <t xml:space="preserve">
VERIFICAR SEGÚN SU EXPERIENCIA SI CUMPLE O NO
</t>
        </r>
      </text>
    </comment>
  </commentList>
</comments>
</file>

<file path=xl/sharedStrings.xml><?xml version="1.0" encoding="utf-8"?>
<sst xmlns="http://schemas.openxmlformats.org/spreadsheetml/2006/main" count="9949" uniqueCount="1930">
  <si>
    <t>CARGO</t>
  </si>
  <si>
    <t>* Dirección, barrio - vereda, Centro Zonal</t>
  </si>
  <si>
    <t>MODALIDAD</t>
  </si>
  <si>
    <t>OBSERVACIONES</t>
  </si>
  <si>
    <t>Nombre de Proponente:</t>
  </si>
  <si>
    <t>Nombre de Integrante No 1:</t>
  </si>
  <si>
    <t>Nombre de Integrante No 2:</t>
  </si>
  <si>
    <t>Nombre de Integrante No 3:</t>
  </si>
  <si>
    <t>grupo a la que se presenta</t>
  </si>
  <si>
    <t>Fecha de evaluación:</t>
  </si>
  <si>
    <t>Fecha de terminación</t>
  </si>
  <si>
    <t>FOLIO</t>
  </si>
  <si>
    <t>Número del Grupo</t>
  </si>
  <si>
    <t>Valor del Presupuesto</t>
  </si>
  <si>
    <t>Sumatoria</t>
  </si>
  <si>
    <t xml:space="preserve">Experiencia minima a acreditar </t>
  </si>
  <si>
    <t>TOTAL</t>
  </si>
  <si>
    <t xml:space="preserve">Fecha 
inicio </t>
  </si>
  <si>
    <t>CUMPLE 
SI /NO</t>
  </si>
  <si>
    <t>OBSERVACION</t>
  </si>
  <si>
    <t>experiencia
acreditada
no validada 
(en meses)</t>
  </si>
  <si>
    <t>Total meses de experiencia acreditada valida</t>
  </si>
  <si>
    <t xml:space="preserve">Objeto del contrato cumple con lo solcitado 
si/ no
</t>
  </si>
  <si>
    <t>si</t>
  </si>
  <si>
    <t>no</t>
  </si>
  <si>
    <t>Total cupos certificados</t>
  </si>
  <si>
    <t xml:space="preserve">Cantidad de Cupos ejecutados </t>
  </si>
  <si>
    <t>Valor</t>
  </si>
  <si>
    <t>Criterio</t>
  </si>
  <si>
    <t>Número de cupos</t>
  </si>
  <si>
    <t>Experiencia habilitante</t>
  </si>
  <si>
    <t>fueron objeto de multas
si/no</t>
  </si>
  <si>
    <t>Total meses de experiencia adicional acreditada valida</t>
  </si>
  <si>
    <t>CRITERIO</t>
  </si>
  <si>
    <t xml:space="preserve">Concepto, cumple </t>
  </si>
  <si>
    <t>Solo de certificaciones validadas (por que se ajustan al objeto solicitado y periodos solicitado y no fueron objeto de multas</t>
  </si>
  <si>
    <t>Valor ejecutado
del contrato</t>
  </si>
  <si>
    <t>** Cupos de acuerdo con el área exigida en el estándar 40 para las dos Modalidades</t>
  </si>
  <si>
    <t>Talento Humano - Habilitante</t>
  </si>
  <si>
    <t>PROPORCIÓN T.HNO/CUPOS</t>
  </si>
  <si>
    <t>NOMBRE</t>
  </si>
  <si>
    <r>
      <rPr>
        <b/>
        <sz val="10"/>
        <color theme="1"/>
        <rFont val="Calibri"/>
        <family val="2"/>
        <scheme val="minor"/>
      </rPr>
      <t>CUMPLE PERFIL</t>
    </r>
    <r>
      <rPr>
        <b/>
        <sz val="11"/>
        <color theme="1"/>
        <rFont val="Calibri"/>
        <family val="2"/>
        <scheme val="minor"/>
      </rPr>
      <t xml:space="preserve">
SI /NO</t>
    </r>
  </si>
  <si>
    <r>
      <rPr>
        <b/>
        <sz val="9"/>
        <color theme="1"/>
        <rFont val="Calibri"/>
        <family val="2"/>
        <scheme val="minor"/>
      </rPr>
      <t>CUMPLE PROPORCION</t>
    </r>
    <r>
      <rPr>
        <b/>
        <sz val="11"/>
        <color theme="1"/>
        <rFont val="Calibri"/>
        <family val="2"/>
        <scheme val="minor"/>
      </rPr>
      <t xml:space="preserve">
SI /NO</t>
    </r>
  </si>
  <si>
    <t>COORDINADOR</t>
  </si>
  <si>
    <t>PROFESIONAL DE APOYO PSICOSOCIAL</t>
  </si>
  <si>
    <t>Numero
 del contrato</t>
  </si>
  <si>
    <t>Propuesta Técnica - Habilitante</t>
  </si>
  <si>
    <r>
      <rPr>
        <b/>
        <sz val="10"/>
        <color theme="1"/>
        <rFont val="Calibri"/>
        <family val="2"/>
        <scheme val="minor"/>
      </rPr>
      <t xml:space="preserve">CUMPLE </t>
    </r>
    <r>
      <rPr>
        <b/>
        <sz val="11"/>
        <color theme="1"/>
        <rFont val="Calibri"/>
        <family val="2"/>
        <scheme val="minor"/>
      </rPr>
      <t xml:space="preserve">
SI /NO</t>
    </r>
  </si>
  <si>
    <t>Experiencia Específica - habilitante</t>
  </si>
  <si>
    <t>VARIABLES</t>
  </si>
  <si>
    <t>PUNTAJE MÁXIMO</t>
  </si>
  <si>
    <t>PUNTAJE ASIGNADO</t>
  </si>
  <si>
    <t>Equipo talento humano adicional</t>
  </si>
  <si>
    <t xml:space="preserve">
Disposición de un equipo adicional al requerido por manual operativo, para la administración de la ejecución del contrato a suscribir.
</t>
  </si>
  <si>
    <t>1. Experiencia Específica - Adicional</t>
  </si>
  <si>
    <t>TOTAL PUNTAJE 
CRITERIO 1</t>
  </si>
  <si>
    <t>TOTAL PUNTAJE 
CRITERIO 2</t>
  </si>
  <si>
    <t>TOTAL PUNTAJE POR CRITERIO</t>
  </si>
  <si>
    <t>PUNTAJE MAXIMO</t>
  </si>
  <si>
    <r>
      <t>1.</t>
    </r>
    <r>
      <rPr>
        <sz val="7"/>
        <color theme="1"/>
        <rFont val="Times New Roman"/>
        <family val="1"/>
      </rPr>
      <t xml:space="preserve">   </t>
    </r>
    <r>
      <rPr>
        <sz val="11"/>
        <color theme="1"/>
        <rFont val="Arial"/>
        <family val="2"/>
      </rPr>
      <t>Experiencia adicional a la mínima requerida en la ejecución de programas de atención a primera infancia y o familia</t>
    </r>
  </si>
  <si>
    <r>
      <t>2.</t>
    </r>
    <r>
      <rPr>
        <sz val="7"/>
        <color theme="1"/>
        <rFont val="Times New Roman"/>
        <family val="1"/>
      </rPr>
      <t xml:space="preserve">   </t>
    </r>
    <r>
      <rPr>
        <sz val="11"/>
        <color theme="1"/>
        <rFont val="Arial"/>
        <family val="2"/>
      </rPr>
      <t xml:space="preserve">Disposición de un equipo adicional al requerido por el manual operativo, para la administración de la ejecución del contrato a suscribir, sin costo adicional, en las siguientes áreas: coordinador general del grupo, pedagógica y financiera. </t>
    </r>
  </si>
  <si>
    <t>experiencia
acreditada
validada
(en meses)</t>
  </si>
  <si>
    <t>*** Si es propia, en arriendo,  comodato ó con autorización de uso, con que entidad</t>
  </si>
  <si>
    <t>1. CRITERIOS HABILITANTES</t>
  </si>
  <si>
    <t>2. CRITERIOS DE EVALUACIÓN</t>
  </si>
  <si>
    <t>ACTA DE INFORME DE EVALUACION DE PROPUESTAS</t>
  </si>
  <si>
    <t>No.</t>
  </si>
  <si>
    <t>DOCUMENTOS</t>
  </si>
  <si>
    <t>FOLIOS</t>
  </si>
  <si>
    <t>CUMPLE</t>
  </si>
  <si>
    <t xml:space="preserve">NO CUMPLE </t>
  </si>
  <si>
    <t>CERTIFICADO DE EXISTENCIA Y REPRESENTACIÓN LEGAL DEL PROPONENTE</t>
  </si>
  <si>
    <t>REGISTRO UNICO TRIBUTARIO</t>
  </si>
  <si>
    <t xml:space="preserve">FOTOCOPIA DE LA CEDULA DE CIUDADANIA </t>
  </si>
  <si>
    <t>CONSULTA BOLETIN RESPONSABLES FISCALES DEL REPRESENTANTE LEGAL Y DE LA PERSONA JURIDICA</t>
  </si>
  <si>
    <t>CONSULTA CERTIFICADO DEL SISTEMA DE INFORMACIÓN Y REGISTRO DE SANCIONES Y CAUSAS DE INHABILIDAD –SIRI– VIGENTE, EXPEDIDO POR LA PROCURADURÍA GENERAL DE LA NACIÓN DEL REPRESENTANTE LEGAL Y DE LA PERSONA JURÍDICA</t>
  </si>
  <si>
    <t>CONSULTA ANTECEDENTES PENALES DEL REPRESENTANTE LEGAL</t>
  </si>
  <si>
    <t>PROPONENTE</t>
  </si>
  <si>
    <t>NOTA EXPLICATIVA: Este formato se debe diligenciarse cuantas veces sea necesario de acuerdo al numero de oferentes.</t>
  </si>
  <si>
    <t>RUP (SI APLICA)</t>
  </si>
  <si>
    <t>Se procede a evaluar las propuestas presentadas por los siguientes oferentes:</t>
  </si>
  <si>
    <t>RESOLUCIÓN POR LA CUAL EL ICBF OTROGA O RECONOCE PERSONERÍA JURÍDICA EN LOS CASOS QUE APLIQUE</t>
  </si>
  <si>
    <t>PODER EN CASO DE QUE EL PROPONENTE ACTÚE A TRAVÉS DE APODERADO</t>
  </si>
  <si>
    <t>CARTA DE PRESENTACION DE LA PROPUESTA DONDE SE INDIQUE EL GRUPO O CRUPOS EN LOS QUE VA A PARTICIPAR FORMATO 1</t>
  </si>
  <si>
    <t>CERTIFICAD DE CUMPLIMIENTO DE PAGO DE APORTES DE SEGURIDAD SOCIAL Y PARAFISCALES. FORMATO 2</t>
  </si>
  <si>
    <t>CERTIFICACION DE PARTICIPACION INDEPENDIENTE DEL PROPONENTE FORMATO 3</t>
  </si>
  <si>
    <t>DOCUMENTO DE CONSTITUCIÓN DEL CONSORCIO O UNIÓN TEMPORAL CUANDO APLIQUE FORMATO 4 - 5</t>
  </si>
  <si>
    <t>Resumen de Grupos y Presupuesto que esta ofertando (se debe hacer una valuación independiente para cada grupo al que se presenta)</t>
  </si>
  <si>
    <t>Experiencia mínima a acreditar en cupos (80% de los cupos del grupo)</t>
  </si>
  <si>
    <t>Porcentaje de participación en caso de consorcio o unión temporal</t>
  </si>
  <si>
    <t>Infraestructura Formato 11 - Habilitante</t>
  </si>
  <si>
    <t>CAPACIDAD  INSTALADA EN CUPOS**</t>
  </si>
  <si>
    <t>UBICACIÓN*</t>
  </si>
  <si>
    <t>CERTIFICADO DE TRADICIÓN Y LIBERTAD SI ES PROPIA CDI</t>
  </si>
  <si>
    <t>PROMESA DE ARRENDAMIENTO O CARTA DE INTENCIÓN CDI</t>
  </si>
  <si>
    <t>CARTA DE COMPROMISO DE GESTIONAR EL USO CUENDO ES PÚBLICA CDI</t>
  </si>
  <si>
    <t xml:space="preserve">CARTA DE COMPROMISO DE DISPONER DEL ESPACIO MODALIDAD FAMILIAR </t>
  </si>
  <si>
    <t>CUMPLIMIENTO DE CONDICIONES DE SEGURIDAD SEGÚN FORMATO 11 SI/NO</t>
  </si>
  <si>
    <t>CUMPLIMIENTO ESPACIOS DE SERVICIO Y ATENCIÓN SEGÚN FORMATO 11 SI/NO</t>
  </si>
  <si>
    <t>CUMPLIMIENTO CONDICIONES DEL ENTORNO SEGÚN FORMATO 11 SI/NO</t>
  </si>
  <si>
    <t>CUMPLIMIENTO SERVICIOS PÚBLICOS BÁSICOS SEFÚN FORMATO 11 SI/NO</t>
  </si>
  <si>
    <t>SE ENCUENTRA DENTRO DE UN KM DE DISTANCIA DE LA UNICACIÓN ACTUAL DE LOS BENEFICIARIOS SI/NO</t>
  </si>
  <si>
    <t>CÉDULA DE CIUDADANÍA</t>
  </si>
  <si>
    <t>TARJETA PROFESIONAL DE REQUERIRSE</t>
  </si>
  <si>
    <t>TÍTULO OBTENIDO</t>
  </si>
  <si>
    <t>INSTITUCIÓN DE EDUCACIÓN SUPERIOR</t>
  </si>
  <si>
    <t>FECHA DE TERMINACIÓN DE MATERIAS O DE GRADO SEGÚN EL CASO</t>
  </si>
  <si>
    <t xml:space="preserve">EXPERIENCIA PROFESIONAL </t>
  </si>
  <si>
    <t>EMPRESA</t>
  </si>
  <si>
    <t>FECHA DE INICIO Y TERMINACIÓN</t>
  </si>
  <si>
    <t xml:space="preserve">FUNCIONES </t>
  </si>
  <si>
    <t xml:space="preserve">CARTA DE COMPROMISO DE SUSCRIBIR EL CONTRATO FORMATO 8 </t>
  </si>
  <si>
    <t>Presentó propuesta técnica de acuedo con lo solicitado en el pliego de condiciones. Formato 12</t>
  </si>
  <si>
    <t xml:space="preserve">6 meses adicionales al mínimo requerido </t>
  </si>
  <si>
    <t xml:space="preserve">12 meses adicionales al mínimo requerido </t>
  </si>
  <si>
    <t xml:space="preserve">18 meses adicionales al mínimo requerido </t>
  </si>
  <si>
    <t xml:space="preserve">COORDINADOR GENERAL DEL PROYECTO POR CADA MIL CUPOS OFERTADOS O FRACIÓN INFERIOR 
Profesional en ciencias de la administración, económicas sociales y humanas o de la educación, con experiencia igual o mayor a dos (2) años en infancia o familia
</t>
  </si>
  <si>
    <t>PROFESIONAL DE APOYO PEDAGÓGICO  POR CADA MIL CUPOS OFERTADOS O FRACIÓN INFERIOR 
Profesional en ciencias de las educación con experiencia igual o mayor a dos (2) años en infancia o familia</t>
  </si>
  <si>
    <t>FINANCIERO  POR CADA CINCO MIL CUPOS OFERTADOS O FRACIÓN INFERIOR 
Profesional o tecnólogo en ciencias de la administración o económicas</t>
  </si>
  <si>
    <t>COORDINADORCOORDINADOR GENERAL DEL PROYECTO POR CADA MIL CUPOS OFERTADOS O FRACIÓN INFERIOR</t>
  </si>
  <si>
    <t>PROFESIONAL DE APOYO PEDAGÓGICO  POR CADA MIL CUPOS OFERTADOS O FRACIÓN INFERIOR</t>
  </si>
  <si>
    <t xml:space="preserve">FINANCIERO  POR CADA CINCO MIL CUPOS OFERTADOS O FRACIÓN INFERIOR </t>
  </si>
  <si>
    <t xml:space="preserve">GARANTIA DE SERIEDAD DE LA PROPUESTA </t>
  </si>
  <si>
    <t xml:space="preserve">AUTORIZACION DEL REPRESENTANTE LEGAL Y/O APODERADO PARA PRESENTAR PROPUESTA O SUSCRIBIR EL CONTRATO (DE REQUERIRSE DE ACUERDO A LOS ESTATUTOS) </t>
  </si>
  <si>
    <t>RESULTADOS EVALUACION COMPONENTE TECNICO</t>
  </si>
  <si>
    <t>SI</t>
  </si>
  <si>
    <t>NO</t>
  </si>
  <si>
    <t>Experiencia Específica habilitante en tiempo</t>
  </si>
  <si>
    <t>Experiencia Específica habilitante en cupos</t>
  </si>
  <si>
    <t>Infraestructura</t>
  </si>
  <si>
    <t>Talento Humano</t>
  </si>
  <si>
    <t>RESULTADOS FACTORES DE PONDERACION</t>
  </si>
  <si>
    <t>1.   Experiencia adicional a la mínima requerida en la ejecución de programas de atención a primera infancia y o familia</t>
  </si>
  <si>
    <t xml:space="preserve">2.   Disposición de un equipo adicional al requerido por el manual operativo, para la administración de la ejecución del contrato a suscribir, sin costo adicional, en las siguientes áreas: coordinador general del grupo, pedagógica y financiera. </t>
  </si>
  <si>
    <t>Nombre del proponente y /o integrante  de la unión temporal o consorcio que reporta la experiencia</t>
  </si>
  <si>
    <t>Empresa o entidad contratista
(a nombre de que entidad esta la certificación)</t>
  </si>
  <si>
    <t>Empresa  o entidad contratante
(nombre de la entidad que expide la certificación)</t>
  </si>
  <si>
    <t>Cantidad de Cupos 
 según % de participación</t>
  </si>
  <si>
    <t>MODALIDAD A LA QUE SE PRESENTA
(CDI CON ARRIENDO- CDI SIN ARRIENDO - MODALIDAD FAMILIAR)</t>
  </si>
  <si>
    <t>CUMPLE PERFIL
SI /NO</t>
  </si>
  <si>
    <t>CUMPLE PROPORCION
SI /NO</t>
  </si>
  <si>
    <t>XXXX</t>
  </si>
  <si>
    <t>XXX</t>
  </si>
  <si>
    <t>XXXXX</t>
  </si>
  <si>
    <t xml:space="preserve">FUNDACION MENORES DE FUTURO </t>
  </si>
  <si>
    <t xml:space="preserve">NO APLICA </t>
  </si>
  <si>
    <t>FUNDACIÓN APOYO SOCIAL FUNAS</t>
  </si>
  <si>
    <t>GRUPO 5</t>
  </si>
  <si>
    <t>GRUPO 2</t>
  </si>
  <si>
    <t>GRUPO 1</t>
  </si>
  <si>
    <t>GRUPO 12</t>
  </si>
  <si>
    <t>GRUPO 8</t>
  </si>
  <si>
    <t>GRUPO 13</t>
  </si>
  <si>
    <t>GRUPO 9</t>
  </si>
  <si>
    <t>GRUPO 10</t>
  </si>
  <si>
    <t>GRUPO 7</t>
  </si>
  <si>
    <t>GRUPO 14</t>
  </si>
  <si>
    <t>GRUPO 15</t>
  </si>
  <si>
    <t>GRUPO 17</t>
  </si>
  <si>
    <t xml:space="preserve">FUNDACION MANOS UNIDAS CONSTRUYENDO PAIS </t>
  </si>
  <si>
    <t>ICBF</t>
  </si>
  <si>
    <t xml:space="preserve">MODALIDAD FAMILIAR </t>
  </si>
  <si>
    <t xml:space="preserve">FAMILIAR </t>
  </si>
  <si>
    <t>COMFACESAR</t>
  </si>
  <si>
    <t>FUNDACION APOYO SOCIAL "FUNAS"</t>
  </si>
  <si>
    <t>MARITZA TATIANA  PEREZ PORTILLA</t>
  </si>
  <si>
    <t>PSICOLOGA</t>
  </si>
  <si>
    <t>UNIVERSIDAD DE PAMPLONA</t>
  </si>
  <si>
    <t>FUNDACION DE APOYO SOCIAL</t>
  </si>
  <si>
    <t>1/02/2012-9/12/2012</t>
  </si>
  <si>
    <t>5/02/2013-19/12/2013</t>
  </si>
  <si>
    <t>SICOLOGA</t>
  </si>
  <si>
    <t>MARGARET QUIÑONES CALDERA</t>
  </si>
  <si>
    <t>LICENCIADA EN ESPAÑOY Y LITERATURA Y ADMINISTRADORA DE EMPRESA</t>
  </si>
  <si>
    <t>UNIVERSIDAD DEL ATLANTICO-UNIVERSIDAD POPULAR DEL CESAR</t>
  </si>
  <si>
    <t>30/10/2010-19/11/204</t>
  </si>
  <si>
    <t>CENTRO EDUCATIVO RETOÑITOS</t>
  </si>
  <si>
    <t>2/01/2005-30/12/20018</t>
  </si>
  <si>
    <t>COORDINADORA GENERAL</t>
  </si>
  <si>
    <t>LINA MARIA BARRERA CASELLES</t>
  </si>
  <si>
    <t>TRABAJADORA SOCIAL</t>
  </si>
  <si>
    <t>UNIVESIDAD DE LA SALLE</t>
  </si>
  <si>
    <t>153285311-1</t>
  </si>
  <si>
    <t>5/02/2014-19/12/2014</t>
  </si>
  <si>
    <t>APOYO SICOSOCIAL</t>
  </si>
  <si>
    <t>NO ANEXA</t>
  </si>
  <si>
    <t>GLORIA MERCEDES TRILLOS PALLARES</t>
  </si>
  <si>
    <t>UNIVERSIDAD ANTONIO NARIÑO DE BUCARAMANGA</t>
  </si>
  <si>
    <t>05793-2003</t>
  </si>
  <si>
    <t>ANDREA CAROLINA QUIN ALONSO</t>
  </si>
  <si>
    <t>ASOCIACION NUEVO HORIZONTE</t>
  </si>
  <si>
    <t>02/09/2013-30/07/2014</t>
  </si>
  <si>
    <t>38-2013</t>
  </si>
  <si>
    <t>47-2010</t>
  </si>
  <si>
    <t>LUZ ADRIANA DE LA HOZ QUIÑONES</t>
  </si>
  <si>
    <t>JAIRO ALFONSO DIA CLAVIJO</t>
  </si>
  <si>
    <t>SANDRA PATRICIA CRUZ ARANGO</t>
  </si>
  <si>
    <t>LICENCIADA EN NECESIDADES EDUCATIVAS ESPECIALES</t>
  </si>
  <si>
    <t>UNIVERSIDAD DEL MAGDALENA</t>
  </si>
  <si>
    <t>FUNDACION APOYO SOCIAL FUNAS</t>
  </si>
  <si>
    <t>7/03/2005-24/01/2011</t>
  </si>
  <si>
    <t>DIRECTORA DE LA FUNDACION</t>
  </si>
  <si>
    <t>LICENCIADO EN EDUCACION FISICA</t>
  </si>
  <si>
    <t>UNIVERSIDAD DEL MAGDALENA-UNIVERSIDAD DEL TOLIMA</t>
  </si>
  <si>
    <t>GRANJA DE FORMACION INTEGRAL</t>
  </si>
  <si>
    <t>1/09/2009-30/11/2009</t>
  </si>
  <si>
    <t>INSITUTCION TECNICA EDUCATIVA NUESTRA SEÑORA DEL CARMEN</t>
  </si>
  <si>
    <t>DOCENTE</t>
  </si>
  <si>
    <t>ADMINISTRADOR DE EMPRESAS</t>
  </si>
  <si>
    <t>UNIVERSIDAD POPULAR DEL CESAR</t>
  </si>
  <si>
    <t>24/10/2008-12/11/201</t>
  </si>
  <si>
    <t>tiempo traslapados</t>
  </si>
  <si>
    <t>MARITZA ALVAREZ CARVAJALINO</t>
  </si>
  <si>
    <t>LICENCIADA EN CIENCIAS SOCIALES</t>
  </si>
  <si>
    <t>INTITUTO FRANCISCO JOSE DE CALDAS</t>
  </si>
  <si>
    <t>7/002/2000-30/11/2013</t>
  </si>
  <si>
    <t>COORDINADORA ACADEMICA</t>
  </si>
  <si>
    <t>01/02/2014-30/11/2006</t>
  </si>
  <si>
    <t>COLEGIO TERESIANO REINA DEL CARMELO</t>
  </si>
  <si>
    <t>12/01/2007-9/07/2012</t>
  </si>
  <si>
    <t>CONSUELO MACEA SILVERA</t>
  </si>
  <si>
    <t>LICENCIADA EN EDUCACION PREESCOLAR</t>
  </si>
  <si>
    <t>RECTORA DE LA INTITUCION</t>
  </si>
  <si>
    <t>DIRECCION DE NUCLEO MUNICIPIO AGUACHICA</t>
  </si>
  <si>
    <t>2/01/2004-11/05/2009</t>
  </si>
  <si>
    <t>CDI HOGAR INFANTIL AGAUACHICA</t>
  </si>
  <si>
    <t>1/07/2012-30/09/2012</t>
  </si>
  <si>
    <t>UNIDADE DE SAN BUENAVENTURA</t>
  </si>
  <si>
    <t xml:space="preserve">INGRID ASTRID QUIN ALONSO </t>
  </si>
  <si>
    <t>20 - 347 - 2010</t>
  </si>
  <si>
    <t>20 - 353 - 2010</t>
  </si>
  <si>
    <t>20 - 355 - 2011</t>
  </si>
  <si>
    <t>31/O6/2014</t>
  </si>
  <si>
    <t>20 - 315 - 2011</t>
  </si>
  <si>
    <t>20 - 268 - 2014</t>
  </si>
  <si>
    <t>MODALIDAD FAMILIAR</t>
  </si>
  <si>
    <t>ASTREA,  EL PASO</t>
  </si>
  <si>
    <t>NO APLICA</t>
  </si>
  <si>
    <t xml:space="preserve">LORENA PATRICIA GUERRERO RUIZ </t>
  </si>
  <si>
    <t xml:space="preserve">TRABAJADORA SOCIAL </t>
  </si>
  <si>
    <t xml:space="preserve">UNIVERSIDAD SIMON BOLIVAR </t>
  </si>
  <si>
    <t>QUIMIO SALUD</t>
  </si>
  <si>
    <t>27/09/2010 - 14/01/2011</t>
  </si>
  <si>
    <t>AREA SOCIAL</t>
  </si>
  <si>
    <t>ONCOVIHDA IPS</t>
  </si>
  <si>
    <t>01/06/2009 - 09/07/2010</t>
  </si>
  <si>
    <t xml:space="preserve">PROSALUD </t>
  </si>
  <si>
    <t>02/01/2008 - 31/12/2008</t>
  </si>
  <si>
    <t>LUZMY URBANA VENTURA</t>
  </si>
  <si>
    <t>NO ANEXO</t>
  </si>
  <si>
    <t xml:space="preserve">ASOCIACIÓN POPULAR DE MUJERES DEL CEAR </t>
  </si>
  <si>
    <t>01/09/2011 - 30/11/2014</t>
  </si>
  <si>
    <t>INTERVENCIÓN DE APOYO PARA LA TENCIÓN INTEGRAL EN MODALIDAD POR CONDICIÓN DE AMENAZA VULNERACIÓN</t>
  </si>
  <si>
    <t>01/11/2010 - 30/07/2011</t>
  </si>
  <si>
    <t>ELVIS ERRIQUE VALERA  GUERRA</t>
  </si>
  <si>
    <t>ADMINISTRADOR DE EMPRESA</t>
  </si>
  <si>
    <t>UNAD</t>
  </si>
  <si>
    <t xml:space="preserve">FUNDACIÓN MEÑORES DE FUTUROS </t>
  </si>
  <si>
    <t>0270172000 - 30/06/2011</t>
  </si>
  <si>
    <t>FORMADOR EDUCATIVO</t>
  </si>
  <si>
    <t>MARISOL CASTRO PACHECO</t>
  </si>
  <si>
    <t>099314914 - A</t>
  </si>
  <si>
    <t>30/08/1994-15/01/1995</t>
  </si>
  <si>
    <t>TRABAJADORA SOCIAL DEL CENTRO ZONAL AGUACHIA</t>
  </si>
  <si>
    <t xml:space="preserve">JULIETH RINCON GARCIA </t>
  </si>
  <si>
    <t xml:space="preserve">HOGAR SANTA ROSA DE LIMA </t>
  </si>
  <si>
    <t>07/02/2007 -  07/06/2009</t>
  </si>
  <si>
    <t>INGRITH MAGOLA HERRAR TORO</t>
  </si>
  <si>
    <t>063154914-A</t>
  </si>
  <si>
    <t>SERVICIO Y ASESORIA DEL LITORAL</t>
  </si>
  <si>
    <t>26/03/2007 - 22/07/2007</t>
  </si>
  <si>
    <t>SECRETARIADO DE PASTORAL SOCIAL</t>
  </si>
  <si>
    <t>01/07/1994 - 01/07/1995</t>
  </si>
  <si>
    <t>SONIA RUTH ANGARITA GARCIA</t>
  </si>
  <si>
    <t xml:space="preserve">FUNDACION APOYO SOCIAL </t>
  </si>
  <si>
    <t>05/02/2013 - 19/12/2013</t>
  </si>
  <si>
    <t>01/02/2012 - 09/12/2012</t>
  </si>
  <si>
    <t>BELYANITH RODRIGUEZ PEDRAZA</t>
  </si>
  <si>
    <t xml:space="preserve">FUNDACION APOYO SOCIAL JOSE MARIA SORANIO </t>
  </si>
  <si>
    <t>01/01/2013 - 15/12/2013</t>
  </si>
  <si>
    <t>AIXA ENIC BALETA PALOMINO</t>
  </si>
  <si>
    <t>UNIVERSIDAD DE SAN BUENAVENTURA</t>
  </si>
  <si>
    <t>6/03/229</t>
  </si>
  <si>
    <t xml:space="preserve">CRUZ ROJAS COLOMBIANA </t>
  </si>
  <si>
    <t>09/08/2010 - 08/03/2012</t>
  </si>
  <si>
    <t>CAROLINA GARCIA HERNANDEZ</t>
  </si>
  <si>
    <t>HOSPITAL LOCAL DE AGUACHICA</t>
  </si>
  <si>
    <t>1/11/2010-12/09/2014</t>
  </si>
  <si>
    <t>AGUACHICA</t>
  </si>
  <si>
    <t xml:space="preserve">NO SE TIENE EN CUENTA LA CERTIFICACION DE RECREACIONISTA </t>
  </si>
  <si>
    <t xml:space="preserve">COMFACESAR </t>
  </si>
  <si>
    <t>ESTE CONTRATO FUE APORTADO COMO EXPERIENCIA EN EL GRUPO 1</t>
  </si>
  <si>
    <t>X</t>
  </si>
  <si>
    <t>UNIVERSIDAD INDUSTRIAL DE SANTANDER</t>
  </si>
  <si>
    <t>FUNDCION APOYO SOCIAL</t>
  </si>
  <si>
    <t>15/0/2/2011-14/12/2011</t>
  </si>
  <si>
    <t>1/09/2012-9/12/2012</t>
  </si>
  <si>
    <t>ANA LUCIA QUINTERO CRIADO</t>
  </si>
  <si>
    <t>COLEGIO TEESIANO REINA DEL CARMELÑO</t>
  </si>
  <si>
    <t>02/08/2010 - 30/11/2012</t>
  </si>
  <si>
    <t>JAZMIN  NAVARRO CESAR</t>
  </si>
  <si>
    <t xml:space="preserve">UNIVERSIDAD DE PAMPLONA </t>
  </si>
  <si>
    <t>ARQUIDIOCESIS DE NUEVA PAMPLONA</t>
  </si>
  <si>
    <t>2/03/2012-30/07/2012</t>
  </si>
  <si>
    <t xml:space="preserve">ALCALDI DE SAN JOSE DE CUCUTA </t>
  </si>
  <si>
    <t>01/09/2012 - 30/12/2012</t>
  </si>
  <si>
    <t>ROSA MARLY SORACA AGAMEZ</t>
  </si>
  <si>
    <t>SENA</t>
  </si>
  <si>
    <t>FUNDACION EL ARTE DE VIVIR</t>
  </si>
  <si>
    <t>1/09/2013-30/04/2014</t>
  </si>
  <si>
    <t>23/01/2012 - 23/06/2012</t>
  </si>
  <si>
    <t>ESTA CEDRTIFICACIÓN FUE APORTADO POR LA ENTIDAD CONTRATIOSTA EN EL GRUPO N° 1</t>
  </si>
  <si>
    <t>INGRITH MAGOLA HERRERA TORO</t>
  </si>
  <si>
    <t>NORITZA ESTRADA MANRRIQUEZ</t>
  </si>
  <si>
    <t>CORPORACION EDUCATIVA SIMON BOLIVAR</t>
  </si>
  <si>
    <t>HOSPITAL JOSE DAVID PADILLA</t>
  </si>
  <si>
    <t>11/06/1996-31/12/1996</t>
  </si>
  <si>
    <t>SECRETARIADO DE PASTORAL SOCIAL1/07/1994-30/07/1995</t>
  </si>
  <si>
    <t>11/06/1994-30/07/1995</t>
  </si>
  <si>
    <t>FUNDACION APOYO SOCIAL</t>
  </si>
  <si>
    <t>licenciada en educacion preescolar</t>
  </si>
  <si>
    <t>ESCUELA NUEVA ESMERALDA</t>
  </si>
  <si>
    <t>1/02/1990-14/06/1994</t>
  </si>
  <si>
    <t>ADMINISTRADORA DE EMPRESAS</t>
  </si>
  <si>
    <t>25/10/25008</t>
  </si>
  <si>
    <t>XX</t>
  </si>
  <si>
    <t>VALLEDUPAR</t>
  </si>
  <si>
    <t>MAIRA PATRICIA AVILA ROMERO</t>
  </si>
  <si>
    <t>CONTADORA PUBLICA</t>
  </si>
  <si>
    <t>113654-T</t>
  </si>
  <si>
    <t>C&amp;M CONSULTORES</t>
  </si>
  <si>
    <t>1/02/2013-31/12/2013</t>
  </si>
  <si>
    <t>SUPERVISICON HCB BIENESTAR</t>
  </si>
  <si>
    <t>1/07/2008-31/12/2009</t>
  </si>
  <si>
    <t>COORDINADORA TECNICA</t>
  </si>
  <si>
    <t>YANIRIS KARINA GUERRA GONZALEZ</t>
  </si>
  <si>
    <t>PSICOLOGA SOCIAL COMUNITARIA</t>
  </si>
  <si>
    <t>COMULTICOOP</t>
  </si>
  <si>
    <t>21/07/2008-30/08/2009</t>
  </si>
  <si>
    <t>SANDRA MILENA GUTIERREZ OÑATE</t>
  </si>
  <si>
    <t>LICENCIADA EN PEDAGOGIA INFANTIL</t>
  </si>
  <si>
    <t>INSITTUTO NACIONAL DE FORMACION TECNICA PROFESIONAL DE SAN JUAN DEL CESAR -GUAJIRA</t>
  </si>
  <si>
    <t>GIMNASIO BRITANICO</t>
  </si>
  <si>
    <t>1/02/2011-1/10/2013</t>
  </si>
  <si>
    <t>KATI PATRICIA FERNADEZ CORONEL</t>
  </si>
  <si>
    <t>UNIVERSIDAD ABIERTA Y A DISTANCIA "UNAD"</t>
  </si>
  <si>
    <t xml:space="preserve">SECRETARIA DE EDUCACIO CULTURA Y DEPORTES DEL CESAR </t>
  </si>
  <si>
    <t>2/01/2006-30/12/2009</t>
  </si>
  <si>
    <t>NORELVIS CECILIA REYES VILLERO</t>
  </si>
  <si>
    <t>FUNDESCOM</t>
  </si>
  <si>
    <t>15/02/2010 - 15/12/010</t>
  </si>
  <si>
    <t>02/03/2009 - 15/12/009</t>
  </si>
  <si>
    <t>OSIRIS LUZ GUTIERREZ DIAS</t>
  </si>
  <si>
    <t>COOPROSAD</t>
  </si>
  <si>
    <t>19/05/2010-30/09/2011</t>
  </si>
  <si>
    <t>NUBIA SOFIA MENDOZA MENDOZA</t>
  </si>
  <si>
    <t>CORPORACION EDUCATIVA MAYOR DEL DESARROLLO SIMON BOLIVAR</t>
  </si>
  <si>
    <t>FONVISOCIAL</t>
  </si>
  <si>
    <t>25/11/2005-19/01/2006</t>
  </si>
  <si>
    <t>CROMI</t>
  </si>
  <si>
    <t>06/01/1997-30/05/2005</t>
  </si>
  <si>
    <t>NATAYLDE GUTIERREZ VARGAS</t>
  </si>
  <si>
    <t>UNIVERSIDAD METROPOLITANA DE BARRANQUILLA</t>
  </si>
  <si>
    <t>NO ES CLARA LA COPIA</t>
  </si>
  <si>
    <t>25/06/2007 - 20/11/2007</t>
  </si>
  <si>
    <t>C&amp;R</t>
  </si>
  <si>
    <t>01/02/2008 - 30/06/2008</t>
  </si>
  <si>
    <t>CYM CONSULTORES</t>
  </si>
  <si>
    <t>15/06/2012 - 05/12/2012</t>
  </si>
  <si>
    <t>ANA MERCEDES VILLADA PLATA</t>
  </si>
  <si>
    <t xml:space="preserve">COLEGIO MARIA AUXILIADORA </t>
  </si>
  <si>
    <t>4/02/2013-4/12/2013</t>
  </si>
  <si>
    <t>ALCALDIA MUNICIPAL LA JAGUA DE IBIRICO</t>
  </si>
  <si>
    <t>LIZNEDERLAN DIAZ PEREZ</t>
  </si>
  <si>
    <t>ACCION CONTRA EL HAMBRE</t>
  </si>
  <si>
    <t>20/09/2004- 20/1/2006</t>
  </si>
  <si>
    <t>SANDRA MILENA CASTILLA GONZALEZ</t>
  </si>
  <si>
    <t>07/03/2012 - 20/10/2012</t>
  </si>
  <si>
    <t xml:space="preserve">FUNDACIÓN PARA EL DESARROLLO EDUCATIVO PARA EL CESAR </t>
  </si>
  <si>
    <t>02/01/2013 - 2802/2014</t>
  </si>
  <si>
    <t xml:space="preserve">LIRIOLA MARIA DE LEON ROBINSON </t>
  </si>
  <si>
    <t xml:space="preserve">FUNDIS   </t>
  </si>
  <si>
    <t>01/02/20008 30/12/2009</t>
  </si>
  <si>
    <t>15/02/2010-</t>
  </si>
  <si>
    <t>PRESENTANDO COMO EXPERIENCIA HABILITANTE EN EL GRUPO 1</t>
  </si>
  <si>
    <t>AISNAX MERCADO BAYONA</t>
  </si>
  <si>
    <t>GRISNALDA RIZO BARRAGAN</t>
  </si>
  <si>
    <t>KATERINE PAOLA CARRILLO BARRIOS</t>
  </si>
  <si>
    <t xml:space="preserve">UNIVERSIDAD SANTO OMAS </t>
  </si>
  <si>
    <t>LICENCIADA EN EDUCACIÓN PREESCOLAR Y PROMOCIÓN A LA FAMILIA N</t>
  </si>
  <si>
    <t>ALIANZA FUNAS CRECIENDO JUNTOS</t>
  </si>
  <si>
    <t>02/01/2012 - 30/12/2012</t>
  </si>
  <si>
    <t xml:space="preserve">DIRECTORA </t>
  </si>
  <si>
    <t>05/02/2008 - 30/11/2008</t>
  </si>
  <si>
    <t>05/02/2009 - 30/12/2009</t>
  </si>
  <si>
    <t>ASESORA PROGRAMAS SOCIALES</t>
  </si>
  <si>
    <t xml:space="preserve">LICENCIADA EN NECESIDADES EDUCATIVA ESPECIALES </t>
  </si>
  <si>
    <t>CRECIENDO JUNTOS</t>
  </si>
  <si>
    <t>26/01/2009-29/11/2010</t>
  </si>
  <si>
    <t>26/01/2013-29/11/2013</t>
  </si>
  <si>
    <t>CONTADOR PUBLICA</t>
  </si>
  <si>
    <t>189622-T</t>
  </si>
  <si>
    <t>NO APORTA CERTIFICACIONES DE TRABAJO</t>
  </si>
  <si>
    <t>UNIVERSIDAD DE LA GUAJIRA</t>
  </si>
  <si>
    <t>MANOS UNIDAS</t>
  </si>
  <si>
    <t>16/06/2008-12/12/2008</t>
  </si>
  <si>
    <t>COORDINADOR PEDAGOGICO</t>
  </si>
  <si>
    <t>25/06/2009-12/10/2009</t>
  </si>
  <si>
    <t>02/03/2010-5/11/2010</t>
  </si>
  <si>
    <t>30/08/2001-15/12/2011</t>
  </si>
  <si>
    <t>FUNDACION MENORES DEL FUTURO</t>
  </si>
  <si>
    <t xml:space="preserve">672 DOCUMENTO  SUBSANADO </t>
  </si>
  <si>
    <t>CORPORACION WAKUSARI</t>
  </si>
  <si>
    <t xml:space="preserve">ASOCIACION DE MANIPULADORES DE ALIMENTOS DEL CESAR </t>
  </si>
  <si>
    <t xml:space="preserve">FUNDACION KABALA </t>
  </si>
  <si>
    <t xml:space="preserve">WAKUSARI </t>
  </si>
  <si>
    <t xml:space="preserve">CONSOCIO NUTRIENDO A CHIRIGUANA </t>
  </si>
  <si>
    <t xml:space="preserve">SECRETARIA DE SALUD MUNICIPAL DE CHIRIGUANA </t>
  </si>
  <si>
    <t>146-2010</t>
  </si>
  <si>
    <t xml:space="preserve">SUBSANACION </t>
  </si>
  <si>
    <t>330/2013</t>
  </si>
  <si>
    <t xml:space="preserve">KABALA </t>
  </si>
  <si>
    <t xml:space="preserve">CONSORCIO PRIMERO LA NUTRICION </t>
  </si>
  <si>
    <t xml:space="preserve">GOBERNACION DE LA GUAJIRA </t>
  </si>
  <si>
    <t>199-2013</t>
  </si>
  <si>
    <t xml:space="preserve">ASOCIACION DE MANIPULADORAS DEL CESAR  ASOALIMENTARSE </t>
  </si>
  <si>
    <t>199-2014</t>
  </si>
  <si>
    <t>FAMILIAR</t>
  </si>
  <si>
    <t xml:space="preserve">MUNICIPIOS DE LA GLORIA, SAN MARTIN , PELAYA,  PAILITAS, TAMALAMEQUE, SAN ALBERTO, TAMALAMEQUE </t>
  </si>
  <si>
    <t>SUBSANACION</t>
  </si>
  <si>
    <t>NO SE TIENE EN CUENTA  DEBIDO A QUE LO PRESENTO  PARA EL GRUPO 5</t>
  </si>
  <si>
    <t>SECRETARIA DE SALUD  MUNICIPIO DE CHIRIGUANA</t>
  </si>
  <si>
    <t>225-2010</t>
  </si>
  <si>
    <t xml:space="preserve">MESES TRASLAPADOS </t>
  </si>
  <si>
    <t xml:space="preserve">MUNICIPIO DE CHIMICHAGUA </t>
  </si>
  <si>
    <t xml:space="preserve">FUNADCION KABALA </t>
  </si>
  <si>
    <t>301-2012</t>
  </si>
  <si>
    <t xml:space="preserve">211-2013 </t>
  </si>
  <si>
    <t xml:space="preserve">SUSANACION </t>
  </si>
  <si>
    <t>WAKUSARI</t>
  </si>
  <si>
    <t xml:space="preserve">CONSORCIO EN BUENAS MANOS </t>
  </si>
  <si>
    <t xml:space="preserve">SECRETARIA  DE SALUD MUNICIPIO  DE CHIRIGUANA  </t>
  </si>
  <si>
    <t>049-2009</t>
  </si>
  <si>
    <t>BARRIO GUASIMALES  MUNICIPIO DE VALLEDUPAR</t>
  </si>
  <si>
    <t>FUNDACION DON BOSCO</t>
  </si>
  <si>
    <t>UNIDAD MEDICA SU SALU EU</t>
  </si>
  <si>
    <t>UMSS103</t>
  </si>
  <si>
    <t>NO SE TIENE EN CUENTA  ESTA CERTIFICACION  POR  QUE ESTA CERTIFICACION FUE EXPEDIDA CUNADO LA FUNDACION SOCIAL DON BOSCON NO TENIA VIDA JURIDICA</t>
  </si>
  <si>
    <t>SALUD HUMANA SAS</t>
  </si>
  <si>
    <t>019SH</t>
  </si>
  <si>
    <t>1/07/20136</t>
  </si>
  <si>
    <t>LA EXPERIENCIA APORTADA DEL FOLIO 28 AL FOLIO 101 NO SE TENDRA EAN CUENTA YA QUE LOS CONTRATOS FUERON SUSCRITOS POR UNA PERSONA JURIDICA DIFERENTE AL PROPONENTE. (INSTITUTO DON BOSCO)</t>
  </si>
  <si>
    <t>UMSS095</t>
  </si>
  <si>
    <t>014SH</t>
  </si>
  <si>
    <t>7/012011</t>
  </si>
  <si>
    <t>MINISTERIO DE EDUCACION INICIAL</t>
  </si>
  <si>
    <t>NO SE TIENE EN CUENTA  ESTA CERTIFICACION  POR  QUE ESTA CERTIFICACION A NOMBRE DE OTA PERSONA JURIDICA CON NIT DIFERENTE.</t>
  </si>
  <si>
    <t>LA EXPERIENCIA APORTADA DEL FOLIO 18 AL FOLIO 84 NO SE TENDRA EAN CUENTA YA QUE LOS CONTRATOS FUERON SUSCRITOS POR UNA PERSONA JURIDICA DIFERENTE AL PROPONENTE. (INSTITUTO DON BOSCO)</t>
  </si>
  <si>
    <t xml:space="preserve">ICBF </t>
  </si>
  <si>
    <t>x</t>
  </si>
  <si>
    <t>GRUPO 11</t>
  </si>
  <si>
    <t>DEL 12 AL 99</t>
  </si>
  <si>
    <t>NO SE ACEPTAN ESTA CERTIFICACIONES POR ESTAR A NOMBRE DE OTRA INSTITUCION QUE NO ES EL NOMBRE DEL OFERENTE, Y ALGUNAS ESTAN A NOMBRE DEL OFERENTE PERO CON FECHA ANTERIOR A SU CONSTITUCION COMO FUNDACION.</t>
  </si>
  <si>
    <t xml:space="preserve">LOS FOLIOS DEL 173 ALA 233 </t>
  </si>
  <si>
    <t xml:space="preserve">FUNDACION SOCIAL  DON BOSCO </t>
  </si>
  <si>
    <t xml:space="preserve">FUNDACION SOCIAL DON BOSCO </t>
  </si>
  <si>
    <t xml:space="preserve">UNIIDAD MEDICA SU SALUD EU </t>
  </si>
  <si>
    <t>UMSS  189</t>
  </si>
  <si>
    <t>IPS SALUD HUMANA SAS</t>
  </si>
  <si>
    <t>022-HS</t>
  </si>
  <si>
    <t>FUNDACION MANOS UNIDAS CONSTRUYENDO PAIS</t>
  </si>
  <si>
    <t>FUNDACION MANOS UNIDOS CONSTRUYENDO PAIS</t>
  </si>
  <si>
    <t>MANOS UNIDAS CONSTRUYENDO PAIS</t>
  </si>
  <si>
    <t>ICBF CESAR</t>
  </si>
  <si>
    <t>EL OBJETO DEL CONTRATO NO CUMPLE CON EL OBJETO MISIONAL DE LA CONVOCATORIA</t>
  </si>
  <si>
    <t>LA GLORIA, SAN MARTIN, PAILITAS, PELAYA, TAMALAMEQUE, SAN ALBERTO</t>
  </si>
  <si>
    <t>NA</t>
  </si>
  <si>
    <t>YAID BOHORQUEZ RIOS</t>
  </si>
  <si>
    <t xml:space="preserve">LICENCIADO EN LENGUA CASTELLANA Y COMUNICACIÓN </t>
  </si>
  <si>
    <t>UNIVERSIDAD PAMPLONA</t>
  </si>
  <si>
    <t>NO APORTA</t>
  </si>
  <si>
    <t xml:space="preserve">1 OCTUBRE 2013 AL 30 DICIEMBRE 2013- 2 ENERO 2014 AL 30 DE MARZO DE 2014 DEL 2 DE ABRIL 2014 AL 31 DE JULIO DE 2014 - 4 AGOSTO 2013 AL 30 DE OCTUBRE 2014 </t>
  </si>
  <si>
    <t xml:space="preserve">COORDINADOR Y DOCENTE MODALIDAD FAMILIAR </t>
  </si>
  <si>
    <t xml:space="preserve">SI </t>
  </si>
  <si>
    <t xml:space="preserve">LILIANA FONSECA RINCON </t>
  </si>
  <si>
    <t xml:space="preserve">PSICOLOGA </t>
  </si>
  <si>
    <t xml:space="preserve">CORPORACION UNIVERSITARIA IBEROAMERICANA </t>
  </si>
  <si>
    <t xml:space="preserve">VIAS Y CONSTRUCCIONES S.A. - FUNDACION MANOS UNIDAS CONSTRUYENDO PAIS </t>
  </si>
  <si>
    <t>18 DE MARZO 2009 HASTA 11 DE MARZO DE 2011 - 1 DE OCTUBRE 2013 AL 30 DICIEMBRE DE 2013 - 2 DE ENERO DE 2014 AL 30 DE MARZO DE 2014 - 2 DE ABRIL  2014  AL 31 DE JULIO DE 2014 - 4 DE AGOSTO HASTA EL 30 DE OCTUBRE - 1 NOVIEMBRE AL 15 DICIEMBRE  2014</t>
  </si>
  <si>
    <t xml:space="preserve">TRABAJO SOCIAL - PROFESIOAL DE ATENCION PSICOSOCIAL - COORDINADORA </t>
  </si>
  <si>
    <t>AMELIA HOYOS RINCON</t>
  </si>
  <si>
    <t xml:space="preserve">LICENCIADA EN EDUCACION PREESCOLAR </t>
  </si>
  <si>
    <t xml:space="preserve">UNIVERSIDAD SAN BUENAVENTURA </t>
  </si>
  <si>
    <t>1 OCTUBRE HASTA 30 DICIEMBRE 2013 - DEL 2 DE ENERO 2014 HASTA 30 DE MARZO DE 2014 - 2 DE ABRIL HASTA 31 JULIO DE 2014 -  4 AGOSTO 2014 HASTA 30 OCTUBRE 2014 - 1 NOVIEMBRE AL 15 DICIEMBRE 2014</t>
  </si>
  <si>
    <t xml:space="preserve">COORDINADOR  MODALIDAD FAMILIAR </t>
  </si>
  <si>
    <t xml:space="preserve">MARY EUGENIA LOBO ORTEGA </t>
  </si>
  <si>
    <t xml:space="preserve">LICENCIADA EN EDUCACION BASICA CON ENFASIS EN EDUCACION ARTISTICA </t>
  </si>
  <si>
    <t>COORDINADOR MODALIDAD FAMILIAR</t>
  </si>
  <si>
    <t xml:space="preserve">YOLANDA AVILA VACCA </t>
  </si>
  <si>
    <t xml:space="preserve">LICENCIADA EN EDUCACION BASICA CON ENFASIS EN CIENCIAS NATURALES </t>
  </si>
  <si>
    <t xml:space="preserve">UNIVESIDADA PAMPLONA </t>
  </si>
  <si>
    <t>COORDINADORA MODALIDAD FAMILIAR</t>
  </si>
  <si>
    <t xml:space="preserve">NAIRI NAYIVE DEL RISCO ARRIERA </t>
  </si>
  <si>
    <t xml:space="preserve">ADMINISTADORA DE EMPRESAS </t>
  </si>
  <si>
    <t xml:space="preserve">UNIVESIDAD DE LA GUAJIRA </t>
  </si>
  <si>
    <t xml:space="preserve">ELIZABETH BETANCOURT FORERO </t>
  </si>
  <si>
    <t xml:space="preserve">PSICOLOGA SOCIAL COMUNTARIA </t>
  </si>
  <si>
    <t>UNIVERSIDAD NACIONAL ABIERTA Y A DISTANCIA "UNAD"</t>
  </si>
  <si>
    <t xml:space="preserve">APSEFACOM Y FUNDACION MANOS UNIDAS CONSTRUYENDO PAIS </t>
  </si>
  <si>
    <t>27 DE MAYO 2013 AL 31 DE DICIEMBRE DE 2013 - DEL 2 DE ENERO 2014 HASTA 30 DE MARZO DE 2014 - 2 DE ABRIL HASTA 31 JULIO DE 2014 -  4 AGOSTO 2014 HASTA 30 OCTUBRE 2014 - 1 NOVIEMBRE AL 15 DICIEMBRE 2014</t>
  </si>
  <si>
    <t xml:space="preserve">AGENTE EDUCATIVO PROGRAMA FAMILIAS CON BIENESTAR Y PROFESIONAL DE ATENCION PSICOSOCIAL </t>
  </si>
  <si>
    <t xml:space="preserve">DIANA PATRICIA GARZON QUINTERO </t>
  </si>
  <si>
    <t xml:space="preserve"> FUNDACION MANOS UNIDAS CONSTRUYENDO PAIS </t>
  </si>
  <si>
    <t xml:space="preserve">PROFESIONAL DE ATENCION PSICOSOCIAL </t>
  </si>
  <si>
    <t xml:space="preserve">MAYRA TERESA HERRERA FERRER </t>
  </si>
  <si>
    <t>YESSICA ROBLES MENCO</t>
  </si>
  <si>
    <t xml:space="preserve">UNIVERSIDAD INCCA DE COLOMBIA </t>
  </si>
  <si>
    <t>DEL 2 DE ENERO 2014 HASTA 30 DE MARZO DE 2014 - 2 DE ABRIL HASTA 31 JULIO DE 2014 -  4 AGOSTO 2014 HASTA 30 OCTUBRE 2014 - 1 NOVIEMBRE AL 15 DICIEMBRE 2014</t>
  </si>
  <si>
    <t>BRILLIHT MARIA VILORIA VEGA</t>
  </si>
  <si>
    <t>UNIVERSIDAD UNIVERSIDAD NACIONAL ABIERTA Y A DISTANCIA "UNAD"</t>
  </si>
  <si>
    <t>DEL 1 OCTUBRE 2013 AL 30 DE DICIEMBRE 2013 - 2 DE ENERO 2014 HASTA 30 DE MARZO DE 2014 - 2 DE ABRIL HASTA 31 JULIO DE 2014 -  4 AGOSTO 2014 HASTA 30 OCTUBRE 2014 - 1 NOVIEMBRE AL 15 DICIEMBRE 2014</t>
  </si>
  <si>
    <t xml:space="preserve">ROSALYN MARIA CALDERON RODRIGUEZ </t>
  </si>
  <si>
    <t>DEL  2 DE ENERO 2014 HASTA 30 DE MARZO DE 2014 - 2 DE ABRIL HASTA 31 JULIO DE 2014 -  4 AGOSTO 2014 HASTA 30 OCTUBRE 2014 - 1 NOVIEMBRE AL 15 DICIEMBRE 2014</t>
  </si>
  <si>
    <t xml:space="preserve">RUTH MARCELA CELEDON CASTILLO </t>
  </si>
  <si>
    <t xml:space="preserve">UNIVERSIDAD DEL NORTE </t>
  </si>
  <si>
    <t xml:space="preserve">1 DE NOVIEMBRE AL 15 DE DICIEMBRE DE 2014 </t>
  </si>
  <si>
    <t xml:space="preserve">NO </t>
  </si>
  <si>
    <t xml:space="preserve">OLGA LUCIA ORDOÑEZ </t>
  </si>
  <si>
    <t xml:space="preserve">UNIVERSIDAD ANTONIO NARIÑO </t>
  </si>
  <si>
    <t xml:space="preserve">YULEIDYS PATRICIA PEREA ARIAS </t>
  </si>
  <si>
    <t>UNIVERSIDADA NACIONAL ABIERTA Y A DISTANCIA "UNAD"</t>
  </si>
  <si>
    <t xml:space="preserve">4 AGOSTO 2014 AL 30 DE OCTUBRE DE 2014 Y 1 DE NOVIEMBRE DE 2014 AL 15 DICIEMBRE DE 2014 </t>
  </si>
  <si>
    <t xml:space="preserve">NAIMARA GUTIERREZ PARODYS </t>
  </si>
  <si>
    <t xml:space="preserve">UNIVERSIDAD DE SAN BUENAVENTURA </t>
  </si>
  <si>
    <t>ANA MARCELA ARIAS ORTEGA</t>
  </si>
  <si>
    <t>EDNA MARIA ENRIQUE</t>
  </si>
  <si>
    <t>ADMINISTRADOR FINANCIERO Y DE SISTEMA</t>
  </si>
  <si>
    <t xml:space="preserve">CORPORACION UNIVERSITARIA DE SANTANDER </t>
  </si>
  <si>
    <t xml:space="preserve">DESDE 1 DE OCTUBRE DE 2013 </t>
  </si>
  <si>
    <t xml:space="preserve">COORDINADOR GENERAL  MODALIDAD FAMILIAR </t>
  </si>
  <si>
    <t xml:space="preserve">MIGUEL FERNANDO MENDEZ MISAL </t>
  </si>
  <si>
    <t xml:space="preserve">LICENCIADO EN EDUCACION INFANTIL CON ENFASIS EN TECNOLOGIA E INFORMATICA </t>
  </si>
  <si>
    <t xml:space="preserve">CORPORACION UNIVERSITARIA DEL CARIBE </t>
  </si>
  <si>
    <t xml:space="preserve">FUNDACION VISIONANDO EL FUTURO - COLEGIO INSTITUTO AGUSTIN CODAZZI -FUNDACION MANOS UNIDAS CONSTRUYENDO PAIS </t>
  </si>
  <si>
    <t xml:space="preserve">1 JULIO HASTA 31 DICIEMBRE DE 2009 - 1 DE MARZO 2010 HASTA 15 DICIEMBRE DE 2011 - 10 DE ENERO AL 15 DICIEMBRE DE 2012 - 2 DE ABRIL AL 28 DE JUNIO DE 2013 - 2 DE ENERO AL 30 DE MARZO DE 2014 - 2 DE ABRIL HASTA 31 DE JULIO DE 2014 - 4 DE AGOSTO HASTA EL 30 DE OCTUBRE DE 2014 Y 1 DE NOVIEMBRE AL 15 DE DICIEMBRE DE 2014 </t>
  </si>
  <si>
    <t xml:space="preserve">ORIENTADOR AGENTE EDUCATIVO PROGRAMA ATENCION A LA PRIMERA INFANCIA PAIPI - COORDINADOR DEL PROGRAMA ATENCION A LA PRIMERA INFANCIA PAIPI -  DOCENTE EN PROGRAMA MODALIDAD FAMILIAR </t>
  </si>
  <si>
    <t xml:space="preserve">KAREN MARGARITA RODRIGUEZ PINTO </t>
  </si>
  <si>
    <t xml:space="preserve">CONTADOR PUBLICO </t>
  </si>
  <si>
    <t xml:space="preserve">UNIVERSIDAD DE LA GUAJIRA </t>
  </si>
  <si>
    <t>138556-T</t>
  </si>
  <si>
    <t xml:space="preserve">1 OCTUBRE AL 31 DE DICIEMBRE DE 2013 </t>
  </si>
  <si>
    <t xml:space="preserve">AREA FINANCIERA Y ADMINISTRATIVA PROGRAMA ATENCION INTEGRAL A LA PRIMERA INFANCIA </t>
  </si>
  <si>
    <t>UNION TEMPORAL MANOS UNIDAS POR UN PAIS</t>
  </si>
  <si>
    <t xml:space="preserve">FUNDACION CONSTRUYENDO TEJIDO SOCIAL </t>
  </si>
  <si>
    <t>LA CERTIFICACION ESTA DE FECHA 2007 Y ES DE ALIMENTACION ESCOLAR</t>
  </si>
  <si>
    <t>LICEO GALOIS</t>
  </si>
  <si>
    <t>SE TRALAPA CON EL SIGUIENTE</t>
  </si>
  <si>
    <t>SUNILDA MARIA LOPEZ BLANCO</t>
  </si>
  <si>
    <t>PSICOLOGO</t>
  </si>
  <si>
    <t xml:space="preserve"> ASOCACION DE DISCAPACITADOS DE PELAYA </t>
  </si>
  <si>
    <t>1 DE MARZO DEL 2002 AL 1 MARZO DE 2006</t>
  </si>
  <si>
    <t xml:space="preserve"> COORDINADORA DEL PROGRAMA DE DE DISCAPACIDAD Y REHABILITACION</t>
  </si>
  <si>
    <t>OBED PABON CHONA</t>
  </si>
  <si>
    <t>UNIVERSIDAD DEL TOLIMA - CONVENIO UNIVERSIDAD DEL MAGDALENA</t>
  </si>
  <si>
    <t>APSEFACOM Y CONSULADO INTERNACIONAL DE PROTO ALEGRE EN BUENOS AIRES</t>
  </si>
  <si>
    <t>DEL 2 DE ENERO DE 2014 AL 31 DE JULIO DE 2014 Y DEL 2 DE JULIO DE 2012 AL 15 DE DICIEMBRE DE 2012</t>
  </si>
  <si>
    <t xml:space="preserve">COORDINADOR PEDEGOGICO Y ENTRENADOR DEPORTIVO EN LAS CATEGORIAS INFANTIL Y JUVENIL </t>
  </si>
  <si>
    <t xml:space="preserve">LUISA FERNANDA SALINAS GALLARDO </t>
  </si>
  <si>
    <t>CORPORACION UNIVERSITARIA DEL CARIBE</t>
  </si>
  <si>
    <t>DEL 2 DE ENERO HASTA EL 30 DE MARZO 2014 -DEL 2 DE ABRIL AL 31 DE JULIO DE 2014 Y DEL 1 NOVIEMBRE AL 15 DE DICIEMBRE DE 2014</t>
  </si>
  <si>
    <t>PROFESIONAL DE ATENCION PSICOSOCIAL</t>
  </si>
  <si>
    <t xml:space="preserve">MILENA PATRICIA ANDRADE CASTAÑEDA </t>
  </si>
  <si>
    <t xml:space="preserve">UNIVERSIDAD METROPOLITANA </t>
  </si>
  <si>
    <t>APSEFACOM Y GOBERNACION DEL CESAR</t>
  </si>
  <si>
    <t>DEL 1 DE JULIO 2014 AL 32 DE DICIEMBRE DE 2014 Y DEL 11 DE MARZO DE 2011 AL  21  NOVIEMBRE DE 2011.</t>
  </si>
  <si>
    <t xml:space="preserve">PSICOLOGA- EDUCADORA FAMILIAR Y PSICOLOGA DE LAS VICTIMAS DEL CONFLICTO ARMADO </t>
  </si>
  <si>
    <t>CATERINE NAVAS ROJAS</t>
  </si>
  <si>
    <t xml:space="preserve">CORPORACION EDUCATIVA MAYOR DEL DESARROLLO SIMON BOLIVAR </t>
  </si>
  <si>
    <t>DEL 1 NOVIEMBRE 2013 AL 30 DICIEMBRE 2013 - DEL 2 DE ENERO 2014 AL 30 ENERO 2014 - DEL 2 DE ABRIL 2014 AL 31 JULIO 2014 - DEL 4 DE AGOSTO AL 30 DE OCTUBRE DE 2014 Y DEL 1 DE NOVIEMBRE AL 15 DE DICIEMBRE DE 2014</t>
  </si>
  <si>
    <t xml:space="preserve">TRABAJADORA SOCIAL - PROFESIONAL DE ATENCION PSICOSOCIAL </t>
  </si>
  <si>
    <t xml:space="preserve">MARIA DEL CARMEN JACOME GARCIA </t>
  </si>
  <si>
    <t>DEL 1 OCTUBRE AL 30 DE DICIEMBRE DE 2013 - DEL 2 DE ENERO AL 30 DE MARZO DE 2014 - DEL 2 DE ABRIL AL 31 DE JULIO DE 2014 - 1 DE NOVIEMBR AL 15 DE DICIEMBRE DE 2014</t>
  </si>
  <si>
    <t xml:space="preserve">PAOLA  YURIANA ROSADO GUERRA </t>
  </si>
  <si>
    <t>INVERSIONES JSDM S.AS</t>
  </si>
  <si>
    <t>DEL 13 AGOSTO DEL 2010 AL 16 JUNIO DE 2014</t>
  </si>
  <si>
    <t xml:space="preserve">ADMINISTRADORA - CONTADORA </t>
  </si>
  <si>
    <t>GLADYS ELENA GONZALEZ CASTILLEJO</t>
  </si>
  <si>
    <t>UNIVERSIDAD SIMON BOLIVAR</t>
  </si>
  <si>
    <t>FUNDACION MANOS UNIDAS …</t>
  </si>
  <si>
    <t>01/10/13-VIGENTE</t>
  </si>
  <si>
    <t xml:space="preserve">COORDINADORA GENERAL </t>
  </si>
  <si>
    <t>RAIZA NADIME RODRIGUEZ MARQUEZ</t>
  </si>
  <si>
    <t>LICENCIAD EN PEDAGOGIA INFANTIL</t>
  </si>
  <si>
    <t>UNIVERSIDAD DEL NORTE</t>
  </si>
  <si>
    <t>FUNDACIÓN MANOS UNIDAS CONSTRUYENDO PAIS</t>
  </si>
  <si>
    <t>04/08/14-30/10/14</t>
  </si>
  <si>
    <t>18 MESES DE EXPERIENCIA</t>
  </si>
  <si>
    <t>PAOLA YULIANA ROSADO GUERRA</t>
  </si>
  <si>
    <t>CONTADOR PUBLICO</t>
  </si>
  <si>
    <t>CONSTRUIR DEL SUR LTDA.</t>
  </si>
  <si>
    <t>25/01/04- 30/10/09-</t>
  </si>
  <si>
    <t>COORDINADORA</t>
  </si>
  <si>
    <t xml:space="preserve">AURA MILENA ROA MADARIAGA </t>
  </si>
  <si>
    <t>UNIVERSIDAD SAN BUENA AVENTURA</t>
  </si>
  <si>
    <t>FUNDACION SOCIAL DON BOSCO</t>
  </si>
  <si>
    <t>01/10/2013 HASTA 05/11/2014</t>
  </si>
  <si>
    <t>COORDINADO PEDAGOGIGOGICO,SE DESEPEÑAMA EN LA MODALIDAD FAMILIAR DEL ICBF EN EL MARCO DE LA ESTRATEGIA DE 0 A SIEMPRE</t>
  </si>
  <si>
    <t>ANDRY NORENA NAVARRO RANGEL</t>
  </si>
  <si>
    <t xml:space="preserve">UNIVERSIDAD NACIONAL ABIERTA Y A DISTACIA UNAD </t>
  </si>
  <si>
    <t>01/10/2013 HASTA EL 05/11/2014</t>
  </si>
  <si>
    <t>PROFESIONAL DE APOYO PSICOSOCIAL EN LA MODALIDAD FAMILIAR EN LA ESTRATEGIA DE  0 A SIEMPRE</t>
  </si>
  <si>
    <t>ROSIRIS DEL ROSARIO CALDERON CALDERON</t>
  </si>
  <si>
    <t xml:space="preserve">TRABAJADORA  SOCIAL </t>
  </si>
  <si>
    <t>NO APORTO</t>
  </si>
  <si>
    <t>NANCY ESTHER OCHOA HERRERA</t>
  </si>
  <si>
    <t>LICENCIADA EN EDUCACION BASICA CON EFASIS EN TECNOLOGI INFORMATICA</t>
  </si>
  <si>
    <t>INSTITUTO DON BOSCO</t>
  </si>
  <si>
    <t>15/05/2011 HASTA 28/06/2013</t>
  </si>
  <si>
    <t>COORDINADOR PEDAGOGICO DEL PROGRAMA DE ANTENCION INTEGRAL PARA LA PRIMERA INFANCIA PAIPI</t>
  </si>
  <si>
    <t>PROFESIONAL APOYO PEDAGOGICO</t>
  </si>
  <si>
    <t>MARILIS JUDITH OROZCOS PERTUZ</t>
  </si>
  <si>
    <t>LICENCIA EN CIENCIAS SOCIALES</t>
  </si>
  <si>
    <t xml:space="preserve">REALIZO FUNCIONES DE DOCENTES EN PROGRAMA DE ANTENCION INTEGRAL PARA LA PRIMERA INFANCIA PAIPI </t>
  </si>
  <si>
    <t xml:space="preserve">FINANCIERO </t>
  </si>
  <si>
    <t>HERNANDO RAFAEL MENDEZ GANDARA</t>
  </si>
  <si>
    <t>NO HAY SOPORTES</t>
  </si>
  <si>
    <t>15/11/2012 HASTA 14/12/2012</t>
  </si>
  <si>
    <t>INSTRUCTOR CONTRATISTA EN EL CENTRO DE COMERCIO Y SERVICIO</t>
  </si>
  <si>
    <t>LEIDIS RUEDAS HERNANDEZ</t>
  </si>
  <si>
    <t>LICENCIADA EN CIENCIAS NATURALES Y EDUCACION AMBIENTAL</t>
  </si>
  <si>
    <t xml:space="preserve">UNIVERSIDAD POPULAR DEL CESAR </t>
  </si>
  <si>
    <t xml:space="preserve">INSTITUTO DON BOSCO </t>
  </si>
  <si>
    <t>01-01-2008 HASTA 31-12-2010</t>
  </si>
  <si>
    <t>EN CALIDAD DE COORDINADORA INTEGRAL PARA LA PRIMERA INFANCIA-PAIPI</t>
  </si>
  <si>
    <t>YESICA PATRICIA SERNA MOJICA</t>
  </si>
  <si>
    <t>LICENCICIDA  EN EDUCACION  BASICA CON ENFACIS EN EDUCACION ARTISTICA</t>
  </si>
  <si>
    <t>14-03-2011 HASTA 28-06-2013</t>
  </si>
  <si>
    <t xml:space="preserve">PROFESIONAL DE APOYO PSICOSOCIAL </t>
  </si>
  <si>
    <t>MARYURIS YANETH RUMBO MORELLI</t>
  </si>
  <si>
    <t>UNIVERSIDAD COOPERATIVA DE COLOMBIA</t>
  </si>
  <si>
    <t>14-05-2011 HASTA 28-06-2013</t>
  </si>
  <si>
    <t>PROFESIONAL DE APOYO PSICOSOCIAL EN E PROGRAMA DE ATENCION INTEGRAL PAIPI</t>
  </si>
  <si>
    <t>YULEIDIS  ELISA CUADRO MARTINEZ</t>
  </si>
  <si>
    <t xml:space="preserve">UNIVERSIDAD NACIONAL ABIERTA Y A DISTANCIA </t>
  </si>
  <si>
    <t>HOGAR INFANTIL COMUNITARIO L JAGUA DE IBIRICO</t>
  </si>
  <si>
    <t>01-05-1998 HASTA 30-08-2006</t>
  </si>
  <si>
    <t>DESPEÑANDO EL CARGO DE MAESTRA JARDINERA DEL GRADO PREESCOLAR</t>
  </si>
  <si>
    <t>KATIANA SILENA RIOS RIOS</t>
  </si>
  <si>
    <t>UNIVERSIDAD ANTONIO NARIÑO</t>
  </si>
  <si>
    <t>01/10/2013 HASTA DE 05/11/2014</t>
  </si>
  <si>
    <t>PROFESIONAL DE APOYO PSICOSOCIAL EN LA MODALIDAD FAMILIAR DEL ICBF EN EL MARCO DE LA ESTRATEGIA DE CERO A SIEMPRE.</t>
  </si>
  <si>
    <t>COORDINADOR GENERAL DE PROYECTO</t>
  </si>
  <si>
    <t>YASALLYS JACKELINE MOJICA MOREN</t>
  </si>
  <si>
    <t>14/3/2011 HASTA 208/06/2013</t>
  </si>
  <si>
    <t xml:space="preserve">COORDINADOR PEDAGOGICO EN EL PROGRAMA DE ATENCION INTEGRAL PARA LA PRIMERA INFANCIA </t>
  </si>
  <si>
    <t>PROFESIONAL DE APOYO PEDAGOGICO</t>
  </si>
  <si>
    <t>YOLIMA DIAZ PEÑA</t>
  </si>
  <si>
    <t>LICENCIADA EN LENGUAS CASTELLANA</t>
  </si>
  <si>
    <t>ANA MARIA RODRIGUEZ MERLANO</t>
  </si>
  <si>
    <t>contadora publica</t>
  </si>
  <si>
    <t>LILIANA SOFIA ESTRADA NAVARRO</t>
  </si>
  <si>
    <t xml:space="preserve">LICENCIADA EN CIENCIAS SOCIALES </t>
  </si>
  <si>
    <t>COORDINADOR PEDAGOGICO EN LA MODALIDAD FAMILIAR DEL EN EL MARCO DE LA ESTRATEGIA DE 0 A SIEMPRE</t>
  </si>
  <si>
    <t>AURA LUCIA BARRIOS ORTEGA</t>
  </si>
  <si>
    <t>LICENCICA EN EDUCACION BASICA PRIMARIA</t>
  </si>
  <si>
    <t>13/04/2010 HASTA 24/03/2012</t>
  </si>
  <si>
    <t xml:space="preserve">COORDINADORA PEDAGOGICA EN EL PROGRAMA DE ATENCION INTEGRAL A LA PRIMERA INFANCIA </t>
  </si>
  <si>
    <t>SADRIS PATRICIA BARROS PEREZ</t>
  </si>
  <si>
    <t>25/01/2008 HASTA EL 26/11/2010</t>
  </si>
  <si>
    <t xml:space="preserve">PROFESIONAL DE APOYO PSICOSOCIAL EN EL PROGRAMA DE ATENCION INTEGRAL A LA PRIMERA INFANCIA </t>
  </si>
  <si>
    <t>PROFESIONAL DE APOYO  PSICOSOCIAL</t>
  </si>
  <si>
    <t>GLISSETH  RODRIGUEZ DE LA CRUZ</t>
  </si>
  <si>
    <t>01/07/2011 HASTA 15/12/2012</t>
  </si>
  <si>
    <t>YOLENIS BEATRIZ MONTERO QUINTERO</t>
  </si>
  <si>
    <t>NOREINE MILENA TORRES MORELLI</t>
  </si>
  <si>
    <t>LICENCIADA EN CIENCIAS NATURALES EDUCACION AMBIENTAL</t>
  </si>
  <si>
    <t>ENALBA ROSA CAMPO PEINADO</t>
  </si>
  <si>
    <t xml:space="preserve">LICENCIADO EN EDUCACION BASICA </t>
  </si>
  <si>
    <t xml:space="preserve">PROFESIONAL EN APOYO PSICOSOCIAL </t>
  </si>
  <si>
    <t>ANYELIS GARCIA GUTIERREZ</t>
  </si>
  <si>
    <t>ILEGIBLE</t>
  </si>
  <si>
    <t>MAIRA ROSA  LOPEZ ZULETA</t>
  </si>
  <si>
    <t>PS ICOLOGA SOCIAL</t>
  </si>
  <si>
    <t>UNIVERSIDAD NACIONAL ABIERTA Y A DISTACIA UNAD</t>
  </si>
  <si>
    <t>15/05/2012 HASTA EL 15/12/2012</t>
  </si>
  <si>
    <t>PRIFESIONAL DE APOYO PSICOSOCIAL</t>
  </si>
  <si>
    <t>ETILVIA ROSA RUIZ CANTILLO</t>
  </si>
  <si>
    <t>NO APORTO TARJETA PROFESIONAL</t>
  </si>
  <si>
    <t>COORDINADOR GENERAL DEL PROYECTO</t>
  </si>
  <si>
    <t>ADRIANA ESTHER VIÑA ASIS</t>
  </si>
  <si>
    <t xml:space="preserve">INSTITUTO EDUCATIVO ROBINSO DE LA HOZ </t>
  </si>
  <si>
    <t>01/09/2008 HASTA 30/12/2008 - 01/04/2009 HASTA EL 01/04/2009 HASTA EL 30/08/2009</t>
  </si>
  <si>
    <t>1, SICOLOGA EN LOS ENTORNOS INSTITUCIONAL Y COMUNITARIO DENTRO DEL PROGRAMA DE LA ANTECION INTEGRAL ALA PRIMERA  PAIPI 2, DIRECTORA DEL PROGRAMA DE ANTENCON INTEGRAL PRIMERA INFANCIA PAIPI.</t>
  </si>
  <si>
    <t>LAHIDENELA SANJUAN AMAYA</t>
  </si>
  <si>
    <t>UNIVERSIDAD NACIONAL ABIERTA Y A DISTACIOA UNAD</t>
  </si>
  <si>
    <t xml:space="preserve">SERVICIO TECNICO </t>
  </si>
  <si>
    <t>11/01/2010 HASTA 31/03/2011</t>
  </si>
  <si>
    <t>SE DESPEÑO COMO ASISTENTE ADMINISTRATIVO EN EL AREA DE BIOMEDICINA</t>
  </si>
  <si>
    <t>ROSIRSI DEL CARMEN LEON JIMENEZ</t>
  </si>
  <si>
    <t>LICENCIADAS EN CIENCIAS NATURALES Y MEDIO AMBIENTE</t>
  </si>
  <si>
    <t>15/05/2012 HASTA 15/12/2012</t>
  </si>
  <si>
    <t>CALIDAD DE DOCENTE EN EL PROGRAMA DE ATENCION INTEGRAL PARA LA PRIMERA INFACIA PAIPI</t>
  </si>
  <si>
    <t>MADELEYNE GUERRERO ACOSTA</t>
  </si>
  <si>
    <t>LICENCIADA EN EDUCACION BASICA</t>
  </si>
  <si>
    <t>EL INSTITUTO SUPERIO DE EDUCACION RURAL ISER DE PAMPLONA</t>
  </si>
  <si>
    <t>COLEGIO LUIS ALEJANDRO ALBARES  VAN-STRHALEN</t>
  </si>
  <si>
    <t>16/01/2011 HASTA 30/11/2013</t>
  </si>
  <si>
    <t>DOCENTE DE CASTELLANO</t>
  </si>
  <si>
    <t>FINANCIERO</t>
  </si>
  <si>
    <t>SALVADOR DE JESUS FLOREZ MUÑOZ</t>
  </si>
  <si>
    <t>01/12/2013 HASTA 31/10/2014</t>
  </si>
  <si>
    <t>DESEMPEÑANDO FUNCIONES DE AUXILIAR CONTABLE</t>
  </si>
  <si>
    <t>NINI JOHANA PEÑA PEÑA</t>
  </si>
  <si>
    <t>LICENCICIADA EN LENGUA CASTELLANA</t>
  </si>
  <si>
    <t>COORDINADO PEDAGOGICO EN LA MODALIDAD FAMILIAR DEL ICBF EN EL MARCO DE LA ESTRATEGIA DE 0 A SIEMPRE</t>
  </si>
  <si>
    <t>LAUDITH DELFINA GOMEZ RIBON</t>
  </si>
  <si>
    <t xml:space="preserve">LICENCICIDA EN EDUCACION BASICA </t>
  </si>
  <si>
    <t>UNIVERSIDAD DEL ATLATINCO</t>
  </si>
  <si>
    <t>26/05/2012 HASTA 28/06/2013</t>
  </si>
  <si>
    <t>EN CALIDAD DE APOYO PSICOSOCIAL EN EL PROGRAMA DE ATENCION INTEGRAL PARA LA PRIMERA INFACIA PAIPI</t>
  </si>
  <si>
    <t>KAREN DEL CARMEN PEREZ MENDOZA</t>
  </si>
  <si>
    <t>CORPORACION UNIVERSITARIA DE LA COSTA CUC</t>
  </si>
  <si>
    <t>01/10/2015 HASTA EL 05/11/2014</t>
  </si>
  <si>
    <t>EN CALIDAD DE APOYO PSICOSOCIAL EN LA MODALIDAD FAMILIAR DEL ICBF EN EL MARCO DE LA ESTRATEGIA DE 0 A SIEMPRE.</t>
  </si>
  <si>
    <t>MILETSY CENTENO VEGA</t>
  </si>
  <si>
    <t>31/09/2001</t>
  </si>
  <si>
    <t>ARELIS TRUJILLO PABON</t>
  </si>
  <si>
    <t>LICENCIADA EN CIENCIAS NATURALES Y MEDIO AMBIENTE</t>
  </si>
  <si>
    <t>02/02/2011 HASTA 25/12/2013</t>
  </si>
  <si>
    <t xml:space="preserve">RECTORA EJECUTANDO FUNCIONES DE COORDINACION SUPERVICION DEL PLANTEL EDUCATIVO </t>
  </si>
  <si>
    <t>MIGUEL FERNANDO MENDEZ MISAL</t>
  </si>
  <si>
    <t>LICENCIADA EN EDUCACION INFANITL</t>
  </si>
  <si>
    <t>CORPORACION SOCIAL Y EDUCATIVA SAGRADO CORAZON DE JESUS</t>
  </si>
  <si>
    <t>01/01/2006 HASTA 31/12/2007</t>
  </si>
  <si>
    <t xml:space="preserve">COMODOCENTE DE PREESCOLA Y COORDINADOR DOCENTE </t>
  </si>
  <si>
    <t>ANGELICA MARIA GUERRA SOTO</t>
  </si>
  <si>
    <t xml:space="preserve">NO APORTO </t>
  </si>
  <si>
    <t>ELVIA ROSA BUELVA TORRES</t>
  </si>
  <si>
    <t xml:space="preserve">LICENCICIDA EN EDUCACION INFANTIL </t>
  </si>
  <si>
    <t>UNIVERISIDAD DE CORDOBA</t>
  </si>
  <si>
    <t xml:space="preserve">COORDINADOR PEDAGOGICO DE LA MODALIDAD FAMILIAR DEL ICBF DESDE EL MARCO DE LA ESTRATEGIA DE 0 A SIEMPRE </t>
  </si>
  <si>
    <t xml:space="preserve">SANDRA MILENA GARCIA OSPINO </t>
  </si>
  <si>
    <t>LICENCIADA EN CIENCIAS SOCILAES</t>
  </si>
  <si>
    <t>UNIVERSIDAD DEL ATLATICO</t>
  </si>
  <si>
    <t>16/05/2011 HASTA EL 28/06/2013</t>
  </si>
  <si>
    <t>COORDINADOR PEDAGOGICO EN EL PORGRAMA DE ATENCION INTEGRAL PARA LA PRIMERA INFANCIA PAIPI.</t>
  </si>
  <si>
    <t>CARLOS EBENCIO BARRGAN BUSTOS</t>
  </si>
  <si>
    <t>DITHNERIS HERNANDEZ PIDENA</t>
  </si>
  <si>
    <t>KATIA MARCELA  ROJAS LEON</t>
  </si>
  <si>
    <t>JAVIER ENRIQUE OSPINO SANCHEZ</t>
  </si>
  <si>
    <t>LINCENCIA EN CIENCIA DE LA EDUCACION</t>
  </si>
  <si>
    <t>IBETH JOHANA MANRIQUE AMAYA</t>
  </si>
  <si>
    <t>LINCENCIADO EN EDUCACION BASICA PRIMARIA</t>
  </si>
  <si>
    <t>LISNEY JHOANA SERANO GONZALEZ</t>
  </si>
  <si>
    <t>FUNDACION PROYECTO VIDA  FUNPROVIDA</t>
  </si>
  <si>
    <t>FUNDACION PROYECTO  DE VIDA  FUNPROVIDA</t>
  </si>
  <si>
    <t xml:space="preserve">ALCALDIA MUNICIAPL DEL MUNCIPIO DE TENERIFE </t>
  </si>
  <si>
    <t>025-2012</t>
  </si>
  <si>
    <t>001-2011</t>
  </si>
  <si>
    <t>032-2010</t>
  </si>
  <si>
    <t>LA JAGUA DE IBIRICO</t>
  </si>
  <si>
    <t>FAROUX ELIAS MOLINA MANZUR</t>
  </si>
  <si>
    <t>ABOGADO</t>
  </si>
  <si>
    <t>CORPORACION UNIVERSITARIA RAFAEL NUÑEZ</t>
  </si>
  <si>
    <t>FUNDACION MARIPOSAS AMARILLAS</t>
  </si>
  <si>
    <t>8 DE MARZO DE 2010 HASTA AGOSTO DE 2013</t>
  </si>
  <si>
    <t xml:space="preserve">SINSIBILIZACION A NIÑOS Y ADULTOS POTENCIALIZADOS EN CONOCIMIENTO DE LOS FACTORES DE RIESGO </t>
  </si>
  <si>
    <t xml:space="preserve">ENRIQUE JAVIER VANEGAS BAQUERO </t>
  </si>
  <si>
    <t>22 OCTUBRE DE 2010</t>
  </si>
  <si>
    <t xml:space="preserve">SERVICIO NACIONAL DE APRENDIZAJE "SENA" </t>
  </si>
  <si>
    <t>1 DE MARZO AL 16 DE DICIEMBRE DE 2013 Y DEL 24 DE ENERO AL 31 DE AGOSTO DE 2014</t>
  </si>
  <si>
    <t>INSTRUCTOR EN LOS PROGRAMAS FORMACION TITULADA Y COMPLEMENTARIA EN EL AREA APOYO ADMINISTRATIVO EN SALUD  Y MERCADEO, VENTAS Y SERVICIO AL CLIENTE</t>
  </si>
  <si>
    <t>KIMBERLY SAYURIS MELENDEZ RETAMOZO</t>
  </si>
  <si>
    <t xml:space="preserve">SERVICIOS MEDICOS OLIMPUS </t>
  </si>
  <si>
    <t>DESDE EL 11 DE FEBRERO 2014 HASTA EL 26 DE SEPTIEMBRE DE 2014</t>
  </si>
  <si>
    <t xml:space="preserve">PSICOLOGA SALUD OCUPACIONAL </t>
  </si>
  <si>
    <t>SANDRA MILENA JIMENEZ SUAREZ</t>
  </si>
  <si>
    <t>25 ABRIL DE 2014</t>
  </si>
  <si>
    <t xml:space="preserve">ICBF - REGIONAL MAGDALENA - GENERADORA Y COMERCIALIZADORA DE ENERGIA DEL CARIBE S.A E.S.P </t>
  </si>
  <si>
    <t xml:space="preserve">1-AGOSTO DE 2012 AL 20 -NOVIEMBRE-2012 Y DEL 18 DE FEBRERO 2013 AL 17 DE AGOSTO DE 2013 </t>
  </si>
  <si>
    <t xml:space="preserve">ACCIONES EDUCATIVAS PARA UNA MEJOR INFANCIA ENCAMINADAS AL FORTALECIMIENTOS DE VALORES - </t>
  </si>
  <si>
    <t>KARINA VANESSA LOPEZ PARODI</t>
  </si>
  <si>
    <t>UNIVERSIDAD NACIONAL ABIERTA Y A DISTANCOA "UNAD"</t>
  </si>
  <si>
    <t>INTRANSPORTES CARGAR DE COLOMBIA S.A.S.</t>
  </si>
  <si>
    <t xml:space="preserve"> 17 ENERO 2013 AL 7 DE FEBRERO DE 2014</t>
  </si>
  <si>
    <t xml:space="preserve">PSICOLOGA DE SELECCIÓN DE PERSONAL Y CAPACITACION DE PERSONAL </t>
  </si>
  <si>
    <t>KEINER ALFONSO MORALES RAMIREZ</t>
  </si>
  <si>
    <t>191528-T</t>
  </si>
  <si>
    <t xml:space="preserve">FABRICA DE LICORES DEL MAGDALENA Y NATIVIDAD DE JESUS DAZA GOMEZ </t>
  </si>
  <si>
    <t xml:space="preserve">15 DE AGOSTO DE 2012 AL 15 DE FEBRERO DE 2013 Y DEL 13 DE JUNIO DE 2011 AL 6 DE JULIO DE 2012 </t>
  </si>
  <si>
    <t xml:space="preserve">AUXILIAR CONTABLE Y DIGITADOR INFORMACION CONTABLE - ELABORACION DE  INFORMES FINANCIEROS Y PRESENTAR DECLARACIONES TRIBUTARIAS </t>
  </si>
  <si>
    <t xml:space="preserve">ALCALDIA DE SAN ZENON </t>
  </si>
  <si>
    <t>123-2014</t>
  </si>
  <si>
    <t xml:space="preserve">ALCALDIA DE CONCORDIA </t>
  </si>
  <si>
    <t>085-2013</t>
  </si>
  <si>
    <t>113-2009</t>
  </si>
  <si>
    <t>SHAROL MERCEDES CORTES MIRANDA</t>
  </si>
  <si>
    <t xml:space="preserve">UNIVERSIDAD DEL MAGDALENA </t>
  </si>
  <si>
    <t>CORPORACION FUTURO DE COLOMBIA - CONSORCIO C &amp; M</t>
  </si>
  <si>
    <t xml:space="preserve">DEL 20 DE AGOSTO DE 2013 AL 26 DE JUNIO DE 2014 Y 19 DE FEBRERO DEL 2013 AL 31 DE AGOSTO AL  2013 </t>
  </si>
  <si>
    <t xml:space="preserve">PROMOTORA REGIONAL DE SANTA MARTA Y COORDINADORA REGIONAL </t>
  </si>
  <si>
    <t>CARMEN EDITH GOMEZ ORTIZ</t>
  </si>
  <si>
    <t>INSTITUTO NACIONAL DE FORMACION TECNICA PROFESIONAL "HUMBERTO VELASQUEZ GARCIA"</t>
  </si>
  <si>
    <t xml:space="preserve">JARDIN INFANTIL ALUNA </t>
  </si>
  <si>
    <t>1-FEBRERO-2009 AL 20 JUNIO DE 2011</t>
  </si>
  <si>
    <t>DOCENTE DE PREESCOLAR</t>
  </si>
  <si>
    <t>FUNDACION NUEVA ERA ECOLOGICA</t>
  </si>
  <si>
    <t xml:space="preserve">FUNDACION NUEVA ERA ECOLOGICA </t>
  </si>
  <si>
    <t>FUNDACION  NUEVA ERA ECOLOGICA</t>
  </si>
  <si>
    <t>MINISTERIO DE EDUCACION NACIONAL</t>
  </si>
  <si>
    <t>FPI20176-2009</t>
  </si>
  <si>
    <t>232208-2012</t>
  </si>
  <si>
    <t>544-2013</t>
  </si>
  <si>
    <t xml:space="preserve">BARRIO GUASIMALES </t>
  </si>
  <si>
    <t xml:space="preserve">INES MARGARITA SUAREZ RONDON </t>
  </si>
  <si>
    <t>UNIVERSIDAD SAN BUENAVENTURA EN CONVENIO UNIVERSIDAD POPULAR DEL CESAR</t>
  </si>
  <si>
    <t>AÑO 2010 Y 2012</t>
  </si>
  <si>
    <t>COORDINADORA PEDAGOGICA</t>
  </si>
  <si>
    <t xml:space="preserve">KATIA MORALES SALGADO </t>
  </si>
  <si>
    <t xml:space="preserve">LICENCIADA EN EDUCACION BASICA CON ENFASIS EN TECNOLOGIA E INFORMACION </t>
  </si>
  <si>
    <t>10 OCTUBRE DE 2011 HASTA EL 10 NOVIEMBRE 2012</t>
  </si>
  <si>
    <t>MARIA ANDREA DORIA HERNANDEZ</t>
  </si>
  <si>
    <t>10 FEBRERO 2012 HASTA 10 DE ENERO DE 2013</t>
  </si>
  <si>
    <t>LAURA MURGAS OCHOA</t>
  </si>
  <si>
    <t xml:space="preserve">ADMINISTRADORA DE EMPRESAS </t>
  </si>
  <si>
    <t xml:space="preserve">FUNDACION UNIVERSITARIA SAN MARTIN </t>
  </si>
  <si>
    <t xml:space="preserve">30 SEPT. 2011 AL 15 DIC. 2011 - 18 DE MAYO DE 2012 AL 18 DIC. 2012 - 15 ABRIL DE 2013 AL 28 DE JULIO DE 2013 Y FEBRERO 2013 AL 28 DE JUNIO DE 2013 </t>
  </si>
  <si>
    <t>AUXILIAR PEDAGOGICA EN PAIPI Y COORDINADORA PEDAGOGICA</t>
  </si>
  <si>
    <t xml:space="preserve">SIOMARA ESTHER MENDOZA OROZCO </t>
  </si>
  <si>
    <t>YULIETH TATIANA QUINTERO PEREZ</t>
  </si>
  <si>
    <t>NO SE OBSERVA BIEN EL NUMERO DE LA TARJETA</t>
  </si>
  <si>
    <t xml:space="preserve">APSEFACOM </t>
  </si>
  <si>
    <t xml:space="preserve">DEL 1 DE JUNIO DE 2012 AL 31 DE DICIEMBRE DE 2012 Y 27 DE MAYO DE 2013 AL 31 DE DICIEMBRE DE 2013 </t>
  </si>
  <si>
    <t xml:space="preserve">PSICOLOGA  Y  EDUCADORA FAMILIAR PROGRAMA FAMILIAS CON BIENESTAR </t>
  </si>
  <si>
    <t xml:space="preserve">SUGEY MILENA ZULETA GUERRA </t>
  </si>
  <si>
    <t xml:space="preserve">CARMEN JOSEFINA DAGOVETH MIRAVAL </t>
  </si>
  <si>
    <t>UNIVERIDAD NACIONAL ABIERTA Y A DISTANCIA "UNAD"</t>
  </si>
  <si>
    <t xml:space="preserve">FUNDACION CENTRO JUVENIL Y CASA TALLER DE LA ADOLESCENTE EMBARAZADA -FUNDACION PARA EL BIENESTAR SOCIAL DE LA INFACIA, LA FAMILIA Y EL MEDIO AMBIENTE - INSTITUCION EDUCATIVA VILLA CORELCA </t>
  </si>
  <si>
    <t xml:space="preserve">DEL 26 DE JUNIO 2012 AL 13 DE NOVIEMBRE DE 2013 - AÑOS 2009  Y  2011  Y 2007 </t>
  </si>
  <si>
    <t xml:space="preserve">FORMADORA  Y PSICOORIENTADORA </t>
  </si>
  <si>
    <t xml:space="preserve">LEIDIS ARZUAGA SANCHEZ </t>
  </si>
  <si>
    <t xml:space="preserve">UNIVERSIDADA AUTONOMA DE BUCARAMANGA </t>
  </si>
  <si>
    <t xml:space="preserve">ORGANIZACIÓN INTERNACIONAL PARA LAS MIGRACIONES OIM </t>
  </si>
  <si>
    <t>17 ABRIL DE 2006 AL 31 DE MAYO DE 2007</t>
  </si>
  <si>
    <t xml:space="preserve">PSICOLOGA INTEGRANDO UNA UNIDAD MOVIL PARA ATENCION DIRECTA Y ESPECIALIZADA A POBLACION VICTIMA DEL DESPLAZAMIENTO FORZADO </t>
  </si>
  <si>
    <t>CIELO DEL CARMEN HERNANDEZ  MARTINEZ</t>
  </si>
  <si>
    <t>044663014-R</t>
  </si>
  <si>
    <t>UNIVERSIDAD PONTIFICIA BOLIVARIANA SECCION BUCARAMANGA</t>
  </si>
  <si>
    <t xml:space="preserve">19 ENERO DE 2009 AL 11 OCTUBRE DE 2009 Y 7 DE FEBRERO 2011 AL 31 DE OCTUBRE DE 2011 - 01 DE FEBRERO 2010 AL 30 DE ENERO DE 2011 </t>
  </si>
  <si>
    <t xml:space="preserve">COGESTORA SOCIAL DE LA ESTRATEGIA JUNTOS Y UNIDOS </t>
  </si>
  <si>
    <t>FONDO FINANCIERO DE PROYECTOS DE DESARROLLO</t>
  </si>
  <si>
    <t>CORPORACION  AUTONOMA  REGIONAL  DEL ATLANTICO</t>
  </si>
  <si>
    <t>NO REGISTRA</t>
  </si>
  <si>
    <t>EN LA CERTIFICACION REGISTRAN LAS EDADES DE 7 A13 AÑOS COMO BENEFICIARIOS DEL PROYECTO. NO SE CONTABILIZA EXPERIENCIA DEBIDO A QUE  LA FECHA DE EJECUCION ESTA POR FUERA DEL RANGO DEL TIEMPO REQUERIDO COMO EXPERIENCIA EN LA CONVOCATORIA.</t>
  </si>
  <si>
    <t>INSTITUTO  ENSEÑANZA DE MALAMBO</t>
  </si>
  <si>
    <t xml:space="preserve">EN LA CERTIFICACION REGISTRAN COMO BENEFICIARIOS DEL PROYECTO A DOCENTES Y PADRES E FAMILIA EN MANEJO DE mODELO PEDAGOGIO VARIABLE AMBIENTAL. . NO SE CONTABILIZA EXPERIENCIA DEBIDO A QUE  LA FECHA DE EJECUCION ESTA POR FUERA DEL RANGO DEL TIEMPO REQUERIDO  COMO EXPERIENCIA EN LA CONVOCATORIA. </t>
  </si>
  <si>
    <t>ASOCIACION DE VICTIMAS  Y VULNERABLES DE SILVANIA "ASOVIVSIL"</t>
  </si>
  <si>
    <t xml:space="preserve">NO REGISTRA  FECHA DE TERMINACION </t>
  </si>
  <si>
    <t xml:space="preserve">EL OBJETO  DE LA CERTIFICACION  NO CUMPLE CON LO SOLICITADO </t>
  </si>
  <si>
    <t xml:space="preserve">LICEO  CULTURAL DE SANTO TOMAS </t>
  </si>
  <si>
    <t xml:space="preserve">NO REGISTRA </t>
  </si>
  <si>
    <t xml:space="preserve">GERENTES </t>
  </si>
  <si>
    <t xml:space="preserve">JOSE LUIS MURGAS OCHOA </t>
  </si>
  <si>
    <t>LICENCIADO EN EDUCACION BASICA CON ENFASIS EN CIENCIAS NATURALES Y EDUCACION AMBIENTAL</t>
  </si>
  <si>
    <t>FUNDACION NUEVA ERA ECOLOGICA- ASOCIACION INSTITUCION EDUCATIVA LICEO DEL CARIBE</t>
  </si>
  <si>
    <t>30 SEPTIEMBRE 2011 AL 15 DICIEMBRE DE 2011 - 18 DE MAYO 2012 AL 18 DE DICIEMBRE DE 2012 - DEL 15 DE ABRIL AL 28 DE JULIO DE 2013 - FEBRERO 2005 A DICIEMBRE DE 2009</t>
  </si>
  <si>
    <t xml:space="preserve">COORDINADOR PEDAGOGICO EN PAIPI Y COORDINADORA EN EDUCACION PREESCOLAR Y BASICA PRIMARIA </t>
  </si>
  <si>
    <t xml:space="preserve">MARGARITA TAMAYO DITTA </t>
  </si>
  <si>
    <t xml:space="preserve">LICENCIADA EN PEDAGOGIA INFANTIL </t>
  </si>
  <si>
    <t>FUNDACION NUEVA ERA ECOLOGICA- ALCALDIA DE VALELDUPAR</t>
  </si>
  <si>
    <t xml:space="preserve">14 ABRIL DE 2010 AL 14 DICIEMBRE DE 2010 - 15 DE FEBRERO DE 2011 A 15 DICIEMBRE 2011 - </t>
  </si>
  <si>
    <t xml:space="preserve">COORDINADOR PEDAGOGICO EN PAIPI </t>
  </si>
  <si>
    <t>KIANNA GUERRA ARGOTE</t>
  </si>
  <si>
    <t>LICENCIACIADA EN PEDAGOGIA INFANTIL</t>
  </si>
  <si>
    <t xml:space="preserve">INSTITUO NACIONAL DE FORMACION TECNICA PROFESIONAL DE SAN JUAN DEL CESAR - GUAJIRA </t>
  </si>
  <si>
    <t xml:space="preserve">CLAUDIA PATRICIA QUINTANA BOHORQUEZ </t>
  </si>
  <si>
    <t xml:space="preserve">LICENCIADA EN LENGUA CASTELLANA Y COMUNICACIÓN </t>
  </si>
  <si>
    <t xml:space="preserve">JARDININFANTIL MI GLOBO MAGICO </t>
  </si>
  <si>
    <t xml:space="preserve">DEL 1999 AL 2004 - </t>
  </si>
  <si>
    <t xml:space="preserve">DOCENTE PREESCOLAR </t>
  </si>
  <si>
    <t>ROCIO CAMARGO CARDONA</t>
  </si>
  <si>
    <t xml:space="preserve">CONTADORA PUBLICA </t>
  </si>
  <si>
    <t xml:space="preserve">UNIVERSIDAD CENTRAL </t>
  </si>
  <si>
    <t>42461-T</t>
  </si>
  <si>
    <t>BANCO AGRARIO DE COLOMBIA</t>
  </si>
  <si>
    <t>15-07-2013 AL 4 DE JUNIO DE 2014</t>
  </si>
  <si>
    <t xml:space="preserve">VICEPRESIDENTE COMERCIAL </t>
  </si>
  <si>
    <t>CORPORACION CORAZON PAIS</t>
  </si>
  <si>
    <t>SECRETARIA DE SALUD MUNICIPAL DE LA JAGUA DE IBIRICO</t>
  </si>
  <si>
    <t>188- 2013</t>
  </si>
  <si>
    <t>173-2014</t>
  </si>
  <si>
    <t>BARRIO EL ROCIO</t>
  </si>
  <si>
    <t xml:space="preserve">PATRICIA CASTELLAR AVILA </t>
  </si>
  <si>
    <t>LICENCIADA EN EDUCACION BASICA PRIMARIA</t>
  </si>
  <si>
    <t>UNIVERSIDAD SAN BUENAVENTURA CONVENIO UNIVERSIDAD POPULAR DEL CESAR</t>
  </si>
  <si>
    <t xml:space="preserve">01-10-2013 AL 31 DE OCTUBRE DE 2014 </t>
  </si>
  <si>
    <t xml:space="preserve">COORDINADORA PEDAGOGICA PROGRAMA ATENCIÓN INTEGRAL A LA PRIMERA MODALIDAD FAMILIAR </t>
  </si>
  <si>
    <t>MAIRA ALEJANDRA RESTREPO CASTILLA</t>
  </si>
  <si>
    <t>UNIVERSIDAD CATOLICA DE COLOMBIA</t>
  </si>
  <si>
    <t>CONCESONARIA YUMA - CORPORACION CORAZON PAIS</t>
  </si>
  <si>
    <t xml:space="preserve">13 DE JUNIO DE 2011HASTA 20 AGOSTO 2013 Y DEL 1 OCTUBRE DE 2013 AL 31 OCTUBRE DE 2014  </t>
  </si>
  <si>
    <t xml:space="preserve">COORDINADORA SOCIAL Y COORDINADORA PEDAGOGICA PROGRAMA ATENCION INTEGRAL A LA PRIMERA INFACIA MODALIDAD FAMILIAR </t>
  </si>
  <si>
    <t xml:space="preserve">NATALY JOHANA ORTIZ ECHAVARRIA </t>
  </si>
  <si>
    <t xml:space="preserve"> CORPORACION CORAZON PAIS</t>
  </si>
  <si>
    <t xml:space="preserve"> DEL 1 OCTUBRE DE 2013 AL 31 OCTUBRE DE 2014  </t>
  </si>
  <si>
    <t xml:space="preserve">COORDINADORA PEDAGOGICA PROGRAMA ATENCION INTEGRAL A LA PRIMERA INFACIA MODALIDAD FAMILIAR </t>
  </si>
  <si>
    <t>ANA JOSEFA MENDOZA DANGOND</t>
  </si>
  <si>
    <t>ABOGADA</t>
  </si>
  <si>
    <t xml:space="preserve">UNIVERSIDAD SANTO TOMAS </t>
  </si>
  <si>
    <t xml:space="preserve">EDUARDO DE JESUS RINCONES CHARRIS </t>
  </si>
  <si>
    <t xml:space="preserve">UDES </t>
  </si>
  <si>
    <t xml:space="preserve">NO APORTA </t>
  </si>
  <si>
    <t xml:space="preserve">CORPORACION CORAZON PAIS </t>
  </si>
  <si>
    <t xml:space="preserve">DEL 1 OCTUBRE DE 2013 HASTA 31 OCTUBRE DE 2014 </t>
  </si>
  <si>
    <t xml:space="preserve"> COORDINADORA PEDAGOGICA DEL PROGRAMA ATENCION INTEGRAL DE LA PRIMERA INFANCIA MODALIDAD FAMILIAR </t>
  </si>
  <si>
    <t xml:space="preserve">TANIA PAOLA HERNANDEZ SOLANO </t>
  </si>
  <si>
    <t>LICENCIADA EN BASICA CON ENFASIS EN HUMANIDADES E IDIOMAS</t>
  </si>
  <si>
    <t xml:space="preserve">CORPORACION UNIVERSITARIA ADVENTISTA </t>
  </si>
  <si>
    <t>VISMIA YANETH MARQUEZ SUAREZ</t>
  </si>
  <si>
    <t xml:space="preserve"> PROFESIONAL DE APOYO PSICOSOCIAL DEL PROGRAMA ATENCION INTEGRAL DE LA PRIMERA INFANCIA MODALIDAD FAMILIAR </t>
  </si>
  <si>
    <t xml:space="preserve">MARIBETH GUERRERO MEJIA </t>
  </si>
  <si>
    <t xml:space="preserve">PSICOPEDAGOGA </t>
  </si>
  <si>
    <t xml:space="preserve">CORPORACION UNIVERSITARIA DE LA COSTA </t>
  </si>
  <si>
    <t xml:space="preserve">MARYELEN ROJAS DAVILA </t>
  </si>
  <si>
    <t>APSEFACOM - CORPORACION CORAZON PAIS</t>
  </si>
  <si>
    <t xml:space="preserve">DEL 27 MAYO DE 2013 AL 31 DE DICIEMBRE DE 2013 Y 1 DE OCTUBRE DE 2013 AL 31 OCTUBRE DE 2014 </t>
  </si>
  <si>
    <t xml:space="preserve">AGENTE EDUCATIVO PROGRAMA FAMILIAS CON BIENESTAR Y PROFESIONAL DE APOYO PSICOSOCIAL PROGRAMA ATENCION INTEGRAL A LA PRIMERA INFANCIA DE LA MODALIDAD FAMILIAR </t>
  </si>
  <si>
    <t>DIANA MARCELA GONZALEZ BENJUMEA</t>
  </si>
  <si>
    <t>LA TARJETA NO TIENE NUMERO</t>
  </si>
  <si>
    <t xml:space="preserve">DEL 1 DE OCTUBRE DE 2013 AL 31 OCTUBRE DE 2014 </t>
  </si>
  <si>
    <t xml:space="preserve">PROFESIONAL DE APOYO PSICOSOCIAL PROGRAMA ATENCION INTEGRAL A LA PRIMERA INFANCIA DE LA MODALIDAD FAMILIAR </t>
  </si>
  <si>
    <t xml:space="preserve">MARIA TERESA MANJARREZ HERNANDEZ </t>
  </si>
  <si>
    <t>AGUEDA BARRIOS CARRILLO</t>
  </si>
  <si>
    <t xml:space="preserve">ELSA ISABELA MAESTRE UHIA </t>
  </si>
  <si>
    <t>OSCARINA LACOUTURE SALINAS</t>
  </si>
  <si>
    <t xml:space="preserve">MARIA BEATRIZ LOPEZ ARAUJO </t>
  </si>
  <si>
    <t>CORAZON PAIS</t>
  </si>
  <si>
    <t>323-2012</t>
  </si>
  <si>
    <t xml:space="preserve">DANIELA PUMAREJO MEDINA </t>
  </si>
  <si>
    <t xml:space="preserve">OBOGADA </t>
  </si>
  <si>
    <t xml:space="preserve">UNIVERSIDAD DEL ROSARIO </t>
  </si>
  <si>
    <t xml:space="preserve">ASOALIMENTARCE Y CORPORACION CORAZON PAIS </t>
  </si>
  <si>
    <t xml:space="preserve">DEL 1 FEBRERO DE 2013 AL 30 SEPTIEMBRE DE 2013 Y  DEL 1 OCTUBRE DE 2013 HASTA 31 OCTUBRE DE 2014 </t>
  </si>
  <si>
    <t xml:space="preserve">COORDINADORA DEL PROGRAMA DE ALIMENTACION ESCOLAR PAE Y COORDINADORA PEDAGOGICA DEL PROGRAMA ATENCION INTEGRAL DE LA PRIMERA INFANCIA MODALIDAD FAMILIAR </t>
  </si>
  <si>
    <t>NO CUMPLE EL TIEMPO DE EXPERIENCIA</t>
  </si>
  <si>
    <t xml:space="preserve">MARIA DEL ROSARIO TAFUR RICO </t>
  </si>
  <si>
    <t>UNIVERSIDAD PONTIFICIA BOLIVARIANA</t>
  </si>
  <si>
    <t xml:space="preserve">FUNDESVI  Y CORPORACION CORAZON PAIS </t>
  </si>
  <si>
    <t xml:space="preserve">1 DE OCTUBRE DE 2012 AL 30 DICIEMBRE DE 2012 -15 JULIO 2013 A DICIEMBRE 2013 -  DEL 1 FEBRERO DE 2013 AL 30 SEPTIEMBRE DE 2013 Y  DEL 1 OCTUBRE DE 2013 HASTA 31 OCTUBRE DE 2014 </t>
  </si>
  <si>
    <t xml:space="preserve">COORDINADORA GENERAL  - COORDINADOR TECNICA Y COORDINADORA PEDAGOGICA DEL PROGRAMA ATENCION INTEGRAL DE LA PRIMERA INFANCIA MODALIDAD FAMILIAR </t>
  </si>
  <si>
    <t xml:space="preserve">RITA INES PITRE LLERENA </t>
  </si>
  <si>
    <t xml:space="preserve">LICENCIADA EN EDUCACION ESPECIAL </t>
  </si>
  <si>
    <t xml:space="preserve">CORPORACION INSTITUTO DE ARTES Y CIENCIAS </t>
  </si>
  <si>
    <t xml:space="preserve">ALCALDIA DE VALLEDUPAR - COMFACESAR Y CORPORACION CORAZON PAIS </t>
  </si>
  <si>
    <t xml:space="preserve">12 ABRIL DEL 2002 HASTA 27 ENERO DE 2006 - DESDE MARZO HASTA NOVIEMBRE DE 2011 Y 1 OCTUBRE DE 2013 HASTA 31 DE OCTUBRE DE 2014 </t>
  </si>
  <si>
    <t xml:space="preserve">APOYO AL PROGRAMA LUDOTECAS NAVES CARITAS FELICES - SUPERVISORA AL PROGRAMA DE LA PRIMERA INFANCIA DE LOS HOGARES DE ESTACION DEL ICBF - DOCENTE DEL PROGRAMA ATENCIÓN A LA PRIMERA INFANCIA MODALIDADA FAMILIAR </t>
  </si>
  <si>
    <t xml:space="preserve">NASLI DEL CARMEN DORIA RAMOS </t>
  </si>
  <si>
    <t xml:space="preserve">LICENCIADA EN EDUCACION BASICA PRIMARIA </t>
  </si>
  <si>
    <t>UNIVERSIDAD SAN BUENAVENTURA</t>
  </si>
  <si>
    <t xml:space="preserve"> CORPORACION CORAZON PAIS </t>
  </si>
  <si>
    <t xml:space="preserve">DEL OCTUBRE DE 2013 HASTA 31 DE OCTUBRE DE 2014 </t>
  </si>
  <si>
    <t xml:space="preserve">DOCENTE DEL PROGRAMA ATENCIÓN A LA PRIMERA INFANCIA MODALIDADA FAMILIAR </t>
  </si>
  <si>
    <t xml:space="preserve">NO CUMPLE EL TIEMPO DE EXPERIENCIA PARA ESTE CARGO </t>
  </si>
  <si>
    <t>GREGORIA ESTHER DE ARMAS DE LA ROSA</t>
  </si>
  <si>
    <t xml:space="preserve">SERVICIO NACIONAL DE APRENDIZAJE SENA </t>
  </si>
  <si>
    <t xml:space="preserve">DEL 26 DE JULIO HASTA EL 30 DE NOVIEMBRE - </t>
  </si>
  <si>
    <t xml:space="preserve">INSTRUCTOR EN LOS PROGRAMAS DE ANALISIS CONTABILIDAD, FINANZAS, DOCUMENTACION Y REGISTRO DE OPERACIONES CONTABLES </t>
  </si>
  <si>
    <t xml:space="preserve">SECRETARIA DE SALUD MUNCIPIO DE CHIRIGUANA </t>
  </si>
  <si>
    <t xml:space="preserve">LACALDIA DE CHIRIGUANA </t>
  </si>
  <si>
    <t>BARRIO TIERRA PROMETIDA</t>
  </si>
  <si>
    <t>TADIA PAOLI SALTAREN TORRES</t>
  </si>
  <si>
    <t>201311121-1</t>
  </si>
  <si>
    <t xml:space="preserve">FUNDACION SOCIAL HORAS DE AMOR ESPERANZA Y VIDA "FUNDESVI" YCORPORACION CORAZON PAIS </t>
  </si>
  <si>
    <t xml:space="preserve">DEL 1 AGOSTO 2013 HASTA 31 DICIEMBRE 2013 Y DEL 1 OCTUBRE DE 2013 HASTA 31 OCTUBRE DE 2014 </t>
  </si>
  <si>
    <t xml:space="preserve">COORDINADORA ZONAL NORTE DEL PROGRAMA ATENCION INTEGRAL AL DESARROLLO INFANTIL AL DESARROLLO INFANTIL EN LA PRIMERA INFACIA Y COORDINADORA PEDAGOGICA DEL PROGRAMA ATENCION INTEGRAL DE LA PRIMERA INFANCIA MODALIDAD FAMILIAR </t>
  </si>
  <si>
    <t>NELLYS DEL ROSARIO SANTIAGO VIDES</t>
  </si>
  <si>
    <t xml:space="preserve">LICENCIADA EN EDUCACION INFANTIL Y PREESCOLAR </t>
  </si>
  <si>
    <t xml:space="preserve">UNIVERSIDAD DEL TOLIMA </t>
  </si>
  <si>
    <t>JOICE SMITH OROZCO MOLINA</t>
  </si>
  <si>
    <t xml:space="preserve"> DEL 1 OCTUBRE DE 2013 HASTA 31 OCTUBRE DE 2014 </t>
  </si>
  <si>
    <t xml:space="preserve">COORDINADORA PEDAGOGICA DEL PROGRAMA ATENCION INTEGRAL DE LA PRIMERA INFANCIA MODALIDAD FAMILIAR </t>
  </si>
  <si>
    <t>ALEJANDRA MILENA DAVID DE LUQUEZ</t>
  </si>
  <si>
    <t xml:space="preserve">DEYANIRA PADILLA ARRIETA </t>
  </si>
  <si>
    <t>DUNIA PAOLA HENAO CAMARGO</t>
  </si>
  <si>
    <t>DAYIBETH PATRICIA DAZA DAZA</t>
  </si>
  <si>
    <t>130475621-1</t>
  </si>
  <si>
    <t xml:space="preserve">KRYSTLE LOPEZ CASTILLA </t>
  </si>
  <si>
    <t xml:space="preserve">COLEGIO INSTITUTO AGUSTIN CODAZZI </t>
  </si>
  <si>
    <t xml:space="preserve">DEL 7 DE MAYO DE 2012 HASTA 28 DE JUNIO DE 2013 </t>
  </si>
  <si>
    <t xml:space="preserve">ATENCION PSICOLOGICA INTEGRAL DE LOS NIÑOS Y NIÑAS INSCRITOS EN EL PROGRAMA DE PRIMERA INFACIA </t>
  </si>
  <si>
    <t xml:space="preserve">YOHANA PAOLA ACOSTA ZABALETA </t>
  </si>
  <si>
    <t xml:space="preserve">TRABAJO  SOCIAL </t>
  </si>
  <si>
    <t>134653921-1</t>
  </si>
  <si>
    <t xml:space="preserve">COMFAGUAJIRA </t>
  </si>
  <si>
    <t xml:space="preserve">15 DE MARZO DE 2011 AL 15 DE DICIEMBRE DE 2011 </t>
  </si>
  <si>
    <t xml:space="preserve">FACILICTADORA EN EL PROGRAMA ATENCIÓN INTEGRAL A LA NIÑEZ </t>
  </si>
  <si>
    <t xml:space="preserve">MERCY LORENA ANGULO VILLAREAL </t>
  </si>
  <si>
    <t>099864914-A</t>
  </si>
  <si>
    <t xml:space="preserve">YENIS GUTIERREZ GALINDO </t>
  </si>
  <si>
    <t>JENNIFFER ANDREA LOPEZ SUAREZ</t>
  </si>
  <si>
    <t>SOCIOLOGA</t>
  </si>
  <si>
    <t xml:space="preserve">LILIANA MARIA GARCIA SOCARRAS </t>
  </si>
  <si>
    <t>FLORENTINA INES DAZA MARTINEZ</t>
  </si>
  <si>
    <t xml:space="preserve">DEL 1 DE OCTUBRE DE 2013 AL 31 OCTUBRE DE 2014  </t>
  </si>
  <si>
    <t>MARIA ANGELICA DIAZ RAMIREZ</t>
  </si>
  <si>
    <t>UNIVERSIDAD JAVERIANA</t>
  </si>
  <si>
    <t>KAREM DARINE CASTRO BRU</t>
  </si>
  <si>
    <t xml:space="preserve">ABOGADA </t>
  </si>
  <si>
    <t xml:space="preserve">COORDINADORA DEL PROGRAMA DE ALIMENTACION ESCOLAR PAE Y APOYO A LA COORDINACION DEL PROGRAMA ATENCION INTEGRAL DE LA PRIMERA INFANCIA MODALIDAD FAMILIAR </t>
  </si>
  <si>
    <t xml:space="preserve">MARIBEL HERNANDEZ VILLANUEVA </t>
  </si>
  <si>
    <t xml:space="preserve">DEL  1 OCTUBRE DE 2013 HASTA 31 DE OCTUBRE DE 2014 </t>
  </si>
  <si>
    <t xml:space="preserve"> DOCENTE DEL PROGRAMA ATENCIÓN A LA PRIMERA INFANCIA MODALIDADA FAMILIAR </t>
  </si>
  <si>
    <t xml:space="preserve">NO CUMPLE EL TIEMPO DE EXPERIENCIA PARA ESTE CARGO (LA CERTIFICACION DE MC NO VALIDA NO ES DE LA ASOCIACION) </t>
  </si>
  <si>
    <t>RUBIELA PALLARES GAMEZ</t>
  </si>
  <si>
    <t xml:space="preserve">LICENCIADA EN EDUCACION PRESCOLAR </t>
  </si>
  <si>
    <t>UNIVERSIDAD DEL ATLANTICO</t>
  </si>
  <si>
    <t xml:space="preserve">COLEGIO MIS PRIMERAS LETRAS - COLEGIO SAN JOSE - CORPORACION CORAZON PAIS </t>
  </si>
  <si>
    <t xml:space="preserve">DEL 12 ENERO DEL 2009 HASTA 5 DICIEMBRE DE 2012 - 8 FEBRERO DE 2012 HASTA 28 DE NOVIEMBRE DE 2012 Y DEL OCTUBRE DE 2013 HASTA 31 DE OCTUBRE DE 2014 </t>
  </si>
  <si>
    <t xml:space="preserve">DOCENTE DEL GRADO JARDIN - DOCENTE Y DOCENTE DEL PROGRAMA ATENCIÓN A LA PRIMERA INFANCIA MODALIDADA FAMILIAR </t>
  </si>
  <si>
    <t>GERGORIA ESTHER DE ARMAS DE LA ROSA</t>
  </si>
  <si>
    <t>ESTA HOJA DE VIDA  FUE ACEPTADA EN EL GRUPO 15 SUBSANDO  COMO  PRIORIDAD  POR EL OFERENTE</t>
  </si>
  <si>
    <t>GOBERNACION DE LA GUAJIRA</t>
  </si>
  <si>
    <t xml:space="preserve">MAIRA LUZ DAZA MIRANDA </t>
  </si>
  <si>
    <t xml:space="preserve">JUDITH SANTODOMINGO CANTILLO </t>
  </si>
  <si>
    <t xml:space="preserve">ADMINISTRADOR DE EMPRESAS </t>
  </si>
  <si>
    <t xml:space="preserve">SUBSANAR </t>
  </si>
  <si>
    <t>NO TIENE EXPERIENCIA LABORAL PARA ESTE CARGO</t>
  </si>
  <si>
    <t>LINA TOMASA SOTO DURAN</t>
  </si>
  <si>
    <t xml:space="preserve">NO LEJIBLE </t>
  </si>
  <si>
    <t xml:space="preserve">JULIA ESTHER JIMENEZ TORRES </t>
  </si>
  <si>
    <t xml:space="preserve">PSICOLOGA SOCIAL COMUNITARIA </t>
  </si>
  <si>
    <t xml:space="preserve">UNIVERSIDAD NACIONAL ABIERTA Y A DISTANCIA "UNAD" </t>
  </si>
  <si>
    <t xml:space="preserve">WA'KUZARI </t>
  </si>
  <si>
    <t xml:space="preserve">DEL 1 DE OCTUBRE DE 2013 AL 15 DE DICIEMBRE DE 2014 </t>
  </si>
  <si>
    <t>ZULLY YOLETH LOPEZ ROZO</t>
  </si>
  <si>
    <t xml:space="preserve">SIXTA ROSA CERCHAR ORTIZ </t>
  </si>
  <si>
    <t>106365614-A</t>
  </si>
  <si>
    <t xml:space="preserve">KAREN VILLA PADILLA </t>
  </si>
  <si>
    <t>UNIVERSIDAD DE SANTANDER "UDES"</t>
  </si>
  <si>
    <t xml:space="preserve">JANUTH PAOLA  CORZO ACUÑA </t>
  </si>
  <si>
    <t xml:space="preserve">ANA HELENA DE LA ROSA </t>
  </si>
  <si>
    <t xml:space="preserve">ADMINISTRADORA FINANCIERA Y DE SISTEMA </t>
  </si>
  <si>
    <t xml:space="preserve"> UDES</t>
  </si>
  <si>
    <t xml:space="preserve">NO CUMPLE EL TIEMPO DE EXPERIENCIA PARA EL CARGO </t>
  </si>
  <si>
    <t xml:space="preserve">LOLA MARY GOMEZ PACHECO </t>
  </si>
  <si>
    <t>MAESTRA</t>
  </si>
  <si>
    <t>ESCUELA NORMAL NACIONAL PARA SEÑORITAS SANTA MARTA</t>
  </si>
  <si>
    <t>ESCUELA NORMAL NACIONAL PARA SEÑORITAS SANTA MARTA Y CORPORACION  CORAZON PAIS</t>
  </si>
  <si>
    <t>1 DE OCTUBRE DE 1073 HASTA 16 DE JULIO DE 1978 Y 1 OCTUBRE DE 2013 HASTA 31 OCTUBRE DE 2014</t>
  </si>
  <si>
    <t xml:space="preserve">DOCENTE TIEMPO COMPLETO EN LA ESCUELA ANEXA -  DOCENTE DEL PROGRAMA ATENCIÓN A LA PRIMERA INFANCIA MODALIDADA FAMILIAR </t>
  </si>
  <si>
    <t>ESTE PROFESIONAL ESTA PARA EL GRUPO 15 FUE EL GRUPO RPIORIZADO POR EL OPERADOR EN LA SUBSANACION</t>
  </si>
  <si>
    <t>ASOCIACION DE PROFESIONALES EN PROGRAMAS DE PROMOCION Y PREVENCION PARA  LA SALUD, LA EDUCACION, LA FAMILIA  Y LA COMUNIDAD (APSEFACOM)</t>
  </si>
  <si>
    <t>328-2013</t>
  </si>
  <si>
    <t>354-2011</t>
  </si>
  <si>
    <t>MUNCIIPIOS DE ASTREA Y EL PASO</t>
  </si>
  <si>
    <t>ANA ISABEL VALDERRAMA MONTES</t>
  </si>
  <si>
    <t>COORPORACION UNIVERSITARIA  DEL CARIBE</t>
  </si>
  <si>
    <t>29 DE AGOSTO DEL 2003</t>
  </si>
  <si>
    <t>252856422-1</t>
  </si>
  <si>
    <t>APSEFACOM</t>
  </si>
  <si>
    <t>14 MESES DEL 30 DE MAYO  A DIC. 31 2013 - MAYO 22 A DIC.22 DEL 2014</t>
  </si>
  <si>
    <t xml:space="preserve">AGENTE EDUCATIVO, EJECUTANDO EL PROGRAMA FAMILIAS CON BIENESTAR </t>
  </si>
  <si>
    <t>ARIADNA YULIZA DUARTE QUINTERO</t>
  </si>
  <si>
    <t>FUNDACION UNIVERSITARIA MARIA CANO</t>
  </si>
  <si>
    <t>12 DE DICIEMBRE DEL 2011</t>
  </si>
  <si>
    <t>GOBERNACION DEL CESAR - HOSPITAL FRANCISCO CANOSSA-PELAYA CESAR</t>
  </si>
  <si>
    <t>13 MESES DEL 24 ENERO AL 30 DE JULIO DEL 2014 Y 16 DE MAYO AL 31 DE DIC.2012</t>
  </si>
  <si>
    <t>PSICOLOGA DE SALUD MENTAL Y PROGRAMA OPERATIVO ANUAL DE SALUD MENTAL</t>
  </si>
  <si>
    <t>NEREYDA ISABEL GARCIA CARBAL</t>
  </si>
  <si>
    <t>25 DE JULIO DEL 2002</t>
  </si>
  <si>
    <t>2 AÑOS DEL 2011 AL 2013</t>
  </si>
  <si>
    <t>PSICOLOGA EJECUTANDO EL PROGRAMA FAMILIAS CON BIENESTAR</t>
  </si>
  <si>
    <t>TALMA LUZ MARIA MEJIA MOLINA</t>
  </si>
  <si>
    <t>UNIVERSIDAD NACIONAL ABIERTA Y A DISTANCIA- UNAD</t>
  </si>
  <si>
    <t>18 DE DICIEMBRE 2009</t>
  </si>
  <si>
    <t>DORYS MARIA MANJARREZ</t>
  </si>
  <si>
    <t>13 DE DICIEMBRE DEL 2013</t>
  </si>
  <si>
    <t>CENTRO MATERNO INFANTIL LA LOMA -  HOSPITAL LA JAGUA DE IBIRICO</t>
  </si>
  <si>
    <t xml:space="preserve">13 MESES </t>
  </si>
  <si>
    <t>AUXILIAR DE ENFERMERIA</t>
  </si>
  <si>
    <t>PAOLA ANDREA ORDOÑEZ GOMEZCASSERES</t>
  </si>
  <si>
    <t>CENTRO EDUCATIVO SAN RAFAEL</t>
  </si>
  <si>
    <t>DEL 2 MARZO DEL 2012 AL 20 DE MAYO DEL 2013</t>
  </si>
  <si>
    <t>PSICOLOGA BRINDANDO UNA INTERVENCION ADECUADA, A PARTIR DE LAS NECESITDADES ENCONTRADAS</t>
  </si>
  <si>
    <t>ROSALIA ROMERO MEJIA</t>
  </si>
  <si>
    <t>17 DE DICIEMBRE DE 1994</t>
  </si>
  <si>
    <t>153614914-1</t>
  </si>
  <si>
    <t>DEL 2 DE ENERO A 15 DE DICIEMBRE DEL 2013</t>
  </si>
  <si>
    <t>BRINDAR ATENCION INTEGRAL EN LA MODALIDAD POR CONDICION DE AMENAZA O VULNERACION</t>
  </si>
  <si>
    <t>SONIA STELLA JAIMES RIVERA</t>
  </si>
  <si>
    <t>15 DE DICEIMBRE 1998</t>
  </si>
  <si>
    <t>121474914-1</t>
  </si>
  <si>
    <t>11 MESES DEL 2 DE ENERO AL 15 DE DICIEMBRE DEL 2013</t>
  </si>
  <si>
    <t>BRNDAR ATENCION INTEGRAL EN LA MODALIDAD POR CONDICION DE AMENAZA O VULNERACION - INTERVENCION DE APOYO GENERAL</t>
  </si>
  <si>
    <t>VILMA ROSA MARTINEZ CARDENAS</t>
  </si>
  <si>
    <t>49,667,331</t>
  </si>
  <si>
    <t>1 DE NOVIEMBRE DEL 2001</t>
  </si>
  <si>
    <t>143395212-3</t>
  </si>
  <si>
    <t>CONSERVICIOS S.A. - APSEFACOM</t>
  </si>
  <si>
    <t>4 MESES DE ENERO 11 AL 9 DE ABRIL 2014 Y 4 MESES DEL 1 DE AGOSTO DEL 2014  A LA FECHA</t>
  </si>
  <si>
    <t xml:space="preserve">GESTORA SOCIAL ENCARGADA DE SENSIBILIZAT A LA COMUNIDAD EN TEMAS DE EDUCACION DE LOS NNA </t>
  </si>
  <si>
    <t>MARTHA CECILIA TRESPALACIOS SOTO</t>
  </si>
  <si>
    <t>24 DE JULIO DEL 1998</t>
  </si>
  <si>
    <t>075014914-R</t>
  </si>
  <si>
    <t xml:space="preserve">GOBERNACION DEL CESAR  </t>
  </si>
  <si>
    <t>DEL 18 DE MARZO AL 17 DE DICIEMBRE DEL 2011</t>
  </si>
  <si>
    <t xml:space="preserve">APOYO A LOS PROCESOS DE PROMOCION SOCIAL EN SALUD RELACIONADAS CON LA CONVIVIENCIA Y PREVENCION DE LAS VIOLENCIAS CON ENFASIS EN POBLACIONES ESPECIALES CONTEMPLADAS EN EL PLAN TERRITORIAL DE SALUD </t>
  </si>
  <si>
    <t>282-2013</t>
  </si>
  <si>
    <t>7.4</t>
  </si>
  <si>
    <t>ORGANIZACIÓN INTERNACIONAL PARA LAS MIGRACIONES OIM</t>
  </si>
  <si>
    <t>PSPJ895 NAJ 467</t>
  </si>
  <si>
    <t>275-298</t>
  </si>
  <si>
    <t xml:space="preserve">ESTA CERTIFICACION FUE VALIDADA PARA LA EXPERIENCIA HABILITANTE </t>
  </si>
  <si>
    <t>MAUREEN KATHERINE AURELA PEÑARANDA</t>
  </si>
  <si>
    <t>27 DE JUNIO DEL 2014</t>
  </si>
  <si>
    <t>2 DE ENERO DEL 2012 AL 28 DE SEPTIEMBRE DEL 2013 Y 1 DE OCTUBRE DEL 2013 HASTA LA FECHA</t>
  </si>
  <si>
    <t>ESPECIALISTA DE AREA PROGRAMA EXTERNADO - APOYO Y FORTALECIMIENTO A LA FAMILIA</t>
  </si>
  <si>
    <t>MILDRETH CERVANTES RAMIREZ</t>
  </si>
  <si>
    <t>LICENCIADA CIENCIAS NATURALES Y SALUD</t>
  </si>
  <si>
    <t>24 DE FEBRERO DEL 2001</t>
  </si>
  <si>
    <t>INSTITUCION EDUCATIVA PALMAR CAÑO HONDO</t>
  </si>
  <si>
    <t>DEL 20 DE ABRIL DEL 2004 AL 8 DE NOVIEMBRE 2008</t>
  </si>
  <si>
    <t xml:space="preserve">COMO DOCENTE </t>
  </si>
  <si>
    <t xml:space="preserve">YINA MARCELA BANDERA TURIZO </t>
  </si>
  <si>
    <t>TECNICO LABORAL EN CONTABILIDAD SISTEMATIZADA</t>
  </si>
  <si>
    <t>INSTITUTO SOCIAL DE CAPACITACION COLOMBIA</t>
  </si>
  <si>
    <t xml:space="preserve"> DICIEMBRE 2011</t>
  </si>
  <si>
    <t>DEL 1 DE NOVIEMBRE DEL 2013 HASTA LA FECHA</t>
  </si>
  <si>
    <t xml:space="preserve">AUXILIAR CONTABLE Y ADMINISTRATIVO DEL PROGRAMA MODALIDAD FAMILIAR </t>
  </si>
  <si>
    <t>212-2010</t>
  </si>
  <si>
    <t>215-2011</t>
  </si>
  <si>
    <t>212-2012</t>
  </si>
  <si>
    <t>379-2012</t>
  </si>
  <si>
    <t>418-2012</t>
  </si>
  <si>
    <t>MUNICIPIO DE CHIMICHAGUA</t>
  </si>
  <si>
    <t>ADRIAN ERNESTO GARRIDO SANCHEZ</t>
  </si>
  <si>
    <t>12 DE JUNIO DEL 2013</t>
  </si>
  <si>
    <t>14 MESES DEL 1 DE OCTUBRE A LA FECHA</t>
  </si>
  <si>
    <t>COORDINADOR PEDAGOGICO DEL PROGRAMA MODALIDAD FAMILIAR</t>
  </si>
  <si>
    <t>FABIO ALBERTO SALAZAR MARTINEZ</t>
  </si>
  <si>
    <t>26 DE SEPTIEMBRE DEL 2013</t>
  </si>
  <si>
    <t>LAURA MARCELA MARTINEZ MARTINEZ</t>
  </si>
  <si>
    <t>UNIVERSIDAD METROPOLITANA</t>
  </si>
  <si>
    <t>1 DE OCTUBRE DEL 2013 HASTA LA FECHA</t>
  </si>
  <si>
    <t>ADRIANA CAROLINA CERVANTES RAMIREZ</t>
  </si>
  <si>
    <t>29 DE OCTUBRE DEL 2010</t>
  </si>
  <si>
    <t>DEL 1 DE OCTUBRE DEL 2013 A LA FECHA</t>
  </si>
  <si>
    <t>COORDINADORA PEDAGOGICA PROGRAMA MODALIDAD FAMILIAR</t>
  </si>
  <si>
    <t>LEIDY PINILLA BRETSCHANEIDER</t>
  </si>
  <si>
    <t>DE 1 DE OCTUBRE DEL 2013 A LA FECHA</t>
  </si>
  <si>
    <t>PSICOLOGA PROGRAMA DE MODALIDAD FAMILIAR</t>
  </si>
  <si>
    <t>MAGDA ALEJANDRA PARRA LOPEZ</t>
  </si>
  <si>
    <t>FUNDACION UNIVERSITARIA MONSERRATE</t>
  </si>
  <si>
    <t>10 DE AGOSTO DEL 2012</t>
  </si>
  <si>
    <t>207095213-1</t>
  </si>
  <si>
    <t>DEL 1 DE OCTUBRE DEL 2013 HASTA LA FECHA</t>
  </si>
  <si>
    <t>PSICOSOCIAL DEL PROGRAMA MODALIDAD FAMILIAR</t>
  </si>
  <si>
    <t>KELLYN ROCIO REALES GUILLEN</t>
  </si>
  <si>
    <t xml:space="preserve">UNIVERSIDAD DE LA COSTA </t>
  </si>
  <si>
    <t>23 DE MAYO DEL 2014</t>
  </si>
  <si>
    <t>DEL 3 DE FEBRERO DEL 2014 HASTA LA FECHA</t>
  </si>
  <si>
    <t>PRESTAR SERVICIOS COMO PSICOSOCIAL DEL PROGRAMA MODALIAD FAMILIAR</t>
  </si>
  <si>
    <t>ELY JOHANNA GARCIA CASTILLEJO</t>
  </si>
  <si>
    <t>18 DE MAYO DEL 2012</t>
  </si>
  <si>
    <t>212174021-1</t>
  </si>
  <si>
    <t>DEL 1 DE OCTUBRE HASTA LA FECHA</t>
  </si>
  <si>
    <t>ANA TERESA GALINDO MARTINEZ</t>
  </si>
  <si>
    <t>11 DE JULIO DEL 2014</t>
  </si>
  <si>
    <t>LAURA ROCIO GOMEZ ZAMBRANO</t>
  </si>
  <si>
    <t>DEL 7 DE ENERO DEL 2014  A LA FECHA</t>
  </si>
  <si>
    <t>JOSE ANTONIO MEDINA TORRES</t>
  </si>
  <si>
    <t>322-2012</t>
  </si>
  <si>
    <t>ESTA CERTIFICACIÓN ESTA  ASIGNADA A LA ESPERIENCIA  HABILITANTE</t>
  </si>
  <si>
    <t>ERIKA BEATRIZ TEJEDA OVALLE</t>
  </si>
  <si>
    <t>24 DE JULIO 1998</t>
  </si>
  <si>
    <t>APSEFACOM -  UNIVERSIDAD DE SANTANDER</t>
  </si>
  <si>
    <t xml:space="preserve">1 DE JUNIO DEL 2012 HASTA EL 31 DE DICIEMBRE 2012 - 1 AÑO 2007 Y 1 AÑOS 2011- </t>
  </si>
  <si>
    <t xml:space="preserve">AGENTE EDUCATIVO DEL PROGRAMA FAMILIAS CON BIENESTAR Y DOCENTE </t>
  </si>
  <si>
    <t xml:space="preserve"> s</t>
  </si>
  <si>
    <t>SANDRA MARCELA CASTRO AVILA</t>
  </si>
  <si>
    <t>LICENCIADA EN EDUCACION BASICA CON ENFASIS EN CIENCIAS NATURALES Y EDUCACION AMBIENTAL</t>
  </si>
  <si>
    <t>12 DE ABRL 2014</t>
  </si>
  <si>
    <t>APSEFACOM - INSTITUCION EDECATIVA LICEO COLOMBIA- CENTRO EDUCATIVO PIO XII - CENTRO EDUCATIVO LA PICHE</t>
  </si>
  <si>
    <t>16 DE SEPTIEMBRE DEL 2013 HASTA LA FECHA - DEL 21 DE JULIO 2010 A 2 DE NOVIEMBRE 2010 - 23 DE FEBRERO AL 7 DE MAYO 2012 - 29 DE ENERO HASTA EL 19 DE ABRIL 2013</t>
  </si>
  <si>
    <t>AGENTE EDUCATIVO DEL PROGRAMA MODALIDAD FAMILIAR</t>
  </si>
  <si>
    <t>MIGUEL ANTONIO PIÑERES FLOREZ</t>
  </si>
  <si>
    <t>27 DE ENERO DEL 2012</t>
  </si>
  <si>
    <t>175678-T</t>
  </si>
  <si>
    <t>DEL 1  DE OCTUBRE DEL 2013 HASTA LA FECHA</t>
  </si>
  <si>
    <t xml:space="preserve">COORDINADORA </t>
  </si>
  <si>
    <t xml:space="preserve">AURA MARITZA AVILA ESTRADA </t>
  </si>
  <si>
    <t xml:space="preserve">CORPORACION EDUCATIVA MAYOR SIMON BOLIVAR </t>
  </si>
  <si>
    <t>ASOCREF</t>
  </si>
  <si>
    <t>COORDINADORA DE PROYECTO DE SOCIALES DREIGIDOS A LA POBLACION VULNERABLE, PRIMERAINFANCIA MADRE GESTANTES, LACTANTE.</t>
  </si>
  <si>
    <t>JULITH CELINA FLOREZ SANCHEZ</t>
  </si>
  <si>
    <t>ADMINISTRACION FIANACIERA Y DE SISTEMA</t>
  </si>
  <si>
    <t>UDES</t>
  </si>
  <si>
    <t>68876-025415-STD</t>
  </si>
  <si>
    <t>ASOCOM</t>
  </si>
  <si>
    <t>03/04/2008 A 12/05/2009</t>
  </si>
  <si>
    <t>COORDINADORA DE LOS PROGRAMAS DE ATENCION A LA PRIMERA INFANCIA MADRES GESTANTES.</t>
  </si>
  <si>
    <t>PROFESIONAL DE APOYOPSICOSOCIAL</t>
  </si>
  <si>
    <t>SCHENEIDER JOSE TORRES AVENNDAÑO</t>
  </si>
  <si>
    <t>02/04/2014 A 31/07/2014</t>
  </si>
  <si>
    <t>PROFESIONAL DE ATENCION PSICOSOCIAL DEL PORGRAMA MODALIDAD FAMILIAR DE EDUCACION INICIAL EN EL MARCO DE UNA ATENCION INTREGAL PARA LA PRIMERA INFANCIA</t>
  </si>
  <si>
    <t>MIGUEL ANGEL GUTIERREZ ORTIZ</t>
  </si>
  <si>
    <t>UNIVERSIDA AUTONOMA DE BUCARAMAGA</t>
  </si>
  <si>
    <t>01/10/2013 A 30/03/2014</t>
  </si>
  <si>
    <t>OLGA LUCIA COGOLLO DORIA</t>
  </si>
  <si>
    <t xml:space="preserve">ADMINISTRADORA DE EMPRESA </t>
  </si>
  <si>
    <t>UNIVERSIDAD AUTONOMA DE BUCARAMANGA</t>
  </si>
  <si>
    <t>FUNDACION VILLASOÑADA</t>
  </si>
  <si>
    <t>10/1/2012 A 31/03/2014</t>
  </si>
  <si>
    <t xml:space="preserve">COORDINADORA DE PROGRAMA DE CERO A SIEMPRE </t>
  </si>
  <si>
    <t>MIRIAM ROSA PACHCO CARVAJALINO</t>
  </si>
  <si>
    <t>LICENCIADO EN ESPAÑOL Y LITERATURA</t>
  </si>
  <si>
    <t>UNIVERSIDAD DEL QUINDIO</t>
  </si>
  <si>
    <t>COLEGIO GABRIELA MISTRAL</t>
  </si>
  <si>
    <t>09/05/2012 A 01/06/2013</t>
  </si>
  <si>
    <t>DOCENTE PEDAGOGICO DEL PROGRAMA DE ATENCION INTEGRAL DE PRIMERA INFANCIAS</t>
  </si>
  <si>
    <t>JORGE RINCONES RONDON</t>
  </si>
  <si>
    <t>1/04/2013 A 7/11/2014</t>
  </si>
  <si>
    <t>CONTADOR</t>
  </si>
  <si>
    <t>MARIA MARGARITA TIRADO VIDES</t>
  </si>
  <si>
    <t>JUAN CAMILO GOMEZ AMAYA</t>
  </si>
  <si>
    <t>MILAGROS LOPEZ GARCIA</t>
  </si>
  <si>
    <t>UNIVERSIDAD SIIMON BOLIVAR</t>
  </si>
  <si>
    <t>RESOLUCION 001480  DEL 5 DE OCT  2002</t>
  </si>
  <si>
    <t>1/03/2008-6/06/2008</t>
  </si>
  <si>
    <t>13/09/2004-30/06/20141</t>
  </si>
  <si>
    <t>LICENCIADO EN EDUCACION BASICA CON ENFASIS EN IDIOMAS EXTRANJEROS</t>
  </si>
  <si>
    <t>9/07/2012-9/07/2014</t>
  </si>
  <si>
    <t>16/12/1996-15/10/1998</t>
  </si>
  <si>
    <t>CORPORACION ELECTRICA DE LA COSTA ATLANTICA CORELCA</t>
  </si>
  <si>
    <t>REMEDIO BEATRIZ VARGAZ GOMEZ</t>
  </si>
  <si>
    <t>CORPORACION JUNTOS CONSTRUYENDO FUTURO</t>
  </si>
  <si>
    <t>CORPORACION COSTRUYENDO FUTURO</t>
  </si>
  <si>
    <t>CORPORACION  COSTRUYENDO FUTURO</t>
  </si>
  <si>
    <t>FUNDACION TELEFONICA COLOMBIA</t>
  </si>
  <si>
    <t>NO SE TIENEN EN CUENTA POR QUE LA POBLACION NO ES OBJETO DE CONVOCATORIA</t>
  </si>
  <si>
    <t>C0422-2010</t>
  </si>
  <si>
    <t>C199--12</t>
  </si>
  <si>
    <t>C0200-11</t>
  </si>
  <si>
    <t>C-199-12</t>
  </si>
  <si>
    <t>FUNDACION SURAMERICADA</t>
  </si>
  <si>
    <t>CONVENIO DE COOPERACION TECNICA</t>
  </si>
  <si>
    <t xml:space="preserve">NO  SE ESPECIFICA VALOR </t>
  </si>
  <si>
    <t>NO REGISTRA INFORMACION DE CONTRATO NI ANEXA LOS CONTRATOS</t>
  </si>
  <si>
    <t>WILSON RAFAEL SIMANCA MEJIA</t>
  </si>
  <si>
    <t>ADMINISTRADOR COMERCIAL Y DE SISTEMA</t>
  </si>
  <si>
    <t>APOYO ADMINISTRATIVO</t>
  </si>
  <si>
    <t>MAIA IMACULADA BRAVO GUERRERO</t>
  </si>
  <si>
    <t>LICENCIADA EN ESPAÑOL Y OCMUNICACION</t>
  </si>
  <si>
    <t>26/209/2003</t>
  </si>
  <si>
    <t>20/08/2013-20/11/2014</t>
  </si>
  <si>
    <t xml:space="preserve">COSTUYENDO FUTURO </t>
  </si>
  <si>
    <t>1/07/2011-24/07/2012</t>
  </si>
  <si>
    <t>MONITORA DE CAMPO</t>
  </si>
  <si>
    <t>JUANA BARROS GONZALEZ</t>
  </si>
  <si>
    <t>ORGANIZACIÓN SOCIO CULTURAL Y DEPRTES LA PAJARA</t>
  </si>
  <si>
    <t>15/111/2009-14/07/2001</t>
  </si>
  <si>
    <t>MONICA PAOLA OÑATE AROCA</t>
  </si>
  <si>
    <t>NO ANEXA CERTIFICACIONES DE EXPERIENCIAS</t>
  </si>
  <si>
    <t>NORALBA AROCA RAMIREZ</t>
  </si>
  <si>
    <t>47/03/1994</t>
  </si>
  <si>
    <t>INSTITUTO TECNICO AGROPECUARIO ANTONIO GALO LAFAURIE CELEDOS</t>
  </si>
  <si>
    <t>12/02/1193-22/03/2000</t>
  </si>
  <si>
    <t>DERLIS GUZMAN CASTRILLO</t>
  </si>
  <si>
    <t>132293914-1</t>
  </si>
  <si>
    <t>COSTRUYENDO FUTURO</t>
  </si>
  <si>
    <t>1/04/2013-20/11/2014</t>
  </si>
  <si>
    <t>IVAN DARIOI FERNADEZ CUELLO</t>
  </si>
  <si>
    <t>SICOLOGO</t>
  </si>
  <si>
    <t>HOSPITAL AGUSTIN CODAZZI</t>
  </si>
  <si>
    <t>08/08/2011-15/08/2012</t>
  </si>
  <si>
    <t>ANA MILENA ZAMBRANO JIMENEZ</t>
  </si>
  <si>
    <t>UNIVERSIDAD NACIONAL ABIERTA Y A DISTANCIA</t>
  </si>
  <si>
    <t>CRUZ ROJA COLOMBIANA</t>
  </si>
  <si>
    <t>18/04/2010-18/04/2013</t>
  </si>
  <si>
    <t>LAURENTH DIANETH LOAIZA SIERRA</t>
  </si>
  <si>
    <t>FUNDACION  DESPIERTA GUAJIRA</t>
  </si>
  <si>
    <t>22/04/2013-22/12/2013</t>
  </si>
  <si>
    <t>UT ARAURAYU-PAINWASHI</t>
  </si>
  <si>
    <t>2/05/2012-30/12/2012</t>
  </si>
  <si>
    <t>ROSA ELENA MARTINEZ  VILLADIEGO</t>
  </si>
  <si>
    <t>ESTUDIANTE EN PERIDO DE PRACTICA</t>
  </si>
  <si>
    <t>CORPORACION ESCUELA SUPERIOR DE TEOLOGIA SEMINARIO MAYOR VETEROCATOLICO</t>
  </si>
  <si>
    <t>1/08/201420/08/2014</t>
  </si>
  <si>
    <t>HERMINIA DEL TORO ORTIZ</t>
  </si>
  <si>
    <t>UNIVERSIDAD DE CARTAGENA</t>
  </si>
  <si>
    <t>246421006-1</t>
  </si>
  <si>
    <t>FUERZA NAVAL DEL CARIBE</t>
  </si>
  <si>
    <t>1/07/2013-1/07-2014</t>
  </si>
  <si>
    <t>TRABAJADORA SOCIAL EN PRACTICAS</t>
  </si>
  <si>
    <t>ZADIG  FRANCISCO CAICEDO VALVERDE</t>
  </si>
  <si>
    <t>INGENIERO INDUSTRIAL</t>
  </si>
  <si>
    <t>IUNIVERSIDAD INCCA  DE COLOMBIA</t>
  </si>
  <si>
    <t>23/02/2012-30/12/2012</t>
  </si>
  <si>
    <t>APOYO SISTEMA DE INFORMACION</t>
  </si>
  <si>
    <t>IBORIIS MILENA QUINTERO ARIAS</t>
  </si>
  <si>
    <t>SICOLOGA SOCIAL COMUNITARIAS</t>
  </si>
  <si>
    <t>UNIVERSIDAD ABIERTA Y A DISTANCIA</t>
  </si>
  <si>
    <t>CONSTRUYENDO FUTUROI</t>
  </si>
  <si>
    <t>2/01/2008-30/12/2009</t>
  </si>
  <si>
    <t>MONITORA DE CAMPO EN LOS PROGRAMAS DE TECERA EDAD</t>
  </si>
  <si>
    <t>GEMIMA ESTHER PAZ CABRERA</t>
  </si>
  <si>
    <t>122/05/2014</t>
  </si>
  <si>
    <t>FUNDACION GRANITO DE PAZ</t>
  </si>
  <si>
    <t>4/08/2013-28/10/2013</t>
  </si>
  <si>
    <t>TRABAJO SOCIAL</t>
  </si>
  <si>
    <t>08/08/2012-13/08/2012</t>
  </si>
  <si>
    <t>MARGARITA ARIAS NOBLES</t>
  </si>
  <si>
    <t>1608/2013</t>
  </si>
  <si>
    <t>FUNDACION MARIO SANTO DOMINGO</t>
  </si>
  <si>
    <t>21/08/2012-30/11/2012</t>
  </si>
  <si>
    <t>18/02/2013-6/06/2013</t>
  </si>
  <si>
    <t>NELVIS HERRERA ARJONA</t>
  </si>
  <si>
    <t>FUNDACION OTRO CESAR ES POSIBLE</t>
  </si>
  <si>
    <t>08/07/2010-15/07/2012</t>
  </si>
  <si>
    <t>JAVIER ALFONSO MIELES CASTILLA</t>
  </si>
  <si>
    <t>SICOLOGO SOCIAL</t>
  </si>
  <si>
    <t>UNIVESIDAD NACIONAL ABIERTA Y A DISTANCIA</t>
  </si>
  <si>
    <t>JUNTOSA CONSTRUYENDO FUTURO</t>
  </si>
  <si>
    <t>16/06/2014-20/11/2014</t>
  </si>
  <si>
    <t>MONITOR</t>
  </si>
  <si>
    <t>COLEGIO SAN JOSE LA PAZ</t>
  </si>
  <si>
    <t>01/03/1992-30/11/1992</t>
  </si>
  <si>
    <t>LIZETH MILENA ECHEVERRIA VIDAL</t>
  </si>
  <si>
    <t>COSTRUYENO FUTURO</t>
  </si>
  <si>
    <t>1/03/201-20/11/2014</t>
  </si>
  <si>
    <t>LORENA SIERRA UREÑA</t>
  </si>
  <si>
    <t>LACTEOS LA ESTRELLA</t>
  </si>
  <si>
    <t>14/05/12-31/05/2013</t>
  </si>
  <si>
    <t>PSCOLOGA</t>
  </si>
  <si>
    <t>MARCELA SANTIAGO MORENO</t>
  </si>
  <si>
    <t>UNIVERSIDAD EXTERNADO DE COLOMBIA</t>
  </si>
  <si>
    <t>PROFESIONAL DE GOBIERNO Y RELACIONES INTERNACIONALES</t>
  </si>
  <si>
    <t>16/01/2012-31/12/2013</t>
  </si>
  <si>
    <t>2/01/2014-20/11/2014</t>
  </si>
  <si>
    <t>COORDINADORA DE APOYO</t>
  </si>
  <si>
    <t>ESPERANZA RAMIREZ VALERA</t>
  </si>
  <si>
    <t>NUTRICIONISTA-DIETISTA</t>
  </si>
  <si>
    <t>LINA MARCELA MARTINEZ QUIÑONES</t>
  </si>
  <si>
    <t>LICENCIADA EN EDUCACION BASICA CON ENFASIS EN CIENCIAS SOCIALES</t>
  </si>
  <si>
    <t>UNIVERSIDAD FRANCISCO JOSE DE CALDAS</t>
  </si>
  <si>
    <t>4/08/2012-20/11/2014</t>
  </si>
  <si>
    <t>MONITOR DE CAMPO</t>
  </si>
  <si>
    <t>SANDRA PATRICIA CASTRO MARROQUIN</t>
  </si>
  <si>
    <t>UNIVERSIDAD PEDAGOGICA NACIONAL</t>
  </si>
  <si>
    <t>1/06/2013-20/11/204</t>
  </si>
  <si>
    <t>ACOMPAÑAMIENTO EN EL PROGRAMA</t>
  </si>
  <si>
    <t>EMERITH YOHANA FERRER GONZALEZ</t>
  </si>
  <si>
    <t>ADMINISTRACION EMPRESARIAL</t>
  </si>
  <si>
    <t>NO ANEXA DIPLOMA</t>
  </si>
  <si>
    <t>2/01/2012-20/11/2014</t>
  </si>
  <si>
    <t>ADMINISTRADOR</t>
  </si>
  <si>
    <t>NO ANEXA EXPERIENCIA ADICIONALES</t>
  </si>
  <si>
    <t>CODIMUMAG</t>
  </si>
  <si>
    <t>ALCALDIA MUNICIPAL DEL CARMEN DE BOLIVAR</t>
  </si>
  <si>
    <t>-</t>
  </si>
  <si>
    <t>31/11/12</t>
  </si>
  <si>
    <t>ALCALDIA DE PIVIJAY</t>
  </si>
  <si>
    <t>MUNICIPIO DE SABANALARGA</t>
  </si>
  <si>
    <t>CURUMANI</t>
  </si>
  <si>
    <t>ALAIN YESID HURTADO QUINTERO</t>
  </si>
  <si>
    <t>NO REQUIERE</t>
  </si>
  <si>
    <t>FUNDACION PROYECTO DE VIDA</t>
  </si>
  <si>
    <t>01/01/10-30/06/10</t>
  </si>
  <si>
    <t>COORDINADOR GENERAL</t>
  </si>
  <si>
    <t>HOSPITAL DEL REMOLINO</t>
  </si>
  <si>
    <t>01/10/2013-30/12/2013</t>
  </si>
  <si>
    <t>COORINADOR DE PRESUPUESTO</t>
  </si>
  <si>
    <t>CAJANAL LIQUIDACION EPS</t>
  </si>
  <si>
    <t>28/03/1981-20/04/2008</t>
  </si>
  <si>
    <t>PROFESIONAL UNIVERSITARIO</t>
  </si>
  <si>
    <t>AUXILIAR ADMINISTRATIVO</t>
  </si>
  <si>
    <t>DAYRA DEL ROSARIO MOZO GUERRERO</t>
  </si>
  <si>
    <t>UNIVERSIDAD SERGUI ARBOLEDA</t>
  </si>
  <si>
    <t>TURISMERK LTDA</t>
  </si>
  <si>
    <t>07/01/2014-20/04/2014</t>
  </si>
  <si>
    <t>ASESORA JURIDICA</t>
  </si>
  <si>
    <t>09/01/2013-31/12/2013</t>
  </si>
  <si>
    <t>COORDINADORA GEMNERAL</t>
  </si>
  <si>
    <t>DADMA</t>
  </si>
  <si>
    <t>02/03/2012-02/08/2012</t>
  </si>
  <si>
    <t>ASESOR JURIDICO</t>
  </si>
  <si>
    <t>NINI ARLET MOZO GUERRERO</t>
  </si>
  <si>
    <t>ORGANIZACIÓN CLINICA GENERAL DEL NORTE</t>
  </si>
  <si>
    <t>13/01/2014 -</t>
  </si>
  <si>
    <t>PISCOLOGA EXTRAMURAL</t>
  </si>
  <si>
    <t>CERSALUD</t>
  </si>
  <si>
    <t>02/07/12-31/07/13</t>
  </si>
  <si>
    <t>FUNSANES</t>
  </si>
  <si>
    <t>02/02/2011-01/08/2011</t>
  </si>
  <si>
    <t>MAXWELL RHENALS BANDERA</t>
  </si>
  <si>
    <t>EN TRAMITE</t>
  </si>
  <si>
    <t>CORPORACION CONVIVENCIA PRODUCTIVA</t>
  </si>
  <si>
    <t>01/08/2012-31/12/2012</t>
  </si>
  <si>
    <t>YERALDINE BERTEL GUERRA</t>
  </si>
  <si>
    <t>CORFAMAG</t>
  </si>
  <si>
    <t>15/03/2014- VIGENTE</t>
  </si>
  <si>
    <t>GRUPO DE INVESTIGACION COGNICION Y EDUCACION</t>
  </si>
  <si>
    <t>11/11/2013-30/01/2014</t>
  </si>
  <si>
    <t>AUXILIAR DE INVESTIGACION</t>
  </si>
  <si>
    <t>NO APARECE VALOR DE CONTRATO</t>
  </si>
  <si>
    <t>MUNICIPIO CERRO SAN ANTONIO</t>
  </si>
  <si>
    <t>SE TRASLAPA CON CONTRATO 045 DE LOS HABILITANTES</t>
  </si>
  <si>
    <t>31/06/11</t>
  </si>
  <si>
    <t>SANDY PAOLA SALTARIN MARTINEZ</t>
  </si>
  <si>
    <t>TECNOLOGO EN GESTION HOTELERA Y TURISTICA</t>
  </si>
  <si>
    <t xml:space="preserve">NO APORTA CERTIFICACIÓN </t>
  </si>
  <si>
    <t>NO APORTA CERTIFICACIONES</t>
  </si>
  <si>
    <t>YURIS MARIA BATISTA VARGAS</t>
  </si>
  <si>
    <t xml:space="preserve">NO APORTA CERTIFICACIONES </t>
  </si>
  <si>
    <t>GUSTAVO ADOLFO BARRAGAN BARRIOS</t>
  </si>
  <si>
    <t>UNION TEMPORAL NUTRIENDO LA PRIMERA INFANCIA</t>
  </si>
  <si>
    <t>FUNDACION DESARROLLO INTEGRAL PARA LOS NIÑOS, JOVENES Y ADULTOS MAYORES- DINM</t>
  </si>
  <si>
    <t>FUNDACION AMIGOS DE LA COMUNIDAD DE COLOMBIA</t>
  </si>
  <si>
    <t>CORPORACION DESARROLLO SOCIAL Y COMUNITARIO CORDESCO</t>
  </si>
  <si>
    <t>FUNDACION ASOCIACION CREANDO FUTURO</t>
  </si>
  <si>
    <t>ASOCIACION CRENDO FUTURO ASOCREF</t>
  </si>
  <si>
    <t>ALCALDIA DE SAN ALBERTO</t>
  </si>
  <si>
    <t>342-343</t>
  </si>
  <si>
    <t>ICBF ATLANTICO</t>
  </si>
  <si>
    <t>CORPORACION DESARROLLO SOCIAL Y COMUNITARIO</t>
  </si>
  <si>
    <t>ICBF MAGDALENA</t>
  </si>
  <si>
    <t>348-349</t>
  </si>
  <si>
    <t>24/04/2014-31/11/14 Y 01/06/13- 30/12/13</t>
  </si>
  <si>
    <t>GIMNASIO MI ALEGRE INFANCIA</t>
  </si>
  <si>
    <t xml:space="preserve">FONDO FINANCIERO DE PROYECTOS DE DESARROLLO FONADE </t>
  </si>
  <si>
    <t xml:space="preserve">AUNQUE EL OBJETO CUMPLE, LA EXPERIENCIA ACREDITADA NO CORRESPONDE A ENTIDADES MIEMBRO DE LA UNION TEMPORAL NI SE HA VERIFICADO QUE SEAN SOCIOS DE ALGUNO DE LOS OFERENTES </t>
  </si>
  <si>
    <t>IBCF ATLANTICO</t>
  </si>
  <si>
    <t>UT</t>
  </si>
  <si>
    <t>FUNDACION ASOCIACION CREANDO FUTURO ASOCREF</t>
  </si>
  <si>
    <t>SECRETARIA DE GOBIERNO DEL  MUNICIPIO DE SAN ALBERTO</t>
  </si>
  <si>
    <t>NO SE VALIDA POR SER SOLO DE SEGURIDAD ALIMENTARIA</t>
  </si>
  <si>
    <t>FONDO FINANCIERO DE PROYECTOS DE DESARROLLO FONADE</t>
  </si>
  <si>
    <t>LA EXPERIENCIA APORTADA CORRESPONDE A UNA ENTIDAD QUE  NO ES SOCIA DE LA ENTIDAD OFERENTE</t>
  </si>
  <si>
    <t>ANGEL ALFONSO JIMENEZ SIERRA</t>
  </si>
  <si>
    <t>LICENCIADO EN EDUCACION BASICA CON ENFASIS EN INFORMATICA</t>
  </si>
  <si>
    <t xml:space="preserve">CORPORACION INFANCIA  Y DESARROLLO </t>
  </si>
  <si>
    <t>30/01/2013 A30/11/2013</t>
  </si>
  <si>
    <t>COORDINAR CON LOS ASESORES LA ENTREGA Y TRASFERENCIA DE LOS NNAS.</t>
  </si>
  <si>
    <t>CLAUDIA VAQUERO COSME</t>
  </si>
  <si>
    <t>ASOMIN</t>
  </si>
  <si>
    <t>14/01/2013 A 28/02/2014</t>
  </si>
  <si>
    <t xml:space="preserve">COORDINADORA PEDAGOGICA EN LOS PROGRAMA DE MODALIDAD DE FAMILIAR EN EL MARCO DE LA ESTRATEGIA DE CERO A SIEMPRE </t>
  </si>
  <si>
    <t>CLAUDIA PARTRICIA VELEZ HUERTAS</t>
  </si>
  <si>
    <t>TRABAJADOR SOCIAL</t>
  </si>
  <si>
    <t>162115621-I</t>
  </si>
  <si>
    <t>FUNDACION SOCIAL GUAJIRA</t>
  </si>
  <si>
    <t>01/01/2007 A 01/01/2009</t>
  </si>
  <si>
    <t>TRABAJADORASOCIAL VISITADORA DOMICILIARIA Y PROMOTORA EN DESARROLLO COMUNITARIO</t>
  </si>
  <si>
    <t>ELIANA AMAYA SEOHANES</t>
  </si>
  <si>
    <t>UNIVERSIDAD NACIONAL ABIERTA  A DISTACIA</t>
  </si>
  <si>
    <t>PAIPI</t>
  </si>
  <si>
    <t>05/01/2010 A 5/02/2012</t>
  </si>
  <si>
    <t xml:space="preserve">PSICOLOGA DE CAMPO EN EL ENTORNO FAMILIAR </t>
  </si>
  <si>
    <t>KAREN JULIETH LOZANO RINCON</t>
  </si>
  <si>
    <t xml:space="preserve">HOSPITAL OLAYA HERRERA </t>
  </si>
  <si>
    <t>04/07/2013 A 30/12/2013</t>
  </si>
  <si>
    <t>COMO PISCOLOGA</t>
  </si>
  <si>
    <t>ICBF REGIONAL ATLANTICO</t>
  </si>
  <si>
    <t>ASOCIACIÓN CREANDO FUTURO ASOCREF</t>
  </si>
  <si>
    <t>ALCALDIA DE SAN ALBERTO CESAR</t>
  </si>
  <si>
    <t>NO SE VALIDA PORQUE LA EXPERIENCIA ESTÁ TRASLAPADA CON SIGUIENTE ACREDITACIÓN</t>
  </si>
  <si>
    <t>COORDINADORA GENERAL DE PROYECTO</t>
  </si>
  <si>
    <t>PATRIA ESTHER FRANCO RAMOS</t>
  </si>
  <si>
    <t>LICENCIADA EN PSICOPEDAGOGIA</t>
  </si>
  <si>
    <t>CORPORACION UNIVERSIARIA DE LA COSTA</t>
  </si>
  <si>
    <t>COLEGIO NAZARENO</t>
  </si>
  <si>
    <t>20/03/2006 A14/06/2007</t>
  </si>
  <si>
    <t xml:space="preserve">DIRECTORA DE ACADEMICA </t>
  </si>
  <si>
    <t>MANUEL DE JESUS PEREZ ZAALETA</t>
  </si>
  <si>
    <t>LICENCIADO EN LEGUA CSTELLANA E INGLES</t>
  </si>
  <si>
    <t>COLEGIO PRUDENCIA DAZA</t>
  </si>
  <si>
    <t>01/04/2014 HASTA LA FECHA</t>
  </si>
  <si>
    <t>DOCENTE DE DE HUMANIDADES LEGUA CASTELLANA BACHILLERATO</t>
  </si>
  <si>
    <t>NO ANEXA CERTIFICACIONES DE EXPERIENCIA LABORAL</t>
  </si>
  <si>
    <t>ALCALDIA DE EL PASO</t>
  </si>
  <si>
    <t>1878</t>
  </si>
  <si>
    <t>95</t>
  </si>
  <si>
    <t>900</t>
  </si>
  <si>
    <t>325</t>
  </si>
  <si>
    <t>LA GLORIA, SAN MARTIN, PAILITAS, PELAYA</t>
  </si>
  <si>
    <t>MARLEN CECILIA CORONEL VELEÑO</t>
  </si>
  <si>
    <t>LINCENCIADA EN LENGUA CASTELLA E INGLES</t>
  </si>
  <si>
    <t xml:space="preserve">UNIVERSIDAD DEL POPULA DEL CESAR </t>
  </si>
  <si>
    <t>17/01/2011 HASTA 29/02/2012</t>
  </si>
  <si>
    <t>COORDINADORA DE LA FUNDACION VILLASOÑADA EN EL EL DESARROLLO DEL OBJETO SOCIAL PARA LOS PORGRAMAS DE 0 A SIEMPRE</t>
  </si>
  <si>
    <t xml:space="preserve">YURIS ESTHER SALAS ARIAS </t>
  </si>
  <si>
    <t xml:space="preserve">LICENCIADO EN PREESCOLAR </t>
  </si>
  <si>
    <t>LAS MORAS</t>
  </si>
  <si>
    <t>01/01/2010 HASTA EL 31/12/2013</t>
  </si>
  <si>
    <t>COORDINADOR Y APOYAS LA REALIZACION DE LA VISITAS EN EL PROGRAMA DE LA PRIMERA INFACIA.</t>
  </si>
  <si>
    <t>ELIS YOHANA QUINTERO RODRIGUEZ</t>
  </si>
  <si>
    <t>01/04/2012 - 31/12/2012</t>
  </si>
  <si>
    <t>COORDINADORA DE LA SEGURIDAD ALIMENTARIA  DIRIGIDA A LOS NIÑOS U NIÑAS DE 0-5 AÑOS</t>
  </si>
  <si>
    <t>01/03/11-31/12/11</t>
  </si>
  <si>
    <t>COORDINADORA PROGRAMA NUTRICIÓN</t>
  </si>
  <si>
    <t>LEIDYS TATIANA MORALES CASTILLO</t>
  </si>
  <si>
    <t>CORPORACION INSTITUTO DE ARTES Y CIENCIAS</t>
  </si>
  <si>
    <t>01/01/2010 HASTA EL 31/12/2011 Y 2013</t>
  </si>
  <si>
    <t>FARIDES MARIA MONTERO HERRERA</t>
  </si>
  <si>
    <t>INSTITUTO MIXTO LAS MORAS</t>
  </si>
  <si>
    <t>01/02/2010 HASTA 28/02/2012</t>
  </si>
  <si>
    <t>RAUL ENRIQUE CALDERON SOCARRAS</t>
  </si>
  <si>
    <t>ECONOMISTA</t>
  </si>
  <si>
    <t>31/09/1992</t>
  </si>
  <si>
    <t>CENTRO DE DESARROLLO INFANTIL TEMPRANO CAÑAGUATE</t>
  </si>
  <si>
    <t>22/08/2013 HASTA EL 30/09/2014</t>
  </si>
  <si>
    <t>COORDINADORDE PROGRAMA DE ATENCION INGREAL A LA PRIMERA INFANCIA Y MEDIO FAMILIAR</t>
  </si>
  <si>
    <t>NAIRA VIVIANA CAMACHO LEYVA</t>
  </si>
  <si>
    <t>ASOCIACION DE PADRES DE FAMILIA DEL HOGAR INFANTIL DE CURUMANI</t>
  </si>
  <si>
    <t>01/07/2012 HASTA 30/08/2013</t>
  </si>
  <si>
    <t>EN APOYO PSICOSOCIAL EN PRIMERA INFACIA Y ATENCION A FAMILIAS</t>
  </si>
  <si>
    <t>YULEIDIS PATRICIAS PEREA AREAS</t>
  </si>
  <si>
    <t>22/06/20007</t>
  </si>
  <si>
    <t>FUNDDACION MANOS UNIDAS CONSTRUYENDO PAIS</t>
  </si>
  <si>
    <t>04/08/2014 HASTA 30/10/2014</t>
  </si>
  <si>
    <t>PRFESIONAL DE ATENCION PSICOSOCIAL EN EL MARCO DE ATENCION INTEGRAL DE LA PRIMERA INFACIA</t>
  </si>
  <si>
    <t>LUIS JOSE DIAZ PEREZ</t>
  </si>
  <si>
    <t>FUNDACION MAKENKE</t>
  </si>
  <si>
    <t>06/02/2012 A 31/07/2012</t>
  </si>
  <si>
    <t>PSICOLOGO DE PROCESO DE FORMACION ARTISTICA PARA INFANTIL</t>
  </si>
  <si>
    <t xml:space="preserve">NEIDIS KETTYL CAPATAZ </t>
  </si>
  <si>
    <t>MEDICOS ASOCIADOS S.A</t>
  </si>
  <si>
    <t>13/01/2007 HASTA 31/01/2008</t>
  </si>
  <si>
    <t>PSICOLOGA EN APOYO PROFESIONAL  RECUPERACION NUTRICONAL EN LOS NIÑOS DE 0 A 12 PAD.</t>
  </si>
  <si>
    <t>SUHAY LEONOR AÑEZ SAURITH</t>
  </si>
  <si>
    <t>03/06/2009 A 15/06/2012</t>
  </si>
  <si>
    <t>DESEMPEÑO EL CARGO DE PSICOLOGA Y REALIZO LA FUNCION DE CHARLA Y CAPACITACIONES A NIÑOS Y NIÑAS Y MADRES GESTANTES DE LA ZONA RURAL</t>
  </si>
  <si>
    <t>ALEXANDER JAVIER CAEZ QUESADA</t>
  </si>
  <si>
    <t>NO APORTO DIPLOMA</t>
  </si>
  <si>
    <t xml:space="preserve">ASOCIACION COMUNITARIOS PINILLOS </t>
  </si>
  <si>
    <t>28/01/2013 A 19/12/2014</t>
  </si>
  <si>
    <t>DE MATERIAL DIDACTICO DE ACUERDO A EDAD DILIGENCIAR FORMATO PARA DE LA AECION DE LA PRIMERA INFACIA</t>
  </si>
  <si>
    <t>DAVID SEBASTIAN GUAQUETA RIVERA</t>
  </si>
  <si>
    <t>UNIVERSIDAD DE LOS ANDES</t>
  </si>
  <si>
    <t>DICIEMBRE DEL 2011</t>
  </si>
  <si>
    <t>PROGRAMA AULAS EN PAZ</t>
  </si>
  <si>
    <t>DIDIER ALFONSO SAENZ RODRIGUEZ</t>
  </si>
  <si>
    <t>UNION TEMPORAL DEJANDO HUELLAS POR EL CESAR</t>
  </si>
  <si>
    <t>08/02/2014 HASTA 22/8/2014</t>
  </si>
  <si>
    <t>COORDINADOR METODOLOGICO EN EL PROGRAMA GENERACIONES CON BIENESTAR</t>
  </si>
  <si>
    <t>LAURA ZADIG OBESO VELASQUEZ</t>
  </si>
  <si>
    <t>CORPORACION UNIVERSITARIA MINUTO DE DIOS</t>
  </si>
  <si>
    <t>176921023-I</t>
  </si>
  <si>
    <t xml:space="preserve">01/06/2012 - 31/12/2012  Y </t>
  </si>
  <si>
    <t>TRABAJADORA SOCIAL EDUCADORA FAMILIAR</t>
  </si>
  <si>
    <t>CARME MARIA SALAZAR VERDOOREN</t>
  </si>
  <si>
    <t>27/05/2013 A 31/12/2013</t>
  </si>
  <si>
    <t>AGENTE EDUCATIVO DESARRANDO EL PROGRAMA  DE LA MODALIDAD FAMILIA CON BIENESTAR</t>
  </si>
  <si>
    <t>DILIAN LUZ VEGA VELEÑO</t>
  </si>
  <si>
    <t>INSTITUCION EDUCATIVA ANIBAL MARTINEZ ZULETA</t>
  </si>
  <si>
    <t>04/03/2013 A 30/11/2013</t>
  </si>
  <si>
    <t>ORIENTADORA EN EL PROGRAMA ATENCION A LA PRIMERA INFANCIA</t>
  </si>
  <si>
    <t>LEYLA YESENIA CRUZ PINILLA</t>
  </si>
  <si>
    <t>PRESTO SU SERVICIO COMO AGENTE EDUCATIVO DEL AREA PSICOSOCIAL DESARROLLANDO EL PROGRAMA DELA MODALIDAD FAMILIA CON BIENEAR</t>
  </si>
  <si>
    <t xml:space="preserve">NO SE ACEPTA PORQUE FALTA LA CERTIFICACIÓN Y NO APARECE EN EL CUADRO A QUIEN </t>
  </si>
  <si>
    <t>285-287</t>
  </si>
  <si>
    <t>LA CERTIFICACIÓN QUE SE APORTA CORRESPONDE A UNA ENTIDAD QUE NO HACE PARTE DE LA UT NI ES SOCIA DE ALGUNA DE LA ENTIDADES OFERENTES DE LA MISMA. NO SE ACEPTA</t>
  </si>
  <si>
    <t>294-298</t>
  </si>
  <si>
    <t>LUZ GRABIELA MERLANO BARRAZA</t>
  </si>
  <si>
    <t xml:space="preserve">LINCENCIADO EN PREESCOLAR </t>
  </si>
  <si>
    <t xml:space="preserve">UNIVERSIDAD DEL MAGADALENA </t>
  </si>
  <si>
    <t>19/01/2011 A 028/03/2013</t>
  </si>
  <si>
    <t>COORDINADORA  DE LA FUNDACION VILLASOÑADA EN EL DESARROLLO DEL OBJETO SOCIAL PARA LOS PROGRAMAS DE O A SIEMPRE</t>
  </si>
  <si>
    <t xml:space="preserve">ALCIBER ALFONSO BRACHO DAZA </t>
  </si>
  <si>
    <t>UNINERSIDAD INDUSTRIAL DE SANTANDER</t>
  </si>
  <si>
    <t>FUNDACOL</t>
  </si>
  <si>
    <t xml:space="preserve">19/01/2009 A 31/12/2010 </t>
  </si>
  <si>
    <t>COMO COORDINADOR DE LA FUNDACION FUNDACOL EN EL DESARROLLO DEL OBJETO SOCIAL PARA EL PROGRAMA DE PRIMERA INFANCIA.</t>
  </si>
  <si>
    <t>MARTHA YANETH URON MARQUEZ</t>
  </si>
  <si>
    <t xml:space="preserve">LICENCIADA EN EDUCACION BASICA CON ENFASIS EN CIENCIAS SOCIAL </t>
  </si>
  <si>
    <t>COLEGIA GABRIELA MISTRAL</t>
  </si>
  <si>
    <t>DOCENTE PEDAGOGICO DEL PROGRAMA ATENCION INTEGRAL A LA  PRIMERA INFANCIA MODALIDAD FAMILIAR</t>
  </si>
  <si>
    <t>VICTOR ALFONSO GUERRERO ANGEL</t>
  </si>
  <si>
    <t>LICENCIADO EN INFORMATICA Y MEDIOS AUDIO VISUALES</t>
  </si>
  <si>
    <t>UNIVERSIDAD DE CORDOBA</t>
  </si>
  <si>
    <t>24/01/2011 A 31/12/2011</t>
  </si>
  <si>
    <t>APOYO PEDAGOGICO EN EL DESARROLLO DEL OBJETO SOCIAL PARA EL PROGRAMA D EL APRIMERA INFANCIA</t>
  </si>
  <si>
    <t>FACULTAD DE PSICOLOGIA UNIVERSIDAD DE SEVILLA</t>
  </si>
  <si>
    <t>01/06/12- 01/09/13</t>
  </si>
  <si>
    <t>ASISTENTE DE INVESTIGACION EN PROYECTO-REDES FAMILIAS DESPLAZADAS</t>
  </si>
  <si>
    <t>FUNDACION PARA EL DESARROLLO DEL NIÑO LA FAMILIA Y LA COMUNIDAD</t>
  </si>
  <si>
    <t>01/03/12- 01/05/12</t>
  </si>
  <si>
    <t>INTERVENCION PSICOSOCIAL</t>
  </si>
  <si>
    <t>ALCALDIA DE SAN MARTIN</t>
  </si>
  <si>
    <t>01/08/13- 14/07/14</t>
  </si>
  <si>
    <t>01/02/13- 30/11/13</t>
  </si>
  <si>
    <t>CONSULTORIO PSICOLOGICO</t>
  </si>
  <si>
    <t>FUNDACION PARA LA ATENCION A LA FAMILIA Y LA SOCIEDAD</t>
  </si>
  <si>
    <t>01/05/14- 01/11/14</t>
  </si>
  <si>
    <t xml:space="preserve">PROFESIONAL PARA LA SALUD MENTAL DE LAS FAMILIAS DESPLAZADAS POR CONFLICTO ARMADO </t>
  </si>
  <si>
    <t xml:space="preserve">NO PRESENTA CUADRO DE EXPERIENCIA ESPECIFICA ADICIONAL </t>
  </si>
  <si>
    <t>23 DE SEPTIEMBRE 2011</t>
  </si>
  <si>
    <t>SUBSANADA</t>
  </si>
  <si>
    <t xml:space="preserve">SE REQUIEREN 2 APOYO PEDAGOGICO SEGÚN LA PROPORCION DE CUPOS  </t>
  </si>
  <si>
    <t xml:space="preserve">POR EL NUMERO  DE CUPOS ES NECESARIO OTRA COORDINADORA </t>
  </si>
  <si>
    <t>050-2011</t>
  </si>
  <si>
    <t>047-2012</t>
  </si>
  <si>
    <t>037-2014</t>
  </si>
  <si>
    <t xml:space="preserve">JENNIFER ANDREA  BECERRA GUALDRON </t>
  </si>
  <si>
    <t>INSTITUCION EDUCATIVA BETHLEMITAS BRIGHTON</t>
  </si>
  <si>
    <t>16/08/2011-23/02/2012</t>
  </si>
  <si>
    <t xml:space="preserve">ESTA PROFESIONAL SE ENCUENTRA EN LA FUNDACION MENORES DEL FUTURO  DONDE SE ACEPA DEBIDO A QUE LA PROPUESTA  DE ESTA FUNDACION LLEGO PRIMERO </t>
  </si>
  <si>
    <t xml:space="preserve">LA CERTFICACIO FUE REUBICADA EN EL GRUPO 1 POR SOLICITUD DEL OFERENTE EN LA SUBSANACION </t>
  </si>
  <si>
    <t xml:space="preserve">LORNA DE JESUS CARVAJAL QUIROZ </t>
  </si>
  <si>
    <t xml:space="preserve">FUNDACION UNIVERSITARIA LUIS AMIGO </t>
  </si>
  <si>
    <t xml:space="preserve">FUNDACION VILLA SOÑADA </t>
  </si>
  <si>
    <t>15/07/2013 AL 15/01/2014</t>
  </si>
  <si>
    <t xml:space="preserve">ANA PAOLA GARCIA YEPES </t>
  </si>
  <si>
    <t xml:space="preserve">AURIGA(PRECOOPERATIVA DE TRABAJO ASOCIADO) - ADMINISTRATIVOS - INTRASALUD- </t>
  </si>
  <si>
    <t>25 DE 10/2005 AL 01/01/2006 - 02/01/2006 AL 10/05/2006 - 29/02/2008 AL 16/03/2009</t>
  </si>
  <si>
    <t xml:space="preserve">FUNDACION NUEVA ERA  ECOLOGICA </t>
  </si>
  <si>
    <t>15/09/2011 AL 15/12/2012</t>
  </si>
  <si>
    <t>14/04/2010 AL 10/12/2010</t>
  </si>
  <si>
    <t xml:space="preserve">LA EXPERIENCIA DE ESTA CERTIFICACION NO SE VALIDA DEBIDO A QUE  SE ENCUENTRA EN LA REGIONAL  CORDOBA  QUIEN PRESENTO  LA PROPUESTA  PRIMERO  A LA CONVOCATORIA. </t>
  </si>
  <si>
    <t xml:space="preserve">LUDY RINCON PALACIO </t>
  </si>
  <si>
    <t>COMCAJA</t>
  </si>
  <si>
    <t>1 FEBRERO 1997 HASTA 31 DICIEMBRE 1999</t>
  </si>
  <si>
    <t>COORDINADORA DEPARTAMENTAL GUAJIRA NIVEL EJECUTIVO</t>
  </si>
  <si>
    <t xml:space="preserve">JUDITH DEL SOCORRO ROMERO MARTINEZ </t>
  </si>
  <si>
    <t xml:space="preserve">UNIVERSIDAD AUTONOMA DEL CARIBE </t>
  </si>
  <si>
    <t>HOGAR INFANTIL  COMUNITARIO CHIRIGUANA</t>
  </si>
  <si>
    <t>1/06/1989 A 01/12/1991</t>
  </si>
  <si>
    <t xml:space="preserve">JANETH DEL PILAR  PAZ PALACIO </t>
  </si>
  <si>
    <t xml:space="preserve">GRUPO EMPRESARIAL  VAI - GENTE ESTRATEGICA </t>
  </si>
  <si>
    <t>28/06/2010 AL 19/01/2011 - 21/02/2008 AL 30/07/2009</t>
  </si>
  <si>
    <t>COORDINADORA DE TALENTO HUMANO</t>
  </si>
  <si>
    <t xml:space="preserve">GLORIA JASMIN OSORIO HURTADO </t>
  </si>
  <si>
    <t xml:space="preserve">LA UNIVERSIDAD DE SAN BUENAVENTURA </t>
  </si>
  <si>
    <t xml:space="preserve">LICENCIADA EN ADMINISTRACION EDUCATIVA </t>
  </si>
  <si>
    <t>SISTEM CENTER</t>
  </si>
  <si>
    <t xml:space="preserve">6/02/2002 AL 30/12/2002 - DEL 01/11/2006 AL 20/12/2007 - </t>
  </si>
  <si>
    <t xml:space="preserve">TUTORA DEL PROGRAMA ADMINISTRATIVO- DIRECTORA GENERAL </t>
  </si>
  <si>
    <t xml:space="preserve">AMALFE PAEZ ROJAS </t>
  </si>
  <si>
    <t xml:space="preserve">CORPORACION DIA DE LA NIÑEZ </t>
  </si>
  <si>
    <t xml:space="preserve">DEL 17 ENERO 2010 HASTA 15 DICIEMBRE 2011 </t>
  </si>
  <si>
    <t xml:space="preserve">COORDINADORA LUDOTECARIA </t>
  </si>
  <si>
    <t xml:space="preserve">MARIA MARGARITA  TIRADO VIDES </t>
  </si>
  <si>
    <t xml:space="preserve">ALCALDIA DE BOSCONIA </t>
  </si>
  <si>
    <t>14/06/2009 AL 14/10/2011</t>
  </si>
  <si>
    <t xml:space="preserve">COORDINADORA DE LOS PROGRAMS RED UNIDOS - ADULTO MAYO Y PRIMERA INFANCIA </t>
  </si>
  <si>
    <t xml:space="preserve">FIDIA GRACIELA ROMAN URRUTIA </t>
  </si>
  <si>
    <t xml:space="preserve"> WA'KUSARI</t>
  </si>
  <si>
    <t xml:space="preserve">DEL 1 OCTUBRE 2013 AL 15 DICIEMBRE DE 2014 </t>
  </si>
  <si>
    <t xml:space="preserve">APOYO AREA PSICOSOCIAL  PROGRAMA ATENCION INTEGRAL DE LA PRIMERA INFANCIA MODALIDAD FAMILIAR </t>
  </si>
  <si>
    <t xml:space="preserve">ELIANA VANESSA CORPAS ROBLES </t>
  </si>
  <si>
    <t>WA'KUSARI</t>
  </si>
  <si>
    <t xml:space="preserve">DESDE 1 OCTUBRE 2013 AL 15  DICIEMBRE DE 2014 </t>
  </si>
  <si>
    <t xml:space="preserve">APOYO AREA PSICOSOCIAL DEL PROGRAMA ATENCION INTEGRAL DE LA PRIMERA INFANCIA MODALIDAD FAMILIAR </t>
  </si>
  <si>
    <t xml:space="preserve">MARIA GABRIELA BARRERA DAZA </t>
  </si>
  <si>
    <t xml:space="preserve">FIDUAGRARIA </t>
  </si>
  <si>
    <t>DEL 1 MARZO 2008 HASTA 28 FEBRERO 2009</t>
  </si>
  <si>
    <t xml:space="preserve">INTERVENSION PSICOSOCIAL A LOS PARTICIPANTES DEL PROGRAMA NACIONAL PARA LA RENTEGRACION SOCIAL </t>
  </si>
  <si>
    <t xml:space="preserve">ANA EUFEMIA ACUÑA MARTINEZ </t>
  </si>
  <si>
    <t>CASA DE LA NIÑA</t>
  </si>
  <si>
    <t xml:space="preserve">FEBRERO 2004 A NOVIEMBRE DE 2004 </t>
  </si>
  <si>
    <t xml:space="preserve">BRINDAR ATENCION A LAS NIÑAS INTERNAS EN LA INSTITUCION </t>
  </si>
  <si>
    <t xml:space="preserve">DAYIBETH PATRICIA DAZA DAZA </t>
  </si>
  <si>
    <t>130475621-I</t>
  </si>
  <si>
    <t xml:space="preserve">HOSPITAL NUESTRA SEÑORA DEL CARMEN Y COMISARIA DE FAMILIA DE SAN JUAN DEL CESAR </t>
  </si>
  <si>
    <t xml:space="preserve">1 OCTUBRE 2005 HASTA 1 DE MARZO 2006  Y MARZO 2006 HASTA 1 JUNIO 2006 </t>
  </si>
  <si>
    <t xml:space="preserve">PRACTICAS COMO TRABAJADORA SOCIAL </t>
  </si>
  <si>
    <t xml:space="preserve">ADRIANA CRISTINA COTES CRUZ </t>
  </si>
  <si>
    <t xml:space="preserve">UNIVERSIDAD PEDAGOGICA Y TECNOLOGICA DE COLOMBIA </t>
  </si>
  <si>
    <t xml:space="preserve">ALCALDIA DE VALLEDUPAR </t>
  </si>
  <si>
    <t xml:space="preserve">ENERO 27 2010 HASTA 26 JULIO 2010 - 1 OCTUBRE 20 HASTA 31 DICIEMBRE 2010 - 24 DE FEBRERO 2011 HASTA 23 NOVIEMBRE 2011 Y 9 DICIEMBRE HASTA 29 DICIEMBRE 2011 </t>
  </si>
  <si>
    <t xml:space="preserve">PSICOLOGA EN EL PROGRAMA FAMILIAS EN ACCION PARA LA POBLACION DESPLAZADA Y VINCULADA AL SISTEMA IDENTIFICACION DE POTENCIALES BENEFICIARIOS </t>
  </si>
  <si>
    <t xml:space="preserve">EINE LEONOR MOLINA SOTO </t>
  </si>
  <si>
    <t xml:space="preserve">ASOCIACION DE HOGARES COMUNITARIOS CANDELARIA SUR </t>
  </si>
  <si>
    <t xml:space="preserve">MARZO DEL 2011 HASTA NOVIEMBRE DE 2011 </t>
  </si>
  <si>
    <t xml:space="preserve">PSICOLOGA AD-HONOREM </t>
  </si>
  <si>
    <t xml:space="preserve">NEL JOHAN PEREZ ROMANI </t>
  </si>
  <si>
    <t xml:space="preserve">PSICOLOGO </t>
  </si>
  <si>
    <t xml:space="preserve">CORPORACION MINUTO DE DIOS </t>
  </si>
  <si>
    <t xml:space="preserve">1 OCTUBRE 2010 HASTA 31 MARZO DE 2011 </t>
  </si>
  <si>
    <t>ORIENTAR, APOYAR EL ALISTAMIENTO, REUBICACION E INCLUSION SOCIAL Y RESTABLECIMIENTO DE SU PLAN DE VIDA DE LAS FAMILIAS</t>
  </si>
  <si>
    <t xml:space="preserve">RUTH ESTHER MONTESINOS </t>
  </si>
  <si>
    <t xml:space="preserve">GOBERNACION DE SANTANDER </t>
  </si>
  <si>
    <t>5 ABRIL 2009 HASTA 24 ENERO DE 2011</t>
  </si>
  <si>
    <t xml:space="preserve">MARIA JULIA BAUTE ARGOTE </t>
  </si>
  <si>
    <t xml:space="preserve">FUNDACION MENORES DEL FUTURO </t>
  </si>
  <si>
    <t>DEL 1 FEBRERO 2000 HASTA 31 DICIEMBRE DE 2002</t>
  </si>
  <si>
    <t xml:space="preserve">SILENIA MASSIEL RINCONES GUERRA </t>
  </si>
  <si>
    <t xml:space="preserve">INSTITUCION DE APRENDIZAJE LA PAZ </t>
  </si>
  <si>
    <t>DEL 2 MARZO  2002 HASTA EL 13 DE JUNIO DE 2003</t>
  </si>
  <si>
    <t xml:space="preserve">PSICOORIENTADORA COMUNIDAD EDUCATIVA </t>
  </si>
  <si>
    <t xml:space="preserve">MILENA YOLIMA CARDENAS HERNANDEZ </t>
  </si>
  <si>
    <t xml:space="preserve">LICENCIADA EN CIENCIAS NATURALES Y EDUCACION AMBIENTAL </t>
  </si>
  <si>
    <t xml:space="preserve">WA'KUSARI </t>
  </si>
  <si>
    <t xml:space="preserve">1 OCTUBRE 2013 AL 15 DICIEMBRE DE 2014 </t>
  </si>
  <si>
    <t xml:space="preserve">DOCENTE DEL PROGRAMA ATENCION INTEGRAL DE LA PRIMERA INFANCIA MODALIDAD FAMILIAR </t>
  </si>
  <si>
    <t xml:space="preserve">NO CALIFICA LA EXPERIENCIA PARA EL CARGO </t>
  </si>
  <si>
    <t>JUAN ANDRES LAGOS TORRES</t>
  </si>
  <si>
    <t xml:space="preserve">ADMINISTRADOR PUBLICO </t>
  </si>
  <si>
    <t xml:space="preserve">ESCUELA SUPERIOR DE ADMINISTRACION PUBLICA </t>
  </si>
  <si>
    <t xml:space="preserve">MATILDE DE JESUS OBEZO QUIROZ </t>
  </si>
  <si>
    <t xml:space="preserve">LICENCIADA EN EDUCACION BASICA CON ENFASIS EN TECNOLOGIA E INFORMATICA </t>
  </si>
  <si>
    <t>COLEGIO MIS CORAZONCITOS  - CORPORACION ALIANZA CIENTIFICA COLOMBO FRANCESA  - FUNDACION NUEVA ERA ECOLOGICA</t>
  </si>
  <si>
    <t>AÑO 2007  - DE 19 DE ENERO 2010 HASTA 19 JUNIO 2010 Y DEL 22 MARZO 2012 HASTA 15 DICIEMBRE 2012</t>
  </si>
  <si>
    <t xml:space="preserve">DOCENTE </t>
  </si>
  <si>
    <t xml:space="preserve">MONICA PATRICIA TORRES JIMENEZ </t>
  </si>
  <si>
    <t xml:space="preserve">LICENCIADA EN ESPAÑOL Y LITERATURA </t>
  </si>
  <si>
    <t>CARMEN TERESA VEGA PICAZA</t>
  </si>
  <si>
    <t>CONSORCIO CORAZON MAGDALENA Y  WA'KUSARI</t>
  </si>
  <si>
    <t xml:space="preserve">DEL 3 ENERO 2012 AL 30 DICIEMBRE 2012 Y  16 ENERO 2014 AL 30 DICIEMBRE DE 2014 </t>
  </si>
  <si>
    <t xml:space="preserve">COORDINADORA ZONAL DE ALIMENTOS Y COORDINADORA DEL PROGRAMA ATENCION INTEGRAL DE LA PRIMERA INFANCIA MODALIDAD FAMILIAR </t>
  </si>
  <si>
    <t xml:space="preserve">SARA MATILDE TORRES JIMENEZ </t>
  </si>
  <si>
    <t xml:space="preserve">LICENCIADA EN EDUCACION BASICA CON ENFASIS EN CIENCIAS NATURALES Y EDUCACION AMBIENTAL </t>
  </si>
  <si>
    <t xml:space="preserve">INSTITUTO SUPERIOR DE EDUCACION RURAL DE PAMPLONA </t>
  </si>
  <si>
    <t>FUNDACION ASER Y WA'KUSARI</t>
  </si>
  <si>
    <t xml:space="preserve">14 SEPTIEMBRE 2008 HASTA 15 DICIEMBRE 2010  Y 16 ENERO 2014 AL 30 DICIEMBRE DE 2014 </t>
  </si>
  <si>
    <t xml:space="preserve">COORDINADORA PROGRAMA INFANTIL LA GUAJIRA SIN HAMUSHIRI Y COORDINADORA DEL PROGRAMA ATENCION INTEGRAL DE LA PRIMERA INFANCIA MODALIDAD FAMILIAR </t>
  </si>
  <si>
    <t xml:space="preserve">ROSSANA AYALA PUERTAS </t>
  </si>
  <si>
    <t xml:space="preserve">CONTADOR PUBLICA </t>
  </si>
  <si>
    <t xml:space="preserve">DEL 1 OCTUBRE 2013 AL 30 DICIEMBRE DE 2014 </t>
  </si>
  <si>
    <t xml:space="preserve">COORDINADORA DEL PROGRAMA ATENCION INTEGRAL DE LA PRIMERA INFANCIA MODALIDAD FAMILIAR </t>
  </si>
  <si>
    <t xml:space="preserve">LIBIA ESTHER ANDRADE ARIAS </t>
  </si>
  <si>
    <t xml:space="preserve"> SALUD VIDA EPS Y  WA'KUSARI</t>
  </si>
  <si>
    <t xml:space="preserve">DEL 23 ABRIL 2012 AL 1 FEBRERO DE 2013 Y DEL 16 ENERO 2014 AL 30 DICIEMBRE DE 2014 </t>
  </si>
  <si>
    <t xml:space="preserve">DIRECTORA MUNICIPAL DE GESTION INTEGRAL DE SALUD -  COORDINADORA DEL PROGRAMA ATENCION INTEGRAL DE LA PRIMERA INFANCIA MODALIDAD FAMILIAR </t>
  </si>
  <si>
    <t>NIYIRETH SILVA TOSCANO</t>
  </si>
  <si>
    <t>FUNDACION CENTRO INTERNACIONAL DE EDUCACION Y DESARROLLO HUMANO CINDE</t>
  </si>
  <si>
    <t>01/06/2010 AL 17/12/2010</t>
  </si>
  <si>
    <t xml:space="preserve">FORMACION EN DESARROLLO INFANTIL  Y EDUCACION INICIAL A CUIDADORE FAMILIARES  BENEFICIARIOS  DEL PROGRAMA FAMILIAS EN ACCION </t>
  </si>
  <si>
    <t xml:space="preserve">GLISSETH PAOLA RODRIGUEZ DE LA CRUZ </t>
  </si>
  <si>
    <t xml:space="preserve">KAROL VANESSA ACOSTA LOPEZ </t>
  </si>
  <si>
    <t xml:space="preserve">UNIVERSIDAD METROPOLINA </t>
  </si>
  <si>
    <t>HOSPITAL HERNANDO QUINTERO BLANCO DEL PASO CESAR Y WA'KUSARI</t>
  </si>
  <si>
    <t xml:space="preserve">DEL 17 JUNIO 2004 HASTA 17 DICIEMBRE 2004 Y DEL  1 AGOSTO 2014  AL 15  DICIEMBRE DE 2014 </t>
  </si>
  <si>
    <t xml:space="preserve">PSICOLOGA Y APOYO AREA PSICOSOCIAL DEL PROGRAMA ATENCION INTEGRAL DE LA PRIMERA INFANCIA MODALIDAD FAMILIAR </t>
  </si>
  <si>
    <t>MAIRA ROSA LOPEZ ZULETA</t>
  </si>
  <si>
    <t xml:space="preserve">PSICOLOGO SOCIAL COMUNITARIA </t>
  </si>
  <si>
    <t xml:space="preserve">DEL 1 OCTUBRE DE 2013  AL 15  DICIEMBRE DE 2014 </t>
  </si>
  <si>
    <t>GINA PAOLA TORRES DIAZ</t>
  </si>
  <si>
    <t>INSTITUTO DE APRENDIZAJE LA PAZ Y EMBISER S.A.S</t>
  </si>
  <si>
    <t>DEL 2 MAYO 2013  AL 4 OCTUBRE DE 2013 Y DEL 15 ENERO 2013 HASTA 29 NOVIEMBRE 2013</t>
  </si>
  <si>
    <t xml:space="preserve">PROFESIONAL EN PSICOLOGIA </t>
  </si>
  <si>
    <t xml:space="preserve">ANA MILENA MUEGUES BAQUERO </t>
  </si>
  <si>
    <t xml:space="preserve">PSICOLOGA SOCIAL COMUNITARIO </t>
  </si>
  <si>
    <t xml:space="preserve">ELVIA KARINA QUINTERO CASTRO </t>
  </si>
  <si>
    <t xml:space="preserve">UNIVESIDAD DE LA COSTA </t>
  </si>
  <si>
    <t xml:space="preserve">KAREN MARGARITA CORONEL </t>
  </si>
  <si>
    <t>2242714921-1</t>
  </si>
  <si>
    <t>YENIS TAFUR PEREZ</t>
  </si>
  <si>
    <t xml:space="preserve">LICENCIADA EN EDUCACION BASICA Y PROMOCION DE LA COMUNIDAD </t>
  </si>
  <si>
    <t xml:space="preserve">1 OCTUBRE AL 15 DICIEMBRE DE 2014 </t>
  </si>
  <si>
    <t>MARBELUZ DAZA MAESTRE</t>
  </si>
  <si>
    <t xml:space="preserve">UNIVERSIDAD DE SAN BUENAVENTURA CONVENIO UNIVERSIDAD POPULAR DEL CESAR </t>
  </si>
  <si>
    <t>INSTITUTO MARCO FIDEL SUAREZ</t>
  </si>
  <si>
    <t>AÑOS LECTIVOS 1996- 1997 Y 1998</t>
  </si>
  <si>
    <t xml:space="preserve">DOCENTE EN EL NIVEL DE EDUCACION BASICA Y MEDIA </t>
  </si>
  <si>
    <t>LEONOR IBEHT JIMENEZ CHIQUILLO</t>
  </si>
  <si>
    <t>PSICOLOGO SOCIAL COMUNITARIO</t>
  </si>
  <si>
    <t xml:space="preserve">1-OCTUBRE-2013 AL 30 DICIEMBRE DE 2014 </t>
  </si>
  <si>
    <t xml:space="preserve">FAVIO MIGUEL MONTENEGRO GONZALEZ </t>
  </si>
  <si>
    <t>RAMON IVAN ROLON PARADA</t>
  </si>
  <si>
    <t>CORAZON PAIS Y WA'KUSARI</t>
  </si>
  <si>
    <t xml:space="preserve">DEL 30  ENERO DE 2012 AL 30 NOVIEMBRE DE 2012 Y 1 OCTUBRE 2013 AL 30 DICIEMBRE DE 2014 </t>
  </si>
  <si>
    <t xml:space="preserve">COORDINADOR PAE Y COORDINADORA DEL PROGRAMA ATENCION INTEGRAL DE LA PRIMERA INFANCIA MODALIDAD FAMILIAR </t>
  </si>
  <si>
    <t xml:space="preserve">EDUARDO ANDRES QUINTERO RODRIGUEZ </t>
  </si>
  <si>
    <t xml:space="preserve">ABOGADO </t>
  </si>
  <si>
    <t>CORPERIJA Y  WA'KUSARI</t>
  </si>
  <si>
    <t xml:space="preserve">DEL 10 MARZO 2005 AL 30 SEPTIEMBRE 2007 Y 1 OCTUBRE 2013 AL 30 DICIEMBRE DE 2014 </t>
  </si>
  <si>
    <t>LAUDITH PALACIN JULIO</t>
  </si>
  <si>
    <t xml:space="preserve">MELBA ROSA CORTES MORENO </t>
  </si>
  <si>
    <t xml:space="preserve">UNIVERSIDAD NACIONAL ABIERTA Y A DISTACIA "UNAD" </t>
  </si>
  <si>
    <t xml:space="preserve">DESDE EL 16 DE ENERO 2014 AL 15  DICIEMBRE DE 2014 </t>
  </si>
  <si>
    <t>ROSANGELINA DAZA RIVERO</t>
  </si>
  <si>
    <t>UNIVERSIDAD DEL BOSQUE</t>
  </si>
  <si>
    <t xml:space="preserve">DESDE 1 OCTUBRE DE 2013  AL 15  DICIEMBRE DE 2014 </t>
  </si>
  <si>
    <t xml:space="preserve">OLGA ECHEVERRIA SILVA </t>
  </si>
  <si>
    <t>UNIVERSIDAD PILOTO DE COLOMBIA</t>
  </si>
  <si>
    <t xml:space="preserve">DESDE EL 16 DE MARZO  2014 AL 15  DICIEMBRE DE 2014 </t>
  </si>
  <si>
    <t xml:space="preserve">DINA LUZ MAESTRE FERRER </t>
  </si>
  <si>
    <t>FUNDACION NUEVA ERA ECOLOGICA Y WA'KUSARI</t>
  </si>
  <si>
    <t xml:space="preserve">18 DE MAYO DE 2012 AL 28 DE JUNIO DE 2013 Y DEL 1 OCTUBRE 2013  AL 15  DICIEMBRE DE 2014 </t>
  </si>
  <si>
    <t xml:space="preserve">PSICOLOGO SOCIAL Y APOYO AREA PSICOSOCIAL DEL PROGRAMA ATENCION INTEGRAL DE LA PRIMERA INFANCIA MODALIDAD FAMILIAR </t>
  </si>
  <si>
    <t xml:space="preserve">DENNIS MARIA REALES MOVILLA </t>
  </si>
  <si>
    <t xml:space="preserve">CORPORACION EDUCATIVA MAYO DEL DESARROLLO SIMON BOLIVAR </t>
  </si>
  <si>
    <t>121623214-I</t>
  </si>
  <si>
    <t>ALCALDIA MUNICIPAL DE BOSCONIA Y WA'KUSARI</t>
  </si>
  <si>
    <t xml:space="preserve">DEL 1 SEPTIEMBRE 2006 HASTA 30 MARZO DE 2007 Y 16 DEL 16 AGOSTO 2014 AL 15 DICIEMBRE DE 2014 </t>
  </si>
  <si>
    <t xml:space="preserve">INTEGRACION DE COMUNIDAD, REACION DE UNA CULTURA DE PARTICIPACION ENTRE LOS DISTINTOS SECTORES Y ACTORES DE LA COMUNIDAD Y APOYO PSICOSOCIAL PROGRAMA ATENCION A LA PRIMERA INFANCIA MODALIDAD FAMILIAR </t>
  </si>
  <si>
    <t xml:space="preserve">MARTHA CECILIA OCAMPO OCHOA </t>
  </si>
  <si>
    <t xml:space="preserve">DEL 1 OCTUBRE DE 2013 AL 15  DICIEMBRE DE 2014 </t>
  </si>
  <si>
    <t xml:space="preserve">ROSA MARIA JIMENEZ BARRAGAN </t>
  </si>
  <si>
    <t xml:space="preserve">JARDIN ALICIA CAROLINA Y WA'KUSARI </t>
  </si>
  <si>
    <t>6 OCTUBRE 2008 AL 29 NOVIEMBRE  2009 Y 16 AGOSTO 2014 HASTA 15 DICIEMBRE 2014</t>
  </si>
  <si>
    <t xml:space="preserve">PSICOLOGA Y APOYO PSICOSOCIAL PROGRAMA ATENCION A LA PRIMERA INFANCIA MODALIDAD FAMILIAR </t>
  </si>
  <si>
    <t xml:space="preserve">ORIANA VICTORIA CASTILLO PARODY </t>
  </si>
  <si>
    <t xml:space="preserve">UNIVERSIDAS DE PAMPLONA </t>
  </si>
  <si>
    <t xml:space="preserve">16 ENERO 2014 AL 15 DICIEMBRE DE 2014 </t>
  </si>
  <si>
    <t xml:space="preserve">ANA REGINA QUINTERO URBINA </t>
  </si>
  <si>
    <t xml:space="preserve">SONIA ESTHER RUIZ SRMIENTO </t>
  </si>
  <si>
    <t xml:space="preserve">LICENCIADA EN ETNOEDUCACION </t>
  </si>
  <si>
    <t xml:space="preserve">INSTITUCION EDUCATIVA LUIS RODRIGUE VALERA </t>
  </si>
  <si>
    <t xml:space="preserve">DEL 1 ABRIL 2004 HASTA 1 ABRIL DE 2006 </t>
  </si>
  <si>
    <t xml:space="preserve">EYLEEN ASTID BERNAL GAMEZ </t>
  </si>
  <si>
    <t xml:space="preserve">INSTITUCION EDUCATIVA NICANOR MONTERO ARIAS </t>
  </si>
  <si>
    <t xml:space="preserve">DEL 2009 HASTA 2011 </t>
  </si>
  <si>
    <t xml:space="preserve">DOCENTE DE LA BASICA PRIMARIA </t>
  </si>
  <si>
    <t>MARIA DEL MAR OÑATE ARAUJO</t>
  </si>
  <si>
    <t xml:space="preserve">DEL 1 OCTUBRE 2013 HASTA 31 DE OCTUBRE DE 2014 </t>
  </si>
  <si>
    <t xml:space="preserve">PROFESIONAL DE APOYO FINANCIERO PROGRAMA DE ATENCION INTEGRAL A LA PRIMERA INFANCIA </t>
  </si>
  <si>
    <t xml:space="preserve">DELIA  MARGARITA  PALACIO GUTIERREZ </t>
  </si>
  <si>
    <t>01/06/2012 AL 31/12/2012</t>
  </si>
  <si>
    <t>PSICOLOGA- EDUCADORA FAMILIAR</t>
  </si>
  <si>
    <t xml:space="preserve">SUSANADA </t>
  </si>
  <si>
    <t>NO CUMPLE PORQUE UNO DE LOS INTEGRANTES DEL CONSORCIO NO APORTA EXPERIENCIA EN COONCORDANCIA CON EL CAPITULO III COMPONENTE TECNICO  LITERAL 3,19 EN LA NOTA "CADA INTEGRANTE DEL CONSORCIO O UNION TEMPORAR DEBERA ACREDITAR POR LO MNOS UNA CERTIFICACION DE EXPERIENCIA CUYO OBJETO CONTEMPLE LA EJECUCION DE PROGRAMAS O PROYECTOS DIRIGIDOS A LA ATENICON A LA PRIMERA INFANCIA Y/O ATEANCION A LA FAMILIA.</t>
  </si>
  <si>
    <t>no cumple con el tiempo</t>
  </si>
  <si>
    <t>UNION TEMPORAL EN EL CESAR  LA PRIMERA INFANCIA SEGURA</t>
  </si>
  <si>
    <t>ESTA CERTIFICACION FUE UTILIZADA EN EL GRUPO 9</t>
  </si>
  <si>
    <t>CORPORACION PARA EL DESARROLLO E INTEGRACION DE LOS MUNICIPIOS DEL MAGDALENA Y COLOMBIA "CODIMUMAG"</t>
  </si>
  <si>
    <t>29</t>
  </si>
  <si>
    <t>1550</t>
  </si>
  <si>
    <t>01/11/14-15/12/14</t>
  </si>
  <si>
    <t>NO CUMPLE CON EL TIMEPO DE LOS DOS AÑOS</t>
  </si>
  <si>
    <t xml:space="preserve">FUNDACION DON BOSCO </t>
  </si>
  <si>
    <t>CONVOCATORIA PÚBLICA DE APORTE No CP01 DE 2014</t>
  </si>
  <si>
    <t xml:space="preserve">FUNDACIÓN NUEVA ERA ECOLÓGICA </t>
  </si>
  <si>
    <t xml:space="preserve">FUNDACIÓN PROYECTO VIDA </t>
  </si>
  <si>
    <t>CORPORACIÓN JUNTOS CONSTRUYENDO FUTURO</t>
  </si>
  <si>
    <t xml:space="preserve">ASOCIACIÓN DE PROFESIONALES EN PROGRAMAS DE PROMOCIÓN Y PREVENCIÓN PARA LA SALUD LA EDUDACIÓN LA FAMILIA Y LA COMUNIDAD " APSEFACOM" </t>
  </si>
  <si>
    <t xml:space="preserve">FUNDACIÓN MENORES DEL FUTURO </t>
  </si>
  <si>
    <t>CORPORACIÓN PARA EL DESARROLLO E INTEGRACIÓN  DE LOS MUNICIPIOS DEL MAGDALENA Y COLOMBIA " CODIMUMAG"</t>
  </si>
  <si>
    <t xml:space="preserve">FUNDACIÓN MANOS UNIDAS CONSTRUYENDO PAIS </t>
  </si>
  <si>
    <t>UNIÓN TEMPORAL  MANOS UNIDAS POR UN PAIS</t>
  </si>
  <si>
    <t xml:space="preserve">FUNDACIÓN CORAZÓN PAIS </t>
  </si>
  <si>
    <t>UINION TEMPORAL NUTRIENDO LA PRIMERA INFANCIA</t>
  </si>
  <si>
    <t>UNIÓN TEMPORAL EN EL CESAR LA PRIMERA INFANCIA SEGURA</t>
  </si>
  <si>
    <t xml:space="preserve">UNIVERSIADA DEL MAGDALENA </t>
  </si>
  <si>
    <t xml:space="preserve">FUNDACIÓN SOCIAL DON BOSCO </t>
  </si>
  <si>
    <t xml:space="preserve">PROPONENTE No. 1.FUNDACIÓN  NUEVA ERA ECOLÓGICA </t>
  </si>
  <si>
    <t>420-417</t>
  </si>
  <si>
    <t>396-389</t>
  </si>
  <si>
    <t>416-412</t>
  </si>
  <si>
    <t>408-407</t>
  </si>
  <si>
    <t>410-409</t>
  </si>
  <si>
    <t>SUB</t>
  </si>
  <si>
    <t>NO HA SUBSANADO LA RESOLUCION DE LA GOBERNACION</t>
  </si>
  <si>
    <t>404-402</t>
  </si>
  <si>
    <t>PROPONENTE No. 2. FUNDACIÓN PROYECTO DE VIDA</t>
  </si>
  <si>
    <t>39-43</t>
  </si>
  <si>
    <t>10--13</t>
  </si>
  <si>
    <t>35--37</t>
  </si>
  <si>
    <t>25--27</t>
  </si>
  <si>
    <t>29--31</t>
  </si>
  <si>
    <t>15-17</t>
  </si>
  <si>
    <t>22-23</t>
  </si>
  <si>
    <t xml:space="preserve">PROPONENTE No. 3 CORPORACIÓN JUNTOS CONSTRUYENDO FUTURO </t>
  </si>
  <si>
    <t>2--4</t>
  </si>
  <si>
    <t>19--26</t>
  </si>
  <si>
    <t>5--7</t>
  </si>
  <si>
    <t>15--16</t>
  </si>
  <si>
    <t>8--9</t>
  </si>
  <si>
    <t>12--13</t>
  </si>
  <si>
    <t xml:space="preserve">PROPONENTE No. 4 . FUNDACIÓN APOYO SOCIAL FUNAS </t>
  </si>
  <si>
    <t>1--3</t>
  </si>
  <si>
    <t>29--30</t>
  </si>
  <si>
    <t>8--12</t>
  </si>
  <si>
    <t>17--18</t>
  </si>
  <si>
    <t>23--25</t>
  </si>
  <si>
    <t>26--28</t>
  </si>
  <si>
    <t>PROPONENTE No. 5. APSEFACOM</t>
  </si>
  <si>
    <t>10--11</t>
  </si>
  <si>
    <t>17--19</t>
  </si>
  <si>
    <t>PROPONENTE No. 6. FUNDACION MENORES DEL FUTURO</t>
  </si>
  <si>
    <t>48--49</t>
  </si>
  <si>
    <t>22--24</t>
  </si>
  <si>
    <t>33--34</t>
  </si>
  <si>
    <t>30--31</t>
  </si>
  <si>
    <t>44--46</t>
  </si>
  <si>
    <t>38--39</t>
  </si>
  <si>
    <t>PROPONENTE No. 7 CORPORACIÓN PARA EL DESARROLLO E INTEGRACIÓN  DE LOS MUNICIPIOS DEL MAGDALENA Y COLOMBIA " CODIMUMAG"</t>
  </si>
  <si>
    <t>39--43</t>
  </si>
  <si>
    <t>SUBSANARON LA POLIZA ACLARANDO QUE EL PROPONENTE ERA EL TOMADOR</t>
  </si>
  <si>
    <t>9--13</t>
  </si>
  <si>
    <t>36--37</t>
  </si>
  <si>
    <t>15--17</t>
  </si>
  <si>
    <t>22--23</t>
  </si>
  <si>
    <t xml:space="preserve">PROPONENTE No. 8 FUNDACIÓN MANOS UNIDAS CONSTRUYENDO PAIS </t>
  </si>
  <si>
    <t>3--4</t>
  </si>
  <si>
    <t>8--13</t>
  </si>
  <si>
    <t>18--19</t>
  </si>
  <si>
    <t>1--2</t>
  </si>
  <si>
    <t>PROPONENTE No. 9 UNIÓN TEMPORAL  MANOS UNIDAS POR UN PAIS</t>
  </si>
  <si>
    <t>11--13</t>
  </si>
  <si>
    <t>17--22</t>
  </si>
  <si>
    <t>45-46</t>
  </si>
  <si>
    <t>33-34</t>
  </si>
  <si>
    <t>9--10</t>
  </si>
  <si>
    <t>PROPONENTE No. 10 FUNDACION CORAZON PAIS</t>
  </si>
  <si>
    <t>4--7C1</t>
  </si>
  <si>
    <t>14--18</t>
  </si>
  <si>
    <t>23--24</t>
  </si>
  <si>
    <t>10--12</t>
  </si>
  <si>
    <t>25--26</t>
  </si>
  <si>
    <t>PROPONENTE No. 11 UNION TEMPORAL NUTRIENDO LA PRIMERA INFANCIA</t>
  </si>
  <si>
    <t>6--8</t>
  </si>
  <si>
    <t>64--66</t>
  </si>
  <si>
    <t>81--83</t>
  </si>
  <si>
    <t>33--36</t>
  </si>
  <si>
    <t>67-70</t>
  </si>
  <si>
    <t>55-62</t>
  </si>
  <si>
    <t>47--54</t>
  </si>
  <si>
    <t>43--46</t>
  </si>
  <si>
    <t>84-95</t>
  </si>
  <si>
    <t>37-39</t>
  </si>
  <si>
    <t>PROPONENTE No. 12 UNIÓN TEMPORAL EN EL CESAR LA PRIMERA INFANCIA SEGURA</t>
  </si>
  <si>
    <t>51-49-50</t>
  </si>
  <si>
    <t>10--19</t>
  </si>
  <si>
    <t>41--42-45-48-38-40</t>
  </si>
  <si>
    <t>24-25-23</t>
  </si>
  <si>
    <t>21-22-20</t>
  </si>
  <si>
    <t>57-55-59</t>
  </si>
  <si>
    <t>60--61-62-63-58-59</t>
  </si>
  <si>
    <t>52-53-54</t>
  </si>
  <si>
    <t>30-32-26-28-34-36</t>
  </si>
  <si>
    <t>PROPONENTE No. 13 UNIVERSIDAD DEL MAGDALENA</t>
  </si>
  <si>
    <t>16--18</t>
  </si>
  <si>
    <t>61-62</t>
  </si>
  <si>
    <t>PROPONENTE No. 14 FUNDACION SOCIAL DON BOSCO</t>
  </si>
  <si>
    <t>EL PROPONENTE SUBSANO OPORTUNAMENTE</t>
  </si>
  <si>
    <t>20-29</t>
  </si>
  <si>
    <t>7--8</t>
  </si>
  <si>
    <r>
      <t xml:space="preserve">En Valledupar, a los veintinueve (29) dias del mes de Noviembre </t>
    </r>
    <r>
      <rPr>
        <b/>
        <sz val="11"/>
        <color theme="1"/>
        <rFont val="Arial Narrow"/>
        <family val="2"/>
      </rPr>
      <t xml:space="preserve"> </t>
    </r>
    <r>
      <rPr>
        <sz val="11"/>
        <color theme="1"/>
        <rFont val="Arial Narrow"/>
        <family val="2"/>
      </rPr>
      <t>de 2014, en las instalaciones del Instituto Colombiano de Bienestar Familiar –ICBF- de la Regional Cesar se reunieron los integrantes del Comité Evaluador, a saber: Estudio Técnico</t>
    </r>
    <r>
      <rPr>
        <b/>
        <sz val="11"/>
        <color theme="1"/>
        <rFont val="Arial Narrow"/>
        <family val="2"/>
      </rPr>
      <t xml:space="preserve">: </t>
    </r>
    <r>
      <rPr>
        <sz val="11"/>
        <color theme="1"/>
        <rFont val="Arial Narrow"/>
        <family val="2"/>
      </rPr>
      <t>; Esmeralda  Rosa   Ariza Hernandez; Marco Tulio Moreno Raudales; Luisa Leonor Lopez Maestre; Diana Maestre Archila, Gloria Esneda Carvalho  Estudio Financiero</t>
    </r>
    <r>
      <rPr>
        <b/>
        <sz val="11"/>
        <color theme="1"/>
        <rFont val="Arial Narrow"/>
        <family val="2"/>
      </rPr>
      <t>:</t>
    </r>
    <r>
      <rPr>
        <sz val="11"/>
        <color theme="1"/>
        <rFont val="Arial Narrow"/>
        <family val="2"/>
      </rPr>
      <t xml:space="preserve"> Nohora Cecilia Valera Cantillo; Luis Gregorio Valera Manjarres; y Estudio Jurídico</t>
    </r>
    <r>
      <rPr>
        <b/>
        <sz val="11"/>
        <color theme="1"/>
        <rFont val="Arial Narrow"/>
        <family val="2"/>
      </rPr>
      <t>:</t>
    </r>
    <r>
      <rPr>
        <sz val="11"/>
        <color theme="1"/>
        <rFont val="Arial Narrow"/>
        <family val="2"/>
      </rPr>
      <t xml:space="preserve">  Beronica Rocha Villegas; Victor Mario Petit Bula; Maria Isabel Moreno Galindo; con el fin de estudiar y evaluar las propuestas presentadas con ocasión de la Convocatoria Pública de aporte No. CP01 de 2014, cuyo objeto consiste en</t>
    </r>
    <r>
      <rPr>
        <b/>
        <sz val="11"/>
        <color theme="1"/>
        <rFont val="Arial Narrow"/>
        <family val="2"/>
      </rPr>
      <t xml:space="preserve">: </t>
    </r>
    <r>
      <rPr>
        <sz val="11"/>
        <color theme="1"/>
        <rFont val="Arial Narrow"/>
        <family val="2"/>
      </rPr>
      <t xml:space="preserve">Atender a niños y niñas menores de 5 años, o hasta su ingreso al grado de transición, en los servicios de educación inicial y cuidado, en las modalidades Centros de Desarrollo Infantil y Desarrollo Infantil en medio familiar, con el fin de promover el desarrollo integral de la primera infancia con calidad, de conformidad con los lineamientos, estándares de calidad y las directrices, y parámetros establecidos por el ICBF”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</si>
</sst>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6" formatCode="&quot;$&quot;\ #,##0_);[Red]\(&quot;$&quot;\ #,##0\)"/>
    <numFmt numFmtId="41" formatCode="_(* #,##0_);_(* \(#,##0\);_(* &quot;-&quot;_);_(@_)"/>
    <numFmt numFmtId="164" formatCode="_-&quot;$&quot;* #,##0.00_-;\-&quot;$&quot;* #,##0.00_-;_-&quot;$&quot;* &quot;-&quot;??_-;_-@_-"/>
    <numFmt numFmtId="165" formatCode="_-* #,##0.00_-;\-* #,##0.00_-;_-* &quot;-&quot;??_-;_-@_-"/>
    <numFmt numFmtId="166" formatCode="[$$-240A]\ #,##0"/>
    <numFmt numFmtId="167" formatCode="[$$-2C0A]\ #,##0"/>
    <numFmt numFmtId="168" formatCode="[$$-240A]\ #,##0.00"/>
    <numFmt numFmtId="169" formatCode="_-* #,##0\ _€_-;\-* #,##0\ _€_-;_-* &quot;-&quot;??\ _€_-;_-@_-"/>
    <numFmt numFmtId="170" formatCode="[$$-2C0A]\ #,##0.00"/>
    <numFmt numFmtId="171" formatCode="#,##0.00_ ;\-#,##0.00\ "/>
    <numFmt numFmtId="172" formatCode="#,##0_ ;\-#,##0\ "/>
    <numFmt numFmtId="173" formatCode="0.00;[Red]0.00"/>
    <numFmt numFmtId="174" formatCode="0;[Red]0"/>
    <numFmt numFmtId="175" formatCode="0.0;[Red]0.0"/>
    <numFmt numFmtId="176" formatCode="0.0"/>
    <numFmt numFmtId="177" formatCode="&quot;$&quot;#,##0;[Red]&quot;$&quot;#,##0"/>
    <numFmt numFmtId="178" formatCode="0.0%"/>
    <numFmt numFmtId="179" formatCode="_-* #,##0_-;\-* #,##0_-;_-* &quot;-&quot;??_-;_-@_-"/>
    <numFmt numFmtId="180" formatCode="_-&quot;$&quot;* #,##0_-;\-&quot;$&quot;* #,##0_-;_-&quot;$&quot;* &quot;-&quot;??_-;_-@_-"/>
    <numFmt numFmtId="181" formatCode="_(* #,##0.00_);_(* \(#,##0.00\);_(* &quot;-&quot;_);_(@_)"/>
  </numFmts>
  <fonts count="54" x14ac:knownFonts="1">
    <font>
      <sz val="11"/>
      <color theme="1"/>
      <name val="Calibri"/>
      <family val="2"/>
      <scheme val="minor"/>
    </font>
    <font>
      <b/>
      <sz val="11"/>
      <color theme="1"/>
      <name val="Calibri"/>
      <family val="2"/>
      <scheme val="minor"/>
    </font>
    <font>
      <sz val="11"/>
      <color theme="1"/>
      <name val="Arial"/>
      <family val="2"/>
    </font>
    <font>
      <b/>
      <sz val="10"/>
      <color theme="1"/>
      <name val="Calibri"/>
      <family val="2"/>
      <scheme val="minor"/>
    </font>
    <font>
      <sz val="9"/>
      <name val="Arial"/>
      <family val="2"/>
    </font>
    <font>
      <sz val="11"/>
      <color theme="1"/>
      <name val="Calibri"/>
      <family val="2"/>
      <scheme val="minor"/>
    </font>
    <font>
      <b/>
      <sz val="11"/>
      <color theme="1"/>
      <name val="Arial"/>
      <family val="2"/>
    </font>
    <font>
      <b/>
      <sz val="20"/>
      <name val="Calibri"/>
      <family val="2"/>
    </font>
    <font>
      <sz val="16"/>
      <name val="Calibri"/>
      <family val="2"/>
    </font>
    <font>
      <b/>
      <sz val="11"/>
      <name val="Calibri"/>
      <family val="2"/>
    </font>
    <font>
      <sz val="12"/>
      <name val="Calibri"/>
      <family val="2"/>
    </font>
    <font>
      <sz val="11"/>
      <name val="Calibri"/>
      <family val="2"/>
    </font>
    <font>
      <b/>
      <sz val="12"/>
      <name val="Calibri"/>
      <family val="2"/>
    </font>
    <font>
      <sz val="9"/>
      <name val="Calibri"/>
      <family val="2"/>
      <scheme val="minor"/>
    </font>
    <font>
      <sz val="11"/>
      <name val="Calibri"/>
      <family val="2"/>
      <scheme val="minor"/>
    </font>
    <font>
      <b/>
      <sz val="14"/>
      <color indexed="9"/>
      <name val="Calibri"/>
      <family val="2"/>
    </font>
    <font>
      <b/>
      <sz val="9"/>
      <name val="Calibri"/>
      <family val="2"/>
      <scheme val="minor"/>
    </font>
    <font>
      <i/>
      <sz val="11"/>
      <color rgb="FFFF0000"/>
      <name val="Calibri"/>
      <family val="2"/>
      <scheme val="minor"/>
    </font>
    <font>
      <sz val="11"/>
      <name val="Arial"/>
      <family val="2"/>
    </font>
    <font>
      <b/>
      <sz val="9"/>
      <color theme="1"/>
      <name val="Calibri"/>
      <family val="2"/>
      <scheme val="minor"/>
    </font>
    <font>
      <sz val="7"/>
      <color theme="1"/>
      <name val="Times New Roman"/>
      <family val="1"/>
    </font>
    <font>
      <b/>
      <sz val="11"/>
      <color theme="1"/>
      <name val="Arial Narrow"/>
      <family val="2"/>
    </font>
    <font>
      <sz val="11"/>
      <color theme="1"/>
      <name val="Arial Narrow"/>
      <family val="2"/>
    </font>
    <font>
      <b/>
      <sz val="9"/>
      <color theme="1"/>
      <name val="Arial Narrow"/>
      <family val="2"/>
    </font>
    <font>
      <sz val="9"/>
      <color theme="1"/>
      <name val="Arial Narrow"/>
      <family val="2"/>
    </font>
    <font>
      <sz val="12"/>
      <color theme="1"/>
      <name val="Arial"/>
      <family val="2"/>
    </font>
    <font>
      <sz val="10"/>
      <color theme="1"/>
      <name val="Arial"/>
      <family val="2"/>
    </font>
    <font>
      <b/>
      <sz val="10"/>
      <color theme="1"/>
      <name val="Arial"/>
      <family val="2"/>
    </font>
    <font>
      <b/>
      <u/>
      <sz val="16"/>
      <color theme="1"/>
      <name val="Calibri"/>
      <family val="2"/>
      <scheme val="minor"/>
    </font>
    <font>
      <b/>
      <sz val="12"/>
      <name val="Arial"/>
      <family val="2"/>
    </font>
    <font>
      <sz val="12"/>
      <name val="Arial"/>
      <family val="2"/>
    </font>
    <font>
      <b/>
      <sz val="12"/>
      <color theme="1"/>
      <name val="Arial"/>
      <family val="2"/>
    </font>
    <font>
      <i/>
      <sz val="12"/>
      <color rgb="FFFF0000"/>
      <name val="Arial"/>
      <family val="2"/>
    </font>
    <font>
      <b/>
      <sz val="12"/>
      <color indexed="9"/>
      <name val="Arial"/>
      <family val="2"/>
    </font>
    <font>
      <sz val="12"/>
      <color indexed="8"/>
      <name val="Arial"/>
      <family val="2"/>
    </font>
    <font>
      <sz val="14"/>
      <color theme="1"/>
      <name val="Arial"/>
      <family val="2"/>
    </font>
    <font>
      <b/>
      <sz val="11"/>
      <name val="Arial"/>
      <family val="2"/>
    </font>
    <font>
      <b/>
      <sz val="9"/>
      <color indexed="81"/>
      <name val="Tahoma"/>
      <family val="2"/>
    </font>
    <font>
      <sz val="9"/>
      <color indexed="81"/>
      <name val="Tahoma"/>
      <family val="2"/>
    </font>
    <font>
      <b/>
      <sz val="11"/>
      <color rgb="FFFF0000"/>
      <name val="Calibri"/>
      <family val="2"/>
      <scheme val="minor"/>
    </font>
    <font>
      <sz val="11"/>
      <color rgb="FFFF0000"/>
      <name val="Calibri"/>
      <family val="2"/>
      <scheme val="minor"/>
    </font>
    <font>
      <b/>
      <sz val="11"/>
      <name val="Calibri"/>
      <family val="2"/>
      <scheme val="minor"/>
    </font>
    <font>
      <sz val="12"/>
      <color theme="1"/>
      <name val="Calibri"/>
      <family val="2"/>
      <scheme val="minor"/>
    </font>
    <font>
      <sz val="12"/>
      <color rgb="FFFF0000"/>
      <name val="Arial"/>
      <family val="2"/>
    </font>
    <font>
      <b/>
      <sz val="11"/>
      <name val="Arial"/>
    </font>
    <font>
      <i/>
      <sz val="11"/>
      <color rgb="FFFF0000"/>
      <name val="Arial"/>
    </font>
    <font>
      <b/>
      <sz val="11"/>
      <color indexed="9"/>
      <name val="Arial"/>
    </font>
    <font>
      <sz val="11"/>
      <color indexed="8"/>
      <name val="Arial"/>
    </font>
    <font>
      <sz val="11"/>
      <color rgb="FFFF0000"/>
      <name val="Arial"/>
    </font>
    <font>
      <i/>
      <sz val="11"/>
      <color rgb="FFFF0000"/>
      <name val="Arial"/>
      <family val="2"/>
    </font>
    <font>
      <b/>
      <sz val="11"/>
      <color indexed="9"/>
      <name val="Arial"/>
      <family val="2"/>
    </font>
    <font>
      <sz val="11"/>
      <color indexed="8"/>
      <name val="Arial"/>
      <family val="2"/>
    </font>
    <font>
      <sz val="12"/>
      <color rgb="FFFF0000"/>
      <name val="Arial"/>
    </font>
    <font>
      <sz val="11"/>
      <color rgb="FF00000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DBE5F1"/>
        <bgColor indexed="64"/>
      </patternFill>
    </fill>
    <fill>
      <patternFill patternType="solid">
        <fgColor rgb="FFDEEAF6"/>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57"/>
      </left>
      <right style="medium">
        <color indexed="57"/>
      </right>
      <top style="medium">
        <color indexed="57"/>
      </top>
      <bottom style="medium">
        <color indexed="57"/>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57"/>
      </left>
      <right/>
      <top/>
      <bottom/>
      <diagonal/>
    </border>
    <border>
      <left style="medium">
        <color indexed="57"/>
      </left>
      <right style="medium">
        <color indexed="57"/>
      </right>
      <top style="medium">
        <color indexed="57"/>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rgb="FF000000"/>
      </left>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57"/>
      </bottom>
      <diagonal/>
    </border>
    <border>
      <left/>
      <right/>
      <top style="thin">
        <color indexed="64"/>
      </top>
      <bottom/>
      <diagonal/>
    </border>
    <border>
      <left/>
      <right/>
      <top/>
      <bottom style="thin">
        <color indexed="64"/>
      </bottom>
      <diagonal/>
    </border>
    <border>
      <left style="thin">
        <color auto="1"/>
      </left>
      <right style="thin">
        <color auto="1"/>
      </right>
      <top/>
      <bottom style="medium">
        <color auto="1"/>
      </bottom>
      <diagonal/>
    </border>
    <border>
      <left style="medium">
        <color indexed="57"/>
      </left>
      <right style="medium">
        <color indexed="57"/>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57"/>
      </left>
      <right/>
      <top style="medium">
        <color indexed="57"/>
      </top>
      <bottom style="medium">
        <color indexed="57"/>
      </bottom>
      <diagonal/>
    </border>
    <border>
      <left/>
      <right/>
      <top/>
      <bottom style="medium">
        <color indexed="57"/>
      </bottom>
      <diagonal/>
    </border>
    <border>
      <left style="medium">
        <color indexed="57"/>
      </left>
      <right style="medium">
        <color indexed="57"/>
      </right>
      <top style="medium">
        <color indexed="57"/>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57"/>
      </left>
      <right/>
      <top/>
      <bottom style="medium">
        <color indexed="57"/>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indexed="64"/>
      </left>
      <right/>
      <top/>
      <bottom/>
      <diagonal/>
    </border>
    <border>
      <left/>
      <right style="thin">
        <color indexed="64"/>
      </right>
      <top/>
      <bottom/>
      <diagonal/>
    </border>
  </borders>
  <cellStyleXfs count="8">
    <xf numFmtId="0" fontId="0" fillId="0" borderId="0"/>
    <xf numFmtId="165" fontId="5" fillId="0" borderId="0" applyFont="0" applyFill="0" applyBorder="0" applyAlignment="0" applyProtection="0"/>
    <xf numFmtId="0" fontId="5" fillId="0" borderId="0"/>
    <xf numFmtId="164"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41" fontId="5" fillId="0" borderId="0" applyFont="0" applyFill="0" applyBorder="0" applyAlignment="0" applyProtection="0"/>
  </cellStyleXfs>
  <cellXfs count="1277">
    <xf numFmtId="0" fontId="0" fillId="0" borderId="0" xfId="0"/>
    <xf numFmtId="0" fontId="0" fillId="0" borderId="1" xfId="0" applyBorder="1"/>
    <xf numFmtId="0" fontId="0" fillId="0" borderId="1" xfId="0" applyBorder="1" applyAlignment="1"/>
    <xf numFmtId="0" fontId="0" fillId="0" borderId="1" xfId="0" applyFill="1" applyBorder="1" applyAlignment="1">
      <alignment horizontal="center"/>
    </xf>
    <xf numFmtId="0" fontId="0" fillId="0" borderId="1" xfId="0" applyFill="1" applyBorder="1"/>
    <xf numFmtId="0" fontId="4" fillId="0" borderId="1" xfId="0" applyFont="1" applyBorder="1" applyAlignment="1">
      <alignment horizontal="center" wrapText="1"/>
    </xf>
    <xf numFmtId="0" fontId="0" fillId="0" borderId="0" xfId="0" applyAlignment="1">
      <alignment vertical="center"/>
    </xf>
    <xf numFmtId="0" fontId="0" fillId="0" borderId="0" xfId="0" applyBorder="1" applyAlignment="1">
      <alignment vertical="center"/>
    </xf>
    <xf numFmtId="0" fontId="10" fillId="0" borderId="0" xfId="0" applyFont="1" applyFill="1" applyBorder="1" applyAlignment="1">
      <alignment vertical="center"/>
    </xf>
    <xf numFmtId="14" fontId="0" fillId="0" borderId="0" xfId="0" applyNumberFormat="1" applyFill="1" applyBorder="1" applyAlignment="1" applyProtection="1">
      <alignment vertical="center"/>
      <protection locked="0"/>
    </xf>
    <xf numFmtId="0" fontId="12" fillId="0" borderId="0" xfId="0" applyFont="1" applyFill="1" applyBorder="1" applyAlignment="1" applyProtection="1">
      <alignment horizontal="left" vertical="center"/>
      <protection locked="0"/>
    </xf>
    <xf numFmtId="6" fontId="0" fillId="0" borderId="0" xfId="0" applyNumberFormat="1" applyAlignment="1">
      <alignment horizontal="center" vertical="center"/>
    </xf>
    <xf numFmtId="167" fontId="0" fillId="0" borderId="0" xfId="0" applyNumberFormat="1" applyFill="1" applyBorder="1" applyAlignment="1">
      <alignment horizontal="center" vertical="center"/>
    </xf>
    <xf numFmtId="166" fontId="0" fillId="0" borderId="0" xfId="0" applyNumberFormat="1" applyBorder="1" applyAlignment="1">
      <alignment vertical="center"/>
    </xf>
    <xf numFmtId="169" fontId="13" fillId="0" borderId="1" xfId="1" applyNumberFormat="1" applyFont="1" applyFill="1" applyBorder="1" applyAlignment="1">
      <alignment horizontal="right" vertical="center" wrapText="1"/>
    </xf>
    <xf numFmtId="0" fontId="0" fillId="0" borderId="0" xfId="0" applyFill="1" applyAlignment="1">
      <alignment vertical="center"/>
    </xf>
    <xf numFmtId="168" fontId="0" fillId="0" borderId="0" xfId="0" applyNumberFormat="1" applyFill="1" applyAlignment="1">
      <alignment vertical="center"/>
    </xf>
    <xf numFmtId="0" fontId="15" fillId="0" borderId="0" xfId="0" applyFont="1" applyFill="1" applyBorder="1" applyAlignment="1">
      <alignment horizontal="left" vertical="center"/>
    </xf>
    <xf numFmtId="167" fontId="0" fillId="3" borderId="1" xfId="0" applyNumberFormat="1" applyFill="1" applyBorder="1" applyAlignment="1">
      <alignment horizontal="right" vertical="center"/>
    </xf>
    <xf numFmtId="0" fontId="0" fillId="3" borderId="1" xfId="0" applyFill="1" applyBorder="1" applyAlignment="1">
      <alignment vertical="center"/>
    </xf>
    <xf numFmtId="0" fontId="0" fillId="0" borderId="0" xfId="0" applyFill="1" applyBorder="1" applyAlignment="1">
      <alignment vertical="center" wrapText="1"/>
    </xf>
    <xf numFmtId="168" fontId="0" fillId="0" borderId="0" xfId="0" applyNumberFormat="1" applyFill="1" applyBorder="1" applyAlignment="1">
      <alignment vertical="center"/>
    </xf>
    <xf numFmtId="0" fontId="1" fillId="0" borderId="0" xfId="0" applyFont="1" applyFill="1" applyBorder="1" applyAlignment="1">
      <alignment vertical="center" wrapText="1"/>
    </xf>
    <xf numFmtId="0" fontId="0" fillId="0" borderId="0" xfId="0" applyFill="1" applyBorder="1" applyAlignment="1">
      <alignment horizontal="center" vertical="center"/>
    </xf>
    <xf numFmtId="168" fontId="0" fillId="0" borderId="0" xfId="0" applyNumberFormat="1" applyBorder="1" applyAlignment="1">
      <alignment vertical="center"/>
    </xf>
    <xf numFmtId="167" fontId="0" fillId="4" borderId="1" xfId="0" applyNumberFormat="1" applyFill="1" applyBorder="1" applyAlignment="1" applyProtection="1">
      <alignment vertical="center"/>
      <protection locked="0"/>
    </xf>
    <xf numFmtId="3" fontId="11" fillId="4" borderId="1" xfId="0" applyNumberFormat="1" applyFont="1" applyFill="1" applyBorder="1" applyAlignment="1">
      <alignment horizontal="right"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pplyProtection="1">
      <alignment horizontal="left" vertical="center" wrapText="1"/>
      <protection locked="0"/>
    </xf>
    <xf numFmtId="0" fontId="0" fillId="2" borderId="1" xfId="0" applyFill="1" applyBorder="1" applyAlignment="1">
      <alignment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0" fontId="1" fillId="0" borderId="1" xfId="0" applyFont="1" applyFill="1" applyBorder="1" applyAlignment="1">
      <alignment vertical="center"/>
    </xf>
    <xf numFmtId="49" fontId="0" fillId="0" borderId="1" xfId="0" applyNumberFormat="1" applyFill="1" applyBorder="1" applyAlignment="1">
      <alignment horizontal="center" vertical="center"/>
    </xf>
    <xf numFmtId="170" fontId="1" fillId="0" borderId="1" xfId="0" applyNumberFormat="1" applyFont="1" applyFill="1" applyBorder="1" applyAlignment="1">
      <alignment horizontal="center" vertical="center"/>
    </xf>
    <xf numFmtId="167" fontId="0" fillId="3" borderId="1" xfId="0" applyNumberFormat="1" applyFill="1" applyBorder="1" applyAlignment="1">
      <alignment horizontal="center" vertical="center"/>
    </xf>
    <xf numFmtId="0" fontId="17" fillId="0" borderId="0" xfId="0" applyFont="1" applyBorder="1" applyAlignment="1">
      <alignment horizontal="center" vertical="center"/>
    </xf>
    <xf numFmtId="0" fontId="18"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1" xfId="0" applyBorder="1" applyAlignment="1">
      <alignment vertical="center" wrapText="1"/>
    </xf>
    <xf numFmtId="0" fontId="0" fillId="0" borderId="3" xfId="0" applyBorder="1" applyAlignment="1">
      <alignment horizontal="center" vertical="center"/>
    </xf>
    <xf numFmtId="49" fontId="0" fillId="2" borderId="1" xfId="0" applyNumberFormat="1" applyFill="1" applyBorder="1" applyAlignment="1">
      <alignment horizontal="center" vertical="center"/>
    </xf>
    <xf numFmtId="0" fontId="0" fillId="0" borderId="1" xfId="0" applyBorder="1" applyAlignment="1">
      <alignment horizontal="center" vertical="center" wrapText="1"/>
    </xf>
    <xf numFmtId="0" fontId="22" fillId="0" borderId="0" xfId="0" applyFont="1" applyAlignment="1">
      <alignment horizontal="justify" vertical="center"/>
    </xf>
    <xf numFmtId="0" fontId="23" fillId="5" borderId="17" xfId="0"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Border="1" applyAlignment="1">
      <alignment horizontal="center" vertical="center" wrapText="1"/>
    </xf>
    <xf numFmtId="0" fontId="26" fillId="0" borderId="0" xfId="0" applyFont="1" applyAlignment="1">
      <alignment horizontal="justify" vertical="center"/>
    </xf>
    <xf numFmtId="0" fontId="9" fillId="2" borderId="0" xfId="0" applyFont="1" applyFill="1" applyBorder="1" applyAlignment="1">
      <alignment horizontal="center" vertical="center" wrapText="1"/>
    </xf>
    <xf numFmtId="167" fontId="0" fillId="3" borderId="0" xfId="0" applyNumberFormat="1" applyFill="1" applyBorder="1" applyAlignment="1">
      <alignment horizontal="right" vertical="center"/>
    </xf>
    <xf numFmtId="0" fontId="1" fillId="2" borderId="0" xfId="0" applyFont="1" applyFill="1" applyBorder="1" applyAlignment="1">
      <alignment horizontal="center" vertical="center" wrapText="1"/>
    </xf>
    <xf numFmtId="0" fontId="1" fillId="0" borderId="0" xfId="0" applyFont="1" applyBorder="1" applyAlignment="1">
      <alignment horizontal="center" vertical="center"/>
    </xf>
    <xf numFmtId="0" fontId="1" fillId="2" borderId="5" xfId="0" applyFont="1" applyFill="1" applyBorder="1" applyAlignment="1">
      <alignment horizontal="center" wrapText="1"/>
    </xf>
    <xf numFmtId="0" fontId="0" fillId="0" borderId="1" xfId="0" applyFill="1" applyBorder="1" applyAlignment="1"/>
    <xf numFmtId="0" fontId="0" fillId="0" borderId="1" xfId="0" applyFill="1" applyBorder="1" applyAlignment="1">
      <alignment wrapText="1"/>
    </xf>
    <xf numFmtId="0" fontId="0" fillId="0" borderId="0" xfId="0" applyBorder="1" applyAlignment="1">
      <alignment horizontal="center" vertical="center" wrapText="1"/>
    </xf>
    <xf numFmtId="3" fontId="11" fillId="0" borderId="0" xfId="0" applyNumberFormat="1" applyFont="1" applyFill="1" applyBorder="1" applyAlignment="1">
      <alignment horizontal="right" vertical="center" wrapText="1"/>
    </xf>
    <xf numFmtId="167" fontId="0" fillId="0" borderId="0" xfId="0" applyNumberFormat="1" applyFill="1" applyBorder="1" applyAlignment="1" applyProtection="1">
      <alignment vertical="center"/>
      <protection locked="0"/>
    </xf>
    <xf numFmtId="2" fontId="13" fillId="0" borderId="1" xfId="0" applyNumberFormat="1" applyFont="1" applyFill="1" applyBorder="1" applyAlignment="1" applyProtection="1">
      <alignment horizontal="center" vertical="center" wrapText="1"/>
      <protection locked="0"/>
    </xf>
    <xf numFmtId="0" fontId="0" fillId="0" borderId="0" xfId="0"/>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9"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15" fontId="13" fillId="0" borderId="1" xfId="0" applyNumberFormat="1" applyFont="1" applyFill="1" applyBorder="1" applyAlignment="1" applyProtection="1">
      <alignment horizontal="center" vertical="center" wrapText="1"/>
      <protection locked="0"/>
    </xf>
    <xf numFmtId="0" fontId="11" fillId="0" borderId="0" xfId="0" applyFont="1" applyFill="1" applyBorder="1" applyAlignment="1">
      <alignment horizontal="left" vertical="center" wrapText="1"/>
    </xf>
    <xf numFmtId="0" fontId="14" fillId="0" borderId="0" xfId="0" applyFont="1" applyFill="1" applyAlignment="1">
      <alignment horizontal="left" vertical="center" wrapText="1"/>
    </xf>
    <xf numFmtId="49"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protection locked="0"/>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vertical="center"/>
    </xf>
    <xf numFmtId="0" fontId="1" fillId="0" borderId="0" xfId="0" applyFont="1" applyAlignment="1">
      <alignment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25" fillId="0" borderId="0" xfId="0" applyFont="1"/>
    <xf numFmtId="2" fontId="16"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30" fillId="0" borderId="6" xfId="0" applyFont="1" applyFill="1" applyBorder="1" applyAlignment="1">
      <alignment vertical="center"/>
    </xf>
    <xf numFmtId="0" fontId="30" fillId="0" borderId="7" xfId="0" applyFont="1" applyFill="1" applyBorder="1" applyAlignment="1">
      <alignment vertical="center"/>
    </xf>
    <xf numFmtId="0" fontId="30" fillId="0" borderId="0" xfId="0" applyFont="1" applyFill="1" applyBorder="1" applyAlignment="1">
      <alignment vertical="center"/>
    </xf>
    <xf numFmtId="0" fontId="29" fillId="0" borderId="0" xfId="0" applyFont="1" applyFill="1" applyBorder="1" applyAlignment="1" applyProtection="1">
      <alignment horizontal="left" vertical="center"/>
      <protection locked="0"/>
    </xf>
    <xf numFmtId="0" fontId="25" fillId="0" borderId="0" xfId="0" applyFont="1" applyAlignment="1">
      <alignment vertical="center"/>
    </xf>
    <xf numFmtId="0" fontId="29" fillId="3" borderId="8" xfId="0" applyFont="1" applyFill="1" applyBorder="1" applyAlignment="1" applyProtection="1">
      <alignment vertical="center"/>
      <protection locked="0"/>
    </xf>
    <xf numFmtId="0" fontId="29" fillId="3" borderId="9" xfId="0" applyFont="1" applyFill="1" applyBorder="1" applyAlignment="1" applyProtection="1">
      <alignment vertical="center"/>
      <protection locked="0"/>
    </xf>
    <xf numFmtId="15" fontId="25" fillId="0" borderId="7" xfId="0" applyNumberFormat="1" applyFont="1" applyFill="1" applyBorder="1" applyAlignment="1" applyProtection="1">
      <alignment horizontal="left" vertical="center"/>
      <protection locked="0"/>
    </xf>
    <xf numFmtId="0" fontId="29" fillId="0" borderId="8" xfId="0" applyFont="1" applyFill="1" applyBorder="1" applyAlignment="1" applyProtection="1">
      <alignment horizontal="left" vertical="center"/>
      <protection locked="0"/>
    </xf>
    <xf numFmtId="0" fontId="29" fillId="0" borderId="9" xfId="0" applyFont="1" applyFill="1" applyBorder="1" applyAlignment="1" applyProtection="1">
      <alignment horizontal="left" vertical="center"/>
      <protection locked="0"/>
    </xf>
    <xf numFmtId="14" fontId="25" fillId="0" borderId="0" xfId="0" applyNumberFormat="1" applyFont="1" applyFill="1" applyBorder="1" applyAlignment="1" applyProtection="1">
      <alignment vertical="center"/>
      <protection locked="0"/>
    </xf>
    <xf numFmtId="0" fontId="25" fillId="0" borderId="0" xfId="0" applyFont="1" applyAlignment="1">
      <alignment horizontal="center" vertical="center"/>
    </xf>
    <xf numFmtId="0" fontId="31" fillId="0" borderId="0" xfId="0" applyFont="1" applyAlignment="1">
      <alignment horizontal="center" vertical="center"/>
    </xf>
    <xf numFmtId="0" fontId="29" fillId="2" borderId="0" xfId="0" applyFont="1" applyFill="1" applyBorder="1" applyAlignment="1">
      <alignment horizontal="center" vertical="center" wrapText="1"/>
    </xf>
    <xf numFmtId="0" fontId="25" fillId="0" borderId="0" xfId="0" applyFont="1" applyFill="1" applyBorder="1" applyAlignment="1">
      <alignment vertical="center" wrapText="1"/>
    </xf>
    <xf numFmtId="167" fontId="25" fillId="3" borderId="0" xfId="0" applyNumberFormat="1" applyFont="1" applyFill="1" applyBorder="1" applyAlignment="1">
      <alignment horizontal="right" vertical="center"/>
    </xf>
    <xf numFmtId="168" fontId="25" fillId="0" borderId="0" xfId="0" applyNumberFormat="1" applyFont="1" applyFill="1" applyBorder="1" applyAlignment="1">
      <alignment vertical="center"/>
    </xf>
    <xf numFmtId="0" fontId="25" fillId="3" borderId="1" xfId="0" applyFont="1" applyFill="1" applyBorder="1" applyAlignment="1">
      <alignment vertical="center"/>
    </xf>
    <xf numFmtId="167" fontId="25" fillId="0" borderId="0" xfId="0" applyNumberFormat="1" applyFont="1" applyFill="1" applyBorder="1" applyAlignment="1">
      <alignment horizontal="center" vertical="center"/>
    </xf>
    <xf numFmtId="6" fontId="25" fillId="0" borderId="0" xfId="0" applyNumberFormat="1" applyFont="1" applyAlignment="1">
      <alignment horizontal="center" vertical="center"/>
    </xf>
    <xf numFmtId="0" fontId="25" fillId="0" borderId="0" xfId="0" applyFont="1" applyFill="1" applyBorder="1" applyAlignment="1">
      <alignment horizontal="center" vertical="center"/>
    </xf>
    <xf numFmtId="167" fontId="25" fillId="3" borderId="1" xfId="0" applyNumberFormat="1" applyFont="1" applyFill="1" applyBorder="1" applyAlignment="1">
      <alignment horizontal="center" vertical="center"/>
    </xf>
    <xf numFmtId="0" fontId="25" fillId="0" borderId="7" xfId="0" applyFont="1" applyBorder="1" applyAlignment="1">
      <alignment vertical="center"/>
    </xf>
    <xf numFmtId="0" fontId="25" fillId="2" borderId="1" xfId="0" applyFont="1" applyFill="1" applyBorder="1" applyAlignment="1">
      <alignment vertical="center" wrapText="1"/>
    </xf>
    <xf numFmtId="0" fontId="25" fillId="0" borderId="0" xfId="0" applyFont="1" applyBorder="1" applyAlignment="1">
      <alignment vertical="center"/>
    </xf>
    <xf numFmtId="0" fontId="25" fillId="0" borderId="7" xfId="0" applyFont="1" applyBorder="1" applyAlignment="1">
      <alignment horizontal="center" vertical="center" wrapText="1"/>
    </xf>
    <xf numFmtId="3" fontId="30" fillId="4" borderId="1" xfId="0" applyNumberFormat="1" applyFont="1" applyFill="1" applyBorder="1" applyAlignment="1">
      <alignment horizontal="right" vertical="center" wrapText="1"/>
    </xf>
    <xf numFmtId="168" fontId="25" fillId="0" borderId="0" xfId="0" applyNumberFormat="1" applyFont="1" applyBorder="1" applyAlignment="1">
      <alignment vertical="center"/>
    </xf>
    <xf numFmtId="167" fontId="25" fillId="4" borderId="1" xfId="0" applyNumberFormat="1" applyFont="1" applyFill="1" applyBorder="1" applyAlignment="1" applyProtection="1">
      <alignment vertical="center"/>
      <protection locked="0"/>
    </xf>
    <xf numFmtId="0" fontId="31" fillId="0" borderId="0" xfId="0" applyFont="1" applyFill="1" applyBorder="1" applyAlignment="1">
      <alignment vertical="center" wrapText="1"/>
    </xf>
    <xf numFmtId="166" fontId="25" fillId="0" borderId="0" xfId="0" applyNumberFormat="1" applyFont="1" applyBorder="1" applyAlignment="1">
      <alignment vertical="center"/>
    </xf>
    <xf numFmtId="0" fontId="25" fillId="0" borderId="0" xfId="0" applyFont="1" applyBorder="1" applyAlignment="1">
      <alignment horizontal="center" vertical="center" wrapText="1"/>
    </xf>
    <xf numFmtId="3" fontId="30" fillId="0" borderId="0" xfId="0" applyNumberFormat="1" applyFont="1" applyFill="1" applyBorder="1" applyAlignment="1">
      <alignment horizontal="right" vertical="center" wrapText="1"/>
    </xf>
    <xf numFmtId="167" fontId="25" fillId="0" borderId="0" xfId="0" applyNumberFormat="1" applyFont="1" applyFill="1" applyBorder="1" applyAlignment="1" applyProtection="1">
      <alignment vertical="center"/>
      <protection locked="0"/>
    </xf>
    <xf numFmtId="0" fontId="31" fillId="0" borderId="0" xfId="0" applyFont="1" applyAlignment="1">
      <alignment vertical="center"/>
    </xf>
    <xf numFmtId="0" fontId="31" fillId="2" borderId="1" xfId="0" applyFont="1" applyFill="1" applyBorder="1" applyAlignment="1">
      <alignment horizontal="center" vertical="center" wrapText="1"/>
    </xf>
    <xf numFmtId="0" fontId="25" fillId="0" borderId="1" xfId="0" applyFont="1" applyBorder="1" applyAlignment="1">
      <alignment vertical="center"/>
    </xf>
    <xf numFmtId="0" fontId="31" fillId="2" borderId="1" xfId="0" applyFont="1" applyFill="1" applyBorder="1" applyAlignment="1">
      <alignment horizontal="center" vertical="center"/>
    </xf>
    <xf numFmtId="0" fontId="25" fillId="0" borderId="1" xfId="0" applyFont="1" applyBorder="1" applyAlignment="1">
      <alignment horizontal="justify" vertical="center" wrapText="1"/>
    </xf>
    <xf numFmtId="0" fontId="25" fillId="0" borderId="1" xfId="0" applyFont="1" applyBorder="1" applyAlignment="1">
      <alignment horizontal="center" vertical="center" wrapText="1"/>
    </xf>
    <xf numFmtId="0" fontId="32" fillId="0" borderId="0" xfId="0" applyFont="1" applyBorder="1" applyAlignment="1">
      <alignment horizontal="center" vertical="center"/>
    </xf>
    <xf numFmtId="0" fontId="31" fillId="2" borderId="11" xfId="0" applyFont="1" applyFill="1" applyBorder="1" applyAlignment="1">
      <alignment horizontal="center" vertical="center" wrapText="1"/>
    </xf>
    <xf numFmtId="2" fontId="31" fillId="2" borderId="1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49" fontId="30" fillId="0" borderId="1" xfId="0" applyNumberFormat="1" applyFont="1" applyFill="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protection locked="0"/>
    </xf>
    <xf numFmtId="9" fontId="30" fillId="0" borderId="1" xfId="0" applyNumberFormat="1" applyFont="1" applyFill="1" applyBorder="1" applyAlignment="1" applyProtection="1">
      <alignment horizontal="center" vertical="center" wrapText="1"/>
      <protection locked="0"/>
    </xf>
    <xf numFmtId="9" fontId="30" fillId="0" borderId="1" xfId="4" applyFont="1" applyFill="1" applyBorder="1" applyAlignment="1" applyProtection="1">
      <alignment horizontal="center" vertical="center" wrapText="1"/>
      <protection locked="0"/>
    </xf>
    <xf numFmtId="14" fontId="30" fillId="0" borderId="1" xfId="0" applyNumberFormat="1" applyFont="1" applyFill="1" applyBorder="1" applyAlignment="1" applyProtection="1">
      <alignment horizontal="center" vertical="center" wrapText="1"/>
      <protection locked="0"/>
    </xf>
    <xf numFmtId="15" fontId="30" fillId="0" borderId="1" xfId="0" applyNumberFormat="1" applyFont="1" applyFill="1" applyBorder="1" applyAlignment="1" applyProtection="1">
      <alignment horizontal="center" vertical="center" wrapText="1"/>
      <protection locked="0"/>
    </xf>
    <xf numFmtId="2" fontId="30" fillId="0" borderId="1" xfId="0" applyNumberFormat="1" applyFont="1" applyFill="1" applyBorder="1" applyAlignment="1" applyProtection="1">
      <alignment horizontal="center" vertical="center" wrapText="1"/>
      <protection locked="0"/>
    </xf>
    <xf numFmtId="169" fontId="30" fillId="0" borderId="1" xfId="1" applyNumberFormat="1" applyFont="1" applyFill="1" applyBorder="1" applyAlignment="1">
      <alignment horizontal="right" vertical="center" wrapText="1"/>
    </xf>
    <xf numFmtId="0" fontId="30" fillId="0" borderId="1" xfId="0" applyFont="1" applyFill="1" applyBorder="1" applyAlignment="1">
      <alignment horizontal="left" vertical="center" wrapText="1"/>
    </xf>
    <xf numFmtId="0" fontId="30" fillId="0" borderId="0" xfId="0" applyFont="1" applyFill="1" applyBorder="1" applyAlignment="1">
      <alignment horizontal="left" vertical="center" wrapText="1"/>
    </xf>
    <xf numFmtId="49" fontId="30" fillId="0" borderId="1" xfId="0" applyNumberFormat="1" applyFont="1" applyFill="1" applyBorder="1" applyAlignment="1" applyProtection="1">
      <alignment horizontal="left" vertical="center" wrapText="1"/>
      <protection locked="0"/>
    </xf>
    <xf numFmtId="49" fontId="29" fillId="0" borderId="1" xfId="0" applyNumberFormat="1" applyFont="1" applyFill="1" applyBorder="1" applyAlignment="1" applyProtection="1">
      <alignment horizontal="center" vertical="center" wrapText="1"/>
      <protection locked="0"/>
    </xf>
    <xf numFmtId="2" fontId="29" fillId="0" borderId="1" xfId="0" applyNumberFormat="1" applyFont="1" applyFill="1" applyBorder="1" applyAlignment="1" applyProtection="1">
      <alignment horizontal="center" vertical="center" wrapText="1"/>
      <protection locked="0"/>
    </xf>
    <xf numFmtId="0" fontId="25" fillId="0" borderId="0" xfId="0" applyFont="1" applyFill="1" applyAlignment="1">
      <alignment vertical="center"/>
    </xf>
    <xf numFmtId="168" fontId="25" fillId="0" borderId="0" xfId="0" applyNumberFormat="1" applyFont="1" applyFill="1" applyAlignment="1">
      <alignment vertical="center"/>
    </xf>
    <xf numFmtId="170" fontId="31" fillId="0" borderId="1" xfId="0" applyNumberFormat="1" applyFont="1" applyFill="1" applyBorder="1" applyAlignment="1">
      <alignment horizontal="center" vertical="center"/>
    </xf>
    <xf numFmtId="0" fontId="31" fillId="0" borderId="1" xfId="0" applyFont="1" applyFill="1" applyBorder="1" applyAlignment="1">
      <alignment vertical="center"/>
    </xf>
    <xf numFmtId="49" fontId="25" fillId="0" borderId="1" xfId="0" applyNumberFormat="1" applyFont="1" applyFill="1" applyBorder="1" applyAlignment="1">
      <alignment horizontal="center" vertical="center"/>
    </xf>
    <xf numFmtId="0" fontId="25" fillId="0" borderId="1" xfId="0" applyFont="1" applyFill="1" applyBorder="1" applyAlignment="1">
      <alignment vertical="center"/>
    </xf>
    <xf numFmtId="0" fontId="33" fillId="0" borderId="0" xfId="0" applyFont="1" applyFill="1" applyBorder="1" applyAlignment="1">
      <alignment horizontal="left" vertical="center"/>
    </xf>
    <xf numFmtId="0" fontId="34" fillId="0" borderId="0" xfId="0" applyFont="1" applyFill="1" applyBorder="1" applyAlignment="1">
      <alignment horizontal="center" vertical="center" wrapText="1"/>
    </xf>
    <xf numFmtId="0" fontId="31" fillId="2" borderId="1" xfId="0" applyFont="1" applyFill="1" applyBorder="1" applyAlignment="1">
      <alignment horizontal="center" wrapText="1"/>
    </xf>
    <xf numFmtId="0" fontId="31" fillId="2" borderId="5" xfId="0" applyFont="1" applyFill="1" applyBorder="1" applyAlignment="1">
      <alignment horizontal="center" wrapText="1"/>
    </xf>
    <xf numFmtId="0" fontId="25" fillId="0" borderId="1" xfId="0" applyFont="1" applyBorder="1" applyAlignment="1"/>
    <xf numFmtId="0" fontId="25" fillId="0" borderId="1" xfId="0" applyFont="1" applyFill="1" applyBorder="1"/>
    <xf numFmtId="0" fontId="25" fillId="0" borderId="1" xfId="0" applyFont="1" applyFill="1" applyBorder="1" applyAlignment="1"/>
    <xf numFmtId="0" fontId="25" fillId="0" borderId="1" xfId="0" applyFont="1" applyBorder="1" applyAlignment="1">
      <alignment wrapText="1"/>
    </xf>
    <xf numFmtId="0" fontId="25" fillId="0" borderId="1" xfId="0" applyFont="1" applyBorder="1"/>
    <xf numFmtId="0" fontId="25" fillId="0" borderId="1" xfId="0" applyFont="1" applyFill="1" applyBorder="1" applyAlignment="1">
      <alignment wrapText="1"/>
    </xf>
    <xf numFmtId="0" fontId="25" fillId="0" borderId="1" xfId="0" applyFont="1" applyBorder="1" applyAlignment="1">
      <alignment vertical="center" wrapText="1"/>
    </xf>
    <xf numFmtId="49" fontId="25" fillId="2" borderId="1" xfId="0" applyNumberFormat="1" applyFont="1" applyFill="1" applyBorder="1" applyAlignment="1">
      <alignment horizontal="center" vertical="center"/>
    </xf>
    <xf numFmtId="0" fontId="31" fillId="2" borderId="15" xfId="0" applyFont="1" applyFill="1" applyBorder="1" applyAlignment="1">
      <alignment horizontal="center" vertical="center"/>
    </xf>
    <xf numFmtId="0" fontId="31" fillId="2" borderId="15"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5" fillId="0" borderId="2" xfId="0" applyFont="1" applyBorder="1" applyAlignment="1">
      <alignment horizontal="center" vertical="center"/>
    </xf>
    <xf numFmtId="0" fontId="25" fillId="0" borderId="1" xfId="0" applyFont="1" applyFill="1" applyBorder="1" applyAlignment="1">
      <alignment horizontal="center" vertical="center"/>
    </xf>
    <xf numFmtId="0" fontId="25" fillId="0" borderId="3" xfId="0" applyFont="1" applyBorder="1" applyAlignment="1">
      <alignment horizontal="center" vertical="center"/>
    </xf>
    <xf numFmtId="0" fontId="31" fillId="2" borderId="0" xfId="0" applyFont="1" applyFill="1" applyBorder="1" applyAlignment="1">
      <alignment horizontal="center" vertical="center" wrapText="1"/>
    </xf>
    <xf numFmtId="0" fontId="30" fillId="0" borderId="1" xfId="0" applyFont="1" applyBorder="1" applyAlignment="1">
      <alignment horizontal="center" wrapText="1"/>
    </xf>
    <xf numFmtId="0" fontId="31" fillId="0" borderId="0" xfId="0" applyFont="1" applyBorder="1" applyAlignment="1">
      <alignment horizontal="center" vertical="center"/>
    </xf>
    <xf numFmtId="164" fontId="25" fillId="3" borderId="1" xfId="3" applyFont="1" applyFill="1" applyBorder="1" applyAlignment="1">
      <alignment horizontal="right" vertical="center"/>
    </xf>
    <xf numFmtId="171" fontId="25" fillId="3" borderId="1" xfId="3" applyNumberFormat="1" applyFont="1" applyFill="1" applyBorder="1" applyAlignment="1">
      <alignment horizontal="right" vertical="center"/>
    </xf>
    <xf numFmtId="167" fontId="25" fillId="3" borderId="1" xfId="0" applyNumberFormat="1" applyFont="1" applyFill="1" applyBorder="1" applyAlignment="1">
      <alignment vertical="center"/>
    </xf>
    <xf numFmtId="167" fontId="25" fillId="3" borderId="1" xfId="3" applyNumberFormat="1" applyFont="1" applyFill="1" applyBorder="1" applyAlignment="1">
      <alignment vertical="center"/>
    </xf>
    <xf numFmtId="172" fontId="25" fillId="3" borderId="1" xfId="3" applyNumberFormat="1" applyFont="1" applyFill="1" applyBorder="1" applyAlignment="1">
      <alignment horizontal="right" vertical="center"/>
    </xf>
    <xf numFmtId="1" fontId="30" fillId="0" borderId="1" xfId="0" applyNumberFormat="1" applyFont="1" applyFill="1" applyBorder="1" applyAlignment="1" applyProtection="1">
      <alignment horizontal="center" vertical="center" wrapText="1"/>
      <protection locked="0"/>
    </xf>
    <xf numFmtId="4" fontId="30" fillId="0" borderId="1" xfId="0" applyNumberFormat="1" applyFont="1" applyFill="1" applyBorder="1" applyAlignment="1" applyProtection="1">
      <alignment horizontal="center" vertical="center" wrapText="1"/>
      <protection locked="0"/>
    </xf>
    <xf numFmtId="0" fontId="25" fillId="0" borderId="5" xfId="0" applyFont="1" applyBorder="1" applyAlignment="1">
      <alignment horizontal="center" vertical="center"/>
    </xf>
    <xf numFmtId="0" fontId="25" fillId="0" borderId="14" xfId="0" applyFont="1" applyBorder="1" applyAlignment="1">
      <alignment horizontal="center" vertical="center"/>
    </xf>
    <xf numFmtId="0" fontId="29" fillId="2" borderId="1" xfId="0" applyFont="1" applyFill="1" applyBorder="1" applyAlignment="1">
      <alignment horizontal="center" vertical="center" wrapText="1"/>
    </xf>
    <xf numFmtId="0" fontId="25" fillId="0" borderId="4" xfId="0" applyFont="1" applyBorder="1" applyAlignment="1">
      <alignment horizontal="center" vertical="center"/>
    </xf>
    <xf numFmtId="0" fontId="31" fillId="0" borderId="1" xfId="0" applyFont="1" applyFill="1" applyBorder="1" applyAlignment="1">
      <alignment horizontal="center" vertical="center"/>
    </xf>
    <xf numFmtId="0" fontId="30" fillId="0" borderId="0" xfId="0" applyFont="1" applyFill="1" applyAlignment="1">
      <alignment horizontal="left" vertical="center" wrapText="1"/>
    </xf>
    <xf numFmtId="0" fontId="25" fillId="0" borderId="1" xfId="0" applyFont="1" applyBorder="1" applyAlignment="1">
      <alignment horizontal="center" vertical="center"/>
    </xf>
    <xf numFmtId="173" fontId="30" fillId="0" borderId="1" xfId="0" applyNumberFormat="1" applyFont="1" applyFill="1" applyBorder="1" applyAlignment="1" applyProtection="1">
      <alignment horizontal="center" vertical="center" wrapText="1"/>
      <protection locked="0"/>
    </xf>
    <xf numFmtId="0" fontId="31" fillId="2" borderId="13" xfId="0" applyFont="1" applyFill="1" applyBorder="1" applyAlignment="1">
      <alignment horizontal="center" vertical="center" wrapText="1"/>
    </xf>
    <xf numFmtId="14" fontId="25" fillId="0" borderId="1" xfId="0" applyNumberFormat="1" applyFont="1" applyBorder="1" applyAlignment="1"/>
    <xf numFmtId="0" fontId="25" fillId="0" borderId="1" xfId="0" applyFont="1" applyFill="1" applyBorder="1" applyAlignment="1">
      <alignment horizontal="center"/>
    </xf>
    <xf numFmtId="14" fontId="25" fillId="0" borderId="1" xfId="0" applyNumberFormat="1" applyFont="1" applyBorder="1" applyAlignment="1">
      <alignment vertical="center"/>
    </xf>
    <xf numFmtId="174" fontId="30" fillId="0" borderId="1" xfId="0" applyNumberFormat="1" applyFont="1" applyFill="1" applyBorder="1" applyAlignment="1" applyProtection="1">
      <alignment horizontal="center" vertical="center" wrapText="1"/>
      <protection locked="0"/>
    </xf>
    <xf numFmtId="175" fontId="30" fillId="0" borderId="1" xfId="0" applyNumberFormat="1" applyFont="1" applyFill="1" applyBorder="1" applyAlignment="1" applyProtection="1">
      <alignment horizontal="center" vertical="center" wrapText="1"/>
      <protection locked="0"/>
    </xf>
    <xf numFmtId="174" fontId="30" fillId="0" borderId="1" xfId="1" applyNumberFormat="1" applyFont="1" applyFill="1" applyBorder="1" applyAlignment="1">
      <alignment horizontal="right" vertical="center" wrapText="1"/>
    </xf>
    <xf numFmtId="0" fontId="25" fillId="0" borderId="1" xfId="0" applyFont="1" applyBorder="1" applyAlignment="1">
      <alignment horizontal="center" wrapText="1"/>
    </xf>
    <xf numFmtId="16" fontId="25" fillId="0" borderId="1" xfId="0" applyNumberFormat="1" applyFont="1" applyFill="1" applyBorder="1" applyAlignment="1">
      <alignment wrapText="1"/>
    </xf>
    <xf numFmtId="0" fontId="25" fillId="4" borderId="1" xfId="0" applyFont="1" applyFill="1" applyBorder="1" applyAlignment="1">
      <alignment vertical="center"/>
    </xf>
    <xf numFmtId="0" fontId="25" fillId="9" borderId="4" xfId="0" applyFont="1" applyFill="1" applyBorder="1" applyAlignment="1">
      <alignment horizontal="center" vertical="center" wrapText="1"/>
    </xf>
    <xf numFmtId="14" fontId="25" fillId="9" borderId="4" xfId="0" applyNumberFormat="1" applyFont="1" applyFill="1" applyBorder="1" applyAlignment="1">
      <alignment horizontal="center"/>
    </xf>
    <xf numFmtId="0" fontId="25" fillId="9" borderId="4" xfId="0" applyFont="1" applyFill="1" applyBorder="1" applyAlignment="1">
      <alignment horizontal="center" vertical="center"/>
    </xf>
    <xf numFmtId="0" fontId="25" fillId="9" borderId="1" xfId="0" applyFont="1" applyFill="1" applyBorder="1" applyAlignment="1">
      <alignment horizontal="center" vertical="center" wrapText="1"/>
    </xf>
    <xf numFmtId="0" fontId="25" fillId="0" borderId="4" xfId="0" applyFont="1" applyBorder="1" applyAlignment="1">
      <alignment horizontal="center" vertical="center" wrapText="1"/>
    </xf>
    <xf numFmtId="14" fontId="25" fillId="0" borderId="4" xfId="0" applyNumberFormat="1" applyFont="1" applyBorder="1" applyAlignment="1">
      <alignment horizontal="center" vertical="center"/>
    </xf>
    <xf numFmtId="0" fontId="25" fillId="9" borderId="13" xfId="0" applyFont="1" applyFill="1" applyBorder="1" applyAlignment="1">
      <alignment horizontal="center" vertical="center" wrapText="1"/>
    </xf>
    <xf numFmtId="0" fontId="25" fillId="9" borderId="1" xfId="0" applyFont="1" applyFill="1" applyBorder="1" applyAlignment="1">
      <alignment vertical="center" wrapText="1"/>
    </xf>
    <xf numFmtId="0" fontId="25" fillId="9" borderId="29" xfId="0" applyFont="1" applyFill="1" applyBorder="1" applyAlignment="1">
      <alignment horizontal="center" vertical="center" wrapText="1"/>
    </xf>
    <xf numFmtId="49" fontId="30" fillId="0" borderId="1" xfId="0" applyNumberFormat="1" applyFont="1" applyFill="1" applyBorder="1" applyAlignment="1" applyProtection="1">
      <alignment horizontal="left" vertical="top" wrapText="1"/>
      <protection locked="0"/>
    </xf>
    <xf numFmtId="0" fontId="25" fillId="0" borderId="0" xfId="0" applyFont="1" applyBorder="1" applyAlignment="1">
      <alignment wrapText="1"/>
    </xf>
    <xf numFmtId="0" fontId="25" fillId="0" borderId="0" xfId="0" applyFont="1" applyBorder="1" applyAlignment="1"/>
    <xf numFmtId="14" fontId="25" fillId="0" borderId="0" xfId="0" applyNumberFormat="1" applyFont="1" applyBorder="1" applyAlignment="1"/>
    <xf numFmtId="0" fontId="25" fillId="0" borderId="0" xfId="0" applyFont="1" applyFill="1" applyBorder="1"/>
    <xf numFmtId="0" fontId="25" fillId="0" borderId="0" xfId="0" applyFont="1" applyBorder="1"/>
    <xf numFmtId="0" fontId="25" fillId="0" borderId="0" xfId="0" applyFont="1" applyFill="1" applyBorder="1" applyAlignment="1"/>
    <xf numFmtId="0" fontId="25" fillId="0" borderId="0" xfId="0" applyFont="1" applyBorder="1" applyAlignment="1">
      <alignment horizontal="center" vertical="center"/>
    </xf>
    <xf numFmtId="9" fontId="25" fillId="0" borderId="0" xfId="4" applyFont="1" applyAlignment="1">
      <alignment vertical="center"/>
    </xf>
    <xf numFmtId="0" fontId="31" fillId="2" borderId="13" xfId="0" applyFont="1" applyFill="1" applyBorder="1" applyAlignment="1">
      <alignment vertical="center" wrapText="1"/>
    </xf>
    <xf numFmtId="0" fontId="31" fillId="2" borderId="4" xfId="0" applyFont="1" applyFill="1" applyBorder="1" applyAlignment="1">
      <alignment vertical="center" wrapText="1"/>
    </xf>
    <xf numFmtId="0" fontId="31" fillId="2" borderId="1" xfId="0" applyFont="1" applyFill="1" applyBorder="1"/>
    <xf numFmtId="0" fontId="31" fillId="2" borderId="1" xfId="0" applyFont="1" applyFill="1" applyBorder="1" applyAlignment="1">
      <alignment wrapText="1"/>
    </xf>
    <xf numFmtId="0" fontId="31" fillId="2" borderId="1" xfId="0" applyFont="1" applyFill="1" applyBorder="1" applyAlignment="1"/>
    <xf numFmtId="0" fontId="25" fillId="0" borderId="1" xfId="0" applyFont="1" applyFill="1" applyBorder="1" applyAlignment="1">
      <alignment horizontal="center" vertical="center" wrapText="1"/>
    </xf>
    <xf numFmtId="14" fontId="25" fillId="0" borderId="1" xfId="0" applyNumberFormat="1" applyFont="1" applyFill="1" applyBorder="1" applyAlignment="1">
      <alignment wrapText="1"/>
    </xf>
    <xf numFmtId="0" fontId="25" fillId="0" borderId="5" xfId="0" applyFont="1" applyBorder="1" applyAlignment="1">
      <alignment horizontal="center" vertical="center"/>
    </xf>
    <xf numFmtId="0" fontId="25" fillId="0" borderId="14" xfId="0" applyFont="1" applyBorder="1" applyAlignment="1">
      <alignment horizontal="center" vertical="center"/>
    </xf>
    <xf numFmtId="0" fontId="25" fillId="4" borderId="4" xfId="0" applyFont="1" applyFill="1" applyBorder="1" applyAlignment="1">
      <alignment horizontal="center" vertical="center" wrapText="1"/>
    </xf>
    <xf numFmtId="14" fontId="30" fillId="0" borderId="1" xfId="4" applyNumberFormat="1" applyFont="1" applyFill="1" applyBorder="1" applyAlignment="1" applyProtection="1">
      <alignment horizontal="center" vertical="center" wrapText="1"/>
      <protection locked="0"/>
    </xf>
    <xf numFmtId="0" fontId="25" fillId="2" borderId="1" xfId="0" applyFont="1" applyFill="1" applyBorder="1"/>
    <xf numFmtId="0" fontId="25" fillId="2" borderId="1" xfId="0" applyFont="1" applyFill="1" applyBorder="1" applyAlignment="1">
      <alignment wrapText="1"/>
    </xf>
    <xf numFmtId="0" fontId="25" fillId="2" borderId="1" xfId="0" applyFont="1" applyFill="1" applyBorder="1" applyAlignment="1"/>
    <xf numFmtId="0" fontId="25" fillId="9" borderId="1" xfId="0" applyFont="1" applyFill="1" applyBorder="1" applyAlignment="1"/>
    <xf numFmtId="14" fontId="25" fillId="9" borderId="1" xfId="0" applyNumberFormat="1" applyFont="1" applyFill="1" applyBorder="1" applyAlignment="1"/>
    <xf numFmtId="0" fontId="25" fillId="0" borderId="13" xfId="0" applyFont="1" applyBorder="1" applyAlignment="1"/>
    <xf numFmtId="0" fontId="25" fillId="9" borderId="13" xfId="0" applyFont="1" applyFill="1" applyBorder="1" applyAlignment="1"/>
    <xf numFmtId="14" fontId="25" fillId="9" borderId="13" xfId="0" applyNumberFormat="1" applyFont="1" applyFill="1" applyBorder="1" applyAlignment="1"/>
    <xf numFmtId="0" fontId="25" fillId="0" borderId="13" xfId="0" applyFont="1" applyFill="1" applyBorder="1"/>
    <xf numFmtId="0" fontId="30" fillId="0" borderId="0" xfId="0" applyFont="1" applyFill="1" applyAlignment="1">
      <alignment horizontal="left" vertical="center" wrapText="1"/>
    </xf>
    <xf numFmtId="0" fontId="0" fillId="0" borderId="1" xfId="0" applyBorder="1" applyAlignment="1">
      <alignment wrapText="1"/>
    </xf>
    <xf numFmtId="0" fontId="0" fillId="0" borderId="1" xfId="0" applyBorder="1" applyAlignment="1">
      <alignment horizontal="center" vertical="center"/>
    </xf>
    <xf numFmtId="0" fontId="9"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25" fillId="0" borderId="1" xfId="0" applyFont="1" applyBorder="1" applyAlignment="1">
      <alignment horizontal="center" vertical="center"/>
    </xf>
    <xf numFmtId="0" fontId="25" fillId="0" borderId="4" xfId="0" applyFont="1" applyBorder="1" applyAlignment="1">
      <alignment horizontal="center" vertical="center"/>
    </xf>
    <xf numFmtId="0" fontId="31" fillId="2" borderId="5"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25" fillId="0" borderId="5" xfId="0" applyFont="1" applyBorder="1" applyAlignment="1">
      <alignment horizontal="center" vertical="center"/>
    </xf>
    <xf numFmtId="0" fontId="25" fillId="0" borderId="14" xfId="0" applyFont="1" applyBorder="1" applyAlignment="1">
      <alignment horizontal="center" vertical="center"/>
    </xf>
    <xf numFmtId="0" fontId="29" fillId="2"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30" fillId="0" borderId="0" xfId="0" applyFont="1" applyFill="1" applyAlignment="1">
      <alignment horizontal="left" vertical="center" wrapText="1"/>
    </xf>
    <xf numFmtId="0" fontId="25" fillId="9" borderId="13" xfId="0" applyFont="1" applyFill="1" applyBorder="1" applyAlignment="1">
      <alignment horizontal="center" vertical="center" wrapText="1"/>
    </xf>
    <xf numFmtId="0" fontId="25" fillId="9" borderId="4" xfId="0" applyFont="1" applyFill="1" applyBorder="1" applyAlignment="1">
      <alignment horizontal="center" vertical="center"/>
    </xf>
    <xf numFmtId="0" fontId="31" fillId="2" borderId="13" xfId="0" applyFont="1" applyFill="1" applyBorder="1" applyAlignment="1">
      <alignment horizontal="center" vertical="center" wrapText="1"/>
    </xf>
    <xf numFmtId="14" fontId="25" fillId="0" borderId="4" xfId="0" applyNumberFormat="1" applyFont="1" applyBorder="1" applyAlignment="1">
      <alignment horizontal="center" vertical="center"/>
    </xf>
    <xf numFmtId="0" fontId="25" fillId="0" borderId="28" xfId="0" applyFont="1" applyBorder="1" applyAlignment="1">
      <alignment horizontal="center" vertical="center" wrapText="1"/>
    </xf>
    <xf numFmtId="0" fontId="25" fillId="0" borderId="13" xfId="0" applyFont="1" applyBorder="1" applyAlignment="1">
      <alignment horizontal="center" wrapText="1"/>
    </xf>
    <xf numFmtId="0" fontId="25" fillId="0" borderId="1" xfId="0" applyFont="1" applyFill="1" applyBorder="1" applyAlignment="1">
      <alignment horizontal="center"/>
    </xf>
    <xf numFmtId="14" fontId="25" fillId="0" borderId="1" xfId="0" applyNumberFormat="1" applyFont="1" applyBorder="1" applyAlignment="1">
      <alignment horizontal="center" vertical="center"/>
    </xf>
    <xf numFmtId="0" fontId="25" fillId="0" borderId="1" xfId="0" applyFont="1" applyFill="1" applyBorder="1" applyAlignment="1">
      <alignment horizontal="center" vertical="center"/>
    </xf>
    <xf numFmtId="0" fontId="25" fillId="0" borderId="1" xfId="0" applyFont="1" applyBorder="1" applyAlignment="1">
      <alignment horizontal="center" vertical="center" wrapText="1"/>
    </xf>
    <xf numFmtId="0" fontId="30" fillId="0" borderId="1" xfId="0" applyNumberFormat="1" applyFont="1" applyFill="1" applyBorder="1" applyAlignment="1" applyProtection="1">
      <alignment horizontal="center" vertical="center" wrapText="1"/>
      <protection locked="0"/>
    </xf>
    <xf numFmtId="169" fontId="30" fillId="4" borderId="1" xfId="1" applyNumberFormat="1" applyFont="1" applyFill="1" applyBorder="1" applyAlignment="1">
      <alignment horizontal="right" vertical="center" wrapText="1"/>
    </xf>
    <xf numFmtId="176" fontId="30" fillId="0" borderId="1" xfId="0" applyNumberFormat="1" applyFont="1" applyFill="1" applyBorder="1" applyAlignment="1" applyProtection="1">
      <alignment horizontal="center" vertical="center" wrapText="1"/>
      <protection locked="0"/>
    </xf>
    <xf numFmtId="0" fontId="35" fillId="0" borderId="1" xfId="0" applyFont="1" applyBorder="1" applyAlignment="1">
      <alignment vertical="center"/>
    </xf>
    <xf numFmtId="0" fontId="2" fillId="0" borderId="1" xfId="0" applyFont="1" applyBorder="1" applyAlignment="1">
      <alignment vertical="center"/>
    </xf>
    <xf numFmtId="0" fontId="35" fillId="0" borderId="1" xfId="0" applyFont="1" applyBorder="1" applyAlignment="1">
      <alignment horizontal="center" vertical="center"/>
    </xf>
    <xf numFmtId="1" fontId="25" fillId="0" borderId="0" xfId="0" applyNumberFormat="1" applyFont="1" applyAlignment="1">
      <alignment vertical="center"/>
    </xf>
    <xf numFmtId="9" fontId="25" fillId="0" borderId="0" xfId="0" applyNumberFormat="1" applyFont="1" applyAlignment="1">
      <alignment vertical="center"/>
    </xf>
    <xf numFmtId="14" fontId="25" fillId="0" borderId="0" xfId="0" applyNumberFormat="1" applyFont="1" applyAlignment="1">
      <alignment vertical="center"/>
    </xf>
    <xf numFmtId="176" fontId="25" fillId="0" borderId="0" xfId="0" applyNumberFormat="1" applyFont="1" applyAlignment="1">
      <alignment vertical="center"/>
    </xf>
    <xf numFmtId="41" fontId="25" fillId="0" borderId="0" xfId="7" applyFont="1" applyAlignment="1">
      <alignment vertical="center"/>
    </xf>
    <xf numFmtId="177" fontId="25" fillId="0" borderId="0" xfId="0" applyNumberFormat="1" applyFont="1" applyAlignment="1">
      <alignment vertical="center"/>
    </xf>
    <xf numFmtId="1" fontId="29" fillId="0" borderId="0" xfId="0" applyNumberFormat="1" applyFont="1" applyFill="1" applyBorder="1" applyAlignment="1" applyProtection="1">
      <alignment horizontal="left" vertical="center"/>
      <protection locked="0"/>
    </xf>
    <xf numFmtId="9" fontId="29" fillId="0" borderId="0" xfId="0" applyNumberFormat="1" applyFont="1" applyFill="1" applyBorder="1" applyAlignment="1" applyProtection="1">
      <alignment horizontal="left" vertical="center"/>
      <protection locked="0"/>
    </xf>
    <xf numFmtId="14" fontId="25" fillId="0" borderId="0" xfId="0" applyNumberFormat="1" applyFont="1" applyAlignment="1">
      <alignment horizontal="center" vertical="center"/>
    </xf>
    <xf numFmtId="176" fontId="25" fillId="0" borderId="0" xfId="0" applyNumberFormat="1" applyFont="1" applyAlignment="1">
      <alignment horizontal="center" vertical="center"/>
    </xf>
    <xf numFmtId="1" fontId="25" fillId="0" borderId="0" xfId="0" applyNumberFormat="1" applyFont="1" applyAlignment="1">
      <alignment horizontal="center" vertical="center"/>
    </xf>
    <xf numFmtId="41" fontId="25" fillId="0" borderId="0" xfId="7" applyFont="1" applyAlignment="1">
      <alignment horizontal="center" vertical="center"/>
    </xf>
    <xf numFmtId="177" fontId="29" fillId="2" borderId="1" xfId="0" applyNumberFormat="1" applyFont="1" applyFill="1" applyBorder="1" applyAlignment="1">
      <alignment horizontal="right" vertical="center" wrapText="1"/>
    </xf>
    <xf numFmtId="9" fontId="29" fillId="2" borderId="0" xfId="0" applyNumberFormat="1" applyFont="1" applyFill="1" applyBorder="1" applyAlignment="1">
      <alignment horizontal="center" vertical="center" wrapText="1"/>
    </xf>
    <xf numFmtId="14" fontId="25" fillId="0" borderId="0" xfId="0" applyNumberFormat="1" applyFont="1" applyFill="1" applyBorder="1" applyAlignment="1">
      <alignment vertical="center" wrapText="1"/>
    </xf>
    <xf numFmtId="176" fontId="25" fillId="0" borderId="0" xfId="0" applyNumberFormat="1" applyFont="1" applyFill="1" applyBorder="1" applyAlignment="1">
      <alignment vertical="center" wrapText="1"/>
    </xf>
    <xf numFmtId="1" fontId="25" fillId="0" borderId="0" xfId="0" applyNumberFormat="1" applyFont="1" applyFill="1" applyBorder="1" applyAlignment="1">
      <alignment vertical="center" wrapText="1"/>
    </xf>
    <xf numFmtId="41" fontId="25" fillId="0" borderId="0" xfId="7" applyFont="1" applyFill="1" applyBorder="1" applyAlignment="1">
      <alignment vertical="center" wrapText="1"/>
    </xf>
    <xf numFmtId="177" fontId="25" fillId="3" borderId="1" xfId="3" applyNumberFormat="1" applyFont="1" applyFill="1" applyBorder="1" applyAlignment="1">
      <alignment horizontal="right" vertical="center"/>
    </xf>
    <xf numFmtId="9" fontId="25" fillId="3" borderId="0" xfId="0" applyNumberFormat="1" applyFont="1" applyFill="1" applyBorder="1" applyAlignment="1">
      <alignment horizontal="right" vertical="center"/>
    </xf>
    <xf numFmtId="14" fontId="25" fillId="0" borderId="0" xfId="0" applyNumberFormat="1" applyFont="1" applyFill="1" applyBorder="1" applyAlignment="1">
      <alignment vertical="center"/>
    </xf>
    <xf numFmtId="176" fontId="25" fillId="0" borderId="0" xfId="0" applyNumberFormat="1" applyFont="1" applyFill="1" applyBorder="1" applyAlignment="1">
      <alignment vertical="center"/>
    </xf>
    <xf numFmtId="1" fontId="25" fillId="0" borderId="0" xfId="0" applyNumberFormat="1" applyFont="1" applyFill="1" applyBorder="1" applyAlignment="1">
      <alignment vertical="center"/>
    </xf>
    <xf numFmtId="41" fontId="25" fillId="0" borderId="0" xfId="7" applyFont="1" applyFill="1" applyBorder="1" applyAlignment="1">
      <alignment vertical="center"/>
    </xf>
    <xf numFmtId="177" fontId="25" fillId="3" borderId="1" xfId="0" applyNumberFormat="1" applyFont="1" applyFill="1" applyBorder="1" applyAlignment="1">
      <alignment horizontal="right" vertical="center"/>
    </xf>
    <xf numFmtId="14" fontId="25" fillId="0" borderId="0" xfId="0" applyNumberFormat="1" applyFont="1" applyFill="1" applyBorder="1" applyAlignment="1">
      <alignment horizontal="center" vertical="center"/>
    </xf>
    <xf numFmtId="176" fontId="25" fillId="0" borderId="0" xfId="0" applyNumberFormat="1" applyFont="1" applyFill="1" applyBorder="1" applyAlignment="1">
      <alignment horizontal="center" vertical="center"/>
    </xf>
    <xf numFmtId="1" fontId="25" fillId="0" borderId="0" xfId="0" applyNumberFormat="1" applyFont="1" applyFill="1" applyBorder="1" applyAlignment="1">
      <alignment horizontal="center" vertical="center"/>
    </xf>
    <xf numFmtId="41" fontId="25" fillId="0" borderId="0" xfId="7" applyFont="1" applyFill="1" applyBorder="1" applyAlignment="1">
      <alignment horizontal="center" vertical="center"/>
    </xf>
    <xf numFmtId="41" fontId="25" fillId="3" borderId="1" xfId="7" applyFont="1" applyFill="1" applyBorder="1" applyAlignment="1">
      <alignment horizontal="right" vertical="center"/>
    </xf>
    <xf numFmtId="9" fontId="25" fillId="0" borderId="0" xfId="0" applyNumberFormat="1" applyFont="1" applyFill="1" applyBorder="1" applyAlignment="1">
      <alignment vertical="center" wrapText="1"/>
    </xf>
    <xf numFmtId="14" fontId="25" fillId="0" borderId="0" xfId="0" applyNumberFormat="1" applyFont="1" applyBorder="1" applyAlignment="1">
      <alignment vertical="center"/>
    </xf>
    <xf numFmtId="176" fontId="25" fillId="0" borderId="0" xfId="0" applyNumberFormat="1" applyFont="1" applyBorder="1" applyAlignment="1">
      <alignment vertical="center"/>
    </xf>
    <xf numFmtId="1" fontId="25" fillId="0" borderId="0" xfId="0" applyNumberFormat="1" applyFont="1" applyBorder="1" applyAlignment="1">
      <alignment vertical="center"/>
    </xf>
    <xf numFmtId="41" fontId="25" fillId="0" borderId="0" xfId="7" applyFont="1" applyBorder="1" applyAlignment="1">
      <alignment vertical="center"/>
    </xf>
    <xf numFmtId="177" fontId="25" fillId="4" borderId="1" xfId="0" applyNumberFormat="1" applyFont="1" applyFill="1" applyBorder="1" applyAlignment="1" applyProtection="1">
      <alignment vertical="center"/>
      <protection locked="0"/>
    </xf>
    <xf numFmtId="9" fontId="31" fillId="0" borderId="0" xfId="0" applyNumberFormat="1" applyFont="1" applyFill="1" applyBorder="1" applyAlignment="1">
      <alignment vertical="center" wrapText="1"/>
    </xf>
    <xf numFmtId="1" fontId="25" fillId="0" borderId="0" xfId="0" applyNumberFormat="1" applyFont="1" applyFill="1" applyBorder="1" applyAlignment="1" applyProtection="1">
      <alignment vertical="center"/>
      <protection locked="0"/>
    </xf>
    <xf numFmtId="1" fontId="25" fillId="0" borderId="0" xfId="0" applyNumberFormat="1" applyFont="1"/>
    <xf numFmtId="9" fontId="25" fillId="0" borderId="0" xfId="0" applyNumberFormat="1" applyFont="1"/>
    <xf numFmtId="1" fontId="31" fillId="2" borderId="1" xfId="0" applyNumberFormat="1" applyFont="1" applyFill="1" applyBorder="1" applyAlignment="1">
      <alignment horizontal="center" vertical="center"/>
    </xf>
    <xf numFmtId="41" fontId="32" fillId="0" borderId="0" xfId="7" applyFont="1" applyBorder="1" applyAlignment="1">
      <alignment horizontal="center" vertical="center"/>
    </xf>
    <xf numFmtId="9" fontId="30" fillId="0" borderId="1" xfId="4" applyNumberFormat="1" applyFont="1" applyFill="1" applyBorder="1" applyAlignment="1" applyProtection="1">
      <alignment horizontal="center" vertical="center" wrapText="1"/>
      <protection locked="0"/>
    </xf>
    <xf numFmtId="41" fontId="30" fillId="0" borderId="1" xfId="7" applyFont="1" applyFill="1" applyBorder="1" applyAlignment="1" applyProtection="1">
      <alignment horizontal="center" vertical="center" wrapText="1"/>
      <protection locked="0"/>
    </xf>
    <xf numFmtId="178" fontId="18" fillId="0" borderId="1" xfId="7" applyNumberFormat="1" applyFont="1" applyFill="1" applyBorder="1" applyAlignment="1" applyProtection="1">
      <alignment horizontal="center" vertical="center" wrapText="1"/>
      <protection locked="0"/>
    </xf>
    <xf numFmtId="177" fontId="30" fillId="0" borderId="1" xfId="1" applyNumberFormat="1" applyFont="1" applyFill="1" applyBorder="1" applyAlignment="1">
      <alignment horizontal="right" vertical="center" wrapText="1"/>
    </xf>
    <xf numFmtId="176" fontId="29" fillId="0" borderId="1" xfId="0" applyNumberFormat="1" applyFont="1" applyFill="1" applyBorder="1" applyAlignment="1" applyProtection="1">
      <alignment horizontal="center" vertical="center" wrapText="1"/>
      <protection locked="0"/>
    </xf>
    <xf numFmtId="1" fontId="29" fillId="0" borderId="1" xfId="0" applyNumberFormat="1" applyFont="1" applyFill="1" applyBorder="1" applyAlignment="1" applyProtection="1">
      <alignment horizontal="center" vertical="center" wrapText="1"/>
      <protection locked="0"/>
    </xf>
    <xf numFmtId="41" fontId="29" fillId="0" borderId="1" xfId="7" applyFont="1" applyFill="1" applyBorder="1" applyAlignment="1" applyProtection="1">
      <alignment horizontal="center" vertical="center" wrapText="1"/>
      <protection locked="0"/>
    </xf>
    <xf numFmtId="178" fontId="29" fillId="0" borderId="1" xfId="0" applyNumberFormat="1" applyFont="1" applyFill="1" applyBorder="1" applyAlignment="1" applyProtection="1">
      <alignment horizontal="center" vertical="center" wrapText="1"/>
      <protection locked="0"/>
    </xf>
    <xf numFmtId="1" fontId="25" fillId="0" borderId="0" xfId="0" applyNumberFormat="1" applyFont="1" applyFill="1" applyAlignment="1">
      <alignment vertical="center"/>
    </xf>
    <xf numFmtId="9" fontId="25" fillId="0" borderId="0" xfId="0" applyNumberFormat="1" applyFont="1" applyFill="1" applyAlignment="1">
      <alignment vertical="center"/>
    </xf>
    <xf numFmtId="14" fontId="25" fillId="0" borderId="0" xfId="0" applyNumberFormat="1" applyFont="1" applyFill="1" applyAlignment="1">
      <alignment vertical="center"/>
    </xf>
    <xf numFmtId="176" fontId="25" fillId="0" borderId="0" xfId="0" applyNumberFormat="1" applyFont="1" applyFill="1" applyAlignment="1">
      <alignment vertical="center"/>
    </xf>
    <xf numFmtId="41" fontId="25" fillId="0" borderId="0" xfId="7" applyFont="1" applyFill="1" applyAlignment="1">
      <alignment vertical="center"/>
    </xf>
    <xf numFmtId="177" fontId="25" fillId="0" borderId="0" xfId="0" applyNumberFormat="1" applyFont="1" applyFill="1" applyAlignment="1">
      <alignment vertical="center"/>
    </xf>
    <xf numFmtId="1" fontId="31" fillId="0" borderId="1" xfId="0" applyNumberFormat="1" applyFont="1" applyFill="1" applyBorder="1" applyAlignment="1">
      <alignment horizontal="center" vertical="center"/>
    </xf>
    <xf numFmtId="1" fontId="25" fillId="0" borderId="1" xfId="0" applyNumberFormat="1" applyFont="1" applyFill="1" applyBorder="1" applyAlignment="1">
      <alignment vertical="center"/>
    </xf>
    <xf numFmtId="9" fontId="33" fillId="0" borderId="0" xfId="0" applyNumberFormat="1" applyFont="1" applyFill="1" applyBorder="1" applyAlignment="1">
      <alignment horizontal="left" vertical="center"/>
    </xf>
    <xf numFmtId="14" fontId="33" fillId="0" borderId="0" xfId="0" applyNumberFormat="1" applyFont="1" applyFill="1" applyBorder="1" applyAlignment="1">
      <alignment horizontal="left" vertical="center"/>
    </xf>
    <xf numFmtId="176" fontId="33" fillId="0" borderId="0" xfId="0" applyNumberFormat="1" applyFont="1" applyFill="1" applyBorder="1" applyAlignment="1">
      <alignment horizontal="left" vertical="center"/>
    </xf>
    <xf numFmtId="1" fontId="33" fillId="0" borderId="0" xfId="0" applyNumberFormat="1" applyFont="1" applyFill="1" applyBorder="1" applyAlignment="1">
      <alignment horizontal="left" vertical="center"/>
    </xf>
    <xf numFmtId="41" fontId="33" fillId="0" borderId="0" xfId="7" applyFont="1" applyFill="1" applyBorder="1" applyAlignment="1">
      <alignment horizontal="left" vertical="center"/>
    </xf>
    <xf numFmtId="1" fontId="31" fillId="2" borderId="1" xfId="0" applyNumberFormat="1" applyFont="1" applyFill="1" applyBorder="1" applyAlignment="1">
      <alignment horizontal="center" wrapText="1"/>
    </xf>
    <xf numFmtId="9" fontId="31" fillId="2" borderId="1" xfId="0" applyNumberFormat="1" applyFont="1" applyFill="1" applyBorder="1" applyAlignment="1">
      <alignment horizontal="center" wrapText="1"/>
    </xf>
    <xf numFmtId="14" fontId="31" fillId="2" borderId="1" xfId="0" applyNumberFormat="1" applyFont="1" applyFill="1" applyBorder="1" applyAlignment="1">
      <alignment horizontal="center" wrapText="1"/>
    </xf>
    <xf numFmtId="176" fontId="31" fillId="2" borderId="1" xfId="0" applyNumberFormat="1" applyFont="1" applyFill="1" applyBorder="1" applyAlignment="1">
      <alignment horizontal="center" wrapText="1"/>
    </xf>
    <xf numFmtId="41" fontId="31" fillId="2" borderId="5" xfId="7" applyFont="1" applyFill="1" applyBorder="1" applyAlignment="1">
      <alignment horizontal="center" wrapText="1"/>
    </xf>
    <xf numFmtId="1" fontId="25" fillId="0" borderId="1" xfId="0" applyNumberFormat="1" applyFont="1" applyFill="1" applyBorder="1"/>
    <xf numFmtId="9" fontId="25" fillId="0" borderId="1" xfId="0" applyNumberFormat="1" applyFont="1" applyFill="1" applyBorder="1" applyAlignment="1">
      <alignment horizontal="center"/>
    </xf>
    <xf numFmtId="14" fontId="25" fillId="0" borderId="1" xfId="0" applyNumberFormat="1" applyFont="1" applyFill="1" applyBorder="1" applyAlignment="1"/>
    <xf numFmtId="176" fontId="25" fillId="0" borderId="1" xfId="0" applyNumberFormat="1" applyFont="1" applyBorder="1" applyAlignment="1">
      <alignment vertical="center"/>
    </xf>
    <xf numFmtId="1" fontId="25" fillId="0" borderId="1" xfId="0" applyNumberFormat="1" applyFont="1" applyBorder="1" applyAlignment="1">
      <alignment vertical="center"/>
    </xf>
    <xf numFmtId="41" fontId="25" fillId="0" borderId="1" xfId="7" applyFont="1" applyBorder="1" applyAlignment="1">
      <alignment vertical="center"/>
    </xf>
    <xf numFmtId="9" fontId="25" fillId="0" borderId="1" xfId="0" applyNumberFormat="1" applyFont="1" applyBorder="1" applyAlignment="1">
      <alignment vertical="center"/>
    </xf>
    <xf numFmtId="1" fontId="31" fillId="2" borderId="1" xfId="0" applyNumberFormat="1" applyFont="1" applyFill="1" applyBorder="1" applyAlignment="1">
      <alignment horizontal="center" vertical="center" wrapText="1"/>
    </xf>
    <xf numFmtId="9" fontId="31" fillId="2" borderId="1" xfId="0" applyNumberFormat="1" applyFont="1" applyFill="1" applyBorder="1" applyAlignment="1">
      <alignment horizontal="center" vertical="center" wrapText="1"/>
    </xf>
    <xf numFmtId="14" fontId="31" fillId="2" borderId="1" xfId="0" applyNumberFormat="1" applyFont="1" applyFill="1" applyBorder="1" applyAlignment="1">
      <alignment horizontal="center" vertical="center" wrapText="1"/>
    </xf>
    <xf numFmtId="41" fontId="31" fillId="2" borderId="1" xfId="7" applyFont="1" applyFill="1" applyBorder="1" applyAlignment="1">
      <alignment horizontal="center" vertical="center" wrapText="1"/>
    </xf>
    <xf numFmtId="177" fontId="31" fillId="2" borderId="1" xfId="0" applyNumberFormat="1" applyFont="1" applyFill="1" applyBorder="1" applyAlignment="1">
      <alignment horizontal="center" vertical="center" wrapText="1"/>
    </xf>
    <xf numFmtId="0" fontId="6" fillId="0" borderId="13" xfId="0" applyFont="1" applyBorder="1" applyAlignment="1">
      <alignment horizontal="center" vertical="center" wrapText="1"/>
    </xf>
    <xf numFmtId="0" fontId="6" fillId="9" borderId="1" xfId="0" applyFont="1" applyFill="1" applyBorder="1" applyAlignment="1">
      <alignment horizontal="center" vertical="center" wrapText="1"/>
    </xf>
    <xf numFmtId="0" fontId="25" fillId="0" borderId="1" xfId="0" applyFont="1" applyFill="1" applyBorder="1" applyAlignment="1">
      <alignment vertical="center" wrapText="1"/>
    </xf>
    <xf numFmtId="0" fontId="2" fillId="0" borderId="0" xfId="0" applyFont="1" applyAlignment="1">
      <alignment vertical="center"/>
    </xf>
    <xf numFmtId="0" fontId="30" fillId="0" borderId="1" xfId="0" applyFont="1" applyBorder="1" applyAlignment="1">
      <alignment wrapText="1"/>
    </xf>
    <xf numFmtId="0" fontId="30" fillId="0" borderId="1" xfId="0" applyFont="1" applyBorder="1" applyAlignment="1"/>
    <xf numFmtId="14" fontId="30" fillId="0" borderId="1" xfId="0" applyNumberFormat="1" applyFont="1" applyBorder="1" applyAlignment="1"/>
    <xf numFmtId="0" fontId="30" fillId="0" borderId="1" xfId="0" applyFont="1" applyFill="1" applyBorder="1"/>
    <xf numFmtId="0" fontId="30" fillId="0" borderId="1" xfId="0" applyFont="1" applyFill="1" applyBorder="1" applyAlignment="1">
      <alignment wrapText="1"/>
    </xf>
    <xf numFmtId="0" fontId="30" fillId="0" borderId="1" xfId="0" applyFont="1" applyBorder="1" applyAlignment="1">
      <alignment vertical="center"/>
    </xf>
    <xf numFmtId="0" fontId="6" fillId="9" borderId="5"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30" fillId="0" borderId="1" xfId="0" applyFont="1" applyFill="1" applyBorder="1" applyAlignment="1">
      <alignment vertical="center" wrapText="1"/>
    </xf>
    <xf numFmtId="0" fontId="2" fillId="0" borderId="13" xfId="0" applyFont="1" applyBorder="1" applyAlignment="1">
      <alignment vertical="center" wrapText="1"/>
    </xf>
    <xf numFmtId="0" fontId="2" fillId="0" borderId="1" xfId="0" applyFont="1" applyBorder="1" applyAlignment="1">
      <alignment wrapText="1"/>
    </xf>
    <xf numFmtId="0" fontId="2" fillId="0" borderId="1" xfId="0" applyFont="1" applyBorder="1" applyAlignment="1"/>
    <xf numFmtId="14" fontId="2" fillId="0" borderId="1" xfId="0" applyNumberFormat="1" applyFont="1" applyBorder="1" applyAlignment="1"/>
    <xf numFmtId="0" fontId="2" fillId="0" borderId="1" xfId="0" applyFont="1" applyFill="1" applyBorder="1" applyAlignment="1">
      <alignment wrapText="1"/>
    </xf>
    <xf numFmtId="0" fontId="18" fillId="0" borderId="1" xfId="0" applyFont="1" applyBorder="1" applyAlignment="1">
      <alignment wrapText="1"/>
    </xf>
    <xf numFmtId="0" fontId="18" fillId="0" borderId="1" xfId="0" applyFont="1" applyBorder="1" applyAlignment="1"/>
    <xf numFmtId="14" fontId="18" fillId="0" borderId="1" xfId="0" applyNumberFormat="1" applyFont="1" applyBorder="1" applyAlignment="1"/>
    <xf numFmtId="0" fontId="18" fillId="0" borderId="1" xfId="0" applyFont="1" applyFill="1" applyBorder="1"/>
    <xf numFmtId="0" fontId="2" fillId="0" borderId="1" xfId="0" applyFont="1" applyFill="1" applyBorder="1" applyAlignment="1">
      <alignment vertical="center" wrapText="1"/>
    </xf>
    <xf numFmtId="0" fontId="18" fillId="0" borderId="1" xfId="0" applyFont="1" applyFill="1" applyBorder="1" applyAlignment="1">
      <alignment vertical="center" wrapText="1"/>
    </xf>
    <xf numFmtId="0" fontId="18" fillId="0" borderId="1" xfId="0" applyFont="1" applyBorder="1" applyAlignment="1">
      <alignment vertical="center" wrapText="1"/>
    </xf>
    <xf numFmtId="0" fontId="18" fillId="0" borderId="1" xfId="0" applyFont="1" applyFill="1" applyBorder="1" applyAlignment="1">
      <alignment wrapText="1"/>
    </xf>
    <xf numFmtId="0" fontId="18" fillId="0" borderId="1" xfId="0" applyFont="1" applyBorder="1" applyAlignment="1">
      <alignment vertical="center"/>
    </xf>
    <xf numFmtId="0" fontId="2" fillId="0" borderId="1" xfId="0" applyFont="1" applyBorder="1" applyAlignment="1">
      <alignment horizontal="center" wrapText="1"/>
    </xf>
    <xf numFmtId="0" fontId="2" fillId="0" borderId="1" xfId="0" applyFont="1" applyFill="1" applyBorder="1"/>
    <xf numFmtId="0" fontId="2" fillId="9" borderId="5"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6" fillId="0" borderId="4" xfId="0" applyFont="1" applyBorder="1" applyAlignment="1">
      <alignment vertical="center" wrapText="1"/>
    </xf>
    <xf numFmtId="176" fontId="25" fillId="0" borderId="1" xfId="0" applyNumberFormat="1" applyFont="1" applyFill="1" applyBorder="1" applyAlignment="1">
      <alignment wrapText="1"/>
    </xf>
    <xf numFmtId="1" fontId="25" fillId="0" borderId="1" xfId="0" applyNumberFormat="1" applyFont="1" applyBorder="1" applyAlignment="1"/>
    <xf numFmtId="9" fontId="25" fillId="0" borderId="1" xfId="0" applyNumberFormat="1" applyFont="1" applyBorder="1" applyAlignment="1"/>
    <xf numFmtId="14" fontId="25" fillId="0" borderId="1" xfId="0" applyNumberFormat="1" applyFont="1" applyFill="1" applyBorder="1"/>
    <xf numFmtId="1" fontId="25" fillId="0" borderId="1" xfId="0" applyNumberFormat="1" applyFont="1" applyFill="1" applyBorder="1" applyAlignment="1"/>
    <xf numFmtId="177" fontId="25" fillId="0" borderId="1" xfId="0" applyNumberFormat="1" applyFont="1" applyBorder="1" applyAlignment="1">
      <alignment vertical="center"/>
    </xf>
    <xf numFmtId="14" fontId="25" fillId="0" borderId="13" xfId="0" applyNumberFormat="1" applyFont="1" applyFill="1" applyBorder="1"/>
    <xf numFmtId="0" fontId="31" fillId="0" borderId="13" xfId="0" applyFont="1" applyBorder="1"/>
    <xf numFmtId="176" fontId="31" fillId="0" borderId="13" xfId="0" applyNumberFormat="1" applyFont="1" applyFill="1" applyBorder="1" applyAlignment="1">
      <alignment wrapText="1"/>
    </xf>
    <xf numFmtId="41" fontId="25" fillId="0" borderId="13" xfId="7" applyFont="1" applyBorder="1" applyAlignment="1">
      <alignment vertical="center"/>
    </xf>
    <xf numFmtId="0" fontId="25" fillId="0" borderId="13" xfId="0" applyFont="1" applyBorder="1" applyAlignment="1">
      <alignment vertical="center"/>
    </xf>
    <xf numFmtId="177" fontId="25" fillId="0" borderId="13" xfId="0" applyNumberFormat="1" applyFont="1" applyBorder="1" applyAlignment="1">
      <alignment vertical="center"/>
    </xf>
    <xf numFmtId="0" fontId="25" fillId="0" borderId="14" xfId="0" applyFont="1" applyBorder="1" applyAlignment="1">
      <alignment horizontal="center" vertical="center" wrapText="1"/>
    </xf>
    <xf numFmtId="0" fontId="25" fillId="0" borderId="0" xfId="0" applyFont="1" applyAlignment="1">
      <alignment vertical="center" wrapText="1"/>
    </xf>
    <xf numFmtId="14" fontId="25" fillId="0" borderId="1" xfId="0" applyNumberFormat="1" applyFont="1" applyBorder="1" applyAlignment="1">
      <alignment wrapText="1"/>
    </xf>
    <xf numFmtId="14" fontId="0" fillId="0" borderId="1" xfId="0" applyNumberFormat="1" applyBorder="1" applyAlignment="1"/>
    <xf numFmtId="14" fontId="25" fillId="0" borderId="0" xfId="0" applyNumberFormat="1" applyFont="1" applyFill="1" applyBorder="1"/>
    <xf numFmtId="0" fontId="31" fillId="0" borderId="0" xfId="0" applyFont="1" applyBorder="1"/>
    <xf numFmtId="176" fontId="31" fillId="0" borderId="0" xfId="0" applyNumberFormat="1" applyFont="1" applyFill="1" applyBorder="1" applyAlignment="1">
      <alignment wrapText="1"/>
    </xf>
    <xf numFmtId="1" fontId="31" fillId="0" borderId="0" xfId="0" applyNumberFormat="1" applyFont="1" applyFill="1" applyBorder="1" applyAlignment="1"/>
    <xf numFmtId="177" fontId="25" fillId="0" borderId="0" xfId="0" applyNumberFormat="1" applyFont="1" applyBorder="1" applyAlignment="1">
      <alignment vertical="center"/>
    </xf>
    <xf numFmtId="0" fontId="2" fillId="9" borderId="0" xfId="0" applyFont="1" applyFill="1" applyBorder="1" applyAlignment="1">
      <alignment horizontal="center" vertical="center" wrapText="1"/>
    </xf>
    <xf numFmtId="0" fontId="2" fillId="9" borderId="0" xfId="1" applyNumberFormat="1" applyFont="1" applyFill="1" applyBorder="1"/>
    <xf numFmtId="0" fontId="2" fillId="9" borderId="0" xfId="0" applyFont="1" applyFill="1" applyBorder="1" applyAlignment="1"/>
    <xf numFmtId="9" fontId="31" fillId="2" borderId="0" xfId="0" applyNumberFormat="1" applyFont="1" applyFill="1" applyBorder="1" applyAlignment="1">
      <alignment horizontal="center" vertical="center" wrapText="1"/>
    </xf>
    <xf numFmtId="1" fontId="25" fillId="0" borderId="1" xfId="0" applyNumberFormat="1" applyFont="1" applyBorder="1" applyAlignment="1">
      <alignment horizontal="center" vertical="center"/>
    </xf>
    <xf numFmtId="9" fontId="31" fillId="0" borderId="0" xfId="0" applyNumberFormat="1" applyFont="1" applyBorder="1" applyAlignment="1">
      <alignment horizontal="center" vertical="center"/>
    </xf>
    <xf numFmtId="0" fontId="2" fillId="9" borderId="1" xfId="0" applyFont="1" applyFill="1" applyBorder="1"/>
    <xf numFmtId="0" fontId="30" fillId="0" borderId="1" xfId="0" applyFont="1" applyBorder="1" applyAlignment="1">
      <alignment horizontal="center" vertical="center"/>
    </xf>
    <xf numFmtId="41" fontId="18" fillId="0" borderId="1" xfId="7" applyFont="1" applyFill="1" applyBorder="1" applyAlignment="1" applyProtection="1">
      <alignment horizontal="center" vertical="center" wrapText="1"/>
      <protection locked="0"/>
    </xf>
    <xf numFmtId="0" fontId="6" fillId="9" borderId="13"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176" fontId="2" fillId="0" borderId="1" xfId="0" applyNumberFormat="1" applyFont="1" applyFill="1" applyBorder="1" applyAlignment="1">
      <alignment wrapText="1"/>
    </xf>
    <xf numFmtId="0" fontId="2" fillId="0" borderId="4" xfId="0" applyFont="1" applyBorder="1" applyAlignment="1">
      <alignment horizontal="center" vertical="center" wrapText="1"/>
    </xf>
    <xf numFmtId="0" fontId="2" fillId="9" borderId="1" xfId="0" applyFont="1" applyFill="1" applyBorder="1" applyAlignment="1">
      <alignment horizontal="center" vertical="center" wrapText="1"/>
    </xf>
    <xf numFmtId="0" fontId="2" fillId="9" borderId="1" xfId="1" applyNumberFormat="1" applyFont="1" applyFill="1" applyBorder="1"/>
    <xf numFmtId="0" fontId="2" fillId="9" borderId="1" xfId="0" applyFont="1" applyFill="1" applyBorder="1" applyAlignment="1">
      <alignment wrapText="1"/>
    </xf>
    <xf numFmtId="0" fontId="2" fillId="9" borderId="1" xfId="0" applyFont="1" applyFill="1" applyBorder="1" applyAlignment="1"/>
    <xf numFmtId="0" fontId="2" fillId="9" borderId="1" xfId="0" applyFont="1" applyFill="1" applyBorder="1" applyAlignment="1">
      <alignment horizontal="center"/>
    </xf>
    <xf numFmtId="0" fontId="2" fillId="9" borderId="1" xfId="0" applyFont="1" applyFill="1" applyBorder="1" applyAlignment="1">
      <alignment horizontal="center" wrapText="1"/>
    </xf>
    <xf numFmtId="0" fontId="18" fillId="9" borderId="1" xfId="0" applyFont="1" applyFill="1" applyBorder="1" applyAlignment="1">
      <alignment horizontal="center"/>
    </xf>
    <xf numFmtId="0" fontId="25" fillId="0" borderId="0" xfId="0" applyFont="1" applyFill="1" applyBorder="1" applyAlignment="1">
      <alignment wrapText="1"/>
    </xf>
    <xf numFmtId="0" fontId="2" fillId="9" borderId="1" xfId="0" applyFont="1" applyFill="1" applyBorder="1" applyAlignment="1">
      <alignment horizontal="center" vertical="center"/>
    </xf>
    <xf numFmtId="0" fontId="25" fillId="0" borderId="0" xfId="0" applyFont="1" applyBorder="1" applyAlignment="1">
      <alignment vertical="center" wrapText="1"/>
    </xf>
    <xf numFmtId="0" fontId="25" fillId="0" borderId="0" xfId="0" applyFont="1" applyFill="1" applyBorder="1" applyAlignment="1">
      <alignment vertical="center"/>
    </xf>
    <xf numFmtId="0" fontId="0" fillId="0" borderId="1" xfId="0" applyBorder="1" applyAlignment="1">
      <alignment horizontal="left"/>
    </xf>
    <xf numFmtId="0" fontId="2" fillId="0" borderId="1" xfId="0" applyFont="1" applyBorder="1" applyAlignment="1">
      <alignment horizontal="center"/>
    </xf>
    <xf numFmtId="0" fontId="2" fillId="0" borderId="1" xfId="0" applyFont="1" applyBorder="1" applyAlignment="1">
      <alignment horizontal="center" vertical="center"/>
    </xf>
    <xf numFmtId="0" fontId="0" fillId="0" borderId="1" xfId="0" applyBorder="1" applyAlignment="1">
      <alignment horizontal="left" wrapText="1"/>
    </xf>
    <xf numFmtId="0" fontId="25" fillId="0" borderId="14" xfId="0" applyFont="1" applyBorder="1" applyAlignment="1">
      <alignment wrapText="1"/>
    </xf>
    <xf numFmtId="0" fontId="2" fillId="9" borderId="0" xfId="0" applyFont="1" applyFill="1" applyBorder="1" applyAlignment="1">
      <alignment horizontal="center"/>
    </xf>
    <xf numFmtId="0" fontId="0" fillId="9" borderId="1" xfId="0" applyFont="1" applyFill="1" applyBorder="1" applyAlignment="1">
      <alignment horizontal="center"/>
    </xf>
    <xf numFmtId="0" fontId="25" fillId="9" borderId="1" xfId="0" applyFont="1" applyFill="1" applyBorder="1" applyAlignment="1">
      <alignment horizontal="center" vertical="center"/>
    </xf>
    <xf numFmtId="0" fontId="39" fillId="9" borderId="5" xfId="0" applyFont="1" applyFill="1" applyBorder="1" applyAlignment="1">
      <alignment horizontal="center" vertical="center" wrapText="1"/>
    </xf>
    <xf numFmtId="0" fontId="39" fillId="9" borderId="14"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25" fillId="0" borderId="5" xfId="0" applyFont="1" applyBorder="1" applyAlignment="1">
      <alignment horizontal="center" vertical="center"/>
    </xf>
    <xf numFmtId="0" fontId="25" fillId="0" borderId="14" xfId="0" applyFont="1" applyBorder="1" applyAlignment="1">
      <alignment horizontal="center" vertical="center"/>
    </xf>
    <xf numFmtId="0" fontId="29" fillId="2" borderId="1" xfId="0" applyFont="1" applyFill="1" applyBorder="1" applyAlignment="1">
      <alignment horizontal="center" vertical="center" wrapText="1"/>
    </xf>
    <xf numFmtId="0" fontId="25" fillId="0" borderId="4" xfId="0" applyFont="1" applyBorder="1" applyAlignment="1">
      <alignment horizontal="center" vertical="center"/>
    </xf>
    <xf numFmtId="0" fontId="31" fillId="0" borderId="1" xfId="0" applyFont="1" applyFill="1" applyBorder="1" applyAlignment="1">
      <alignment horizontal="center" vertical="center"/>
    </xf>
    <xf numFmtId="0" fontId="30" fillId="0" borderId="0" xfId="0" applyFont="1" applyFill="1" applyAlignment="1">
      <alignment horizontal="left" vertical="center" wrapText="1"/>
    </xf>
    <xf numFmtId="0" fontId="31" fillId="2" borderId="5"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24"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4" xfId="0" applyFont="1" applyBorder="1" applyAlignment="1">
      <alignment horizontal="center" vertical="center" wrapText="1"/>
    </xf>
    <xf numFmtId="14" fontId="25" fillId="0" borderId="4" xfId="0" applyNumberFormat="1" applyFont="1" applyBorder="1" applyAlignment="1">
      <alignment horizontal="center" vertical="center"/>
    </xf>
    <xf numFmtId="0" fontId="31" fillId="2" borderId="13" xfId="0" applyFont="1" applyFill="1" applyBorder="1" applyAlignment="1">
      <alignment horizontal="center" vertical="center" wrapText="1"/>
    </xf>
    <xf numFmtId="0" fontId="25" fillId="0" borderId="4" xfId="0" applyFont="1" applyFill="1" applyBorder="1" applyAlignment="1">
      <alignment horizontal="center" vertical="center"/>
    </xf>
    <xf numFmtId="0" fontId="25" fillId="0" borderId="1" xfId="0" applyFont="1" applyBorder="1" applyAlignment="1">
      <alignment horizontal="center" vertical="center" wrapText="1"/>
    </xf>
    <xf numFmtId="0" fontId="25" fillId="0" borderId="1" xfId="0" applyFont="1" applyFill="1" applyBorder="1" applyAlignment="1">
      <alignment horizontal="center" vertical="center"/>
    </xf>
    <xf numFmtId="0" fontId="25" fillId="0" borderId="4" xfId="0" applyFont="1" applyFill="1" applyBorder="1" applyAlignment="1">
      <alignment horizontal="center" vertical="center" wrapText="1"/>
    </xf>
    <xf numFmtId="0" fontId="8" fillId="0" borderId="33" xfId="0" applyFont="1" applyFill="1" applyBorder="1" applyAlignment="1">
      <alignment vertical="center"/>
    </xf>
    <xf numFmtId="0" fontId="10" fillId="0" borderId="33" xfId="0" applyFont="1" applyFill="1" applyBorder="1" applyAlignment="1">
      <alignment vertical="center"/>
    </xf>
    <xf numFmtId="0" fontId="9" fillId="3" borderId="34" xfId="0" applyFont="1" applyFill="1" applyBorder="1" applyAlignment="1" applyProtection="1">
      <alignment vertical="center"/>
      <protection locked="0"/>
    </xf>
    <xf numFmtId="0" fontId="9" fillId="3" borderId="35" xfId="0" applyFont="1" applyFill="1" applyBorder="1" applyAlignment="1" applyProtection="1">
      <alignment vertical="center"/>
      <protection locked="0"/>
    </xf>
    <xf numFmtId="0" fontId="10" fillId="0" borderId="36" xfId="0" applyFont="1" applyFill="1" applyBorder="1" applyAlignment="1">
      <alignment vertical="center"/>
    </xf>
    <xf numFmtId="15" fontId="0" fillId="0" borderId="36" xfId="0" applyNumberFormat="1" applyFont="1" applyFill="1" applyBorder="1" applyAlignment="1" applyProtection="1">
      <alignment horizontal="left" vertical="center"/>
      <protection locked="0"/>
    </xf>
    <xf numFmtId="0" fontId="9" fillId="0" borderId="34" xfId="0" applyFont="1" applyFill="1" applyBorder="1" applyAlignment="1" applyProtection="1">
      <alignment horizontal="left" vertical="center"/>
      <protection locked="0"/>
    </xf>
    <xf numFmtId="0" fontId="9" fillId="0" borderId="35" xfId="0" applyFont="1" applyFill="1" applyBorder="1" applyAlignment="1" applyProtection="1">
      <alignment horizontal="left" vertical="center"/>
      <protection locked="0"/>
    </xf>
    <xf numFmtId="2" fontId="0" fillId="3" borderId="1" xfId="0" applyNumberFormat="1" applyFill="1" applyBorder="1" applyAlignment="1">
      <alignment horizontal="right" vertical="center"/>
    </xf>
    <xf numFmtId="0" fontId="0" fillId="0" borderId="36" xfId="0" applyBorder="1" applyAlignment="1">
      <alignment vertical="center"/>
    </xf>
    <xf numFmtId="0" fontId="0" fillId="0" borderId="36" xfId="0" applyBorder="1" applyAlignment="1">
      <alignment horizontal="center" vertical="center" wrapText="1"/>
    </xf>
    <xf numFmtId="0" fontId="0" fillId="9" borderId="1" xfId="0" applyFill="1" applyBorder="1" applyAlignment="1">
      <alignment horizontal="center" vertical="center"/>
    </xf>
    <xf numFmtId="0" fontId="1" fillId="2" borderId="38" xfId="0" applyFont="1" applyFill="1" applyBorder="1" applyAlignment="1">
      <alignment horizontal="center" vertical="center" wrapText="1"/>
    </xf>
    <xf numFmtId="2" fontId="1" fillId="2" borderId="38" xfId="0" applyNumberFormat="1" applyFont="1" applyFill="1" applyBorder="1" applyAlignment="1">
      <alignment horizontal="center" vertical="center" wrapText="1"/>
    </xf>
    <xf numFmtId="0" fontId="1" fillId="9" borderId="1" xfId="0" applyFont="1" applyFill="1" applyBorder="1" applyAlignment="1">
      <alignment vertical="center" wrapText="1"/>
    </xf>
    <xf numFmtId="0" fontId="42" fillId="0" borderId="13" xfId="0" applyFont="1" applyBorder="1" applyAlignment="1">
      <alignment vertical="center" wrapText="1"/>
    </xf>
    <xf numFmtId="0" fontId="41" fillId="9" borderId="5" xfId="0" applyFont="1" applyFill="1" applyBorder="1" applyAlignment="1">
      <alignment horizontal="center" vertical="center" wrapText="1"/>
    </xf>
    <xf numFmtId="0" fontId="41" fillId="9" borderId="14" xfId="0" applyFont="1" applyFill="1" applyBorder="1" applyAlignment="1">
      <alignment horizontal="center" vertical="center" wrapText="1"/>
    </xf>
    <xf numFmtId="0" fontId="0" fillId="0" borderId="13" xfId="0" applyBorder="1" applyAlignment="1">
      <alignment vertical="center" wrapText="1"/>
    </xf>
    <xf numFmtId="0" fontId="43" fillId="0" borderId="1" xfId="0" applyFont="1" applyBorder="1" applyAlignment="1">
      <alignment wrapText="1"/>
    </xf>
    <xf numFmtId="0" fontId="0" fillId="0" borderId="1" xfId="0" applyFill="1" applyBorder="1" applyAlignment="1">
      <alignment vertical="center" wrapText="1"/>
    </xf>
    <xf numFmtId="0" fontId="14" fillId="0" borderId="1" xfId="0" applyFont="1" applyBorder="1" applyAlignment="1">
      <alignment vertical="center" wrapText="1"/>
    </xf>
    <xf numFmtId="0" fontId="30" fillId="0" borderId="1" xfId="0" applyNumberFormat="1" applyFont="1" applyFill="1" applyBorder="1" applyAlignment="1" applyProtection="1">
      <alignment horizontal="center" vertical="center"/>
      <protection locked="0"/>
    </xf>
    <xf numFmtId="0" fontId="1" fillId="2" borderId="39" xfId="0" applyFont="1" applyFill="1" applyBorder="1" applyAlignment="1">
      <alignment horizontal="center" vertical="center"/>
    </xf>
    <xf numFmtId="0" fontId="1" fillId="2" borderId="39" xfId="0" applyFont="1" applyFill="1" applyBorder="1" applyAlignment="1">
      <alignment horizontal="center" vertical="center" wrapText="1"/>
    </xf>
    <xf numFmtId="0" fontId="0" fillId="0" borderId="40" xfId="0" applyBorder="1" applyAlignment="1">
      <alignment horizontal="center" vertical="center"/>
    </xf>
    <xf numFmtId="0" fontId="1" fillId="2" borderId="1" xfId="0" applyFont="1" applyFill="1" applyBorder="1" applyAlignment="1">
      <alignment horizontal="center"/>
    </xf>
    <xf numFmtId="0" fontId="30" fillId="0" borderId="33" xfId="0" applyFont="1" applyFill="1" applyBorder="1" applyAlignment="1">
      <alignment vertical="center"/>
    </xf>
    <xf numFmtId="0" fontId="29" fillId="3" borderId="34" xfId="0" applyFont="1" applyFill="1" applyBorder="1" applyAlignment="1" applyProtection="1">
      <alignment vertical="center"/>
      <protection locked="0"/>
    </xf>
    <xf numFmtId="0" fontId="29" fillId="3" borderId="35" xfId="0" applyFont="1" applyFill="1" applyBorder="1" applyAlignment="1" applyProtection="1">
      <alignment vertical="center"/>
      <protection locked="0"/>
    </xf>
    <xf numFmtId="0" fontId="30" fillId="0" borderId="36" xfId="0" applyFont="1" applyFill="1" applyBorder="1" applyAlignment="1">
      <alignment vertical="center"/>
    </xf>
    <xf numFmtId="15" fontId="25" fillId="0" borderId="36" xfId="0" applyNumberFormat="1" applyFont="1" applyFill="1" applyBorder="1" applyAlignment="1" applyProtection="1">
      <alignment horizontal="left" vertical="center"/>
      <protection locked="0"/>
    </xf>
    <xf numFmtId="0" fontId="29" fillId="0" borderId="34" xfId="0" applyFont="1" applyFill="1" applyBorder="1" applyAlignment="1" applyProtection="1">
      <alignment horizontal="left" vertical="center"/>
      <protection locked="0"/>
    </xf>
    <xf numFmtId="0" fontId="29" fillId="0" borderId="35" xfId="0" applyFont="1" applyFill="1" applyBorder="1" applyAlignment="1" applyProtection="1">
      <alignment horizontal="left" vertical="center"/>
      <protection locked="0"/>
    </xf>
    <xf numFmtId="0" fontId="25" fillId="0" borderId="36" xfId="0" applyFont="1" applyBorder="1" applyAlignment="1">
      <alignment vertical="center"/>
    </xf>
    <xf numFmtId="0" fontId="25" fillId="0" borderId="36" xfId="0" applyFont="1" applyBorder="1" applyAlignment="1">
      <alignment horizontal="center" vertical="center" wrapText="1"/>
    </xf>
    <xf numFmtId="0" fontId="31" fillId="2" borderId="38" xfId="0" applyFont="1" applyFill="1" applyBorder="1" applyAlignment="1">
      <alignment horizontal="center" vertical="center" wrapText="1"/>
    </xf>
    <xf numFmtId="2" fontId="31" fillId="2" borderId="38" xfId="0" applyNumberFormat="1" applyFont="1" applyFill="1" applyBorder="1" applyAlignment="1">
      <alignment horizontal="center" vertical="center" wrapText="1"/>
    </xf>
    <xf numFmtId="0" fontId="31" fillId="2" borderId="39" xfId="0" applyFont="1" applyFill="1" applyBorder="1" applyAlignment="1">
      <alignment horizontal="center" vertical="center"/>
    </xf>
    <xf numFmtId="0" fontId="31" fillId="2" borderId="39" xfId="0" applyFont="1" applyFill="1" applyBorder="1" applyAlignment="1">
      <alignment horizontal="center" vertical="center" wrapText="1"/>
    </xf>
    <xf numFmtId="0" fontId="25" fillId="0" borderId="40" xfId="0" applyFont="1" applyBorder="1" applyAlignment="1">
      <alignment horizontal="center" vertical="center"/>
    </xf>
    <xf numFmtId="0" fontId="25" fillId="3" borderId="1" xfId="0" applyNumberFormat="1" applyFont="1" applyFill="1" applyBorder="1" applyAlignment="1">
      <alignment horizontal="center" vertical="center"/>
    </xf>
    <xf numFmtId="172" fontId="25" fillId="3" borderId="1" xfId="3" applyNumberFormat="1" applyFont="1" applyFill="1" applyBorder="1" applyAlignment="1">
      <alignment horizontal="center" vertical="center"/>
    </xf>
    <xf numFmtId="0" fontId="30" fillId="9" borderId="1" xfId="0" applyFont="1" applyFill="1" applyBorder="1" applyAlignment="1">
      <alignment horizontal="center" wrapText="1"/>
    </xf>
    <xf numFmtId="0" fontId="30" fillId="9" borderId="1" xfId="0" applyFont="1" applyFill="1" applyBorder="1" applyAlignment="1">
      <alignment horizontal="right" wrapText="1"/>
    </xf>
    <xf numFmtId="0" fontId="30" fillId="9" borderId="1" xfId="0" applyFont="1" applyFill="1" applyBorder="1" applyAlignment="1">
      <alignment wrapText="1"/>
    </xf>
    <xf numFmtId="14" fontId="30" fillId="9" borderId="1" xfId="0" applyNumberFormat="1" applyFont="1" applyFill="1" applyBorder="1" applyAlignment="1"/>
    <xf numFmtId="0" fontId="30" fillId="9" borderId="1" xfId="0" applyFont="1" applyFill="1" applyBorder="1"/>
    <xf numFmtId="0" fontId="30" fillId="9" borderId="1" xfId="0" applyFont="1" applyFill="1" applyBorder="1" applyAlignment="1">
      <alignment vertical="center"/>
    </xf>
    <xf numFmtId="0" fontId="30" fillId="9" borderId="1" xfId="0" applyFont="1" applyFill="1" applyBorder="1" applyAlignment="1"/>
    <xf numFmtId="0" fontId="14" fillId="0" borderId="1" xfId="0" applyFont="1" applyBorder="1" applyAlignment="1">
      <alignment wrapText="1"/>
    </xf>
    <xf numFmtId="0" fontId="14" fillId="0" borderId="1" xfId="0" applyFont="1" applyBorder="1" applyAlignment="1"/>
    <xf numFmtId="14" fontId="14" fillId="0" borderId="1" xfId="0" applyNumberFormat="1" applyFont="1" applyBorder="1" applyAlignment="1"/>
    <xf numFmtId="0" fontId="14" fillId="0" borderId="1" xfId="0" applyFont="1" applyFill="1" applyBorder="1"/>
    <xf numFmtId="0" fontId="14" fillId="0" borderId="1" xfId="0" applyFont="1" applyFill="1" applyBorder="1" applyAlignment="1">
      <alignment vertical="center" wrapText="1"/>
    </xf>
    <xf numFmtId="0" fontId="0" fillId="9" borderId="5" xfId="0" applyFont="1" applyFill="1" applyBorder="1" applyAlignment="1">
      <alignment horizontal="center" vertical="center" wrapText="1"/>
    </xf>
    <xf numFmtId="0" fontId="0" fillId="9" borderId="1" xfId="0" applyFill="1" applyBorder="1" applyAlignment="1">
      <alignment wrapText="1"/>
    </xf>
    <xf numFmtId="0" fontId="0" fillId="9" borderId="1" xfId="0" applyFill="1" applyBorder="1" applyAlignment="1"/>
    <xf numFmtId="14" fontId="0" fillId="9" borderId="1" xfId="0" applyNumberFormat="1" applyFill="1" applyBorder="1" applyAlignment="1"/>
    <xf numFmtId="0" fontId="0" fillId="9" borderId="1" xfId="0" applyFill="1" applyBorder="1" applyAlignment="1">
      <alignment vertical="center" wrapText="1"/>
    </xf>
    <xf numFmtId="0" fontId="0" fillId="9" borderId="1" xfId="0" applyFill="1" applyBorder="1" applyAlignment="1">
      <alignment vertical="center"/>
    </xf>
    <xf numFmtId="0" fontId="0" fillId="9" borderId="14" xfId="0" applyFont="1" applyFill="1" applyBorder="1" applyAlignment="1">
      <alignment horizontal="center" vertical="center" wrapText="1"/>
    </xf>
    <xf numFmtId="0" fontId="25" fillId="0" borderId="5" xfId="0" applyFont="1" applyBorder="1" applyAlignment="1">
      <alignment horizontal="center" vertical="center" wrapText="1"/>
    </xf>
    <xf numFmtId="0" fontId="29" fillId="3" borderId="34" xfId="0" applyFont="1" applyFill="1" applyBorder="1" applyAlignment="1" applyProtection="1">
      <alignment horizontal="left" vertical="center"/>
      <protection locked="0"/>
    </xf>
    <xf numFmtId="0" fontId="29" fillId="3" borderId="35" xfId="0" applyFont="1" applyFill="1" applyBorder="1" applyAlignment="1" applyProtection="1">
      <alignment horizontal="left" vertical="center"/>
      <protection locked="0"/>
    </xf>
    <xf numFmtId="0" fontId="30" fillId="4" borderId="1" xfId="0" applyFont="1" applyFill="1" applyBorder="1" applyAlignment="1">
      <alignment wrapText="1"/>
    </xf>
    <xf numFmtId="0" fontId="30" fillId="4" borderId="1" xfId="0" applyFont="1" applyFill="1" applyBorder="1" applyAlignment="1">
      <alignment vertical="center"/>
    </xf>
    <xf numFmtId="169" fontId="25" fillId="0" borderId="1" xfId="1" applyNumberFormat="1" applyFont="1" applyBorder="1" applyAlignment="1"/>
    <xf numFmtId="0" fontId="25" fillId="0" borderId="12" xfId="0" applyFont="1" applyFill="1" applyBorder="1"/>
    <xf numFmtId="0" fontId="25" fillId="0" borderId="12" xfId="0" applyFont="1" applyFill="1" applyBorder="1" applyAlignment="1">
      <alignment wrapText="1"/>
    </xf>
    <xf numFmtId="0" fontId="42" fillId="0" borderId="0" xfId="0" applyFont="1" applyAlignment="1">
      <alignment wrapText="1"/>
    </xf>
    <xf numFmtId="17" fontId="25" fillId="0" borderId="1" xfId="0" applyNumberFormat="1" applyFont="1" applyBorder="1" applyAlignment="1"/>
    <xf numFmtId="0" fontId="0" fillId="0" borderId="1" xfId="0" applyFont="1" applyFill="1" applyBorder="1" applyAlignment="1">
      <alignment horizontal="right"/>
    </xf>
    <xf numFmtId="0" fontId="25" fillId="0" borderId="1" xfId="0" applyFont="1" applyFill="1" applyBorder="1" applyAlignment="1">
      <alignment horizontal="right"/>
    </xf>
    <xf numFmtId="0" fontId="29" fillId="0" borderId="34" xfId="0" applyFont="1" applyFill="1" applyBorder="1" applyAlignment="1" applyProtection="1">
      <alignment horizontal="left" vertical="center" wrapText="1"/>
      <protection locked="0"/>
    </xf>
    <xf numFmtId="0" fontId="29" fillId="0" borderId="0" xfId="0" applyFont="1" applyFill="1" applyBorder="1" applyAlignment="1" applyProtection="1">
      <alignment horizontal="left" vertical="center" wrapText="1"/>
      <protection locked="0"/>
    </xf>
    <xf numFmtId="168" fontId="25" fillId="0" borderId="0" xfId="0" applyNumberFormat="1" applyFont="1" applyFill="1" applyBorder="1" applyAlignment="1">
      <alignment vertical="center" wrapText="1"/>
    </xf>
    <xf numFmtId="0" fontId="25" fillId="0" borderId="0" xfId="0" applyFont="1" applyAlignment="1">
      <alignment wrapText="1"/>
    </xf>
    <xf numFmtId="0" fontId="25" fillId="0" borderId="0" xfId="0" applyFont="1" applyFill="1" applyAlignment="1">
      <alignment vertical="center" wrapText="1"/>
    </xf>
    <xf numFmtId="174" fontId="25" fillId="0" borderId="0" xfId="0" applyNumberFormat="1" applyFont="1" applyAlignment="1">
      <alignment vertical="center"/>
    </xf>
    <xf numFmtId="169" fontId="18" fillId="0" borderId="1" xfId="1" applyNumberFormat="1" applyFont="1" applyFill="1" applyBorder="1" applyAlignment="1">
      <alignment horizontal="right" vertical="center" wrapText="1"/>
    </xf>
    <xf numFmtId="0" fontId="0" fillId="9" borderId="1" xfId="0" applyFont="1" applyFill="1" applyBorder="1" applyAlignment="1">
      <alignment horizontal="center" vertical="center" wrapText="1"/>
    </xf>
    <xf numFmtId="179" fontId="5" fillId="9" borderId="1" xfId="1" applyNumberFormat="1" applyFont="1" applyFill="1" applyBorder="1" applyAlignment="1">
      <alignment horizontal="center" vertical="center" wrapText="1"/>
    </xf>
    <xf numFmtId="0" fontId="0" fillId="0" borderId="1" xfId="0" applyFont="1" applyBorder="1" applyAlignment="1">
      <alignment wrapText="1"/>
    </xf>
    <xf numFmtId="0" fontId="0" fillId="0" borderId="1" xfId="0" applyFont="1" applyBorder="1" applyAlignment="1">
      <alignment horizontal="center" wrapText="1"/>
    </xf>
    <xf numFmtId="0" fontId="0"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Fill="1" applyBorder="1" applyAlignment="1">
      <alignment wrapText="1"/>
    </xf>
    <xf numFmtId="0" fontId="0" fillId="0" borderId="1" xfId="0" applyFont="1" applyBorder="1" applyAlignment="1"/>
    <xf numFmtId="0" fontId="0" fillId="0" borderId="1" xfId="0" applyFont="1" applyBorder="1"/>
    <xf numFmtId="180" fontId="25" fillId="3" borderId="1" xfId="3" applyNumberFormat="1" applyFont="1" applyFill="1" applyBorder="1" applyAlignment="1">
      <alignment horizontal="right" vertical="center"/>
    </xf>
    <xf numFmtId="3" fontId="30" fillId="0" borderId="1" xfId="0" applyNumberFormat="1" applyFont="1" applyFill="1" applyBorder="1" applyAlignment="1" applyProtection="1">
      <alignment horizontal="center" vertical="center" wrapText="1"/>
      <protection locked="0"/>
    </xf>
    <xf numFmtId="0" fontId="25" fillId="0" borderId="13" xfId="0" applyFont="1" applyBorder="1" applyAlignment="1">
      <alignment vertical="center" wrapText="1"/>
    </xf>
    <xf numFmtId="0" fontId="25" fillId="0" borderId="12" xfId="0" applyFont="1" applyBorder="1" applyAlignment="1">
      <alignment vertical="center" wrapText="1"/>
    </xf>
    <xf numFmtId="0" fontId="25" fillId="0" borderId="4" xfId="0" applyFont="1" applyBorder="1" applyAlignment="1">
      <alignment vertical="center" wrapText="1"/>
    </xf>
    <xf numFmtId="14" fontId="25" fillId="9" borderId="1" xfId="0" applyNumberFormat="1" applyFont="1" applyFill="1" applyBorder="1" applyAlignment="1">
      <alignment vertical="center"/>
    </xf>
    <xf numFmtId="0" fontId="25" fillId="9" borderId="1" xfId="0" applyFont="1" applyFill="1" applyBorder="1" applyAlignment="1">
      <alignment vertical="center"/>
    </xf>
    <xf numFmtId="0" fontId="25" fillId="4" borderId="13" xfId="0" applyFont="1" applyFill="1" applyBorder="1" applyAlignment="1">
      <alignment vertical="center" wrapText="1"/>
    </xf>
    <xf numFmtId="0" fontId="25" fillId="4" borderId="1" xfId="0" applyFont="1" applyFill="1" applyBorder="1" applyAlignment="1">
      <alignment horizontal="center" vertical="center" wrapText="1"/>
    </xf>
    <xf numFmtId="14" fontId="25" fillId="4" borderId="1" xfId="0" applyNumberFormat="1" applyFont="1" applyFill="1" applyBorder="1" applyAlignment="1">
      <alignment vertical="center"/>
    </xf>
    <xf numFmtId="0" fontId="25" fillId="4" borderId="1" xfId="0" applyFont="1" applyFill="1" applyBorder="1" applyAlignment="1">
      <alignment horizontal="center" wrapText="1"/>
    </xf>
    <xf numFmtId="0" fontId="25" fillId="4" borderId="1" xfId="0" applyFont="1" applyFill="1" applyBorder="1" applyAlignment="1">
      <alignment wrapText="1"/>
    </xf>
    <xf numFmtId="0" fontId="25" fillId="4" borderId="0" xfId="0" applyFont="1" applyFill="1" applyAlignment="1">
      <alignment vertical="center"/>
    </xf>
    <xf numFmtId="0" fontId="2" fillId="0" borderId="0" xfId="0" applyFont="1" applyAlignment="1">
      <alignment horizontal="center" vertical="center"/>
    </xf>
    <xf numFmtId="1" fontId="2" fillId="0" borderId="0" xfId="0" applyNumberFormat="1" applyFont="1" applyAlignment="1">
      <alignment vertical="center"/>
    </xf>
    <xf numFmtId="0" fontId="2" fillId="0" borderId="0" xfId="0" applyFont="1" applyAlignment="1">
      <alignment vertical="center" wrapText="1"/>
    </xf>
    <xf numFmtId="1" fontId="2" fillId="0" borderId="0" xfId="0" applyNumberFormat="1" applyFont="1" applyAlignment="1">
      <alignment vertical="center" wrapText="1"/>
    </xf>
    <xf numFmtId="41" fontId="2" fillId="0" borderId="0" xfId="7" applyFont="1" applyAlignment="1">
      <alignment vertical="center"/>
    </xf>
    <xf numFmtId="177" fontId="2" fillId="0" borderId="0" xfId="0" applyNumberFormat="1" applyFont="1" applyAlignment="1">
      <alignment vertical="center"/>
    </xf>
    <xf numFmtId="0" fontId="18" fillId="0" borderId="33" xfId="0" applyFont="1" applyFill="1" applyBorder="1" applyAlignment="1">
      <alignment vertical="center"/>
    </xf>
    <xf numFmtId="0" fontId="44" fillId="3" borderId="34" xfId="0" applyFont="1" applyFill="1" applyBorder="1" applyAlignment="1" applyProtection="1">
      <alignment vertical="center" wrapText="1"/>
      <protection locked="0"/>
    </xf>
    <xf numFmtId="0" fontId="44" fillId="3" borderId="34" xfId="0" applyFont="1" applyFill="1" applyBorder="1" applyAlignment="1" applyProtection="1">
      <alignment vertical="center"/>
      <protection locked="0"/>
    </xf>
    <xf numFmtId="1" fontId="44" fillId="3" borderId="34" xfId="0" applyNumberFormat="1" applyFont="1" applyFill="1" applyBorder="1" applyAlignment="1" applyProtection="1">
      <alignment vertical="center" wrapText="1"/>
      <protection locked="0"/>
    </xf>
    <xf numFmtId="1" fontId="44" fillId="3" borderId="34" xfId="0" applyNumberFormat="1" applyFont="1" applyFill="1" applyBorder="1" applyAlignment="1" applyProtection="1">
      <alignment vertical="center"/>
      <protection locked="0"/>
    </xf>
    <xf numFmtId="41" fontId="44" fillId="3" borderId="34" xfId="7" applyFont="1" applyFill="1" applyBorder="1" applyAlignment="1" applyProtection="1">
      <alignment vertical="center"/>
      <protection locked="0"/>
    </xf>
    <xf numFmtId="41" fontId="44" fillId="3" borderId="35" xfId="7" applyFont="1" applyFill="1" applyBorder="1" applyAlignment="1" applyProtection="1">
      <alignment vertical="center"/>
      <protection locked="0"/>
    </xf>
    <xf numFmtId="0" fontId="18" fillId="0" borderId="36" xfId="0" applyFont="1" applyFill="1" applyBorder="1" applyAlignment="1">
      <alignment vertical="center"/>
    </xf>
    <xf numFmtId="15" fontId="2" fillId="0" borderId="36" xfId="0" applyNumberFormat="1" applyFont="1" applyFill="1" applyBorder="1" applyAlignment="1" applyProtection="1">
      <alignment horizontal="center" vertical="center"/>
      <protection locked="0"/>
    </xf>
    <xf numFmtId="0" fontId="44" fillId="0" borderId="34" xfId="0" applyFont="1" applyFill="1" applyBorder="1" applyAlignment="1" applyProtection="1">
      <alignment horizontal="left" vertical="center"/>
      <protection locked="0"/>
    </xf>
    <xf numFmtId="1" fontId="44" fillId="0" borderId="34" xfId="0" applyNumberFormat="1" applyFont="1" applyFill="1" applyBorder="1" applyAlignment="1" applyProtection="1">
      <alignment horizontal="left" vertical="center"/>
      <protection locked="0"/>
    </xf>
    <xf numFmtId="0" fontId="44" fillId="0" borderId="34" xfId="0" applyFont="1" applyFill="1" applyBorder="1" applyAlignment="1" applyProtection="1">
      <alignment horizontal="left" vertical="center" wrapText="1"/>
      <protection locked="0"/>
    </xf>
    <xf numFmtId="1" fontId="44" fillId="0" borderId="34" xfId="0" applyNumberFormat="1" applyFont="1" applyFill="1" applyBorder="1" applyAlignment="1" applyProtection="1">
      <alignment horizontal="left" vertical="center" wrapText="1"/>
      <protection locked="0"/>
    </xf>
    <xf numFmtId="41" fontId="44" fillId="0" borderId="34" xfId="7" applyFont="1" applyFill="1" applyBorder="1" applyAlignment="1" applyProtection="1">
      <alignment horizontal="left" vertical="center"/>
      <protection locked="0"/>
    </xf>
    <xf numFmtId="41" fontId="44" fillId="0" borderId="35" xfId="7" applyFont="1" applyFill="1" applyBorder="1" applyAlignment="1" applyProtection="1">
      <alignment horizontal="left" vertical="center"/>
      <protection locked="0"/>
    </xf>
    <xf numFmtId="0" fontId="18" fillId="0" borderId="0" xfId="0" applyFont="1" applyFill="1" applyBorder="1" applyAlignment="1">
      <alignment vertical="center"/>
    </xf>
    <xf numFmtId="14" fontId="2" fillId="0" borderId="0" xfId="0" applyNumberFormat="1" applyFont="1" applyFill="1" applyBorder="1" applyAlignment="1" applyProtection="1">
      <alignment horizontal="center" vertical="center"/>
      <protection locked="0"/>
    </xf>
    <xf numFmtId="0" fontId="44" fillId="0" borderId="0" xfId="0" applyFont="1" applyFill="1" applyBorder="1" applyAlignment="1" applyProtection="1">
      <alignment horizontal="left" vertical="center"/>
      <protection locked="0"/>
    </xf>
    <xf numFmtId="1" fontId="44" fillId="0" borderId="0" xfId="0" applyNumberFormat="1"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wrapText="1"/>
      <protection locked="0"/>
    </xf>
    <xf numFmtId="1" fontId="2" fillId="0" borderId="0" xfId="0" applyNumberFormat="1" applyFont="1" applyAlignment="1">
      <alignment horizontal="center" vertical="center" wrapText="1"/>
    </xf>
    <xf numFmtId="1" fontId="2" fillId="0" borderId="0" xfId="0" applyNumberFormat="1" applyFont="1" applyAlignment="1">
      <alignment horizontal="center" vertical="center"/>
    </xf>
    <xf numFmtId="41" fontId="2" fillId="0" borderId="0" xfId="7" applyFont="1" applyAlignment="1">
      <alignment horizontal="center" vertical="center"/>
    </xf>
    <xf numFmtId="41" fontId="44" fillId="0" borderId="0" xfId="7" applyFont="1" applyFill="1" applyBorder="1" applyAlignment="1" applyProtection="1">
      <alignment horizontal="left" vertical="center"/>
      <protection locked="0"/>
    </xf>
    <xf numFmtId="41" fontId="6" fillId="0" borderId="0" xfId="7" applyFont="1" applyAlignment="1">
      <alignment horizontal="center" vertical="center"/>
    </xf>
    <xf numFmtId="0" fontId="44" fillId="2" borderId="1" xfId="0" applyFont="1" applyFill="1" applyBorder="1" applyAlignment="1">
      <alignment horizontal="center" vertical="center" wrapText="1"/>
    </xf>
    <xf numFmtId="1" fontId="44" fillId="2" borderId="1" xfId="0" applyNumberFormat="1" applyFont="1" applyFill="1" applyBorder="1" applyAlignment="1">
      <alignment horizontal="center" vertical="center" wrapText="1"/>
    </xf>
    <xf numFmtId="0" fontId="44" fillId="2" borderId="0" xfId="0" applyFont="1" applyFill="1" applyBorder="1" applyAlignment="1">
      <alignment horizontal="center" vertical="center" wrapText="1"/>
    </xf>
    <xf numFmtId="0" fontId="2" fillId="0" borderId="0" xfId="0" applyFont="1" applyFill="1" applyBorder="1" applyAlignment="1">
      <alignment vertical="center" wrapText="1"/>
    </xf>
    <xf numFmtId="1" fontId="2" fillId="0" borderId="0" xfId="0" applyNumberFormat="1" applyFont="1" applyFill="1" applyBorder="1" applyAlignment="1">
      <alignment vertical="center" wrapText="1"/>
    </xf>
    <xf numFmtId="41" fontId="2" fillId="0" borderId="0" xfId="7" applyFont="1" applyFill="1" applyBorder="1" applyAlignment="1">
      <alignment vertical="center" wrapText="1"/>
    </xf>
    <xf numFmtId="177" fontId="2" fillId="3" borderId="1" xfId="3" applyNumberFormat="1" applyFont="1" applyFill="1" applyBorder="1" applyAlignment="1">
      <alignment vertical="center"/>
    </xf>
    <xf numFmtId="172" fontId="2" fillId="3" borderId="1" xfId="3" applyNumberFormat="1" applyFont="1" applyFill="1" applyBorder="1" applyAlignment="1">
      <alignment horizontal="right" vertical="center" wrapText="1"/>
    </xf>
    <xf numFmtId="167" fontId="2" fillId="3" borderId="0" xfId="0" applyNumberFormat="1" applyFont="1" applyFill="1" applyBorder="1" applyAlignment="1">
      <alignment horizontal="right" vertical="center" wrapText="1"/>
    </xf>
    <xf numFmtId="168" fontId="2" fillId="0" borderId="0" xfId="0" applyNumberFormat="1" applyFont="1" applyFill="1" applyBorder="1" applyAlignment="1">
      <alignment vertical="center"/>
    </xf>
    <xf numFmtId="1" fontId="2" fillId="0" borderId="0" xfId="0" applyNumberFormat="1" applyFont="1" applyFill="1" applyBorder="1" applyAlignment="1">
      <alignment vertical="center"/>
    </xf>
    <xf numFmtId="41" fontId="2" fillId="0" borderId="0" xfId="7" applyFont="1" applyFill="1" applyBorder="1" applyAlignment="1">
      <alignment vertical="center"/>
    </xf>
    <xf numFmtId="177" fontId="2" fillId="3" borderId="1" xfId="0" applyNumberFormat="1" applyFont="1" applyFill="1" applyBorder="1" applyAlignment="1">
      <alignment vertical="center"/>
    </xf>
    <xf numFmtId="171" fontId="2" fillId="3" borderId="1" xfId="3" applyNumberFormat="1" applyFont="1" applyFill="1" applyBorder="1" applyAlignment="1">
      <alignment horizontal="right" vertical="center" wrapText="1"/>
    </xf>
    <xf numFmtId="167"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xf>
    <xf numFmtId="41" fontId="2" fillId="0" borderId="0" xfId="7" applyFont="1" applyFill="1" applyBorder="1" applyAlignment="1">
      <alignment horizontal="center" vertical="center"/>
    </xf>
    <xf numFmtId="177" fontId="2" fillId="3" borderId="1" xfId="0" applyNumberFormat="1" applyFont="1" applyFill="1" applyBorder="1" applyAlignment="1">
      <alignment horizontal="center" vertical="center"/>
    </xf>
    <xf numFmtId="41" fontId="2" fillId="3" borderId="1" xfId="7" applyFont="1" applyFill="1" applyBorder="1" applyAlignment="1">
      <alignment horizontal="right" vertical="center" wrapText="1"/>
    </xf>
    <xf numFmtId="0" fontId="2" fillId="0" borderId="36" xfId="0" applyFont="1" applyBorder="1" applyAlignment="1">
      <alignment vertical="center"/>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177" fontId="2" fillId="0" borderId="0" xfId="0" applyNumberFormat="1" applyFont="1" applyFill="1" applyBorder="1" applyAlignment="1">
      <alignment vertical="center" wrapText="1"/>
    </xf>
    <xf numFmtId="0" fontId="2" fillId="0" borderId="0" xfId="0" applyFont="1" applyBorder="1" applyAlignment="1">
      <alignment vertical="center"/>
    </xf>
    <xf numFmtId="1" fontId="2" fillId="0" borderId="0" xfId="0" applyNumberFormat="1" applyFont="1" applyBorder="1" applyAlignment="1">
      <alignment vertical="center" wrapText="1"/>
    </xf>
    <xf numFmtId="1" fontId="2" fillId="0" borderId="0" xfId="0" applyNumberFormat="1" applyFont="1" applyBorder="1" applyAlignment="1">
      <alignment vertical="center"/>
    </xf>
    <xf numFmtId="41" fontId="2" fillId="0" borderId="0" xfId="7" applyFont="1" applyBorder="1" applyAlignment="1">
      <alignment vertical="center"/>
    </xf>
    <xf numFmtId="0" fontId="2" fillId="0" borderId="36" xfId="0" applyFont="1" applyBorder="1" applyAlignment="1">
      <alignment horizontal="center" vertical="center" wrapText="1"/>
    </xf>
    <xf numFmtId="3" fontId="18" fillId="4" borderId="1" xfId="0" applyNumberFormat="1" applyFont="1" applyFill="1" applyBorder="1" applyAlignment="1">
      <alignment horizontal="center" vertical="center" wrapText="1"/>
    </xf>
    <xf numFmtId="168" fontId="2" fillId="0" borderId="0" xfId="0" applyNumberFormat="1" applyFont="1" applyBorder="1" applyAlignment="1">
      <alignment vertical="center"/>
    </xf>
    <xf numFmtId="177" fontId="2" fillId="4" borderId="1" xfId="0" applyNumberFormat="1" applyFont="1" applyFill="1" applyBorder="1" applyAlignment="1" applyProtection="1">
      <alignment vertical="center"/>
      <protection locked="0"/>
    </xf>
    <xf numFmtId="0" fontId="6" fillId="0" borderId="0" xfId="0" applyFont="1" applyFill="1" applyBorder="1" applyAlignment="1">
      <alignment vertical="center" wrapText="1"/>
    </xf>
    <xf numFmtId="166" fontId="2" fillId="0" borderId="0" xfId="0" applyNumberFormat="1" applyFont="1" applyBorder="1" applyAlignment="1">
      <alignment vertical="center"/>
    </xf>
    <xf numFmtId="0" fontId="2" fillId="0" borderId="0" xfId="0" applyFont="1" applyBorder="1" applyAlignment="1">
      <alignment horizontal="center" vertical="center" wrapText="1"/>
    </xf>
    <xf numFmtId="3" fontId="18" fillId="0" borderId="0" xfId="0" applyNumberFormat="1" applyFont="1" applyFill="1" applyBorder="1" applyAlignment="1">
      <alignment horizontal="center" vertical="center" wrapText="1"/>
    </xf>
    <xf numFmtId="1" fontId="2" fillId="0" borderId="0" xfId="0" applyNumberFormat="1" applyFont="1" applyFill="1" applyBorder="1" applyAlignment="1" applyProtection="1">
      <alignment vertical="center"/>
      <protection locked="0"/>
    </xf>
    <xf numFmtId="0" fontId="6" fillId="0" borderId="0" xfId="0" applyFont="1" applyAlignment="1">
      <alignment vertical="center"/>
    </xf>
    <xf numFmtId="0" fontId="2" fillId="0" borderId="0" xfId="0" applyFont="1" applyAlignment="1">
      <alignment horizontal="center"/>
    </xf>
    <xf numFmtId="0" fontId="2" fillId="0" borderId="0" xfId="0" applyFont="1"/>
    <xf numFmtId="1" fontId="2" fillId="0" borderId="0" xfId="0" applyNumberFormat="1" applyFont="1"/>
    <xf numFmtId="0" fontId="2" fillId="0" borderId="0" xfId="0" applyFont="1" applyAlignment="1">
      <alignment wrapText="1"/>
    </xf>
    <xf numFmtId="0" fontId="6" fillId="2" borderId="1" xfId="0" applyFont="1" applyFill="1" applyBorder="1" applyAlignment="1">
      <alignment horizontal="center" vertical="center"/>
    </xf>
    <xf numFmtId="1" fontId="6" fillId="2" borderId="1" xfId="0" applyNumberFormat="1" applyFont="1" applyFill="1" applyBorder="1" applyAlignment="1">
      <alignment horizontal="center" vertical="center"/>
    </xf>
    <xf numFmtId="41" fontId="45" fillId="0" borderId="0" xfId="7" applyFont="1" applyBorder="1" applyAlignment="1">
      <alignment horizontal="center" vertical="center"/>
    </xf>
    <xf numFmtId="0" fontId="6" fillId="2" borderId="38" xfId="0" applyFont="1" applyFill="1" applyBorder="1" applyAlignment="1">
      <alignment horizontal="center" vertical="center" wrapText="1"/>
    </xf>
    <xf numFmtId="1" fontId="6" fillId="2" borderId="38" xfId="0" applyNumberFormat="1" applyFont="1" applyFill="1" applyBorder="1" applyAlignment="1">
      <alignment horizontal="center" vertical="center" wrapText="1"/>
    </xf>
    <xf numFmtId="41" fontId="6" fillId="2" borderId="38" xfId="7" applyFont="1" applyFill="1" applyBorder="1" applyAlignment="1">
      <alignment horizontal="center" vertical="center" wrapText="1"/>
    </xf>
    <xf numFmtId="177" fontId="6" fillId="2" borderId="38" xfId="0" applyNumberFormat="1" applyFont="1" applyFill="1" applyBorder="1" applyAlignment="1">
      <alignment horizontal="center" vertical="center" wrapText="1"/>
    </xf>
    <xf numFmtId="0" fontId="6" fillId="2" borderId="13" xfId="0" applyFont="1" applyFill="1" applyBorder="1" applyAlignment="1">
      <alignment horizontal="center" vertical="center" wrapText="1"/>
    </xf>
    <xf numFmtId="0" fontId="18" fillId="0" borderId="1" xfId="0" applyFont="1" applyFill="1" applyBorder="1" applyAlignment="1">
      <alignment horizontal="center" vertical="center" wrapText="1"/>
    </xf>
    <xf numFmtId="49" fontId="18" fillId="0" borderId="1" xfId="0" applyNumberFormat="1" applyFont="1" applyFill="1" applyBorder="1" applyAlignment="1" applyProtection="1">
      <alignment horizontal="left" vertical="center" wrapText="1"/>
      <protection locked="0"/>
    </xf>
    <xf numFmtId="0" fontId="18" fillId="0" borderId="1" xfId="0" applyFont="1" applyFill="1" applyBorder="1" applyAlignment="1" applyProtection="1">
      <alignment horizontal="center" vertical="center" wrapText="1"/>
      <protection locked="0"/>
    </xf>
    <xf numFmtId="49" fontId="18" fillId="0" borderId="1" xfId="0" applyNumberFormat="1" applyFont="1" applyFill="1" applyBorder="1" applyAlignment="1" applyProtection="1">
      <alignment horizontal="center" vertical="center" wrapText="1"/>
      <protection locked="0"/>
    </xf>
    <xf numFmtId="1" fontId="18" fillId="9" borderId="1" xfId="0" applyNumberFormat="1" applyFont="1" applyFill="1" applyBorder="1" applyAlignment="1" applyProtection="1">
      <alignment horizontal="center" vertical="center" wrapText="1"/>
      <protection locked="0"/>
    </xf>
    <xf numFmtId="9" fontId="18" fillId="0" borderId="1" xfId="4" applyFont="1" applyFill="1" applyBorder="1" applyAlignment="1" applyProtection="1">
      <alignment horizontal="center" vertical="center" wrapText="1"/>
      <protection locked="0"/>
    </xf>
    <xf numFmtId="14" fontId="18" fillId="0" borderId="1" xfId="0" applyNumberFormat="1" applyFont="1" applyFill="1" applyBorder="1" applyAlignment="1" applyProtection="1">
      <alignment horizontal="center" vertical="center" wrapText="1"/>
      <protection locked="0"/>
    </xf>
    <xf numFmtId="15" fontId="18" fillId="0" borderId="1" xfId="0" applyNumberFormat="1"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177" fontId="18" fillId="0" borderId="1" xfId="1" applyNumberFormat="1" applyFont="1" applyFill="1" applyBorder="1" applyAlignment="1">
      <alignment horizontal="right" vertical="center" wrapText="1"/>
    </xf>
    <xf numFmtId="0" fontId="18" fillId="0" borderId="1"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0" xfId="0" applyFont="1" applyFill="1" applyAlignment="1">
      <alignment horizontal="left" vertical="center" wrapText="1"/>
    </xf>
    <xf numFmtId="1" fontId="44" fillId="0" borderId="1" xfId="0" applyNumberFormat="1" applyFont="1" applyFill="1" applyBorder="1" applyAlignment="1" applyProtection="1">
      <alignment horizontal="center" vertical="center" wrapText="1"/>
      <protection locked="0"/>
    </xf>
    <xf numFmtId="41" fontId="44" fillId="0" borderId="1" xfId="7" applyFont="1" applyFill="1" applyBorder="1" applyAlignment="1" applyProtection="1">
      <alignment horizontal="center" vertical="center" wrapText="1"/>
      <protection locked="0"/>
    </xf>
    <xf numFmtId="0" fontId="2" fillId="0" borderId="0" xfId="0" applyFont="1" applyFill="1" applyAlignment="1">
      <alignment vertical="center"/>
    </xf>
    <xf numFmtId="0" fontId="2" fillId="0" borderId="0" xfId="0" applyFont="1" applyFill="1" applyAlignment="1">
      <alignment horizontal="center" vertical="center"/>
    </xf>
    <xf numFmtId="1" fontId="2" fillId="0" borderId="0" xfId="0" applyNumberFormat="1" applyFont="1" applyFill="1" applyAlignment="1">
      <alignment vertical="center"/>
    </xf>
    <xf numFmtId="0" fontId="2" fillId="0" borderId="0" xfId="0" applyFont="1" applyFill="1" applyAlignment="1">
      <alignment vertical="center" wrapText="1"/>
    </xf>
    <xf numFmtId="1" fontId="2" fillId="0" borderId="0" xfId="0" applyNumberFormat="1" applyFont="1" applyFill="1" applyAlignment="1">
      <alignment vertical="center" wrapText="1"/>
    </xf>
    <xf numFmtId="41" fontId="2" fillId="0" borderId="0" xfId="7" applyFont="1" applyFill="1" applyAlignment="1">
      <alignment vertical="center"/>
    </xf>
    <xf numFmtId="177" fontId="2" fillId="0" borderId="0" xfId="0" applyNumberFormat="1" applyFont="1" applyFill="1" applyAlignment="1">
      <alignment vertical="center"/>
    </xf>
    <xf numFmtId="0" fontId="6" fillId="0" borderId="1" xfId="0" applyFont="1" applyFill="1" applyBorder="1" applyAlignment="1">
      <alignment horizontal="center" vertical="center"/>
    </xf>
    <xf numFmtId="1" fontId="6" fillId="0" borderId="1" xfId="0" applyNumberFormat="1" applyFont="1" applyFill="1" applyBorder="1" applyAlignment="1">
      <alignment horizontal="center" vertical="center"/>
    </xf>
    <xf numFmtId="0" fontId="6" fillId="0" borderId="1" xfId="0" applyFont="1" applyFill="1" applyBorder="1" applyAlignment="1">
      <alignmen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 fontId="2" fillId="0" borderId="1" xfId="0" applyNumberFormat="1" applyFont="1" applyFill="1" applyBorder="1" applyAlignment="1">
      <alignment vertical="center"/>
    </xf>
    <xf numFmtId="0" fontId="46" fillId="0" borderId="0" xfId="0" applyFont="1" applyFill="1" applyBorder="1" applyAlignment="1">
      <alignment horizontal="left" vertical="center" wrapText="1"/>
    </xf>
    <xf numFmtId="0" fontId="46" fillId="0" borderId="0" xfId="0" applyFont="1" applyFill="1" applyBorder="1" applyAlignment="1">
      <alignment horizontal="left" vertical="center"/>
    </xf>
    <xf numFmtId="1" fontId="46" fillId="0" borderId="0" xfId="0" applyNumberFormat="1" applyFont="1" applyFill="1" applyBorder="1" applyAlignment="1">
      <alignment horizontal="left" vertical="center" wrapText="1"/>
    </xf>
    <xf numFmtId="1" fontId="46" fillId="0" borderId="0" xfId="0" applyNumberFormat="1" applyFont="1" applyFill="1" applyBorder="1" applyAlignment="1">
      <alignment horizontal="left" vertical="center"/>
    </xf>
    <xf numFmtId="41" fontId="46" fillId="0" borderId="0" xfId="7" applyFont="1" applyFill="1" applyBorder="1" applyAlignment="1">
      <alignment horizontal="left" vertical="center"/>
    </xf>
    <xf numFmtId="0" fontId="47" fillId="0" borderId="0" xfId="0" applyFont="1" applyFill="1" applyBorder="1" applyAlignment="1">
      <alignment horizontal="center" vertical="center" wrapText="1"/>
    </xf>
    <xf numFmtId="0" fontId="6" fillId="2" borderId="1" xfId="0" applyFont="1" applyFill="1" applyBorder="1" applyAlignment="1">
      <alignment horizontal="center" wrapText="1"/>
    </xf>
    <xf numFmtId="1" fontId="6" fillId="2" borderId="1" xfId="0" applyNumberFormat="1" applyFont="1" applyFill="1" applyBorder="1" applyAlignment="1">
      <alignment horizontal="center" wrapText="1"/>
    </xf>
    <xf numFmtId="41" fontId="6" fillId="2" borderId="5" xfId="7" applyFont="1" applyFill="1" applyBorder="1" applyAlignment="1">
      <alignment horizontal="center" wrapText="1"/>
    </xf>
    <xf numFmtId="1" fontId="2" fillId="0" borderId="1" xfId="0" applyNumberFormat="1" applyFont="1" applyFill="1" applyBorder="1"/>
    <xf numFmtId="0" fontId="2" fillId="0" borderId="1" xfId="0" applyFont="1" applyFill="1" applyBorder="1" applyAlignment="1">
      <alignment horizontal="center" wrapText="1"/>
    </xf>
    <xf numFmtId="0" fontId="2" fillId="0" borderId="1" xfId="0" applyFont="1" applyFill="1" applyBorder="1" applyAlignment="1">
      <alignment horizontal="center"/>
    </xf>
    <xf numFmtId="1"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xf>
    <xf numFmtId="41" fontId="2" fillId="0" borderId="1" xfId="7" applyFont="1" applyBorder="1" applyAlignment="1">
      <alignment horizontal="center" vertical="center"/>
    </xf>
    <xf numFmtId="0" fontId="2" fillId="0" borderId="1" xfId="0" applyFont="1" applyFill="1" applyBorder="1" applyAlignment="1"/>
    <xf numFmtId="1" fontId="2" fillId="0" borderId="1" xfId="0" applyNumberFormat="1" applyFont="1" applyBorder="1" applyAlignment="1">
      <alignment vertical="center" wrapText="1"/>
    </xf>
    <xf numFmtId="1" fontId="2" fillId="0" borderId="1" xfId="0" applyNumberFormat="1" applyFont="1" applyBorder="1" applyAlignment="1">
      <alignment vertical="center"/>
    </xf>
    <xf numFmtId="41" fontId="2" fillId="0" borderId="1" xfId="7" applyFont="1" applyBorder="1" applyAlignment="1">
      <alignment vertical="center"/>
    </xf>
    <xf numFmtId="0" fontId="2" fillId="0" borderId="1" xfId="0" applyFont="1" applyBorder="1" applyAlignment="1">
      <alignment vertical="center" wrapText="1"/>
    </xf>
    <xf numFmtId="1" fontId="6" fillId="2" borderId="1" xfId="0" applyNumberFormat="1" applyFont="1" applyFill="1" applyBorder="1" applyAlignment="1">
      <alignment horizontal="center" vertical="center" wrapText="1"/>
    </xf>
    <xf numFmtId="41" fontId="6" fillId="2" borderId="1" xfId="7"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6" fillId="0" borderId="1" xfId="0" applyFont="1" applyBorder="1" applyAlignment="1">
      <alignment wrapText="1"/>
    </xf>
    <xf numFmtId="1" fontId="2" fillId="0" borderId="1" xfId="0" applyNumberFormat="1" applyFont="1" applyBorder="1" applyAlignment="1">
      <alignment wrapText="1"/>
    </xf>
    <xf numFmtId="14" fontId="2" fillId="0" borderId="1" xfId="0" applyNumberFormat="1" applyFont="1" applyBorder="1" applyAlignment="1">
      <alignment wrapText="1"/>
    </xf>
    <xf numFmtId="1" fontId="2" fillId="0" borderId="1" xfId="0" applyNumberFormat="1" applyFont="1" applyFill="1" applyBorder="1" applyAlignment="1">
      <alignment wrapText="1"/>
    </xf>
    <xf numFmtId="41" fontId="2" fillId="0" borderId="1" xfId="7" applyFont="1" applyBorder="1" applyAlignment="1">
      <alignment vertical="center" wrapText="1"/>
    </xf>
    <xf numFmtId="177" fontId="2" fillId="0" borderId="1" xfId="0" applyNumberFormat="1" applyFont="1" applyBorder="1" applyAlignment="1">
      <alignment vertical="center" wrapText="1"/>
    </xf>
    <xf numFmtId="14" fontId="2" fillId="0" borderId="1" xfId="0" applyNumberFormat="1" applyFont="1" applyBorder="1" applyAlignment="1">
      <alignment vertical="center" wrapText="1"/>
    </xf>
    <xf numFmtId="177" fontId="2" fillId="9" borderId="1" xfId="0" applyNumberFormat="1" applyFont="1" applyFill="1" applyBorder="1" applyAlignment="1">
      <alignment vertical="center" wrapText="1"/>
    </xf>
    <xf numFmtId="0" fontId="2" fillId="4" borderId="1" xfId="0" applyFont="1" applyFill="1" applyBorder="1" applyAlignment="1">
      <alignment vertical="center" wrapText="1"/>
    </xf>
    <xf numFmtId="0" fontId="2" fillId="0" borderId="1" xfId="0" applyFont="1" applyBorder="1" applyAlignment="1">
      <alignment horizontal="center" vertical="center"/>
    </xf>
    <xf numFmtId="177" fontId="18" fillId="9" borderId="1" xfId="1" applyNumberFormat="1" applyFont="1" applyFill="1" applyBorder="1" applyAlignment="1">
      <alignment horizontal="right" vertical="center" wrapText="1"/>
    </xf>
    <xf numFmtId="177" fontId="44" fillId="0" borderId="1" xfId="7" applyNumberFormat="1" applyFont="1" applyFill="1" applyBorder="1" applyAlignment="1" applyProtection="1">
      <alignment horizontal="center" vertical="center" wrapText="1"/>
      <protection locked="0"/>
    </xf>
    <xf numFmtId="41" fontId="2" fillId="0" borderId="0" xfId="7" applyFont="1" applyFill="1" applyAlignment="1">
      <alignment vertical="center" wrapText="1"/>
    </xf>
    <xf numFmtId="0" fontId="6" fillId="0" borderId="1" xfId="0" applyFont="1" applyFill="1" applyBorder="1" applyAlignment="1">
      <alignment vertical="center" wrapText="1"/>
    </xf>
    <xf numFmtId="49" fontId="2" fillId="2" borderId="1" xfId="0" applyNumberFormat="1" applyFont="1" applyFill="1" applyBorder="1" applyAlignment="1">
      <alignment horizontal="center" vertical="center"/>
    </xf>
    <xf numFmtId="0" fontId="6" fillId="2" borderId="43" xfId="0" applyFont="1" applyFill="1" applyBorder="1" applyAlignment="1">
      <alignment horizontal="center" vertical="center"/>
    </xf>
    <xf numFmtId="0" fontId="6" fillId="2" borderId="43" xfId="0" applyFont="1" applyFill="1" applyBorder="1" applyAlignment="1">
      <alignment horizontal="center" vertical="center" wrapText="1"/>
    </xf>
    <xf numFmtId="1" fontId="6" fillId="2" borderId="43" xfId="0" applyNumberFormat="1" applyFont="1" applyFill="1" applyBorder="1" applyAlignment="1">
      <alignment horizontal="center" vertical="center" wrapText="1"/>
    </xf>
    <xf numFmtId="0" fontId="2" fillId="0" borderId="44" xfId="0" applyFont="1" applyBorder="1" applyAlignment="1">
      <alignment horizontal="center" vertical="center"/>
    </xf>
    <xf numFmtId="0" fontId="2" fillId="0" borderId="3" xfId="0" applyFont="1" applyBorder="1" applyAlignment="1">
      <alignment horizontal="center" vertical="center"/>
    </xf>
    <xf numFmtId="0" fontId="6" fillId="2" borderId="0" xfId="0" applyFont="1" applyFill="1" applyBorder="1" applyAlignment="1">
      <alignment horizontal="center" vertical="center" wrapText="1"/>
    </xf>
    <xf numFmtId="0" fontId="18" fillId="0" borderId="1" xfId="0" applyFont="1" applyBorder="1" applyAlignment="1">
      <alignment horizontal="center" wrapText="1"/>
    </xf>
    <xf numFmtId="0" fontId="6" fillId="0" borderId="0" xfId="0" applyFont="1" applyBorder="1" applyAlignment="1">
      <alignment horizontal="center" vertical="center" wrapText="1"/>
    </xf>
    <xf numFmtId="9" fontId="2" fillId="0" borderId="0" xfId="0" applyNumberFormat="1" applyFont="1" applyAlignment="1">
      <alignment vertical="center"/>
    </xf>
    <xf numFmtId="14" fontId="2" fillId="0" borderId="0" xfId="0" applyNumberFormat="1" applyFont="1" applyAlignment="1">
      <alignment vertical="center"/>
    </xf>
    <xf numFmtId="0" fontId="36" fillId="3" borderId="34" xfId="0" applyFont="1" applyFill="1" applyBorder="1" applyAlignment="1" applyProtection="1">
      <alignment horizontal="left" vertical="center"/>
      <protection locked="0"/>
    </xf>
    <xf numFmtId="0" fontId="36" fillId="3" borderId="34" xfId="0" applyFont="1" applyFill="1" applyBorder="1" applyAlignment="1" applyProtection="1">
      <alignment horizontal="left" vertical="center" wrapText="1"/>
      <protection locked="0"/>
    </xf>
    <xf numFmtId="1" fontId="36" fillId="3" borderId="34" xfId="0" applyNumberFormat="1" applyFont="1" applyFill="1" applyBorder="1" applyAlignment="1" applyProtection="1">
      <alignment horizontal="left" vertical="center"/>
      <protection locked="0"/>
    </xf>
    <xf numFmtId="0" fontId="36" fillId="3" borderId="35" xfId="0" applyFont="1" applyFill="1" applyBorder="1" applyAlignment="1" applyProtection="1">
      <alignment horizontal="left" vertical="center"/>
      <protection locked="0"/>
    </xf>
    <xf numFmtId="0" fontId="36" fillId="3" borderId="34" xfId="0" applyFont="1" applyFill="1" applyBorder="1" applyAlignment="1" applyProtection="1">
      <alignment vertical="center"/>
      <protection locked="0"/>
    </xf>
    <xf numFmtId="9" fontId="36" fillId="3" borderId="34" xfId="0" applyNumberFormat="1" applyFont="1" applyFill="1" applyBorder="1" applyAlignment="1" applyProtection="1">
      <alignment vertical="center"/>
      <protection locked="0"/>
    </xf>
    <xf numFmtId="14" fontId="36" fillId="3" borderId="34" xfId="0" applyNumberFormat="1" applyFont="1" applyFill="1" applyBorder="1" applyAlignment="1" applyProtection="1">
      <alignment vertical="center"/>
      <protection locked="0"/>
    </xf>
    <xf numFmtId="1" fontId="36" fillId="3" borderId="34" xfId="0" applyNumberFormat="1" applyFont="1" applyFill="1" applyBorder="1" applyAlignment="1" applyProtection="1">
      <alignment vertical="center"/>
      <protection locked="0"/>
    </xf>
    <xf numFmtId="41" fontId="36" fillId="3" borderId="34" xfId="7" applyFont="1" applyFill="1" applyBorder="1" applyAlignment="1" applyProtection="1">
      <alignment vertical="center"/>
      <protection locked="0"/>
    </xf>
    <xf numFmtId="0" fontId="36" fillId="3" borderId="35" xfId="0" applyFont="1" applyFill="1" applyBorder="1" applyAlignment="1" applyProtection="1">
      <alignment vertical="center"/>
      <protection locked="0"/>
    </xf>
    <xf numFmtId="14" fontId="2" fillId="0" borderId="36" xfId="0" applyNumberFormat="1" applyFont="1" applyFill="1" applyBorder="1" applyAlignment="1" applyProtection="1">
      <alignment horizontal="left" vertical="center"/>
      <protection locked="0"/>
    </xf>
    <xf numFmtId="0" fontId="36" fillId="0" borderId="34" xfId="0" applyFont="1" applyFill="1" applyBorder="1" applyAlignment="1" applyProtection="1">
      <alignment horizontal="left" vertical="center" wrapText="1"/>
      <protection locked="0"/>
    </xf>
    <xf numFmtId="1" fontId="36" fillId="0" borderId="34" xfId="0" applyNumberFormat="1" applyFont="1" applyFill="1" applyBorder="1" applyAlignment="1" applyProtection="1">
      <alignment horizontal="left" vertical="center"/>
      <protection locked="0"/>
    </xf>
    <xf numFmtId="0" fontId="36" fillId="0" borderId="34" xfId="0" applyFont="1" applyFill="1" applyBorder="1" applyAlignment="1" applyProtection="1">
      <alignment horizontal="left" vertical="center"/>
      <protection locked="0"/>
    </xf>
    <xf numFmtId="9" fontId="36" fillId="0" borderId="34" xfId="0" applyNumberFormat="1" applyFont="1" applyFill="1" applyBorder="1" applyAlignment="1" applyProtection="1">
      <alignment horizontal="left" vertical="center"/>
      <protection locked="0"/>
    </xf>
    <xf numFmtId="14" fontId="36" fillId="0" borderId="34" xfId="0" applyNumberFormat="1" applyFont="1" applyFill="1" applyBorder="1" applyAlignment="1" applyProtection="1">
      <alignment horizontal="left" vertical="center"/>
      <protection locked="0"/>
    </xf>
    <xf numFmtId="41" fontId="36" fillId="0" borderId="34" xfId="7" applyFont="1" applyFill="1" applyBorder="1" applyAlignment="1" applyProtection="1">
      <alignment horizontal="left" vertical="center"/>
      <protection locked="0"/>
    </xf>
    <xf numFmtId="0" fontId="36" fillId="0" borderId="35" xfId="0" applyFont="1" applyFill="1" applyBorder="1" applyAlignment="1" applyProtection="1">
      <alignment horizontal="left" vertical="center"/>
      <protection locked="0"/>
    </xf>
    <xf numFmtId="14" fontId="2" fillId="0" borderId="0" xfId="0" applyNumberFormat="1" applyFont="1" applyFill="1" applyBorder="1" applyAlignment="1" applyProtection="1">
      <alignment vertical="center"/>
      <protection locked="0"/>
    </xf>
    <xf numFmtId="0" fontId="36" fillId="0" borderId="0" xfId="0" applyFont="1" applyFill="1" applyBorder="1" applyAlignment="1" applyProtection="1">
      <alignment horizontal="left" vertical="center" wrapText="1"/>
      <protection locked="0"/>
    </xf>
    <xf numFmtId="1" fontId="36" fillId="0" borderId="0" xfId="0" applyNumberFormat="1" applyFont="1" applyFill="1" applyBorder="1" applyAlignment="1" applyProtection="1">
      <alignment horizontal="left" vertical="center"/>
      <protection locked="0"/>
    </xf>
    <xf numFmtId="0" fontId="36" fillId="0" borderId="0" xfId="0" applyFont="1" applyFill="1" applyBorder="1" applyAlignment="1" applyProtection="1">
      <alignment horizontal="left" vertical="center"/>
      <protection locked="0"/>
    </xf>
    <xf numFmtId="9" fontId="36" fillId="0" borderId="0" xfId="0" applyNumberFormat="1" applyFont="1" applyFill="1" applyBorder="1" applyAlignment="1" applyProtection="1">
      <alignment horizontal="left" vertical="center"/>
      <protection locked="0"/>
    </xf>
    <xf numFmtId="14" fontId="2" fillId="0" borderId="0" xfId="0" applyNumberFormat="1" applyFont="1" applyAlignment="1">
      <alignment horizontal="center" vertical="center"/>
    </xf>
    <xf numFmtId="0" fontId="6" fillId="0" borderId="0" xfId="0" applyFont="1" applyAlignment="1">
      <alignment horizontal="center" vertical="center"/>
    </xf>
    <xf numFmtId="0" fontId="36" fillId="2" borderId="1" xfId="0" applyFont="1" applyFill="1" applyBorder="1" applyAlignment="1">
      <alignment horizontal="center" vertical="center" wrapText="1"/>
    </xf>
    <xf numFmtId="177" fontId="36" fillId="2" borderId="1" xfId="0" applyNumberFormat="1" applyFont="1" applyFill="1" applyBorder="1" applyAlignment="1">
      <alignment horizontal="right" vertical="center" wrapText="1"/>
    </xf>
    <xf numFmtId="9" fontId="36" fillId="2" borderId="0" xfId="0" applyNumberFormat="1" applyFont="1" applyFill="1" applyBorder="1" applyAlignment="1">
      <alignment horizontal="center" vertical="center" wrapText="1"/>
    </xf>
    <xf numFmtId="14" fontId="2" fillId="0" borderId="0" xfId="0" applyNumberFormat="1" applyFont="1" applyFill="1" applyBorder="1" applyAlignment="1">
      <alignment vertical="center" wrapText="1"/>
    </xf>
    <xf numFmtId="177" fontId="2" fillId="3" borderId="1" xfId="3" applyNumberFormat="1" applyFont="1" applyFill="1" applyBorder="1" applyAlignment="1">
      <alignment horizontal="right" vertical="center"/>
    </xf>
    <xf numFmtId="172" fontId="2" fillId="3" borderId="1" xfId="3" applyNumberFormat="1" applyFont="1" applyFill="1" applyBorder="1" applyAlignment="1">
      <alignment horizontal="right" vertical="center"/>
    </xf>
    <xf numFmtId="9" fontId="2" fillId="3" borderId="0" xfId="0" applyNumberFormat="1" applyFont="1" applyFill="1" applyBorder="1" applyAlignment="1">
      <alignment horizontal="right" vertical="center"/>
    </xf>
    <xf numFmtId="14" fontId="2" fillId="0" borderId="0" xfId="0" applyNumberFormat="1" applyFont="1" applyFill="1" applyBorder="1" applyAlignment="1">
      <alignment vertical="center"/>
    </xf>
    <xf numFmtId="177" fontId="2" fillId="3" borderId="1" xfId="0" applyNumberFormat="1" applyFont="1" applyFill="1" applyBorder="1" applyAlignment="1">
      <alignment horizontal="right" vertical="center"/>
    </xf>
    <xf numFmtId="171" fontId="2" fillId="3" borderId="1" xfId="3" applyNumberFormat="1" applyFont="1" applyFill="1" applyBorder="1" applyAlignment="1">
      <alignment horizontal="right" vertical="center"/>
    </xf>
    <xf numFmtId="6" fontId="2" fillId="0" borderId="0" xfId="0" applyNumberFormat="1" applyFont="1" applyAlignment="1">
      <alignment horizontal="center" vertical="center"/>
    </xf>
    <xf numFmtId="14" fontId="2" fillId="0" borderId="0" xfId="0" applyNumberFormat="1" applyFont="1" applyFill="1" applyBorder="1" applyAlignment="1">
      <alignment horizontal="center" vertical="center"/>
    </xf>
    <xf numFmtId="41" fontId="2" fillId="3" borderId="1" xfId="7" applyFont="1" applyFill="1" applyBorder="1" applyAlignment="1">
      <alignment horizontal="right" vertical="center"/>
    </xf>
    <xf numFmtId="9" fontId="2" fillId="0" borderId="0" xfId="0" applyNumberFormat="1" applyFont="1" applyFill="1" applyBorder="1" applyAlignment="1">
      <alignment vertical="center" wrapText="1"/>
    </xf>
    <xf numFmtId="14" fontId="2" fillId="0" borderId="0" xfId="0" applyNumberFormat="1" applyFont="1" applyBorder="1" applyAlignment="1">
      <alignment vertical="center"/>
    </xf>
    <xf numFmtId="3" fontId="18" fillId="4" borderId="1" xfId="0" applyNumberFormat="1" applyFont="1" applyFill="1" applyBorder="1" applyAlignment="1">
      <alignment horizontal="right" vertical="center" wrapText="1"/>
    </xf>
    <xf numFmtId="168" fontId="2" fillId="0" borderId="0" xfId="0" applyNumberFormat="1" applyFont="1" applyBorder="1" applyAlignment="1">
      <alignment vertical="center" wrapText="1"/>
    </xf>
    <xf numFmtId="9" fontId="6" fillId="0" borderId="0" xfId="0" applyNumberFormat="1" applyFont="1" applyFill="1" applyBorder="1" applyAlignment="1">
      <alignment vertical="center" wrapText="1"/>
    </xf>
    <xf numFmtId="3" fontId="18" fillId="0" borderId="0" xfId="0" applyNumberFormat="1" applyFont="1" applyFill="1" applyBorder="1" applyAlignment="1">
      <alignment horizontal="right" vertical="center" wrapText="1"/>
    </xf>
    <xf numFmtId="168" fontId="2" fillId="0" borderId="0" xfId="0" applyNumberFormat="1" applyFont="1" applyFill="1" applyBorder="1" applyAlignment="1">
      <alignment vertical="center" wrapText="1"/>
    </xf>
    <xf numFmtId="9" fontId="2" fillId="0" borderId="0" xfId="0" applyNumberFormat="1" applyFont="1"/>
    <xf numFmtId="0" fontId="18" fillId="0" borderId="1" xfId="0" applyFont="1" applyBorder="1" applyAlignment="1">
      <alignment horizontal="center" vertical="center"/>
    </xf>
    <xf numFmtId="0" fontId="48" fillId="0" borderId="0" xfId="0" applyFont="1"/>
    <xf numFmtId="41" fontId="49" fillId="0" borderId="0" xfId="7" applyFont="1" applyBorder="1" applyAlignment="1">
      <alignment horizontal="center" vertical="center"/>
    </xf>
    <xf numFmtId="0" fontId="49" fillId="0" borderId="0" xfId="0" applyFont="1" applyBorder="1" applyAlignment="1">
      <alignment horizontal="center" vertical="center"/>
    </xf>
    <xf numFmtId="9" fontId="6" fillId="2" borderId="38" xfId="0" applyNumberFormat="1" applyFont="1" applyFill="1" applyBorder="1" applyAlignment="1">
      <alignment horizontal="center" vertical="center" wrapText="1"/>
    </xf>
    <xf numFmtId="14" fontId="6" fillId="2" borderId="38" xfId="0" applyNumberFormat="1" applyFont="1" applyFill="1" applyBorder="1" applyAlignment="1">
      <alignment horizontal="center" vertical="center" wrapText="1"/>
    </xf>
    <xf numFmtId="0" fontId="2" fillId="0" borderId="1" xfId="0" applyFont="1" applyFill="1" applyBorder="1" applyAlignment="1">
      <alignment vertical="center"/>
    </xf>
    <xf numFmtId="9" fontId="2" fillId="0" borderId="1" xfId="0" applyNumberFormat="1" applyFont="1" applyFill="1" applyBorder="1" applyAlignment="1">
      <alignment vertical="center"/>
    </xf>
    <xf numFmtId="14" fontId="2" fillId="0" borderId="1" xfId="0" applyNumberFormat="1" applyFont="1" applyFill="1" applyBorder="1" applyAlignment="1">
      <alignment vertical="center"/>
    </xf>
    <xf numFmtId="1" fontId="2" fillId="0" borderId="1" xfId="0" applyNumberFormat="1" applyFont="1" applyFill="1" applyBorder="1" applyAlignment="1">
      <alignment horizontal="center" vertical="center"/>
    </xf>
    <xf numFmtId="41" fontId="2" fillId="0" borderId="1" xfId="7" applyFont="1" applyFill="1" applyBorder="1" applyAlignment="1">
      <alignment vertical="center"/>
    </xf>
    <xf numFmtId="177" fontId="2" fillId="0" borderId="1" xfId="0" applyNumberFormat="1" applyFont="1" applyFill="1" applyBorder="1" applyAlignment="1">
      <alignment vertical="center"/>
    </xf>
    <xf numFmtId="49" fontId="18" fillId="0" borderId="4" xfId="0" applyNumberFormat="1" applyFont="1" applyFill="1" applyBorder="1" applyAlignment="1" applyProtection="1">
      <alignment horizontal="left" vertical="center" wrapText="1"/>
      <protection locked="0"/>
    </xf>
    <xf numFmtId="0" fontId="18" fillId="0" borderId="4" xfId="0" applyFont="1" applyFill="1" applyBorder="1" applyAlignment="1" applyProtection="1">
      <alignment horizontal="center" vertical="center" wrapText="1"/>
      <protection locked="0"/>
    </xf>
    <xf numFmtId="49" fontId="18" fillId="0" borderId="4" xfId="0" applyNumberFormat="1" applyFont="1" applyFill="1" applyBorder="1" applyAlignment="1" applyProtection="1">
      <alignment horizontal="center" vertical="center" wrapText="1"/>
      <protection locked="0"/>
    </xf>
    <xf numFmtId="1" fontId="18" fillId="0" borderId="4" xfId="0" applyNumberFormat="1" applyFont="1" applyFill="1" applyBorder="1" applyAlignment="1" applyProtection="1">
      <alignment horizontal="center" vertical="center" wrapText="1"/>
      <protection locked="0"/>
    </xf>
    <xf numFmtId="9" fontId="18" fillId="0" borderId="4" xfId="0" applyNumberFormat="1" applyFont="1" applyFill="1" applyBorder="1" applyAlignment="1" applyProtection="1">
      <alignment horizontal="center" vertical="center" wrapText="1"/>
      <protection locked="0"/>
    </xf>
    <xf numFmtId="1" fontId="36" fillId="0" borderId="4" xfId="0" applyNumberFormat="1" applyFont="1" applyFill="1" applyBorder="1" applyAlignment="1" applyProtection="1">
      <alignment horizontal="center" vertical="center" wrapText="1"/>
      <protection locked="0"/>
    </xf>
    <xf numFmtId="1" fontId="36" fillId="0" borderId="4" xfId="0" applyNumberFormat="1" applyFont="1" applyFill="1" applyBorder="1" applyAlignment="1" applyProtection="1">
      <alignment horizontal="right" vertical="center" wrapText="1"/>
      <protection locked="0"/>
    </xf>
    <xf numFmtId="177" fontId="36" fillId="0" borderId="4" xfId="0" applyNumberFormat="1" applyFont="1" applyFill="1" applyBorder="1" applyAlignment="1" applyProtection="1">
      <alignment horizontal="right" vertical="center" wrapText="1"/>
      <protection locked="0"/>
    </xf>
    <xf numFmtId="169" fontId="18" fillId="0" borderId="4" xfId="1" applyNumberFormat="1" applyFont="1" applyFill="1" applyBorder="1" applyAlignment="1">
      <alignment horizontal="right" vertical="center" wrapText="1"/>
    </xf>
    <xf numFmtId="0" fontId="18" fillId="0" borderId="4" xfId="0" applyFont="1" applyFill="1" applyBorder="1" applyAlignment="1">
      <alignment horizontal="left" vertical="center" wrapText="1"/>
    </xf>
    <xf numFmtId="9" fontId="2" fillId="0" borderId="0" xfId="0" applyNumberFormat="1" applyFont="1" applyFill="1" applyAlignment="1">
      <alignment vertical="center"/>
    </xf>
    <xf numFmtId="14" fontId="2" fillId="0" borderId="0" xfId="0" applyNumberFormat="1" applyFont="1" applyFill="1" applyAlignment="1">
      <alignment vertical="center"/>
    </xf>
    <xf numFmtId="0" fontId="6" fillId="0" borderId="1" xfId="0" applyFont="1" applyFill="1" applyBorder="1" applyAlignment="1">
      <alignment horizontal="center" vertical="center" wrapText="1"/>
    </xf>
    <xf numFmtId="0" fontId="50" fillId="0" borderId="0" xfId="0" applyFont="1" applyFill="1" applyBorder="1" applyAlignment="1">
      <alignment horizontal="left" vertical="center"/>
    </xf>
    <xf numFmtId="9" fontId="50" fillId="0" borderId="0" xfId="0" applyNumberFormat="1" applyFont="1" applyFill="1" applyBorder="1" applyAlignment="1">
      <alignment horizontal="left" vertical="center"/>
    </xf>
    <xf numFmtId="14" fontId="50" fillId="0" borderId="0" xfId="0" applyNumberFormat="1" applyFont="1" applyFill="1" applyBorder="1" applyAlignment="1">
      <alignment horizontal="left" vertical="center"/>
    </xf>
    <xf numFmtId="1" fontId="50" fillId="0" borderId="0" xfId="0" applyNumberFormat="1" applyFont="1" applyFill="1" applyBorder="1" applyAlignment="1">
      <alignment horizontal="left" vertical="center"/>
    </xf>
    <xf numFmtId="41" fontId="50" fillId="0" borderId="0" xfId="7" applyFont="1" applyFill="1" applyBorder="1" applyAlignment="1">
      <alignment horizontal="left" vertical="center"/>
    </xf>
    <xf numFmtId="0" fontId="51" fillId="0" borderId="0" xfId="0" applyFont="1" applyFill="1" applyBorder="1" applyAlignment="1">
      <alignment horizontal="center" vertical="center" wrapText="1"/>
    </xf>
    <xf numFmtId="9" fontId="6" fillId="2" borderId="1" xfId="0" applyNumberFormat="1" applyFont="1" applyFill="1" applyBorder="1" applyAlignment="1">
      <alignment horizontal="center" wrapText="1"/>
    </xf>
    <xf numFmtId="14" fontId="6" fillId="2" borderId="1" xfId="0" applyNumberFormat="1" applyFont="1" applyFill="1" applyBorder="1" applyAlignment="1">
      <alignment horizontal="center" wrapText="1"/>
    </xf>
    <xf numFmtId="0" fontId="6" fillId="2" borderId="5" xfId="0" applyFont="1" applyFill="1" applyBorder="1" applyAlignment="1">
      <alignment horizontal="center" wrapText="1"/>
    </xf>
    <xf numFmtId="9" fontId="2" fillId="0" borderId="1" xfId="0" applyNumberFormat="1" applyFont="1" applyFill="1" applyBorder="1" applyAlignment="1">
      <alignment horizontal="center"/>
    </xf>
    <xf numFmtId="14" fontId="2" fillId="0" borderId="1" xfId="0" applyNumberFormat="1" applyFont="1" applyFill="1" applyBorder="1" applyAlignment="1"/>
    <xf numFmtId="9" fontId="2" fillId="0" borderId="1" xfId="0" applyNumberFormat="1" applyFont="1" applyBorder="1" applyAlignment="1">
      <alignment vertical="center"/>
    </xf>
    <xf numFmtId="14" fontId="2" fillId="0" borderId="1" xfId="0" applyNumberFormat="1" applyFont="1" applyBorder="1" applyAlignment="1">
      <alignment vertical="center"/>
    </xf>
    <xf numFmtId="9"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4" fontId="2" fillId="9" borderId="1" xfId="0" applyNumberFormat="1" applyFont="1" applyFill="1" applyBorder="1" applyAlignment="1">
      <alignment horizontal="left" wrapText="1"/>
    </xf>
    <xf numFmtId="14" fontId="2" fillId="0" borderId="1" xfId="0" applyNumberFormat="1" applyFont="1" applyBorder="1" applyAlignment="1">
      <alignment horizontal="center"/>
    </xf>
    <xf numFmtId="14" fontId="2" fillId="0" borderId="1" xfId="0" applyNumberFormat="1" applyFont="1" applyFill="1" applyBorder="1" applyAlignment="1">
      <alignment wrapText="1"/>
    </xf>
    <xf numFmtId="1" fontId="2" fillId="0" borderId="1" xfId="0" applyNumberFormat="1" applyFont="1" applyBorder="1" applyAlignment="1"/>
    <xf numFmtId="9" fontId="2" fillId="0" borderId="1" xfId="0" applyNumberFormat="1" applyFont="1" applyBorder="1" applyAlignment="1"/>
    <xf numFmtId="14" fontId="2" fillId="0" borderId="1" xfId="0" applyNumberFormat="1" applyFont="1" applyFill="1" applyBorder="1"/>
    <xf numFmtId="0" fontId="2" fillId="0" borderId="1" xfId="0" applyFont="1" applyBorder="1"/>
    <xf numFmtId="1" fontId="2" fillId="0" borderId="1" xfId="0" applyNumberFormat="1" applyFont="1" applyFill="1" applyBorder="1" applyAlignment="1"/>
    <xf numFmtId="177" fontId="2" fillId="0" borderId="1" xfId="0" applyNumberFormat="1" applyFont="1" applyBorder="1" applyAlignment="1">
      <alignment vertical="center"/>
    </xf>
    <xf numFmtId="1" fontId="6" fillId="2" borderId="0" xfId="0" applyNumberFormat="1" applyFont="1" applyFill="1" applyBorder="1" applyAlignment="1">
      <alignment horizontal="center" vertical="center" wrapText="1"/>
    </xf>
    <xf numFmtId="9" fontId="6" fillId="2" borderId="0" xfId="0" applyNumberFormat="1" applyFont="1" applyFill="1" applyBorder="1" applyAlignment="1">
      <alignment horizontal="center" vertical="center" wrapText="1"/>
    </xf>
    <xf numFmtId="14" fontId="6" fillId="2" borderId="0" xfId="0" applyNumberFormat="1" applyFont="1" applyFill="1" applyBorder="1" applyAlignment="1">
      <alignment horizontal="center" vertical="center" wrapText="1"/>
    </xf>
    <xf numFmtId="41" fontId="6" fillId="2" borderId="0" xfId="7" applyFont="1" applyFill="1" applyBorder="1" applyAlignment="1">
      <alignment horizontal="center" vertical="center" wrapText="1"/>
    </xf>
    <xf numFmtId="177" fontId="6" fillId="2" borderId="0" xfId="0" applyNumberFormat="1" applyFont="1" applyFill="1" applyBorder="1" applyAlignment="1">
      <alignment horizontal="center" vertical="center" wrapText="1"/>
    </xf>
    <xf numFmtId="1" fontId="2" fillId="0" borderId="0" xfId="0" applyNumberFormat="1" applyFont="1" applyFill="1" applyAlignment="1">
      <alignment horizontal="center" vertical="center"/>
    </xf>
    <xf numFmtId="14" fontId="2" fillId="0" borderId="0" xfId="0" applyNumberFormat="1" applyFont="1" applyFill="1" applyAlignment="1">
      <alignment horizontal="center" vertical="center"/>
    </xf>
    <xf numFmtId="177" fontId="2" fillId="0" borderId="0" xfId="0" applyNumberFormat="1" applyFont="1" applyFill="1" applyAlignment="1">
      <alignment horizontal="right" vertical="center"/>
    </xf>
    <xf numFmtId="9" fontId="18" fillId="0" borderId="1" xfId="0" applyNumberFormat="1" applyFont="1" applyFill="1" applyBorder="1" applyAlignment="1" applyProtection="1">
      <alignment horizontal="center" vertical="center" wrapText="1"/>
      <protection locked="0"/>
    </xf>
    <xf numFmtId="41" fontId="18" fillId="9" borderId="1" xfId="7" applyFont="1" applyFill="1" applyBorder="1" applyAlignment="1" applyProtection="1">
      <alignment horizontal="center" vertical="center" wrapText="1"/>
      <protection locked="0"/>
    </xf>
    <xf numFmtId="41" fontId="18" fillId="0" borderId="1" xfId="7" applyFont="1" applyFill="1" applyBorder="1" applyAlignment="1" applyProtection="1">
      <alignment vertical="center" wrapText="1"/>
      <protection locked="0"/>
    </xf>
    <xf numFmtId="1" fontId="36" fillId="0" borderId="1" xfId="0" applyNumberFormat="1" applyFont="1" applyFill="1" applyBorder="1" applyAlignment="1" applyProtection="1">
      <alignment horizontal="center" vertical="center" wrapText="1"/>
      <protection locked="0"/>
    </xf>
    <xf numFmtId="176" fontId="36" fillId="0" borderId="1" xfId="0" applyNumberFormat="1" applyFont="1" applyFill="1" applyBorder="1" applyAlignment="1" applyProtection="1">
      <alignment horizontal="center" vertical="center" wrapText="1"/>
      <protection locked="0"/>
    </xf>
    <xf numFmtId="41" fontId="36" fillId="0" borderId="1" xfId="7" applyFont="1" applyFill="1" applyBorder="1" applyAlignment="1" applyProtection="1">
      <alignment horizontal="center" vertical="center" wrapText="1"/>
      <protection locked="0"/>
    </xf>
    <xf numFmtId="177" fontId="36" fillId="0" borderId="1" xfId="0" applyNumberFormat="1" applyFont="1" applyFill="1" applyBorder="1" applyAlignment="1" applyProtection="1">
      <alignment horizontal="right" vertical="center" wrapText="1"/>
      <protection locked="0"/>
    </xf>
    <xf numFmtId="0" fontId="2" fillId="0" borderId="44"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Font="1" applyBorder="1" applyAlignment="1">
      <alignment horizontal="left"/>
    </xf>
    <xf numFmtId="0" fontId="0" fillId="9" borderId="1" xfId="0" applyFont="1" applyFill="1" applyBorder="1" applyAlignment="1">
      <alignment horizontal="center" wrapText="1"/>
    </xf>
    <xf numFmtId="0" fontId="0" fillId="0" borderId="1" xfId="0" applyFont="1" applyBorder="1" applyAlignment="1">
      <alignment horizontal="left" wrapText="1"/>
    </xf>
    <xf numFmtId="9" fontId="6" fillId="0" borderId="0" xfId="0" applyNumberFormat="1"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9" fillId="3" borderId="34" xfId="0" applyFont="1" applyFill="1" applyBorder="1" applyAlignment="1" applyProtection="1">
      <alignment horizontal="left" vertical="center" wrapText="1"/>
      <protection locked="0"/>
    </xf>
    <xf numFmtId="9" fontId="29" fillId="3" borderId="34" xfId="0" applyNumberFormat="1" applyFont="1" applyFill="1" applyBorder="1" applyAlignment="1" applyProtection="1">
      <alignment vertical="center"/>
      <protection locked="0"/>
    </xf>
    <xf numFmtId="14" fontId="29" fillId="3" borderId="34" xfId="0" applyNumberFormat="1" applyFont="1" applyFill="1" applyBorder="1" applyAlignment="1" applyProtection="1">
      <alignment vertical="center"/>
      <protection locked="0"/>
    </xf>
    <xf numFmtId="176" fontId="29" fillId="3" borderId="34" xfId="0" applyNumberFormat="1" applyFont="1" applyFill="1" applyBorder="1" applyAlignment="1" applyProtection="1">
      <alignment vertical="center"/>
      <protection locked="0"/>
    </xf>
    <xf numFmtId="1" fontId="29" fillId="3" borderId="34" xfId="0" applyNumberFormat="1" applyFont="1" applyFill="1" applyBorder="1" applyAlignment="1" applyProtection="1">
      <alignment vertical="center"/>
      <protection locked="0"/>
    </xf>
    <xf numFmtId="41" fontId="29" fillId="3" borderId="34" xfId="7" applyFont="1" applyFill="1" applyBorder="1" applyAlignment="1" applyProtection="1">
      <alignment vertical="center"/>
      <protection locked="0"/>
    </xf>
    <xf numFmtId="14" fontId="25" fillId="0" borderId="36" xfId="0" applyNumberFormat="1" applyFont="1" applyFill="1" applyBorder="1" applyAlignment="1" applyProtection="1">
      <alignment horizontal="left" vertical="center"/>
      <protection locked="0"/>
    </xf>
    <xf numFmtId="1" fontId="29" fillId="0" borderId="34" xfId="0" applyNumberFormat="1" applyFont="1" applyFill="1" applyBorder="1" applyAlignment="1" applyProtection="1">
      <alignment horizontal="left" vertical="center"/>
      <protection locked="0"/>
    </xf>
    <xf numFmtId="9" fontId="29" fillId="0" borderId="34" xfId="0" applyNumberFormat="1" applyFont="1" applyFill="1" applyBorder="1" applyAlignment="1" applyProtection="1">
      <alignment horizontal="left" vertical="center"/>
      <protection locked="0"/>
    </xf>
    <xf numFmtId="14" fontId="29" fillId="0" borderId="34" xfId="0" applyNumberFormat="1" applyFont="1" applyFill="1" applyBorder="1" applyAlignment="1" applyProtection="1">
      <alignment horizontal="left" vertical="center"/>
      <protection locked="0"/>
    </xf>
    <xf numFmtId="176" fontId="29" fillId="0" borderId="34" xfId="0" applyNumberFormat="1" applyFont="1" applyFill="1" applyBorder="1" applyAlignment="1" applyProtection="1">
      <alignment horizontal="left" vertical="center"/>
      <protection locked="0"/>
    </xf>
    <xf numFmtId="41" fontId="29" fillId="0" borderId="34" xfId="7" applyFont="1" applyFill="1" applyBorder="1" applyAlignment="1" applyProtection="1">
      <alignment horizontal="left" vertical="center"/>
      <protection locked="0"/>
    </xf>
    <xf numFmtId="168" fontId="25" fillId="0" borderId="0" xfId="0" applyNumberFormat="1" applyFont="1" applyBorder="1" applyAlignment="1">
      <alignment vertical="center" wrapText="1"/>
    </xf>
    <xf numFmtId="0" fontId="52" fillId="0" borderId="0" xfId="0" applyFont="1"/>
    <xf numFmtId="1" fontId="31" fillId="2" borderId="38" xfId="0" applyNumberFormat="1" applyFont="1" applyFill="1" applyBorder="1" applyAlignment="1">
      <alignment horizontal="center" vertical="center" wrapText="1"/>
    </xf>
    <xf numFmtId="9" fontId="31" fillId="2" borderId="38" xfId="0" applyNumberFormat="1" applyFont="1" applyFill="1" applyBorder="1" applyAlignment="1">
      <alignment horizontal="center" vertical="center" wrapText="1"/>
    </xf>
    <xf numFmtId="14" fontId="31" fillId="2" borderId="38" xfId="0" applyNumberFormat="1" applyFont="1" applyFill="1" applyBorder="1" applyAlignment="1">
      <alignment horizontal="center" vertical="center" wrapText="1"/>
    </xf>
    <xf numFmtId="176" fontId="31" fillId="2" borderId="38" xfId="0" applyNumberFormat="1" applyFont="1" applyFill="1" applyBorder="1" applyAlignment="1">
      <alignment horizontal="center" vertical="center" wrapText="1"/>
    </xf>
    <xf numFmtId="41" fontId="31" fillId="2" borderId="38" xfId="7" applyFont="1" applyFill="1" applyBorder="1" applyAlignment="1">
      <alignment horizontal="center" vertical="center" wrapText="1"/>
    </xf>
    <xf numFmtId="177" fontId="31" fillId="2" borderId="38" xfId="0" applyNumberFormat="1" applyFont="1" applyFill="1" applyBorder="1" applyAlignment="1">
      <alignment horizontal="center" vertical="center" wrapText="1"/>
    </xf>
    <xf numFmtId="1" fontId="25" fillId="0" borderId="1" xfId="0" applyNumberFormat="1" applyFont="1" applyFill="1" applyBorder="1" applyAlignment="1">
      <alignment horizontal="center" vertical="center"/>
    </xf>
    <xf numFmtId="9" fontId="25" fillId="0" borderId="1" xfId="0" applyNumberFormat="1" applyFont="1" applyFill="1" applyBorder="1" applyAlignment="1">
      <alignment vertical="center"/>
    </xf>
    <xf numFmtId="14" fontId="25" fillId="0" borderId="1" xfId="0" applyNumberFormat="1" applyFont="1" applyFill="1" applyBorder="1" applyAlignment="1">
      <alignment vertical="center"/>
    </xf>
    <xf numFmtId="176" fontId="25" fillId="0" borderId="1" xfId="0" applyNumberFormat="1" applyFont="1" applyFill="1" applyBorder="1" applyAlignment="1">
      <alignment vertical="center"/>
    </xf>
    <xf numFmtId="41" fontId="25" fillId="0" borderId="1" xfId="7" applyFont="1" applyFill="1" applyBorder="1" applyAlignment="1">
      <alignment vertical="center"/>
    </xf>
    <xf numFmtId="177" fontId="25" fillId="0" borderId="1" xfId="0" applyNumberFormat="1" applyFont="1" applyFill="1" applyBorder="1" applyAlignment="1">
      <alignment vertical="center"/>
    </xf>
    <xf numFmtId="177" fontId="29" fillId="0" borderId="1" xfId="0" applyNumberFormat="1" applyFont="1" applyFill="1" applyBorder="1" applyAlignment="1" applyProtection="1">
      <alignment horizontal="right" vertical="center" wrapText="1"/>
      <protection locked="0"/>
    </xf>
    <xf numFmtId="0" fontId="31" fillId="0" borderId="1" xfId="0" applyFont="1" applyFill="1" applyBorder="1" applyAlignment="1">
      <alignment horizontal="center" vertical="center" wrapText="1"/>
    </xf>
    <xf numFmtId="0" fontId="31" fillId="2" borderId="43" xfId="0" applyFont="1" applyFill="1" applyBorder="1" applyAlignment="1">
      <alignment horizontal="center" vertical="center"/>
    </xf>
    <xf numFmtId="0" fontId="31" fillId="2" borderId="43" xfId="0" applyFont="1" applyFill="1" applyBorder="1" applyAlignment="1">
      <alignment horizontal="center" vertical="center" wrapText="1"/>
    </xf>
    <xf numFmtId="1" fontId="31" fillId="2" borderId="43" xfId="0" applyNumberFormat="1" applyFont="1" applyFill="1" applyBorder="1" applyAlignment="1">
      <alignment horizontal="center" vertical="center" wrapText="1"/>
    </xf>
    <xf numFmtId="0" fontId="25" fillId="0" borderId="44" xfId="0" applyFont="1" applyBorder="1" applyAlignment="1">
      <alignment horizontal="center" vertical="center"/>
    </xf>
    <xf numFmtId="0" fontId="25" fillId="0" borderId="44" xfId="0" applyFont="1" applyBorder="1" applyAlignment="1">
      <alignment horizontal="center" vertical="center" wrapText="1"/>
    </xf>
    <xf numFmtId="0" fontId="25" fillId="0" borderId="3" xfId="0" applyFont="1" applyBorder="1" applyAlignment="1">
      <alignment horizontal="center" vertical="center" wrapText="1"/>
    </xf>
    <xf numFmtId="0" fontId="2" fillId="0" borderId="1" xfId="0" applyFont="1" applyBorder="1" applyAlignment="1">
      <alignment horizontal="left"/>
    </xf>
    <xf numFmtId="0" fontId="2" fillId="0" borderId="1" xfId="0" applyFont="1" applyBorder="1" applyAlignment="1">
      <alignment horizontal="left" wrapText="1"/>
    </xf>
    <xf numFmtId="1" fontId="25" fillId="9" borderId="1" xfId="0" applyNumberFormat="1" applyFont="1" applyFill="1" applyBorder="1" applyAlignment="1">
      <alignment horizontal="center" vertical="center"/>
    </xf>
    <xf numFmtId="0" fontId="25" fillId="0" borderId="0" xfId="0" applyFont="1" applyAlignment="1">
      <alignment horizontal="right" vertical="center"/>
    </xf>
    <xf numFmtId="0" fontId="29" fillId="3" borderId="34" xfId="0" applyFont="1" applyFill="1" applyBorder="1" applyAlignment="1" applyProtection="1">
      <alignment horizontal="right" vertical="center"/>
      <protection locked="0"/>
    </xf>
    <xf numFmtId="176" fontId="29" fillId="3" borderId="34" xfId="0" applyNumberFormat="1" applyFont="1" applyFill="1" applyBorder="1" applyAlignment="1" applyProtection="1">
      <alignment horizontal="left" vertical="center"/>
      <protection locked="0"/>
    </xf>
    <xf numFmtId="0" fontId="29" fillId="0" borderId="34" xfId="0" applyFont="1" applyFill="1" applyBorder="1" applyAlignment="1" applyProtection="1">
      <alignment horizontal="right" vertical="center"/>
      <protection locked="0"/>
    </xf>
    <xf numFmtId="0" fontId="29" fillId="0" borderId="0" xfId="0" applyFont="1" applyFill="1" applyBorder="1" applyAlignment="1" applyProtection="1">
      <alignment horizontal="right" vertical="center"/>
      <protection locked="0"/>
    </xf>
    <xf numFmtId="167" fontId="25" fillId="0" borderId="0" xfId="0" applyNumberFormat="1" applyFont="1" applyFill="1" applyBorder="1" applyAlignment="1">
      <alignment horizontal="right" vertical="center"/>
    </xf>
    <xf numFmtId="0" fontId="25" fillId="0" borderId="0" xfId="0" applyFont="1" applyFill="1" applyBorder="1" applyAlignment="1">
      <alignment horizontal="right" vertical="center" wrapText="1"/>
    </xf>
    <xf numFmtId="0" fontId="31" fillId="0" borderId="0" xfId="0" applyFont="1" applyFill="1" applyBorder="1" applyAlignment="1">
      <alignment horizontal="right" vertical="center" wrapText="1"/>
    </xf>
    <xf numFmtId="0" fontId="25" fillId="0" borderId="0" xfId="0" applyFont="1" applyAlignment="1">
      <alignment horizontal="right"/>
    </xf>
    <xf numFmtId="0" fontId="52" fillId="0" borderId="1" xfId="0" applyFont="1" applyBorder="1" applyAlignment="1">
      <alignment horizontal="center" vertical="center"/>
    </xf>
    <xf numFmtId="0" fontId="31" fillId="2" borderId="38" xfId="0" applyFont="1" applyFill="1" applyBorder="1" applyAlignment="1">
      <alignment horizontal="right" vertical="center" wrapText="1"/>
    </xf>
    <xf numFmtId="0" fontId="30" fillId="0" borderId="0" xfId="0" applyFont="1" applyFill="1" applyBorder="1" applyAlignment="1">
      <alignment horizontal="center" vertical="center" wrapText="1"/>
    </xf>
    <xf numFmtId="14" fontId="30" fillId="0" borderId="1" xfId="0" applyNumberFormat="1" applyFont="1" applyFill="1" applyBorder="1" applyAlignment="1">
      <alignment horizontal="right" vertical="center" wrapText="1"/>
    </xf>
    <xf numFmtId="14" fontId="30" fillId="0" borderId="1" xfId="0" applyNumberFormat="1" applyFont="1" applyFill="1" applyBorder="1" applyAlignment="1">
      <alignment horizontal="left" vertical="center" wrapText="1"/>
    </xf>
    <xf numFmtId="0" fontId="30" fillId="9" borderId="0" xfId="0" applyFont="1" applyFill="1" applyBorder="1" applyAlignment="1">
      <alignment horizontal="center" vertical="center" wrapText="1"/>
    </xf>
    <xf numFmtId="49" fontId="30" fillId="9" borderId="1" xfId="0" applyNumberFormat="1" applyFont="1" applyFill="1" applyBorder="1" applyAlignment="1" applyProtection="1">
      <alignment horizontal="left" vertical="center" wrapText="1"/>
      <protection locked="0"/>
    </xf>
    <xf numFmtId="0" fontId="30" fillId="9" borderId="1" xfId="0" applyFont="1" applyFill="1" applyBorder="1" applyAlignment="1" applyProtection="1">
      <alignment horizontal="center" vertical="center" wrapText="1"/>
      <protection locked="0"/>
    </xf>
    <xf numFmtId="49" fontId="30" fillId="9" borderId="1" xfId="0" applyNumberFormat="1" applyFont="1" applyFill="1" applyBorder="1" applyAlignment="1" applyProtection="1">
      <alignment horizontal="center" vertical="center" wrapText="1"/>
      <protection locked="0"/>
    </xf>
    <xf numFmtId="1" fontId="30" fillId="9" borderId="1" xfId="0" applyNumberFormat="1" applyFont="1" applyFill="1" applyBorder="1" applyAlignment="1" applyProtection="1">
      <alignment horizontal="center" vertical="center" wrapText="1"/>
      <protection locked="0"/>
    </xf>
    <xf numFmtId="9" fontId="30" fillId="9" borderId="1" xfId="0" applyNumberFormat="1" applyFont="1" applyFill="1" applyBorder="1" applyAlignment="1" applyProtection="1">
      <alignment horizontal="center" vertical="center" wrapText="1"/>
      <protection locked="0"/>
    </xf>
    <xf numFmtId="14" fontId="30" fillId="9" borderId="1" xfId="0" applyNumberFormat="1" applyFont="1" applyFill="1" applyBorder="1" applyAlignment="1">
      <alignment horizontal="right" vertical="center" wrapText="1"/>
    </xf>
    <xf numFmtId="14" fontId="30" fillId="9" borderId="1" xfId="0" applyNumberFormat="1" applyFont="1" applyFill="1" applyBorder="1" applyAlignment="1">
      <alignment horizontal="left" vertical="center" wrapText="1"/>
    </xf>
    <xf numFmtId="0" fontId="30" fillId="9" borderId="1" xfId="0" applyFont="1" applyFill="1" applyBorder="1" applyAlignment="1">
      <alignment horizontal="left" vertical="center" wrapText="1"/>
    </xf>
    <xf numFmtId="176" fontId="30" fillId="9" borderId="1" xfId="0" applyNumberFormat="1" applyFont="1" applyFill="1" applyBorder="1" applyAlignment="1" applyProtection="1">
      <alignment horizontal="center" vertical="center" wrapText="1"/>
      <protection locked="0"/>
    </xf>
    <xf numFmtId="41" fontId="30" fillId="9" borderId="1" xfId="7" applyFont="1" applyFill="1" applyBorder="1" applyAlignment="1" applyProtection="1">
      <alignment horizontal="center" vertical="center" wrapText="1"/>
      <protection locked="0"/>
    </xf>
    <xf numFmtId="177" fontId="30" fillId="9" borderId="1" xfId="1" applyNumberFormat="1" applyFont="1" applyFill="1" applyBorder="1" applyAlignment="1">
      <alignment horizontal="right" vertical="center" wrapText="1"/>
    </xf>
    <xf numFmtId="169" fontId="30" fillId="9" borderId="1" xfId="1" applyNumberFormat="1" applyFont="1" applyFill="1" applyBorder="1" applyAlignment="1">
      <alignment horizontal="right" vertical="center" wrapText="1"/>
    </xf>
    <xf numFmtId="0" fontId="30" fillId="9" borderId="0" xfId="0" applyFont="1" applyFill="1" applyAlignment="1">
      <alignment horizontal="left" vertical="center" wrapText="1"/>
    </xf>
    <xf numFmtId="0" fontId="30" fillId="0" borderId="0" xfId="0" applyFont="1" applyFill="1" applyAlignment="1">
      <alignment horizontal="right" vertical="center" wrapText="1"/>
    </xf>
    <xf numFmtId="49" fontId="30" fillId="0" borderId="0" xfId="0" applyNumberFormat="1" applyFont="1" applyFill="1" applyBorder="1" applyAlignment="1" applyProtection="1">
      <alignment horizontal="left" vertical="center" wrapText="1"/>
      <protection locked="0"/>
    </xf>
    <xf numFmtId="0" fontId="30" fillId="0" borderId="0" xfId="0" applyFont="1" applyFill="1" applyBorder="1" applyAlignment="1" applyProtection="1">
      <alignment horizontal="center" vertical="center" wrapText="1"/>
      <protection locked="0"/>
    </xf>
    <xf numFmtId="49" fontId="30" fillId="0" borderId="0" xfId="0" applyNumberFormat="1" applyFont="1" applyFill="1" applyBorder="1" applyAlignment="1" applyProtection="1">
      <alignment horizontal="center" vertical="center" wrapText="1"/>
      <protection locked="0"/>
    </xf>
    <xf numFmtId="1" fontId="30" fillId="0" borderId="0" xfId="0" applyNumberFormat="1"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176" fontId="29" fillId="0" borderId="0" xfId="0" applyNumberFormat="1" applyFont="1" applyFill="1" applyBorder="1" applyAlignment="1" applyProtection="1">
      <alignment horizontal="center" vertical="center" wrapText="1"/>
      <protection locked="0"/>
    </xf>
    <xf numFmtId="41" fontId="29" fillId="0" borderId="0" xfId="7" applyFont="1" applyFill="1" applyBorder="1" applyAlignment="1" applyProtection="1">
      <alignment horizontal="center" vertical="center" wrapText="1"/>
      <protection locked="0"/>
    </xf>
    <xf numFmtId="49" fontId="29" fillId="0" borderId="0" xfId="0" applyNumberFormat="1" applyFont="1" applyFill="1" applyBorder="1" applyAlignment="1" applyProtection="1">
      <alignment horizontal="center" vertical="center" wrapText="1"/>
      <protection locked="0"/>
    </xf>
    <xf numFmtId="177" fontId="30" fillId="0" borderId="0" xfId="1" applyNumberFormat="1" applyFont="1" applyFill="1" applyBorder="1" applyAlignment="1">
      <alignment horizontal="right" vertical="center" wrapText="1"/>
    </xf>
    <xf numFmtId="169" fontId="30" fillId="0" borderId="0" xfId="1" applyNumberFormat="1" applyFont="1" applyFill="1" applyBorder="1" applyAlignment="1">
      <alignment horizontal="right" vertical="center" wrapText="1"/>
    </xf>
    <xf numFmtId="0" fontId="25" fillId="0" borderId="0" xfId="0" applyFont="1" applyFill="1" applyAlignment="1">
      <alignment horizontal="right" vertical="center"/>
    </xf>
    <xf numFmtId="0" fontId="33" fillId="0" borderId="0" xfId="0" applyFont="1" applyFill="1" applyBorder="1" applyAlignment="1">
      <alignment horizontal="right" vertical="center"/>
    </xf>
    <xf numFmtId="0" fontId="31" fillId="2" borderId="1" xfId="0" applyFont="1" applyFill="1" applyBorder="1" applyAlignment="1">
      <alignment horizontal="right" wrapText="1"/>
    </xf>
    <xf numFmtId="0" fontId="31" fillId="2" borderId="1" xfId="0" applyFont="1" applyFill="1" applyBorder="1" applyAlignment="1">
      <alignment horizontal="right" vertical="center" wrapText="1"/>
    </xf>
    <xf numFmtId="1" fontId="31" fillId="2" borderId="0" xfId="0" applyNumberFormat="1" applyFont="1" applyFill="1" applyBorder="1" applyAlignment="1">
      <alignment horizontal="center" vertical="center" wrapText="1"/>
    </xf>
    <xf numFmtId="0" fontId="31" fillId="2" borderId="0" xfId="0" applyFont="1" applyFill="1" applyBorder="1" applyAlignment="1">
      <alignment horizontal="right" vertical="center" wrapText="1"/>
    </xf>
    <xf numFmtId="14" fontId="31" fillId="2" borderId="0" xfId="0" applyNumberFormat="1" applyFont="1" applyFill="1" applyBorder="1" applyAlignment="1">
      <alignment horizontal="center" vertical="center" wrapText="1"/>
    </xf>
    <xf numFmtId="41" fontId="31" fillId="2" borderId="0" xfId="7" applyFont="1" applyFill="1" applyBorder="1" applyAlignment="1">
      <alignment horizontal="center" vertical="center" wrapText="1"/>
    </xf>
    <xf numFmtId="177" fontId="31" fillId="2" borderId="0" xfId="0" applyNumberFormat="1" applyFont="1" applyFill="1" applyBorder="1" applyAlignment="1">
      <alignment horizontal="center" vertical="center" wrapText="1"/>
    </xf>
    <xf numFmtId="14" fontId="25" fillId="0" borderId="1" xfId="0" applyNumberFormat="1" applyFont="1" applyBorder="1" applyAlignment="1">
      <alignment horizontal="right"/>
    </xf>
    <xf numFmtId="0" fontId="25" fillId="0" borderId="1" xfId="0" applyFont="1" applyBorder="1" applyAlignment="1">
      <alignment horizontal="right"/>
    </xf>
    <xf numFmtId="0" fontId="25" fillId="0" borderId="1" xfId="0" applyFont="1" applyBorder="1" applyAlignment="1">
      <alignment horizontal="right" wrapText="1"/>
    </xf>
    <xf numFmtId="14" fontId="30" fillId="0" borderId="1" xfId="0" applyNumberFormat="1" applyFont="1" applyFill="1" applyBorder="1" applyAlignment="1" applyProtection="1">
      <alignment horizontal="right" vertical="center" wrapText="1"/>
      <protection locked="0"/>
    </xf>
    <xf numFmtId="0" fontId="30" fillId="0" borderId="1" xfId="0" applyFont="1" applyFill="1" applyBorder="1" applyAlignment="1" applyProtection="1">
      <alignment horizontal="right" vertical="center" wrapText="1"/>
      <protection locked="0"/>
    </xf>
    <xf numFmtId="176" fontId="31" fillId="0" borderId="13" xfId="0" applyNumberFormat="1" applyFont="1" applyFill="1" applyBorder="1" applyAlignment="1"/>
    <xf numFmtId="14" fontId="25" fillId="0" borderId="1" xfId="0" applyNumberFormat="1" applyFont="1" applyBorder="1" applyAlignment="1">
      <alignment horizontal="right" vertical="center"/>
    </xf>
    <xf numFmtId="176" fontId="2" fillId="0" borderId="0" xfId="0" applyNumberFormat="1" applyFont="1" applyAlignment="1">
      <alignment vertical="center"/>
    </xf>
    <xf numFmtId="176" fontId="36" fillId="3" borderId="34" xfId="0" applyNumberFormat="1" applyFont="1" applyFill="1" applyBorder="1" applyAlignment="1" applyProtection="1">
      <alignment vertical="center"/>
      <protection locked="0"/>
    </xf>
    <xf numFmtId="176" fontId="36" fillId="0" borderId="34" xfId="0" applyNumberFormat="1" applyFont="1" applyFill="1" applyBorder="1" applyAlignment="1" applyProtection="1">
      <alignment horizontal="left" vertical="center"/>
      <protection locked="0"/>
    </xf>
    <xf numFmtId="176" fontId="2" fillId="0" borderId="0" xfId="0" applyNumberFormat="1" applyFont="1" applyAlignment="1">
      <alignment horizontal="center" vertical="center"/>
    </xf>
    <xf numFmtId="176"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xf>
    <xf numFmtId="176" fontId="2" fillId="0" borderId="0" xfId="0" applyNumberFormat="1" applyFont="1" applyFill="1" applyBorder="1" applyAlignment="1">
      <alignment horizontal="center" vertical="center"/>
    </xf>
    <xf numFmtId="176" fontId="2" fillId="0" borderId="0" xfId="0" applyNumberFormat="1" applyFont="1" applyBorder="1" applyAlignment="1">
      <alignment vertical="center"/>
    </xf>
    <xf numFmtId="176" fontId="6" fillId="2" borderId="38" xfId="0" applyNumberFormat="1" applyFont="1" applyFill="1" applyBorder="1" applyAlignment="1">
      <alignment horizontal="center" vertical="center" wrapText="1"/>
    </xf>
    <xf numFmtId="9" fontId="18" fillId="0" borderId="1" xfId="4" applyNumberFormat="1" applyFont="1" applyFill="1" applyBorder="1" applyAlignment="1" applyProtection="1">
      <alignment horizontal="center" vertical="center" wrapText="1"/>
      <protection locked="0"/>
    </xf>
    <xf numFmtId="176" fontId="18" fillId="0" borderId="1" xfId="0" applyNumberFormat="1" applyFont="1" applyFill="1" applyBorder="1" applyAlignment="1" applyProtection="1">
      <alignment horizontal="center" vertical="center" wrapText="1"/>
      <protection locked="0"/>
    </xf>
    <xf numFmtId="49" fontId="36" fillId="0" borderId="1" xfId="0" applyNumberFormat="1" applyFont="1" applyFill="1" applyBorder="1" applyAlignment="1" applyProtection="1">
      <alignment horizontal="center" vertical="center" wrapText="1"/>
      <protection locked="0"/>
    </xf>
    <xf numFmtId="176" fontId="2" fillId="0" borderId="0" xfId="0" applyNumberFormat="1" applyFont="1" applyFill="1" applyAlignment="1">
      <alignment vertical="center"/>
    </xf>
    <xf numFmtId="176" fontId="50" fillId="0" borderId="0" xfId="0" applyNumberFormat="1" applyFont="1" applyFill="1" applyBorder="1" applyAlignment="1">
      <alignment horizontal="left" vertical="center"/>
    </xf>
    <xf numFmtId="176" fontId="6" fillId="2" borderId="1" xfId="0" applyNumberFormat="1" applyFont="1" applyFill="1" applyBorder="1" applyAlignment="1">
      <alignment horizontal="center" wrapText="1"/>
    </xf>
    <xf numFmtId="14" fontId="2" fillId="0" borderId="1" xfId="0" applyNumberFormat="1" applyFont="1" applyFill="1" applyBorder="1" applyAlignment="1">
      <alignment horizontal="center"/>
    </xf>
    <xf numFmtId="176" fontId="2" fillId="0" borderId="1" xfId="0" applyNumberFormat="1" applyFont="1" applyBorder="1" applyAlignment="1">
      <alignment vertical="center"/>
    </xf>
    <xf numFmtId="0" fontId="2" fillId="0" borderId="4" xfId="0" applyFont="1" applyBorder="1" applyAlignment="1">
      <alignment vertical="center" wrapText="1"/>
    </xf>
    <xf numFmtId="14" fontId="0" fillId="0" borderId="1" xfId="0" applyNumberFormat="1" applyFont="1" applyBorder="1" applyAlignment="1"/>
    <xf numFmtId="0" fontId="0" fillId="0" borderId="1" xfId="0" applyFont="1" applyFill="1" applyBorder="1"/>
    <xf numFmtId="176" fontId="0" fillId="0" borderId="1" xfId="0" applyNumberFormat="1" applyFont="1" applyFill="1" applyBorder="1" applyAlignment="1">
      <alignment wrapText="1"/>
    </xf>
    <xf numFmtId="0" fontId="0" fillId="0" borderId="0" xfId="0" applyFont="1" applyAlignment="1">
      <alignment vertical="center"/>
    </xf>
    <xf numFmtId="176" fontId="0" fillId="0" borderId="0" xfId="0" applyNumberFormat="1" applyFont="1" applyAlignment="1">
      <alignment vertical="center"/>
    </xf>
    <xf numFmtId="2" fontId="18" fillId="0" borderId="1" xfId="0" applyNumberFormat="1" applyFont="1" applyFill="1" applyBorder="1" applyAlignment="1" applyProtection="1">
      <alignment horizontal="center" vertical="center" wrapText="1"/>
      <protection locked="0"/>
    </xf>
    <xf numFmtId="0" fontId="2" fillId="0" borderId="13" xfId="0" applyFont="1" applyBorder="1" applyAlignment="1">
      <alignment wrapText="1"/>
    </xf>
    <xf numFmtId="14" fontId="2" fillId="0" borderId="1" xfId="0" applyNumberFormat="1" applyFont="1" applyBorder="1" applyAlignment="1">
      <alignment horizontal="center" vertical="center"/>
    </xf>
    <xf numFmtId="176" fontId="2" fillId="0" borderId="1" xfId="0" applyNumberFormat="1" applyFont="1" applyBorder="1" applyAlignment="1">
      <alignment vertical="center" wrapText="1"/>
    </xf>
    <xf numFmtId="9" fontId="2" fillId="0" borderId="1" xfId="0" applyNumberFormat="1" applyFont="1" applyBorder="1" applyAlignment="1">
      <alignment vertical="center" wrapText="1"/>
    </xf>
    <xf numFmtId="178" fontId="31" fillId="2" borderId="38" xfId="0" applyNumberFormat="1" applyFont="1" applyFill="1" applyBorder="1" applyAlignment="1">
      <alignment horizontal="center" vertical="center" wrapText="1"/>
    </xf>
    <xf numFmtId="177" fontId="29" fillId="0" borderId="1" xfId="0" applyNumberFormat="1" applyFont="1" applyFill="1" applyBorder="1" applyAlignment="1" applyProtection="1">
      <alignment horizontal="center" vertical="center" wrapText="1"/>
      <protection locked="0"/>
    </xf>
    <xf numFmtId="41" fontId="25" fillId="0" borderId="1" xfId="7" applyFont="1" applyFill="1" applyBorder="1" applyAlignment="1">
      <alignment horizontal="center" vertical="center"/>
    </xf>
    <xf numFmtId="0" fontId="44" fillId="9" borderId="5" xfId="0" applyFont="1" applyFill="1" applyBorder="1" applyAlignment="1">
      <alignment horizontal="center" vertical="center" wrapText="1"/>
    </xf>
    <xf numFmtId="0" fontId="44" fillId="9" borderId="14" xfId="0" applyFont="1" applyFill="1" applyBorder="1" applyAlignment="1">
      <alignment horizontal="center" vertical="center" wrapText="1"/>
    </xf>
    <xf numFmtId="0" fontId="53" fillId="0" borderId="1" xfId="0" applyFont="1" applyBorder="1" applyAlignment="1">
      <alignment horizontal="center" vertical="center" wrapText="1"/>
    </xf>
    <xf numFmtId="0" fontId="30" fillId="0" borderId="1" xfId="4" applyNumberFormat="1" applyFont="1" applyFill="1" applyBorder="1" applyAlignment="1" applyProtection="1">
      <alignment horizontal="center" vertical="center" wrapText="1"/>
      <protection locked="0"/>
    </xf>
    <xf numFmtId="0" fontId="25" fillId="0" borderId="1" xfId="0" applyFont="1" applyBorder="1" applyAlignment="1">
      <alignment horizontal="left"/>
    </xf>
    <xf numFmtId="0" fontId="25" fillId="0" borderId="1" xfId="0" applyFont="1" applyFill="1" applyBorder="1" applyAlignment="1">
      <alignment horizontal="left"/>
    </xf>
    <xf numFmtId="14" fontId="25" fillId="0" borderId="1" xfId="0" applyNumberFormat="1" applyFont="1" applyBorder="1" applyAlignment="1">
      <alignment horizontal="left"/>
    </xf>
    <xf numFmtId="0" fontId="25" fillId="0" borderId="1" xfId="0" applyFont="1" applyBorder="1" applyAlignment="1">
      <alignment horizontal="left" vertical="center"/>
    </xf>
    <xf numFmtId="14" fontId="25" fillId="0" borderId="1" xfId="0" applyNumberFormat="1" applyFont="1" applyBorder="1" applyAlignment="1">
      <alignment horizontal="left" vertical="center"/>
    </xf>
    <xf numFmtId="49" fontId="43" fillId="0" borderId="1" xfId="0" applyNumberFormat="1" applyFont="1" applyFill="1" applyBorder="1" applyAlignment="1" applyProtection="1">
      <alignment horizontal="left" vertical="center" wrapText="1"/>
      <protection locked="0"/>
    </xf>
    <xf numFmtId="0" fontId="43" fillId="0" borderId="1" xfId="0" applyFont="1" applyFill="1" applyBorder="1" applyAlignment="1" applyProtection="1">
      <alignment horizontal="center" vertical="center" wrapText="1"/>
      <protection locked="0"/>
    </xf>
    <xf numFmtId="49" fontId="43" fillId="0" borderId="1" xfId="0" applyNumberFormat="1" applyFont="1" applyFill="1" applyBorder="1" applyAlignment="1" applyProtection="1">
      <alignment horizontal="center" vertical="center" wrapText="1"/>
      <protection locked="0"/>
    </xf>
    <xf numFmtId="174" fontId="43" fillId="0" borderId="1" xfId="0" applyNumberFormat="1" applyFont="1" applyFill="1" applyBorder="1" applyAlignment="1" applyProtection="1">
      <alignment horizontal="center" vertical="center" wrapText="1"/>
      <protection locked="0"/>
    </xf>
    <xf numFmtId="9" fontId="43" fillId="0" borderId="1" xfId="4" applyFont="1" applyFill="1" applyBorder="1" applyAlignment="1" applyProtection="1">
      <alignment horizontal="center" vertical="center" wrapText="1"/>
      <protection locked="0"/>
    </xf>
    <xf numFmtId="14" fontId="43" fillId="0" borderId="1" xfId="0" applyNumberFormat="1" applyFont="1" applyFill="1" applyBorder="1" applyAlignment="1" applyProtection="1">
      <alignment horizontal="center" vertical="center" wrapText="1"/>
      <protection locked="0"/>
    </xf>
    <xf numFmtId="15" fontId="43" fillId="0" borderId="1" xfId="0" applyNumberFormat="1" applyFont="1" applyFill="1" applyBorder="1" applyAlignment="1" applyProtection="1">
      <alignment horizontal="center" vertical="center" wrapText="1"/>
      <protection locked="0"/>
    </xf>
    <xf numFmtId="2" fontId="43" fillId="0" borderId="1" xfId="0" applyNumberFormat="1" applyFont="1" applyFill="1" applyBorder="1" applyAlignment="1" applyProtection="1">
      <alignment horizontal="center" vertical="center" wrapText="1"/>
      <protection locked="0"/>
    </xf>
    <xf numFmtId="169" fontId="43" fillId="0" borderId="1" xfId="1" applyNumberFormat="1" applyFont="1" applyFill="1" applyBorder="1" applyAlignment="1">
      <alignment horizontal="right" vertical="center" wrapText="1"/>
    </xf>
    <xf numFmtId="0" fontId="43" fillId="0" borderId="1" xfId="0" applyFont="1" applyFill="1" applyBorder="1" applyAlignment="1">
      <alignment horizontal="left" vertical="center" wrapText="1"/>
    </xf>
    <xf numFmtId="0" fontId="14" fillId="0" borderId="1" xfId="0" applyFont="1" applyBorder="1" applyAlignment="1">
      <alignment vertical="center"/>
    </xf>
    <xf numFmtId="0" fontId="14" fillId="0" borderId="1" xfId="0" applyFont="1" applyFill="1" applyBorder="1" applyAlignment="1">
      <alignment wrapText="1"/>
    </xf>
    <xf numFmtId="0" fontId="25" fillId="9" borderId="1" xfId="0" applyFont="1" applyFill="1" applyBorder="1" applyAlignment="1">
      <alignment wrapText="1"/>
    </xf>
    <xf numFmtId="0" fontId="25" fillId="9" borderId="1" xfId="0" applyFont="1" applyFill="1" applyBorder="1"/>
    <xf numFmtId="0" fontId="0" fillId="9" borderId="1" xfId="0" applyFont="1" applyFill="1" applyBorder="1" applyAlignment="1">
      <alignment wrapText="1"/>
    </xf>
    <xf numFmtId="0" fontId="0" fillId="9" borderId="1" xfId="0" applyFont="1" applyFill="1" applyBorder="1" applyAlignment="1"/>
    <xf numFmtId="14" fontId="0" fillId="9" borderId="1" xfId="0" applyNumberFormat="1" applyFont="1" applyFill="1" applyBorder="1" applyAlignment="1"/>
    <xf numFmtId="0" fontId="30" fillId="9" borderId="1" xfId="0" applyFont="1" applyFill="1" applyBorder="1" applyAlignment="1">
      <alignment vertical="center" wrapText="1"/>
    </xf>
    <xf numFmtId="0" fontId="25" fillId="9" borderId="5"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0" fillId="9" borderId="1" xfId="0" applyFill="1" applyBorder="1"/>
    <xf numFmtId="0" fontId="25" fillId="9" borderId="0" xfId="0" applyFont="1" applyFill="1"/>
    <xf numFmtId="0" fontId="25" fillId="4" borderId="1" xfId="0" applyFont="1" applyFill="1" applyBorder="1" applyAlignment="1"/>
    <xf numFmtId="14" fontId="25" fillId="4" borderId="1" xfId="0" applyNumberFormat="1" applyFont="1" applyFill="1" applyBorder="1" applyAlignment="1"/>
    <xf numFmtId="0" fontId="25" fillId="4" borderId="1" xfId="0" applyFont="1" applyFill="1" applyBorder="1"/>
    <xf numFmtId="0" fontId="25" fillId="9" borderId="0" xfId="0" applyFont="1" applyFill="1" applyAlignment="1">
      <alignment vertical="center"/>
    </xf>
    <xf numFmtId="180" fontId="25" fillId="3" borderId="1" xfId="3" applyNumberFormat="1" applyFont="1" applyFill="1" applyBorder="1" applyAlignment="1">
      <alignment horizontal="center" vertical="center"/>
    </xf>
    <xf numFmtId="49" fontId="25" fillId="9" borderId="1" xfId="0" applyNumberFormat="1" applyFont="1" applyFill="1" applyBorder="1" applyAlignment="1">
      <alignment horizontal="center" vertical="center"/>
    </xf>
    <xf numFmtId="0" fontId="36" fillId="0" borderId="0" xfId="0" applyFont="1" applyFill="1" applyBorder="1" applyAlignment="1">
      <alignment horizontal="left" vertical="center"/>
    </xf>
    <xf numFmtId="0" fontId="0" fillId="9" borderId="1" xfId="0" applyFont="1" applyFill="1" applyBorder="1" applyAlignment="1">
      <alignment horizontal="left" vertical="center" wrapText="1"/>
    </xf>
    <xf numFmtId="179" fontId="5" fillId="0" borderId="1" xfId="1" applyNumberFormat="1" applyFont="1" applyBorder="1" applyAlignment="1"/>
    <xf numFmtId="0" fontId="0" fillId="0" borderId="1" xfId="0" applyFont="1" applyBorder="1" applyAlignment="1">
      <alignment horizontal="center"/>
    </xf>
    <xf numFmtId="179" fontId="5" fillId="0" borderId="1" xfId="1" applyNumberFormat="1" applyFont="1" applyBorder="1" applyAlignment="1">
      <alignment horizontal="center" wrapText="1"/>
    </xf>
    <xf numFmtId="0" fontId="2" fillId="9" borderId="1" xfId="0" applyFont="1" applyFill="1" applyBorder="1" applyAlignment="1">
      <alignment vertical="center" wrapText="1"/>
    </xf>
    <xf numFmtId="0" fontId="25" fillId="9" borderId="1" xfId="0" applyFont="1" applyFill="1" applyBorder="1" applyAlignment="1">
      <alignment horizontal="center" wrapText="1"/>
    </xf>
    <xf numFmtId="14" fontId="25" fillId="9" borderId="1" xfId="0" applyNumberFormat="1" applyFont="1" applyFill="1" applyBorder="1" applyAlignment="1">
      <alignment wrapText="1"/>
    </xf>
    <xf numFmtId="0" fontId="25" fillId="9" borderId="0" xfId="0" applyFont="1" applyFill="1" applyAlignment="1">
      <alignment horizontal="left" vertical="center"/>
    </xf>
    <xf numFmtId="0" fontId="40" fillId="9" borderId="13" xfId="0" applyFont="1" applyFill="1" applyBorder="1" applyAlignment="1">
      <alignment vertical="center" wrapText="1"/>
    </xf>
    <xf numFmtId="0" fontId="43" fillId="9" borderId="0" xfId="0" applyFont="1" applyFill="1" applyAlignment="1">
      <alignment vertical="center"/>
    </xf>
    <xf numFmtId="0" fontId="0" fillId="9" borderId="13" xfId="0" applyFont="1" applyFill="1" applyBorder="1" applyAlignment="1">
      <alignment vertical="center" wrapText="1"/>
    </xf>
    <xf numFmtId="0" fontId="0" fillId="9" borderId="1" xfId="0" applyFont="1" applyFill="1" applyBorder="1" applyAlignment="1">
      <alignment horizontal="left" wrapText="1"/>
    </xf>
    <xf numFmtId="179" fontId="5" fillId="9" borderId="1" xfId="1" applyNumberFormat="1" applyFont="1" applyFill="1" applyBorder="1" applyAlignment="1">
      <alignment wrapText="1"/>
    </xf>
    <xf numFmtId="0" fontId="0" fillId="9" borderId="1" xfId="0" applyFont="1" applyFill="1" applyBorder="1" applyAlignment="1">
      <alignment horizontal="center" vertical="center"/>
    </xf>
    <xf numFmtId="0" fontId="0" fillId="9" borderId="1" xfId="0" applyFont="1" applyFill="1" applyBorder="1" applyAlignment="1">
      <alignment vertical="center"/>
    </xf>
    <xf numFmtId="0" fontId="0" fillId="9" borderId="1" xfId="0" applyFont="1" applyFill="1" applyBorder="1" applyAlignment="1">
      <alignment horizontal="right" wrapText="1"/>
    </xf>
    <xf numFmtId="179" fontId="5" fillId="9" borderId="1" xfId="1" applyNumberFormat="1" applyFont="1" applyFill="1" applyBorder="1" applyAlignment="1">
      <alignment horizontal="right" wrapText="1"/>
    </xf>
    <xf numFmtId="0" fontId="14" fillId="9" borderId="1" xfId="0" applyFont="1" applyFill="1" applyBorder="1" applyAlignment="1">
      <alignment horizontal="left" wrapText="1"/>
    </xf>
    <xf numFmtId="179" fontId="14" fillId="9" borderId="1" xfId="1" applyNumberFormat="1" applyFont="1" applyFill="1" applyBorder="1" applyAlignment="1">
      <alignment horizontal="right" wrapText="1"/>
    </xf>
    <xf numFmtId="0" fontId="14" fillId="9" borderId="1" xfId="0" applyFont="1" applyFill="1" applyBorder="1" applyAlignment="1">
      <alignment wrapText="1"/>
    </xf>
    <xf numFmtId="14" fontId="14" fillId="9" borderId="1" xfId="0" applyNumberFormat="1" applyFont="1" applyFill="1" applyBorder="1" applyAlignment="1">
      <alignment wrapText="1"/>
    </xf>
    <xf numFmtId="0" fontId="14" fillId="9" borderId="1" xfId="0" applyFont="1" applyFill="1" applyBorder="1" applyAlignment="1">
      <alignment horizontal="center" vertical="center" wrapText="1"/>
    </xf>
    <xf numFmtId="0" fontId="0" fillId="9" borderId="1" xfId="0" applyFont="1" applyFill="1" applyBorder="1" applyAlignment="1">
      <alignment vertical="center" wrapText="1"/>
    </xf>
    <xf numFmtId="179" fontId="5" fillId="9" borderId="1" xfId="1" applyNumberFormat="1" applyFont="1" applyFill="1" applyBorder="1" applyAlignment="1">
      <alignment horizontal="right"/>
    </xf>
    <xf numFmtId="0" fontId="0" fillId="9" borderId="1" xfId="0" applyFont="1" applyFill="1" applyBorder="1" applyAlignment="1">
      <alignment horizontal="right"/>
    </xf>
    <xf numFmtId="0" fontId="0" fillId="9" borderId="1" xfId="0" applyFont="1" applyFill="1" applyBorder="1"/>
    <xf numFmtId="0" fontId="14" fillId="9" borderId="13" xfId="0" applyFont="1" applyFill="1" applyBorder="1" applyAlignment="1">
      <alignment vertical="center" wrapText="1"/>
    </xf>
    <xf numFmtId="0" fontId="0" fillId="9" borderId="0" xfId="0" applyFont="1" applyFill="1" applyBorder="1" applyAlignment="1">
      <alignment horizontal="center" vertical="center"/>
    </xf>
    <xf numFmtId="181" fontId="18" fillId="0" borderId="1" xfId="7" applyNumberFormat="1" applyFont="1" applyFill="1" applyBorder="1" applyAlignment="1" applyProtection="1">
      <alignment horizontal="center" vertical="center" wrapText="1"/>
      <protection locked="0"/>
    </xf>
    <xf numFmtId="181" fontId="44" fillId="0" borderId="1" xfId="7" applyNumberFormat="1" applyFont="1" applyFill="1" applyBorder="1" applyAlignment="1" applyProtection="1">
      <alignment horizontal="center" vertical="center" wrapText="1"/>
      <protection locked="0"/>
    </xf>
    <xf numFmtId="0" fontId="0" fillId="0" borderId="0" xfId="0" applyAlignment="1">
      <alignment horizontal="left"/>
    </xf>
    <xf numFmtId="0" fontId="23" fillId="0" borderId="0" xfId="0" applyFont="1" applyBorder="1" applyAlignment="1">
      <alignment horizontal="left" vertical="center" wrapText="1"/>
    </xf>
    <xf numFmtId="0" fontId="23" fillId="6" borderId="5" xfId="0" applyFont="1" applyFill="1" applyBorder="1" applyAlignment="1">
      <alignment horizontal="left" vertical="center" wrapText="1"/>
    </xf>
    <xf numFmtId="0" fontId="24" fillId="7" borderId="18" xfId="0" applyFont="1" applyFill="1" applyBorder="1" applyAlignment="1">
      <alignment horizontal="left" vertical="center" wrapText="1"/>
    </xf>
    <xf numFmtId="0" fontId="24" fillId="7" borderId="21" xfId="0" applyFont="1" applyFill="1" applyBorder="1" applyAlignment="1">
      <alignment horizontal="left" vertical="center" wrapText="1"/>
    </xf>
    <xf numFmtId="0" fontId="24" fillId="0" borderId="21" xfId="0" applyFont="1" applyBorder="1" applyAlignment="1">
      <alignment horizontal="left" vertical="center" wrapText="1"/>
    </xf>
    <xf numFmtId="4" fontId="0" fillId="0" borderId="0" xfId="0" applyNumberFormat="1"/>
    <xf numFmtId="16" fontId="24" fillId="7" borderId="18" xfId="0" applyNumberFormat="1" applyFont="1" applyFill="1" applyBorder="1" applyAlignment="1">
      <alignment horizontal="left" vertical="center" wrapText="1"/>
    </xf>
    <xf numFmtId="17" fontId="24" fillId="7" borderId="18" xfId="0" applyNumberFormat="1" applyFont="1" applyFill="1" applyBorder="1" applyAlignment="1">
      <alignment horizontal="left" vertical="center" wrapText="1"/>
    </xf>
    <xf numFmtId="16" fontId="24" fillId="7" borderId="21" xfId="0" applyNumberFormat="1" applyFont="1" applyFill="1" applyBorder="1" applyAlignment="1">
      <alignment horizontal="left" vertical="center" wrapText="1"/>
    </xf>
    <xf numFmtId="0" fontId="24" fillId="9" borderId="18" xfId="0" applyFont="1" applyFill="1" applyBorder="1" applyAlignment="1">
      <alignment horizontal="left" vertical="center" wrapText="1"/>
    </xf>
    <xf numFmtId="0" fontId="24" fillId="9" borderId="21" xfId="0" applyFont="1" applyFill="1" applyBorder="1" applyAlignment="1">
      <alignment horizontal="left" vertical="center" wrapText="1"/>
    </xf>
    <xf numFmtId="17" fontId="24" fillId="7" borderId="21" xfId="0" applyNumberFormat="1" applyFont="1" applyFill="1" applyBorder="1" applyAlignment="1">
      <alignment horizontal="left" vertical="center" wrapText="1"/>
    </xf>
    <xf numFmtId="0" fontId="23" fillId="6" borderId="1" xfId="0" applyFont="1" applyFill="1" applyBorder="1" applyAlignment="1">
      <alignment horizontal="center" vertical="center" wrapText="1"/>
    </xf>
    <xf numFmtId="0" fontId="21"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27" fillId="0" borderId="0" xfId="0" applyFont="1" applyAlignment="1">
      <alignment horizontal="center" vertical="center"/>
    </xf>
    <xf numFmtId="0" fontId="24" fillId="0" borderId="21" xfId="0" applyFont="1" applyBorder="1" applyAlignment="1">
      <alignment horizontal="left" vertical="justify" wrapText="1"/>
    </xf>
    <xf numFmtId="0" fontId="24" fillId="0" borderId="22" xfId="0" applyFont="1" applyBorder="1" applyAlignment="1">
      <alignment horizontal="left" vertical="justify" wrapText="1"/>
    </xf>
    <xf numFmtId="0" fontId="24" fillId="0" borderId="23" xfId="0" applyFont="1" applyBorder="1" applyAlignment="1">
      <alignment horizontal="left" vertical="justify" wrapText="1"/>
    </xf>
    <xf numFmtId="0" fontId="0" fillId="0" borderId="5" xfId="0" applyBorder="1" applyAlignment="1">
      <alignment horizontal="center"/>
    </xf>
    <xf numFmtId="0" fontId="0" fillId="0" borderId="24" xfId="0" applyBorder="1" applyAlignment="1">
      <alignment horizontal="center"/>
    </xf>
    <xf numFmtId="0" fontId="0" fillId="0" borderId="14" xfId="0" applyBorder="1" applyAlignment="1">
      <alignment horizontal="center"/>
    </xf>
    <xf numFmtId="0" fontId="24" fillId="7" borderId="21" xfId="0" applyFont="1" applyFill="1" applyBorder="1" applyAlignment="1">
      <alignment horizontal="left" vertical="justify" wrapText="1"/>
    </xf>
    <xf numFmtId="0" fontId="24" fillId="7" borderId="22" xfId="0" applyFont="1" applyFill="1" applyBorder="1" applyAlignment="1">
      <alignment horizontal="left" vertical="justify" wrapText="1"/>
    </xf>
    <xf numFmtId="0" fontId="24" fillId="7" borderId="23" xfId="0" applyFont="1" applyFill="1" applyBorder="1" applyAlignment="1">
      <alignment horizontal="left" vertical="justify" wrapText="1"/>
    </xf>
    <xf numFmtId="0" fontId="23" fillId="6" borderId="1" xfId="0" applyFont="1" applyFill="1" applyBorder="1" applyAlignment="1">
      <alignment horizontal="center" vertical="center" wrapText="1"/>
    </xf>
    <xf numFmtId="0" fontId="24" fillId="7" borderId="18" xfId="0" applyFont="1" applyFill="1" applyBorder="1" applyAlignment="1">
      <alignment horizontal="left" vertical="justify" wrapText="1"/>
    </xf>
    <xf numFmtId="0" fontId="24" fillId="7" borderId="19" xfId="0" applyFont="1" applyFill="1" applyBorder="1" applyAlignment="1">
      <alignment horizontal="left" vertical="justify" wrapText="1"/>
    </xf>
    <xf numFmtId="0" fontId="24" fillId="7" borderId="20" xfId="0" applyFont="1" applyFill="1" applyBorder="1" applyAlignment="1">
      <alignment horizontal="left" vertical="justify" wrapText="1"/>
    </xf>
    <xf numFmtId="0" fontId="28" fillId="8" borderId="0" xfId="0" applyFont="1" applyFill="1" applyAlignment="1">
      <alignment horizontal="center"/>
    </xf>
    <xf numFmtId="0" fontId="21" fillId="0" borderId="0" xfId="0" applyFont="1" applyAlignment="1">
      <alignment horizontal="center" vertical="center"/>
    </xf>
    <xf numFmtId="0" fontId="22" fillId="0" borderId="0" xfId="0" applyFont="1" applyAlignment="1">
      <alignment horizontal="justify" vertical="center" wrapText="1"/>
    </xf>
    <xf numFmtId="0" fontId="23" fillId="5" borderId="1" xfId="0" applyFont="1" applyFill="1" applyBorder="1" applyAlignment="1">
      <alignment horizontal="center" vertical="center" wrapText="1"/>
    </xf>
    <xf numFmtId="0" fontId="0" fillId="0" borderId="1" xfId="0" applyBorder="1" applyAlignment="1">
      <alignment wrapText="1"/>
    </xf>
    <xf numFmtId="0" fontId="23" fillId="0" borderId="1" xfId="0" applyFont="1" applyBorder="1" applyAlignment="1">
      <alignment horizontal="left" vertical="center" wrapText="1"/>
    </xf>
    <xf numFmtId="0" fontId="23" fillId="0" borderId="1" xfId="0" applyFont="1" applyBorder="1" applyAlignment="1">
      <alignment horizontal="left" vertical="top" wrapText="1"/>
    </xf>
    <xf numFmtId="0" fontId="24" fillId="7" borderId="21" xfId="0" applyFont="1" applyFill="1" applyBorder="1" applyAlignment="1">
      <alignment horizontal="center" vertical="justify" wrapText="1"/>
    </xf>
    <xf numFmtId="0" fontId="24" fillId="7" borderId="22" xfId="0" applyFont="1" applyFill="1" applyBorder="1" applyAlignment="1">
      <alignment horizontal="center" vertical="justify" wrapText="1"/>
    </xf>
    <xf numFmtId="0" fontId="24" fillId="7" borderId="23" xfId="0" applyFont="1" applyFill="1" applyBorder="1" applyAlignment="1">
      <alignment horizontal="center" vertical="justify" wrapText="1"/>
    </xf>
    <xf numFmtId="0" fontId="24" fillId="9" borderId="21" xfId="0" applyFont="1" applyFill="1" applyBorder="1" applyAlignment="1">
      <alignment horizontal="left" vertical="justify" wrapText="1"/>
    </xf>
    <xf numFmtId="0" fontId="24" fillId="9" borderId="22" xfId="0" applyFont="1" applyFill="1" applyBorder="1" applyAlignment="1">
      <alignment horizontal="left" vertical="justify" wrapText="1"/>
    </xf>
    <xf numFmtId="0" fontId="24" fillId="9" borderId="23" xfId="0" applyFont="1" applyFill="1" applyBorder="1" applyAlignment="1">
      <alignment horizontal="left" vertical="justify" wrapText="1"/>
    </xf>
    <xf numFmtId="0" fontId="24" fillId="9" borderId="18" xfId="0" applyFont="1" applyFill="1" applyBorder="1" applyAlignment="1">
      <alignment horizontal="left" vertical="justify" wrapText="1"/>
    </xf>
    <xf numFmtId="0" fontId="24" fillId="9" borderId="19" xfId="0" applyFont="1" applyFill="1" applyBorder="1" applyAlignment="1">
      <alignment horizontal="left" vertical="justify" wrapText="1"/>
    </xf>
    <xf numFmtId="0" fontId="24" fillId="9" borderId="20" xfId="0" applyFont="1" applyFill="1" applyBorder="1" applyAlignment="1">
      <alignment horizontal="left" vertical="justify" wrapText="1"/>
    </xf>
    <xf numFmtId="0" fontId="24" fillId="9" borderId="21" xfId="0" applyFont="1" applyFill="1" applyBorder="1" applyAlignment="1">
      <alignment horizontal="center" vertical="justify" wrapText="1"/>
    </xf>
    <xf numFmtId="0" fontId="24" fillId="9" borderId="22" xfId="0" applyFont="1" applyFill="1" applyBorder="1" applyAlignment="1">
      <alignment horizontal="center" vertical="justify" wrapText="1"/>
    </xf>
    <xf numFmtId="0" fontId="24" fillId="9" borderId="23" xfId="0" applyFont="1" applyFill="1" applyBorder="1" applyAlignment="1">
      <alignment horizontal="center" vertical="justify" wrapText="1"/>
    </xf>
    <xf numFmtId="0" fontId="25" fillId="0" borderId="13" xfId="0" applyFont="1" applyBorder="1" applyAlignment="1">
      <alignment horizontal="center" vertical="center"/>
    </xf>
    <xf numFmtId="0" fontId="25" fillId="0" borderId="4" xfId="0" applyFont="1" applyBorder="1" applyAlignment="1">
      <alignment horizontal="center" vertical="center"/>
    </xf>
    <xf numFmtId="0" fontId="25" fillId="9" borderId="5"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25" fillId="0" borderId="1" xfId="0" applyFont="1" applyBorder="1" applyAlignment="1">
      <alignment horizontal="center" vertical="center"/>
    </xf>
    <xf numFmtId="0" fontId="29" fillId="2" borderId="10" xfId="0" applyFont="1" applyFill="1" applyBorder="1" applyAlignment="1">
      <alignment horizontal="center" vertical="center"/>
    </xf>
    <xf numFmtId="0" fontId="29" fillId="2" borderId="0" xfId="0" applyFont="1" applyFill="1" applyBorder="1" applyAlignment="1">
      <alignment horizontal="center" vertical="center"/>
    </xf>
    <xf numFmtId="0" fontId="30" fillId="0" borderId="1" xfId="0" applyFont="1" applyBorder="1" applyAlignment="1">
      <alignment horizontal="center" vertical="center" wrapText="1"/>
    </xf>
    <xf numFmtId="0" fontId="31" fillId="0" borderId="13" xfId="0" applyFont="1" applyBorder="1" applyAlignment="1">
      <alignment horizontal="center" vertical="center"/>
    </xf>
    <xf numFmtId="0" fontId="31" fillId="0" borderId="12" xfId="0" applyFont="1" applyBorder="1" applyAlignment="1">
      <alignment horizontal="center" vertical="center"/>
    </xf>
    <xf numFmtId="0" fontId="31" fillId="0" borderId="4" xfId="0" applyFont="1" applyBorder="1" applyAlignment="1">
      <alignment horizontal="center" vertical="center"/>
    </xf>
    <xf numFmtId="0" fontId="25" fillId="0" borderId="39" xfId="0" applyFont="1" applyBorder="1" applyAlignment="1">
      <alignment horizontal="center" vertical="center"/>
    </xf>
    <xf numFmtId="0" fontId="25" fillId="0" borderId="12" xfId="0" applyFont="1" applyBorder="1" applyAlignment="1">
      <alignment horizontal="center" vertical="center"/>
    </xf>
    <xf numFmtId="0" fontId="25" fillId="0" borderId="41" xfId="0" applyFont="1" applyBorder="1" applyAlignment="1">
      <alignment horizontal="center" vertical="center"/>
    </xf>
    <xf numFmtId="0" fontId="29" fillId="2" borderId="36" xfId="0" applyFont="1" applyFill="1" applyBorder="1" applyAlignment="1">
      <alignment horizontal="center" vertical="center"/>
    </xf>
    <xf numFmtId="0" fontId="29" fillId="2" borderId="34" xfId="0" applyFont="1" applyFill="1" applyBorder="1" applyAlignment="1">
      <alignment horizontal="center" vertical="center"/>
    </xf>
    <xf numFmtId="0" fontId="29" fillId="2" borderId="35" xfId="0" applyFont="1" applyFill="1" applyBorder="1" applyAlignment="1">
      <alignment horizontal="center" vertical="center"/>
    </xf>
    <xf numFmtId="0" fontId="31" fillId="2" borderId="5" xfId="0" applyFont="1" applyFill="1" applyBorder="1" applyAlignment="1">
      <alignment horizontal="center" vertical="center" wrapText="1"/>
    </xf>
    <xf numFmtId="0" fontId="31" fillId="2" borderId="24"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41" fillId="9" borderId="5" xfId="0" applyFont="1" applyFill="1" applyBorder="1" applyAlignment="1">
      <alignment horizontal="center" vertical="center" wrapText="1"/>
    </xf>
    <xf numFmtId="0" fontId="41" fillId="9" borderId="14" xfId="0" applyFont="1" applyFill="1" applyBorder="1" applyAlignment="1">
      <alignment horizontal="center" vertical="center" wrapText="1"/>
    </xf>
    <xf numFmtId="0" fontId="25" fillId="3" borderId="36" xfId="0" applyFont="1" applyFill="1" applyBorder="1" applyAlignment="1">
      <alignment horizontal="left" vertical="center"/>
    </xf>
    <xf numFmtId="0" fontId="25" fillId="3" borderId="34" xfId="0" applyFont="1" applyFill="1" applyBorder="1" applyAlignment="1">
      <alignment horizontal="left" vertical="center"/>
    </xf>
    <xf numFmtId="0" fontId="29" fillId="2" borderId="1"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14" xfId="0" applyFont="1" applyFill="1" applyBorder="1" applyAlignment="1">
      <alignment horizontal="center" vertical="center" wrapText="1"/>
    </xf>
    <xf numFmtId="0" fontId="31" fillId="0" borderId="13"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1" xfId="0" applyFont="1" applyFill="1" applyBorder="1" applyAlignment="1">
      <alignment horizontal="center" vertical="center"/>
    </xf>
    <xf numFmtId="0" fontId="30" fillId="0" borderId="0" xfId="0" applyFont="1" applyFill="1" applyAlignment="1">
      <alignment horizontal="left" vertical="center" wrapText="1"/>
    </xf>
    <xf numFmtId="0" fontId="29" fillId="2" borderId="33" xfId="0" applyFont="1" applyFill="1" applyBorder="1" applyAlignment="1">
      <alignment horizontal="center" vertical="center"/>
    </xf>
    <xf numFmtId="0" fontId="25" fillId="0" borderId="5" xfId="0" applyFont="1" applyBorder="1" applyAlignment="1">
      <alignment horizontal="center" vertical="center"/>
    </xf>
    <xf numFmtId="0" fontId="25" fillId="0" borderId="14" xfId="0" applyFont="1" applyBorder="1" applyAlignment="1">
      <alignment horizontal="center" vertical="center"/>
    </xf>
    <xf numFmtId="0" fontId="29" fillId="3" borderId="34" xfId="0" applyFont="1" applyFill="1" applyBorder="1" applyAlignment="1" applyProtection="1">
      <alignment horizontal="left" vertical="center"/>
      <protection locked="0"/>
    </xf>
    <xf numFmtId="0" fontId="29" fillId="3" borderId="35" xfId="0" applyFont="1" applyFill="1" applyBorder="1" applyAlignment="1" applyProtection="1">
      <alignment horizontal="left" vertical="center"/>
      <protection locked="0"/>
    </xf>
    <xf numFmtId="0" fontId="25" fillId="4" borderId="5" xfId="0" applyFont="1" applyFill="1" applyBorder="1" applyAlignment="1">
      <alignment horizontal="center" vertical="center" wrapText="1"/>
    </xf>
    <xf numFmtId="0" fontId="25" fillId="4" borderId="14" xfId="0" applyFont="1" applyFill="1" applyBorder="1" applyAlignment="1">
      <alignment horizontal="center" vertical="center" wrapText="1"/>
    </xf>
    <xf numFmtId="0" fontId="32" fillId="0" borderId="37"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14" xfId="0" applyFont="1" applyBorder="1" applyAlignment="1">
      <alignment horizontal="center" vertical="center" wrapText="1"/>
    </xf>
    <xf numFmtId="0" fontId="25" fillId="9" borderId="1" xfId="0" applyFont="1" applyFill="1" applyBorder="1" applyAlignment="1">
      <alignment horizontal="center" vertical="center" wrapText="1"/>
    </xf>
    <xf numFmtId="0" fontId="25" fillId="9" borderId="1" xfId="0" applyFont="1" applyFill="1" applyBorder="1" applyAlignment="1">
      <alignment horizontal="center" vertical="center"/>
    </xf>
    <xf numFmtId="0" fontId="0" fillId="9" borderId="5" xfId="0" applyFont="1" applyFill="1" applyBorder="1" applyAlignment="1">
      <alignment horizontal="center" vertical="center" wrapText="1"/>
    </xf>
    <xf numFmtId="0" fontId="0" fillId="9" borderId="14" xfId="0" applyFont="1" applyFill="1" applyBorder="1" applyAlignment="1">
      <alignment horizontal="center" vertical="center" wrapText="1"/>
    </xf>
    <xf numFmtId="0" fontId="25" fillId="3" borderId="33" xfId="0" applyFont="1" applyFill="1" applyBorder="1" applyAlignment="1">
      <alignment horizontal="left" vertical="center"/>
    </xf>
    <xf numFmtId="0" fontId="25" fillId="0" borderId="1" xfId="0" applyFont="1" applyBorder="1" applyAlignment="1">
      <alignment horizontal="center" vertical="center" wrapText="1"/>
    </xf>
    <xf numFmtId="0" fontId="31" fillId="0" borderId="5" xfId="0" applyFont="1" applyFill="1" applyBorder="1" applyAlignment="1">
      <alignment horizontal="center" vertical="center"/>
    </xf>
    <xf numFmtId="0" fontId="31" fillId="0" borderId="14"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8" xfId="0" applyFont="1" applyFill="1" applyBorder="1" applyAlignment="1">
      <alignment horizontal="center" vertical="center"/>
    </xf>
    <xf numFmtId="0" fontId="29" fillId="2" borderId="9" xfId="0" applyFont="1" applyFill="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9" fillId="2" borderId="42" xfId="0" applyFont="1" applyFill="1" applyBorder="1" applyAlignment="1">
      <alignment horizontal="center" vertical="center"/>
    </xf>
    <xf numFmtId="0" fontId="29" fillId="2" borderId="37" xfId="0" applyFont="1" applyFill="1" applyBorder="1" applyAlignment="1">
      <alignment horizontal="center" vertical="center"/>
    </xf>
    <xf numFmtId="0" fontId="31" fillId="2" borderId="25"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31" fillId="2" borderId="27" xfId="0" applyFont="1" applyFill="1" applyBorder="1" applyAlignment="1">
      <alignment horizontal="center" vertical="center" wrapText="1"/>
    </xf>
    <xf numFmtId="0" fontId="31" fillId="2" borderId="28"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29" fillId="2" borderId="6" xfId="0" applyFont="1" applyFill="1" applyBorder="1" applyAlignment="1">
      <alignment horizontal="center" vertical="center"/>
    </xf>
    <xf numFmtId="0" fontId="25" fillId="3" borderId="6" xfId="0" applyFont="1" applyFill="1" applyBorder="1" applyAlignment="1">
      <alignment horizontal="left" vertical="center"/>
    </xf>
    <xf numFmtId="0" fontId="25" fillId="3" borderId="7" xfId="0" applyFont="1" applyFill="1" applyBorder="1" applyAlignment="1">
      <alignment horizontal="left" vertical="center"/>
    </xf>
    <xf numFmtId="0" fontId="29" fillId="3" borderId="8" xfId="0" applyFont="1" applyFill="1" applyBorder="1" applyAlignment="1" applyProtection="1">
      <alignment horizontal="left" vertical="center"/>
      <protection locked="0"/>
    </xf>
    <xf numFmtId="0" fontId="29" fillId="3" borderId="9" xfId="0" applyFont="1" applyFill="1" applyBorder="1" applyAlignment="1" applyProtection="1">
      <alignment horizontal="left" vertical="center"/>
      <protection locked="0"/>
    </xf>
    <xf numFmtId="0" fontId="25" fillId="4" borderId="5" xfId="0" applyFont="1" applyFill="1" applyBorder="1" applyAlignment="1">
      <alignment horizontal="center" vertical="center"/>
    </xf>
    <xf numFmtId="0" fontId="25" fillId="4" borderId="14" xfId="0" applyFont="1" applyFill="1" applyBorder="1" applyAlignment="1">
      <alignment horizontal="center" vertical="center"/>
    </xf>
    <xf numFmtId="14" fontId="25" fillId="0" borderId="13" xfId="0" applyNumberFormat="1" applyFont="1" applyBorder="1" applyAlignment="1">
      <alignment horizontal="center" vertical="center"/>
    </xf>
    <xf numFmtId="14" fontId="25" fillId="0" borderId="4" xfId="0" applyNumberFormat="1" applyFont="1" applyBorder="1" applyAlignment="1">
      <alignment horizontal="center" vertical="center"/>
    </xf>
    <xf numFmtId="0" fontId="25" fillId="9" borderId="13" xfId="0" applyFont="1" applyFill="1" applyBorder="1" applyAlignment="1">
      <alignment horizontal="center" vertical="center"/>
    </xf>
    <xf numFmtId="0" fontId="25" fillId="9" borderId="12" xfId="0" applyFont="1" applyFill="1" applyBorder="1" applyAlignment="1">
      <alignment horizontal="center" vertical="center"/>
    </xf>
    <xf numFmtId="0" fontId="25" fillId="9" borderId="4" xfId="0" applyFont="1" applyFill="1" applyBorder="1" applyAlignment="1">
      <alignment horizontal="center" vertical="center"/>
    </xf>
    <xf numFmtId="0" fontId="25" fillId="0" borderId="13" xfId="0" applyFont="1" applyBorder="1" applyAlignment="1">
      <alignment horizontal="center" vertical="center" wrapText="1"/>
    </xf>
    <xf numFmtId="0" fontId="25" fillId="0" borderId="4" xfId="0" applyFont="1" applyBorder="1" applyAlignment="1">
      <alignment horizontal="center" vertical="center" wrapText="1"/>
    </xf>
    <xf numFmtId="0" fontId="25" fillId="9" borderId="13" xfId="0" applyFont="1" applyFill="1" applyBorder="1" applyAlignment="1">
      <alignment horizontal="center" vertical="center" wrapText="1"/>
    </xf>
    <xf numFmtId="0" fontId="25" fillId="9"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3"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7" fillId="2" borderId="36" xfId="0" applyFont="1" applyFill="1" applyBorder="1" applyAlignment="1">
      <alignment horizontal="center" vertical="center"/>
    </xf>
    <xf numFmtId="0" fontId="7" fillId="2" borderId="34" xfId="0" applyFont="1" applyFill="1" applyBorder="1" applyAlignment="1">
      <alignment horizontal="center" vertical="center"/>
    </xf>
    <xf numFmtId="0" fontId="7" fillId="2" borderId="3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0" xfId="0" applyFont="1" applyFill="1"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vertical="center"/>
    </xf>
    <xf numFmtId="0" fontId="0" fillId="0" borderId="41" xfId="0" applyBorder="1" applyAlignment="1">
      <alignment horizontal="center" vertical="center"/>
    </xf>
    <xf numFmtId="0" fontId="1" fillId="2" borderId="24" xfId="0" applyFont="1" applyFill="1" applyBorder="1" applyAlignment="1">
      <alignment horizontal="center" vertical="center" wrapText="1"/>
    </xf>
    <xf numFmtId="0" fontId="7" fillId="2" borderId="33" xfId="0" applyFont="1" applyFill="1" applyBorder="1" applyAlignment="1">
      <alignment horizontal="center" vertical="center"/>
    </xf>
    <xf numFmtId="0" fontId="39" fillId="9" borderId="5" xfId="0" applyFont="1" applyFill="1" applyBorder="1" applyAlignment="1">
      <alignment horizontal="center" vertical="center" wrapText="1"/>
    </xf>
    <xf numFmtId="0" fontId="39" fillId="9" borderId="14" xfId="0" applyFont="1" applyFill="1" applyBorder="1" applyAlignment="1">
      <alignment horizontal="center" vertical="center" wrapText="1"/>
    </xf>
    <xf numFmtId="0" fontId="0" fillId="3" borderId="33" xfId="0" applyFont="1" applyFill="1" applyBorder="1" applyAlignment="1">
      <alignment horizontal="left" vertical="center"/>
    </xf>
    <xf numFmtId="0" fontId="0" fillId="3" borderId="36" xfId="0" applyFont="1" applyFill="1" applyBorder="1" applyAlignment="1">
      <alignment horizontal="left" vertical="center"/>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 fillId="0" borderId="1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9" fillId="3" borderId="34" xfId="0" applyFont="1" applyFill="1" applyBorder="1" applyAlignment="1" applyProtection="1">
      <alignment horizontal="left" vertical="center"/>
      <protection locked="0"/>
    </xf>
    <xf numFmtId="0" fontId="9" fillId="3" borderId="35" xfId="0" applyFont="1" applyFill="1" applyBorder="1" applyAlignment="1" applyProtection="1">
      <alignment horizontal="left" vertical="center"/>
      <protection locked="0"/>
    </xf>
    <xf numFmtId="0" fontId="40" fillId="9" borderId="5" xfId="0" applyFont="1" applyFill="1" applyBorder="1" applyAlignment="1">
      <alignment horizontal="center" vertical="center" wrapText="1"/>
    </xf>
    <xf numFmtId="0" fontId="40" fillId="9" borderId="14" xfId="0" applyFont="1" applyFill="1" applyBorder="1" applyAlignment="1">
      <alignment horizontal="center" vertical="center" wrapText="1"/>
    </xf>
    <xf numFmtId="0" fontId="0" fillId="0" borderId="1" xfId="0" applyFont="1" applyBorder="1" applyAlignment="1">
      <alignment horizontal="center" vertical="center"/>
    </xf>
    <xf numFmtId="0" fontId="14" fillId="9" borderId="5"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0" fillId="9" borderId="1" xfId="0" applyFont="1" applyFill="1" applyBorder="1" applyAlignment="1">
      <alignment horizontal="center" vertical="center"/>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left" wrapText="1"/>
    </xf>
    <xf numFmtId="0" fontId="25" fillId="0" borderId="4" xfId="0" applyFont="1" applyBorder="1" applyAlignment="1">
      <alignment horizontal="left" wrapText="1"/>
    </xf>
    <xf numFmtId="14" fontId="25" fillId="0" borderId="13" xfId="0" applyNumberFormat="1" applyFont="1" applyBorder="1" applyAlignment="1">
      <alignment horizontal="left" wrapText="1"/>
    </xf>
    <xf numFmtId="14" fontId="25" fillId="0" borderId="4" xfId="0" applyNumberFormat="1" applyFont="1" applyBorder="1" applyAlignment="1">
      <alignment horizontal="left" wrapText="1"/>
    </xf>
    <xf numFmtId="0" fontId="25" fillId="0" borderId="1" xfId="0" applyFont="1" applyFill="1" applyBorder="1" applyAlignment="1">
      <alignment horizontal="left"/>
    </xf>
    <xf numFmtId="0" fontId="25" fillId="0" borderId="12" xfId="0" applyFont="1" applyBorder="1" applyAlignment="1">
      <alignment horizontal="center" vertical="center" wrapText="1"/>
    </xf>
    <xf numFmtId="0" fontId="25" fillId="0" borderId="1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13"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4" xfId="0" applyFont="1" applyFill="1" applyBorder="1" applyAlignment="1">
      <alignment horizontal="center" vertical="center" wrapText="1"/>
    </xf>
    <xf numFmtId="14" fontId="25" fillId="0" borderId="12" xfId="0" applyNumberFormat="1" applyFont="1" applyBorder="1" applyAlignment="1">
      <alignment horizontal="center" vertical="center"/>
    </xf>
    <xf numFmtId="0" fontId="30" fillId="0" borderId="13"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4" xfId="0" applyFont="1" applyBorder="1" applyAlignment="1">
      <alignment horizontal="center" vertical="center" wrapText="1"/>
    </xf>
    <xf numFmtId="0" fontId="29" fillId="2" borderId="25"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9" fillId="2" borderId="45" xfId="0" applyFont="1" applyFill="1" applyBorder="1" applyAlignment="1">
      <alignment horizontal="center" vertical="center" wrapText="1"/>
    </xf>
    <xf numFmtId="0" fontId="29" fillId="2" borderId="46" xfId="0" applyFont="1" applyFill="1" applyBorder="1" applyAlignment="1">
      <alignment horizontal="center" vertical="center" wrapText="1"/>
    </xf>
    <xf numFmtId="0" fontId="29" fillId="2" borderId="27" xfId="0" applyFont="1" applyFill="1" applyBorder="1" applyAlignment="1">
      <alignment horizontal="center" vertical="center" wrapText="1"/>
    </xf>
    <xf numFmtId="0" fontId="29" fillId="2" borderId="28" xfId="0" applyFont="1" applyFill="1" applyBorder="1" applyAlignment="1">
      <alignment horizontal="center" vertical="center" wrapText="1"/>
    </xf>
    <xf numFmtId="0" fontId="29" fillId="3" borderId="36" xfId="0" applyFont="1" applyFill="1" applyBorder="1" applyAlignment="1" applyProtection="1">
      <alignment horizontal="left" vertical="center"/>
      <protection locked="0"/>
    </xf>
    <xf numFmtId="0" fontId="31" fillId="2" borderId="30" xfId="0" applyFont="1" applyFill="1" applyBorder="1" applyAlignment="1">
      <alignment horizontal="center" vertical="center" wrapText="1"/>
    </xf>
    <xf numFmtId="0" fontId="31" fillId="2" borderId="3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25" fillId="0" borderId="13" xfId="0" applyFont="1" applyBorder="1" applyAlignment="1">
      <alignment horizontal="center"/>
    </xf>
    <xf numFmtId="0" fontId="25" fillId="0" borderId="4" xfId="0" applyFont="1" applyBorder="1" applyAlignment="1">
      <alignment horizontal="center"/>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6" fillId="0" borderId="1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0" fontId="18" fillId="0" borderId="0" xfId="0" applyFont="1" applyFill="1" applyAlignment="1">
      <alignment horizontal="left" vertical="center" wrapText="1"/>
    </xf>
    <xf numFmtId="0" fontId="44" fillId="2" borderId="33"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44" fillId="2" borderId="36" xfId="0" applyFont="1" applyFill="1" applyBorder="1" applyAlignment="1">
      <alignment horizontal="center" vertical="center"/>
    </xf>
    <xf numFmtId="0" fontId="44" fillId="2" borderId="34" xfId="0" applyFont="1" applyFill="1" applyBorder="1" applyAlignment="1">
      <alignment horizontal="center" vertical="center"/>
    </xf>
    <xf numFmtId="0" fontId="44" fillId="2" borderId="35" xfId="0" applyFont="1" applyFill="1" applyBorder="1" applyAlignment="1">
      <alignment horizontal="center" vertical="center"/>
    </xf>
    <xf numFmtId="0" fontId="6" fillId="2" borderId="24" xfId="0" applyFont="1" applyFill="1" applyBorder="1" applyAlignment="1">
      <alignment horizontal="center" vertical="center" wrapText="1"/>
    </xf>
    <xf numFmtId="0" fontId="44" fillId="2" borderId="10" xfId="0" applyFont="1" applyFill="1" applyBorder="1" applyAlignment="1">
      <alignment horizontal="center" vertical="center"/>
    </xf>
    <xf numFmtId="0" fontId="44" fillId="2" borderId="0" xfId="0" applyFont="1" applyFill="1" applyBorder="1" applyAlignment="1">
      <alignment horizontal="center" vertical="center"/>
    </xf>
    <xf numFmtId="0" fontId="2" fillId="0" borderId="1" xfId="0" applyFont="1" applyBorder="1" applyAlignment="1">
      <alignment horizontal="center" vertical="center"/>
    </xf>
    <xf numFmtId="0" fontId="18"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center" vertical="center" wrapText="1"/>
    </xf>
    <xf numFmtId="1" fontId="2" fillId="0" borderId="13" xfId="0" applyNumberFormat="1" applyFont="1" applyBorder="1" applyAlignment="1">
      <alignment horizontal="center" vertical="center"/>
    </xf>
    <xf numFmtId="1" fontId="2" fillId="0" borderId="4" xfId="0" applyNumberFormat="1" applyFont="1" applyBorder="1" applyAlignment="1">
      <alignment horizontal="center" vertical="center"/>
    </xf>
    <xf numFmtId="1" fontId="2" fillId="0" borderId="43" xfId="0" applyNumberFormat="1" applyFont="1" applyBorder="1" applyAlignment="1">
      <alignment horizontal="center" vertical="center"/>
    </xf>
    <xf numFmtId="1" fontId="2" fillId="0" borderId="12" xfId="0" applyNumberFormat="1" applyFont="1" applyBorder="1" applyAlignment="1">
      <alignment horizontal="center" vertical="center"/>
    </xf>
    <xf numFmtId="1" fontId="2" fillId="0" borderId="32" xfId="0" applyNumberFormat="1" applyFont="1" applyBorder="1" applyAlignment="1">
      <alignment horizontal="center" vertical="center"/>
    </xf>
    <xf numFmtId="0" fontId="2" fillId="3" borderId="33" xfId="0" applyFont="1" applyFill="1" applyBorder="1" applyAlignment="1">
      <alignment horizontal="left" vertical="center"/>
    </xf>
    <xf numFmtId="0" fontId="2" fillId="3" borderId="36" xfId="0" applyFont="1" applyFill="1" applyBorder="1" applyAlignment="1">
      <alignment horizontal="left" vertical="center"/>
    </xf>
    <xf numFmtId="0" fontId="44" fillId="2" borderId="1" xfId="0" applyFont="1" applyFill="1" applyBorder="1" applyAlignment="1">
      <alignment horizontal="center" vertical="center" wrapText="1"/>
    </xf>
    <xf numFmtId="0" fontId="44" fillId="2" borderId="5" xfId="0" applyFont="1" applyFill="1" applyBorder="1" applyAlignment="1">
      <alignment horizontal="center" vertical="center" wrapText="1"/>
    </xf>
    <xf numFmtId="0" fontId="44" fillId="2" borderId="14" xfId="0" applyFont="1" applyFill="1" applyBorder="1" applyAlignment="1">
      <alignment horizontal="center" vertical="center" wrapText="1"/>
    </xf>
    <xf numFmtId="0" fontId="45" fillId="0" borderId="37" xfId="0" applyFont="1" applyBorder="1" applyAlignment="1">
      <alignment horizontal="center" vertical="center" wrapText="1"/>
    </xf>
    <xf numFmtId="0" fontId="44" fillId="3" borderId="34" xfId="0" applyFont="1" applyFill="1" applyBorder="1" applyAlignment="1" applyProtection="1">
      <alignment horizontal="left" vertical="center"/>
      <protection locked="0"/>
    </xf>
    <xf numFmtId="0" fontId="44" fillId="3" borderId="35" xfId="0" applyFont="1" applyFill="1" applyBorder="1" applyAlignment="1" applyProtection="1">
      <alignment horizontal="left" vertical="center"/>
      <protection locked="0"/>
    </xf>
    <xf numFmtId="0" fontId="36" fillId="3" borderId="34" xfId="0" applyFont="1" applyFill="1" applyBorder="1" applyAlignment="1" applyProtection="1">
      <alignment horizontal="left" vertical="center"/>
      <protection locked="0"/>
    </xf>
    <xf numFmtId="1" fontId="25" fillId="0" borderId="13" xfId="0" applyNumberFormat="1" applyFont="1" applyBorder="1" applyAlignment="1">
      <alignment horizontal="center" vertical="center"/>
    </xf>
    <xf numFmtId="1" fontId="25" fillId="0" borderId="4" xfId="0" applyNumberFormat="1" applyFont="1" applyBorder="1" applyAlignment="1">
      <alignment horizontal="center" vertical="center"/>
    </xf>
    <xf numFmtId="1" fontId="25" fillId="0" borderId="43" xfId="0" applyNumberFormat="1" applyFont="1" applyBorder="1" applyAlignment="1">
      <alignment horizontal="center" vertical="center"/>
    </xf>
    <xf numFmtId="1" fontId="25" fillId="0" borderId="12" xfId="0" applyNumberFormat="1" applyFont="1" applyBorder="1" applyAlignment="1">
      <alignment horizontal="center" vertical="center"/>
    </xf>
    <xf numFmtId="1" fontId="25" fillId="0" borderId="32" xfId="0" applyNumberFormat="1" applyFont="1" applyBorder="1" applyAlignment="1">
      <alignment horizontal="center" vertical="center"/>
    </xf>
    <xf numFmtId="0" fontId="36" fillId="2" borderId="36" xfId="0" applyFont="1" applyFill="1" applyBorder="1" applyAlignment="1">
      <alignment horizontal="center" vertical="center"/>
    </xf>
    <xf numFmtId="0" fontId="36" fillId="2" borderId="34" xfId="0" applyFont="1" applyFill="1" applyBorder="1" applyAlignment="1">
      <alignment horizontal="center" vertical="center"/>
    </xf>
    <xf numFmtId="0" fontId="36" fillId="2" borderId="35" xfId="0" applyFont="1" applyFill="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6" fillId="0" borderId="4" xfId="0" applyFont="1" applyBorder="1" applyAlignment="1">
      <alignment horizontal="center" vertical="center"/>
    </xf>
    <xf numFmtId="0" fontId="36" fillId="2" borderId="33" xfId="0" applyFont="1" applyFill="1" applyBorder="1" applyAlignment="1">
      <alignment horizontal="center" vertical="center"/>
    </xf>
    <xf numFmtId="0" fontId="36" fillId="2" borderId="10" xfId="0" applyFont="1" applyFill="1" applyBorder="1" applyAlignment="1">
      <alignment horizontal="center" vertical="center"/>
    </xf>
    <xf numFmtId="0" fontId="36" fillId="2" borderId="0" xfId="0" applyFont="1" applyFill="1" applyBorder="1" applyAlignment="1">
      <alignment horizontal="center" vertical="center"/>
    </xf>
    <xf numFmtId="0" fontId="36" fillId="3" borderId="35" xfId="0" applyFont="1" applyFill="1" applyBorder="1" applyAlignment="1" applyProtection="1">
      <alignment horizontal="left" vertical="center"/>
      <protection locked="0"/>
    </xf>
    <xf numFmtId="0" fontId="36" fillId="2" borderId="1"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36" fillId="2" borderId="14" xfId="0" applyFont="1" applyFill="1" applyBorder="1" applyAlignment="1">
      <alignment horizontal="center" vertical="center" wrapText="1"/>
    </xf>
    <xf numFmtId="0" fontId="49" fillId="0" borderId="37" xfId="0" applyFont="1" applyBorder="1" applyAlignment="1">
      <alignment horizontal="center" vertical="center" wrapText="1"/>
    </xf>
    <xf numFmtId="0" fontId="44" fillId="9" borderId="5" xfId="0" applyFont="1" applyFill="1" applyBorder="1" applyAlignment="1">
      <alignment horizontal="center" vertical="center" wrapText="1"/>
    </xf>
    <xf numFmtId="0" fontId="44" fillId="9" borderId="14"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14" xfId="0" applyFont="1" applyFill="1" applyBorder="1" applyAlignment="1">
      <alignment horizontal="center" vertical="center" wrapText="1"/>
    </xf>
  </cellXfs>
  <cellStyles count="8">
    <cellStyle name="Millares" xfId="1" builtinId="3"/>
    <cellStyle name="Millares [0]" xfId="7" builtinId="6"/>
    <cellStyle name="Millares 2" xfId="5"/>
    <cellStyle name="Moneda" xfId="3" builtinId="4"/>
    <cellStyle name="Moneda 2" xfId="6"/>
    <cellStyle name="Normal" xfId="0" builtinId="0"/>
    <cellStyle name="Normal 5"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19"/>
  <sheetViews>
    <sheetView tabSelected="1" workbookViewId="0">
      <selection activeCell="A8" sqref="A8:L9"/>
    </sheetView>
  </sheetViews>
  <sheetFormatPr baseColWidth="10" defaultRowHeight="15" x14ac:dyDescent="0.25"/>
  <cols>
    <col min="1" max="1" width="11.42578125" style="59"/>
    <col min="2" max="2" width="13.85546875" style="59" customWidth="1"/>
    <col min="3" max="3" width="13.7109375" style="59" customWidth="1"/>
    <col min="4" max="4" width="15.5703125" style="59" customWidth="1"/>
    <col min="5" max="5" width="11.42578125" style="1017"/>
    <col min="6" max="6" width="9.85546875" style="62" customWidth="1"/>
    <col min="7" max="7" width="9.42578125" style="59" customWidth="1"/>
    <col min="8" max="11" width="11.42578125" style="59"/>
    <col min="12" max="12" width="62.28515625" style="59" customWidth="1"/>
    <col min="13" max="16384" width="11.42578125" style="59"/>
  </cols>
  <sheetData>
    <row r="2" spans="1:12" ht="39.75" customHeight="1" x14ac:dyDescent="0.35">
      <c r="A2" s="1048" t="s">
        <v>78</v>
      </c>
      <c r="B2" s="1048"/>
      <c r="C2" s="1048"/>
      <c r="D2" s="1048"/>
      <c r="E2" s="1048"/>
      <c r="F2" s="1048"/>
      <c r="G2" s="1048"/>
      <c r="H2" s="1048"/>
      <c r="I2" s="1048"/>
      <c r="J2" s="1048"/>
      <c r="K2" s="1048"/>
      <c r="L2" s="1048"/>
    </row>
    <row r="4" spans="1:12" ht="16.5" x14ac:dyDescent="0.25">
      <c r="A4" s="1049" t="s">
        <v>65</v>
      </c>
      <c r="B4" s="1049"/>
      <c r="C4" s="1049"/>
      <c r="D4" s="1049"/>
      <c r="E4" s="1049"/>
      <c r="F4" s="1049"/>
      <c r="G4" s="1049"/>
      <c r="H4" s="1049"/>
      <c r="I4" s="1049"/>
      <c r="J4" s="1049"/>
      <c r="K4" s="1049"/>
      <c r="L4" s="1049"/>
    </row>
    <row r="5" spans="1:12" ht="16.5" x14ac:dyDescent="0.25">
      <c r="A5" s="1031"/>
    </row>
    <row r="6" spans="1:12" ht="16.5" x14ac:dyDescent="0.25">
      <c r="A6" s="1049" t="s">
        <v>1822</v>
      </c>
      <c r="B6" s="1049"/>
      <c r="C6" s="1049"/>
      <c r="D6" s="1049"/>
      <c r="E6" s="1049"/>
      <c r="F6" s="1049"/>
      <c r="G6" s="1049"/>
      <c r="H6" s="1049"/>
      <c r="I6" s="1049"/>
      <c r="J6" s="1049"/>
      <c r="K6" s="1049"/>
      <c r="L6" s="1049"/>
    </row>
    <row r="7" spans="1:12" ht="16.5" x14ac:dyDescent="0.25">
      <c r="A7" s="43"/>
    </row>
    <row r="8" spans="1:12" ht="109.5" customHeight="1" x14ac:dyDescent="0.25">
      <c r="A8" s="1050" t="s">
        <v>1929</v>
      </c>
      <c r="B8" s="1050"/>
      <c r="C8" s="1050"/>
      <c r="D8" s="1050"/>
      <c r="E8" s="1050"/>
      <c r="F8" s="1050"/>
      <c r="G8" s="1050"/>
      <c r="H8" s="1050"/>
      <c r="I8" s="1050"/>
      <c r="J8" s="1050"/>
      <c r="K8" s="1050"/>
      <c r="L8" s="1050"/>
    </row>
    <row r="9" spans="1:12" ht="45.75" customHeight="1" x14ac:dyDescent="0.25">
      <c r="A9" s="1050"/>
      <c r="B9" s="1050"/>
      <c r="C9" s="1050"/>
      <c r="D9" s="1050"/>
      <c r="E9" s="1050"/>
      <c r="F9" s="1050"/>
      <c r="G9" s="1050"/>
      <c r="H9" s="1050"/>
      <c r="I9" s="1050"/>
      <c r="J9" s="1050"/>
      <c r="K9" s="1050"/>
      <c r="L9" s="1050"/>
    </row>
    <row r="10" spans="1:12" ht="28.5" customHeight="1" x14ac:dyDescent="0.25">
      <c r="A10" s="1050" t="s">
        <v>80</v>
      </c>
      <c r="B10" s="1050"/>
      <c r="C10" s="1050"/>
      <c r="D10" s="1050"/>
      <c r="E10" s="1050"/>
      <c r="F10" s="1050"/>
      <c r="G10" s="1050"/>
      <c r="H10" s="1050"/>
      <c r="I10" s="1050"/>
      <c r="J10" s="1050"/>
      <c r="K10" s="1050"/>
      <c r="L10" s="1050"/>
    </row>
    <row r="11" spans="1:12" ht="28.5" customHeight="1" x14ac:dyDescent="0.25">
      <c r="A11" s="1050"/>
      <c r="B11" s="1050"/>
      <c r="C11" s="1050"/>
      <c r="D11" s="1050"/>
      <c r="E11" s="1050"/>
      <c r="F11" s="1050"/>
      <c r="G11" s="1050"/>
      <c r="H11" s="1050"/>
      <c r="I11" s="1050"/>
      <c r="J11" s="1050"/>
      <c r="K11" s="1050"/>
      <c r="L11" s="1050"/>
    </row>
    <row r="12" spans="1:12" ht="15.75" thickBot="1" x14ac:dyDescent="0.3"/>
    <row r="13" spans="1:12" ht="15.75" thickBot="1" x14ac:dyDescent="0.3">
      <c r="A13" s="44" t="s">
        <v>66</v>
      </c>
      <c r="B13" s="1051" t="s">
        <v>77</v>
      </c>
      <c r="C13" s="1052"/>
      <c r="D13" s="1052"/>
      <c r="E13" s="1052"/>
      <c r="F13" s="1052"/>
      <c r="G13" s="1052"/>
      <c r="H13" s="1052"/>
      <c r="I13" s="1052"/>
      <c r="J13" s="1052"/>
      <c r="K13" s="1052"/>
      <c r="L13" s="1052"/>
    </row>
    <row r="14" spans="1:12" ht="15.75" customHeight="1" thickBot="1" x14ac:dyDescent="0.3">
      <c r="A14" s="45">
        <v>1</v>
      </c>
      <c r="B14" s="1054" t="s">
        <v>1823</v>
      </c>
      <c r="C14" s="1054"/>
      <c r="D14" s="1054"/>
      <c r="E14" s="1054"/>
      <c r="F14" s="1054"/>
      <c r="G14" s="1054"/>
      <c r="H14" s="1054"/>
      <c r="I14" s="1054"/>
      <c r="J14" s="1054"/>
      <c r="K14" s="1054"/>
      <c r="L14" s="1054"/>
    </row>
    <row r="15" spans="1:12" ht="15.75" customHeight="1" thickBot="1" x14ac:dyDescent="0.3">
      <c r="A15" s="45">
        <v>2</v>
      </c>
      <c r="B15" s="1053" t="s">
        <v>1824</v>
      </c>
      <c r="C15" s="1053"/>
      <c r="D15" s="1053"/>
      <c r="E15" s="1053"/>
      <c r="F15" s="1053"/>
      <c r="G15" s="1053"/>
      <c r="H15" s="1053"/>
      <c r="I15" s="1053"/>
      <c r="J15" s="1053"/>
      <c r="K15" s="1053"/>
      <c r="L15" s="1053"/>
    </row>
    <row r="16" spans="1:12" ht="15.75" customHeight="1" thickBot="1" x14ac:dyDescent="0.3">
      <c r="A16" s="45">
        <v>3</v>
      </c>
      <c r="B16" s="1053" t="s">
        <v>1825</v>
      </c>
      <c r="C16" s="1053"/>
      <c r="D16" s="1053"/>
      <c r="E16" s="1053"/>
      <c r="F16" s="1053"/>
      <c r="G16" s="1053"/>
      <c r="H16" s="1053"/>
      <c r="I16" s="1053"/>
      <c r="J16" s="1053"/>
      <c r="K16" s="1053"/>
      <c r="L16" s="1053"/>
    </row>
    <row r="17" spans="1:12" ht="15.75" customHeight="1" thickBot="1" x14ac:dyDescent="0.3">
      <c r="A17" s="45">
        <v>4</v>
      </c>
      <c r="B17" s="1053" t="s">
        <v>146</v>
      </c>
      <c r="C17" s="1053"/>
      <c r="D17" s="1053"/>
      <c r="E17" s="1053"/>
      <c r="F17" s="1053"/>
      <c r="G17" s="1053"/>
      <c r="H17" s="1053"/>
      <c r="I17" s="1053"/>
      <c r="J17" s="1053"/>
      <c r="K17" s="1053"/>
      <c r="L17" s="1053"/>
    </row>
    <row r="18" spans="1:12" ht="15.75" customHeight="1" thickBot="1" x14ac:dyDescent="0.3">
      <c r="A18" s="45">
        <v>5</v>
      </c>
      <c r="B18" s="1053" t="s">
        <v>1826</v>
      </c>
      <c r="C18" s="1053"/>
      <c r="D18" s="1053"/>
      <c r="E18" s="1053"/>
      <c r="F18" s="1053"/>
      <c r="G18" s="1053"/>
      <c r="H18" s="1053"/>
      <c r="I18" s="1053"/>
      <c r="J18" s="1053"/>
      <c r="K18" s="1053"/>
      <c r="L18" s="1053"/>
    </row>
    <row r="19" spans="1:12" ht="15.75" customHeight="1" thickBot="1" x14ac:dyDescent="0.3">
      <c r="A19" s="45">
        <v>6</v>
      </c>
      <c r="B19" s="1053" t="s">
        <v>1827</v>
      </c>
      <c r="C19" s="1053"/>
      <c r="D19" s="1053"/>
      <c r="E19" s="1053"/>
      <c r="F19" s="1053"/>
      <c r="G19" s="1053"/>
      <c r="H19" s="1053"/>
      <c r="I19" s="1053"/>
      <c r="J19" s="1053"/>
      <c r="K19" s="1053"/>
      <c r="L19" s="1053"/>
    </row>
    <row r="20" spans="1:12" ht="15.75" customHeight="1" thickBot="1" x14ac:dyDescent="0.3">
      <c r="A20" s="45">
        <v>7</v>
      </c>
      <c r="B20" s="1053" t="s">
        <v>1828</v>
      </c>
      <c r="C20" s="1053"/>
      <c r="D20" s="1053"/>
      <c r="E20" s="1053"/>
      <c r="F20" s="1053"/>
      <c r="G20" s="1053"/>
      <c r="H20" s="1053"/>
      <c r="I20" s="1053"/>
      <c r="J20" s="1053"/>
      <c r="K20" s="1053"/>
      <c r="L20" s="1053"/>
    </row>
    <row r="21" spans="1:12" ht="15.75" customHeight="1" thickBot="1" x14ac:dyDescent="0.3">
      <c r="A21" s="45">
        <v>8</v>
      </c>
      <c r="B21" s="1053" t="s">
        <v>1829</v>
      </c>
      <c r="C21" s="1053"/>
      <c r="D21" s="1053"/>
      <c r="E21" s="1053"/>
      <c r="F21" s="1053"/>
      <c r="G21" s="1053"/>
      <c r="H21" s="1053"/>
      <c r="I21" s="1053"/>
      <c r="J21" s="1053"/>
      <c r="K21" s="1053"/>
      <c r="L21" s="1053"/>
    </row>
    <row r="22" spans="1:12" ht="15.75" customHeight="1" thickBot="1" x14ac:dyDescent="0.3">
      <c r="A22" s="45">
        <v>9</v>
      </c>
      <c r="B22" s="1053" t="s">
        <v>1830</v>
      </c>
      <c r="C22" s="1053"/>
      <c r="D22" s="1053"/>
      <c r="E22" s="1053"/>
      <c r="F22" s="1053"/>
      <c r="G22" s="1053"/>
      <c r="H22" s="1053"/>
      <c r="I22" s="1053"/>
      <c r="J22" s="1053"/>
      <c r="K22" s="1053"/>
      <c r="L22" s="1053"/>
    </row>
    <row r="23" spans="1:12" ht="27" customHeight="1" thickBot="1" x14ac:dyDescent="0.3">
      <c r="A23" s="45">
        <v>10</v>
      </c>
      <c r="B23" s="1053" t="s">
        <v>1831</v>
      </c>
      <c r="C23" s="1053"/>
      <c r="D23" s="1053"/>
      <c r="E23" s="1053"/>
      <c r="F23" s="1053"/>
      <c r="G23" s="1053"/>
      <c r="H23" s="1053"/>
      <c r="I23" s="1053"/>
      <c r="J23" s="1053"/>
      <c r="K23" s="1053"/>
      <c r="L23" s="1053"/>
    </row>
    <row r="24" spans="1:12" ht="30.75" customHeight="1" thickBot="1" x14ac:dyDescent="0.3">
      <c r="A24" s="45">
        <v>11</v>
      </c>
      <c r="B24" s="1053" t="s">
        <v>1832</v>
      </c>
      <c r="C24" s="1053"/>
      <c r="D24" s="1053"/>
      <c r="E24" s="1053"/>
      <c r="F24" s="1053"/>
      <c r="G24" s="1053"/>
      <c r="H24" s="1053"/>
      <c r="I24" s="1053"/>
      <c r="J24" s="1053"/>
      <c r="K24" s="1053"/>
      <c r="L24" s="1053"/>
    </row>
    <row r="25" spans="1:12" ht="35.25" customHeight="1" thickBot="1" x14ac:dyDescent="0.3">
      <c r="A25" s="45">
        <v>12</v>
      </c>
      <c r="B25" s="1053" t="s">
        <v>1833</v>
      </c>
      <c r="C25" s="1053"/>
      <c r="D25" s="1053"/>
      <c r="E25" s="1053"/>
      <c r="F25" s="1053"/>
      <c r="G25" s="1053"/>
      <c r="H25" s="1053"/>
      <c r="I25" s="1053"/>
      <c r="J25" s="1053"/>
      <c r="K25" s="1053"/>
      <c r="L25" s="1053"/>
    </row>
    <row r="26" spans="1:12" ht="24.75" customHeight="1" thickBot="1" x14ac:dyDescent="0.3">
      <c r="A26" s="45">
        <v>13</v>
      </c>
      <c r="B26" s="1053" t="s">
        <v>1834</v>
      </c>
      <c r="C26" s="1053"/>
      <c r="D26" s="1053"/>
      <c r="E26" s="1053"/>
      <c r="F26" s="1053"/>
      <c r="G26" s="1053"/>
      <c r="H26" s="1053"/>
      <c r="I26" s="1053"/>
      <c r="J26" s="1053"/>
      <c r="K26" s="1053"/>
      <c r="L26" s="1053"/>
    </row>
    <row r="27" spans="1:12" ht="27" customHeight="1" thickBot="1" x14ac:dyDescent="0.3">
      <c r="A27" s="45">
        <v>14</v>
      </c>
      <c r="B27" s="1053" t="s">
        <v>1835</v>
      </c>
      <c r="C27" s="1053"/>
      <c r="D27" s="1053"/>
      <c r="E27" s="1053"/>
      <c r="F27" s="1053"/>
      <c r="G27" s="1053"/>
      <c r="H27" s="1053"/>
      <c r="I27" s="1053"/>
      <c r="J27" s="1053"/>
      <c r="K27" s="1053"/>
      <c r="L27" s="1053"/>
    </row>
    <row r="28" spans="1:12" ht="20.25" customHeight="1" x14ac:dyDescent="0.25">
      <c r="A28" s="46"/>
      <c r="B28" s="46"/>
      <c r="C28" s="46"/>
      <c r="D28" s="46"/>
      <c r="E28" s="1018"/>
      <c r="F28" s="46"/>
      <c r="G28" s="46"/>
      <c r="H28" s="46"/>
      <c r="I28" s="46"/>
      <c r="J28" s="46"/>
      <c r="K28" s="46"/>
      <c r="L28" s="46"/>
    </row>
    <row r="29" spans="1:12" ht="28.5" customHeight="1" x14ac:dyDescent="0.25">
      <c r="A29" s="47"/>
      <c r="B29" s="46"/>
      <c r="C29" s="46"/>
      <c r="D29" s="46"/>
      <c r="E29" s="1018"/>
      <c r="F29" s="46"/>
      <c r="G29" s="46"/>
      <c r="H29" s="46"/>
      <c r="I29" s="46"/>
      <c r="J29" s="46"/>
      <c r="K29" s="46"/>
      <c r="L29" s="46"/>
    </row>
    <row r="30" spans="1:12" ht="28.5" customHeight="1" x14ac:dyDescent="0.25">
      <c r="A30" s="1034" t="s">
        <v>1836</v>
      </c>
      <c r="B30" s="1034"/>
      <c r="C30" s="1034"/>
      <c r="D30" s="1034"/>
      <c r="E30" s="1034"/>
      <c r="F30" s="1034"/>
      <c r="G30" s="1034"/>
      <c r="H30" s="1034"/>
      <c r="I30" s="1034"/>
      <c r="J30" s="1034"/>
      <c r="K30" s="1034"/>
      <c r="L30" s="1034"/>
    </row>
    <row r="31" spans="1:12" ht="15.75" customHeight="1" x14ac:dyDescent="0.25"/>
    <row r="32" spans="1:12" ht="19.5" customHeight="1" x14ac:dyDescent="0.25">
      <c r="A32" s="1044" t="s">
        <v>67</v>
      </c>
      <c r="B32" s="1044"/>
      <c r="C32" s="1044"/>
      <c r="D32" s="1044"/>
      <c r="E32" s="1019" t="s">
        <v>68</v>
      </c>
      <c r="F32" s="1030" t="s">
        <v>69</v>
      </c>
      <c r="G32" s="1030" t="s">
        <v>70</v>
      </c>
      <c r="H32" s="1044" t="s">
        <v>3</v>
      </c>
      <c r="I32" s="1044"/>
      <c r="J32" s="1044"/>
      <c r="K32" s="1044"/>
      <c r="L32" s="1044"/>
    </row>
    <row r="33" spans="1:12" ht="27.75" customHeight="1" x14ac:dyDescent="0.25">
      <c r="A33" s="1045" t="s">
        <v>83</v>
      </c>
      <c r="B33" s="1046"/>
      <c r="C33" s="1046"/>
      <c r="D33" s="1047"/>
      <c r="E33" s="1020" t="s">
        <v>1837</v>
      </c>
      <c r="F33" s="1032" t="s">
        <v>292</v>
      </c>
      <c r="G33" s="1"/>
      <c r="H33" s="1033"/>
      <c r="I33" s="1033"/>
      <c r="J33" s="1033"/>
      <c r="K33" s="1033"/>
      <c r="L33" s="1033"/>
    </row>
    <row r="34" spans="1:12" ht="61.5" customHeight="1" x14ac:dyDescent="0.25">
      <c r="A34" s="1041" t="s">
        <v>84</v>
      </c>
      <c r="B34" s="1042"/>
      <c r="C34" s="1042"/>
      <c r="D34" s="1043"/>
      <c r="E34" s="1021">
        <v>405</v>
      </c>
      <c r="F34" s="1032" t="s">
        <v>292</v>
      </c>
      <c r="G34" s="1"/>
      <c r="H34" s="1033"/>
      <c r="I34" s="1033"/>
      <c r="J34" s="1033"/>
      <c r="K34" s="1033"/>
      <c r="L34" s="1033"/>
    </row>
    <row r="35" spans="1:12" ht="17.25" customHeight="1" x14ac:dyDescent="0.25">
      <c r="A35" s="1041" t="s">
        <v>122</v>
      </c>
      <c r="B35" s="1042"/>
      <c r="C35" s="1042"/>
      <c r="D35" s="1043"/>
      <c r="E35" s="1021" t="s">
        <v>1838</v>
      </c>
      <c r="F35" s="1032" t="s">
        <v>292</v>
      </c>
      <c r="G35" s="1"/>
      <c r="H35" s="1033"/>
      <c r="I35" s="1033"/>
      <c r="J35" s="1033"/>
      <c r="K35" s="1033"/>
      <c r="L35" s="1033"/>
    </row>
    <row r="36" spans="1:12" ht="24" customHeight="1" x14ac:dyDescent="0.25">
      <c r="A36" s="1035" t="s">
        <v>71</v>
      </c>
      <c r="B36" s="1036"/>
      <c r="C36" s="1036"/>
      <c r="D36" s="1037"/>
      <c r="E36" s="1022" t="s">
        <v>1839</v>
      </c>
      <c r="F36" s="1032" t="s">
        <v>292</v>
      </c>
      <c r="G36" s="1"/>
      <c r="H36" s="1033"/>
      <c r="I36" s="1033"/>
      <c r="J36" s="1033"/>
      <c r="K36" s="1033"/>
      <c r="L36" s="1033"/>
    </row>
    <row r="37" spans="1:12" ht="24" customHeight="1" x14ac:dyDescent="0.25">
      <c r="A37" s="1035" t="s">
        <v>79</v>
      </c>
      <c r="B37" s="1036"/>
      <c r="C37" s="1036"/>
      <c r="D37" s="1037"/>
      <c r="E37" s="1022" t="s">
        <v>476</v>
      </c>
      <c r="F37" s="1032" t="s">
        <v>292</v>
      </c>
      <c r="G37" s="1"/>
      <c r="H37" s="1038"/>
      <c r="I37" s="1039"/>
      <c r="J37" s="1039"/>
      <c r="K37" s="1039"/>
      <c r="L37" s="1040"/>
    </row>
    <row r="38" spans="1:12" ht="28.5" customHeight="1" x14ac:dyDescent="0.25">
      <c r="A38" s="1035" t="s">
        <v>123</v>
      </c>
      <c r="B38" s="1036"/>
      <c r="C38" s="1036"/>
      <c r="D38" s="1037"/>
      <c r="E38" s="1022">
        <v>400</v>
      </c>
      <c r="F38" s="1032" t="s">
        <v>292</v>
      </c>
      <c r="G38" s="1"/>
      <c r="H38" s="1033"/>
      <c r="I38" s="1033"/>
      <c r="J38" s="1033"/>
      <c r="K38" s="1033"/>
      <c r="L38" s="1033"/>
    </row>
    <row r="39" spans="1:12" ht="15" customHeight="1" x14ac:dyDescent="0.25">
      <c r="A39" s="1035" t="s">
        <v>82</v>
      </c>
      <c r="B39" s="1036"/>
      <c r="C39" s="1036"/>
      <c r="D39" s="1037"/>
      <c r="E39" s="1022" t="s">
        <v>476</v>
      </c>
      <c r="F39" s="1032"/>
      <c r="G39" s="1"/>
      <c r="H39" s="1038"/>
      <c r="I39" s="1039"/>
      <c r="J39" s="1039"/>
      <c r="K39" s="1039"/>
      <c r="L39" s="1040"/>
    </row>
    <row r="40" spans="1:12" ht="15" customHeight="1" x14ac:dyDescent="0.25">
      <c r="A40" s="1041" t="s">
        <v>72</v>
      </c>
      <c r="B40" s="1042"/>
      <c r="C40" s="1042"/>
      <c r="D40" s="1043"/>
      <c r="E40" s="1022">
        <v>411</v>
      </c>
      <c r="F40" s="1032" t="s">
        <v>292</v>
      </c>
      <c r="G40" s="1"/>
      <c r="H40" s="1033"/>
      <c r="I40" s="1033"/>
      <c r="J40" s="1033"/>
      <c r="K40" s="1033"/>
      <c r="L40" s="1033"/>
    </row>
    <row r="41" spans="1:12" ht="15" customHeight="1" x14ac:dyDescent="0.25">
      <c r="A41" s="1041" t="s">
        <v>73</v>
      </c>
      <c r="B41" s="1042"/>
      <c r="C41" s="1042"/>
      <c r="D41" s="1043"/>
      <c r="E41" s="1021">
        <v>401</v>
      </c>
      <c r="F41" s="1032" t="s">
        <v>292</v>
      </c>
      <c r="G41" s="1"/>
      <c r="H41" s="1033"/>
      <c r="I41" s="1033"/>
      <c r="J41" s="1033"/>
      <c r="K41" s="1033"/>
      <c r="L41" s="1033"/>
    </row>
    <row r="42" spans="1:12" ht="15" customHeight="1" x14ac:dyDescent="0.25">
      <c r="A42" s="1041" t="s">
        <v>74</v>
      </c>
      <c r="B42" s="1042"/>
      <c r="C42" s="1042"/>
      <c r="D42" s="1043"/>
      <c r="E42" s="1021" t="s">
        <v>1840</v>
      </c>
      <c r="F42" s="1032" t="s">
        <v>292</v>
      </c>
      <c r="G42" s="1"/>
      <c r="H42" s="1033"/>
      <c r="I42" s="1033"/>
      <c r="J42" s="1033"/>
      <c r="K42" s="1033"/>
      <c r="L42" s="1033"/>
    </row>
    <row r="43" spans="1:12" ht="15" customHeight="1" x14ac:dyDescent="0.25">
      <c r="A43" s="1041" t="s">
        <v>75</v>
      </c>
      <c r="B43" s="1042"/>
      <c r="C43" s="1042"/>
      <c r="D43" s="1043"/>
      <c r="E43" s="1021" t="s">
        <v>1841</v>
      </c>
      <c r="F43" s="1032" t="s">
        <v>292</v>
      </c>
      <c r="G43" s="1"/>
      <c r="H43" s="1033"/>
      <c r="I43" s="1033"/>
      <c r="J43" s="1033"/>
      <c r="K43" s="1033"/>
      <c r="L43" s="1033"/>
    </row>
    <row r="44" spans="1:12" ht="30" customHeight="1" x14ac:dyDescent="0.25">
      <c r="A44" s="1041" t="s">
        <v>76</v>
      </c>
      <c r="B44" s="1042"/>
      <c r="C44" s="1042"/>
      <c r="D44" s="1043"/>
      <c r="E44" s="1021">
        <v>406</v>
      </c>
      <c r="F44" s="1032" t="s">
        <v>292</v>
      </c>
      <c r="G44" s="1"/>
      <c r="H44" s="1033"/>
      <c r="I44" s="1033"/>
      <c r="J44" s="1033"/>
      <c r="K44" s="1033"/>
      <c r="L44" s="1033"/>
    </row>
    <row r="45" spans="1:12" ht="15" customHeight="1" x14ac:dyDescent="0.25">
      <c r="A45" s="1055" t="s">
        <v>81</v>
      </c>
      <c r="B45" s="1056"/>
      <c r="C45" s="1056"/>
      <c r="D45" s="1057"/>
      <c r="E45" s="1021" t="s">
        <v>1842</v>
      </c>
      <c r="F45" s="1032"/>
      <c r="G45" s="1"/>
      <c r="H45" s="1038" t="s">
        <v>1843</v>
      </c>
      <c r="I45" s="1039"/>
      <c r="J45" s="1039"/>
      <c r="K45" s="1039"/>
      <c r="L45" s="1040"/>
    </row>
    <row r="46" spans="1:12" ht="15" customHeight="1" x14ac:dyDescent="0.25">
      <c r="A46" s="1041" t="s">
        <v>85</v>
      </c>
      <c r="B46" s="1042"/>
      <c r="C46" s="1042"/>
      <c r="D46" s="1043"/>
      <c r="E46" s="1021" t="s">
        <v>1844</v>
      </c>
      <c r="F46" s="1032" t="s">
        <v>292</v>
      </c>
      <c r="G46" s="1"/>
      <c r="H46" s="1038"/>
      <c r="I46" s="1039"/>
      <c r="J46" s="1039"/>
      <c r="K46" s="1039"/>
      <c r="L46" s="1040"/>
    </row>
    <row r="47" spans="1:12" ht="15" customHeight="1" x14ac:dyDescent="0.25">
      <c r="A47" s="1041" t="s">
        <v>86</v>
      </c>
      <c r="B47" s="1042"/>
      <c r="C47" s="1042"/>
      <c r="D47" s="1043"/>
      <c r="E47" s="1021" t="s">
        <v>476</v>
      </c>
      <c r="F47" s="1032"/>
      <c r="G47" s="1"/>
      <c r="H47" s="1033"/>
      <c r="I47" s="1033"/>
      <c r="J47" s="1033"/>
      <c r="K47" s="1033"/>
      <c r="L47" s="1033"/>
    </row>
    <row r="48" spans="1:12" ht="15" customHeight="1" x14ac:dyDescent="0.25"/>
    <row r="50" spans="1:14" x14ac:dyDescent="0.25">
      <c r="A50" s="1034" t="s">
        <v>1845</v>
      </c>
      <c r="B50" s="1034"/>
      <c r="C50" s="1034"/>
      <c r="D50" s="1034"/>
      <c r="E50" s="1034"/>
      <c r="F50" s="1034"/>
      <c r="G50" s="1034"/>
      <c r="H50" s="1034"/>
      <c r="I50" s="1034"/>
      <c r="J50" s="1034"/>
      <c r="K50" s="1034"/>
      <c r="L50" s="1034"/>
    </row>
    <row r="52" spans="1:14" ht="15" customHeight="1" x14ac:dyDescent="0.25">
      <c r="A52" s="1044" t="s">
        <v>67</v>
      </c>
      <c r="B52" s="1044"/>
      <c r="C52" s="1044"/>
      <c r="D52" s="1044"/>
      <c r="E52" s="1019" t="s">
        <v>68</v>
      </c>
      <c r="F52" s="1030" t="s">
        <v>69</v>
      </c>
      <c r="G52" s="1030" t="s">
        <v>70</v>
      </c>
      <c r="H52" s="1044" t="s">
        <v>3</v>
      </c>
      <c r="I52" s="1044"/>
      <c r="J52" s="1044"/>
      <c r="K52" s="1044"/>
      <c r="L52" s="1044"/>
    </row>
    <row r="53" spans="1:14" ht="30" customHeight="1" x14ac:dyDescent="0.25">
      <c r="A53" s="1045" t="s">
        <v>83</v>
      </c>
      <c r="B53" s="1046"/>
      <c r="C53" s="1046"/>
      <c r="D53" s="1047"/>
      <c r="E53" s="1020">
        <v>13</v>
      </c>
      <c r="F53" s="1032" t="s">
        <v>292</v>
      </c>
      <c r="G53" s="1"/>
      <c r="H53" s="1033"/>
      <c r="I53" s="1033"/>
      <c r="J53" s="1033"/>
      <c r="K53" s="1033"/>
      <c r="L53" s="1033"/>
      <c r="N53" s="1023"/>
    </row>
    <row r="54" spans="1:14" ht="27" customHeight="1" x14ac:dyDescent="0.25">
      <c r="A54" s="1041" t="s">
        <v>84</v>
      </c>
      <c r="B54" s="1042"/>
      <c r="C54" s="1042"/>
      <c r="D54" s="1043"/>
      <c r="E54" s="1021">
        <v>20</v>
      </c>
      <c r="F54" s="1032" t="s">
        <v>292</v>
      </c>
      <c r="G54" s="1"/>
      <c r="H54" s="1033"/>
      <c r="I54" s="1033"/>
      <c r="J54" s="1033"/>
      <c r="K54" s="1033"/>
      <c r="L54" s="1033"/>
    </row>
    <row r="55" spans="1:14" ht="15" customHeight="1" x14ac:dyDescent="0.25">
      <c r="A55" s="1041" t="s">
        <v>122</v>
      </c>
      <c r="B55" s="1042"/>
      <c r="C55" s="1042"/>
      <c r="D55" s="1043"/>
      <c r="E55" s="1021" t="s">
        <v>1846</v>
      </c>
      <c r="F55" s="1032" t="s">
        <v>292</v>
      </c>
      <c r="G55" s="1"/>
      <c r="H55" s="1033"/>
      <c r="I55" s="1033"/>
      <c r="J55" s="1033"/>
      <c r="K55" s="1033"/>
      <c r="L55" s="1033"/>
    </row>
    <row r="56" spans="1:14" ht="15" customHeight="1" x14ac:dyDescent="0.25">
      <c r="A56" s="1035" t="s">
        <v>71</v>
      </c>
      <c r="B56" s="1036"/>
      <c r="C56" s="1036"/>
      <c r="D56" s="1037"/>
      <c r="E56" s="1022">
        <v>13</v>
      </c>
      <c r="F56" s="1032" t="s">
        <v>292</v>
      </c>
      <c r="G56" s="1"/>
      <c r="H56" s="1033"/>
      <c r="I56" s="1033"/>
      <c r="J56" s="1033"/>
      <c r="K56" s="1033"/>
      <c r="L56" s="1033"/>
    </row>
    <row r="57" spans="1:14" ht="15" customHeight="1" x14ac:dyDescent="0.25">
      <c r="A57" s="1035" t="s">
        <v>79</v>
      </c>
      <c r="B57" s="1036"/>
      <c r="C57" s="1036"/>
      <c r="D57" s="1037"/>
      <c r="E57" s="1022" t="s">
        <v>476</v>
      </c>
      <c r="F57" s="1032"/>
      <c r="G57" s="1"/>
      <c r="H57" s="1038"/>
      <c r="I57" s="1039"/>
      <c r="J57" s="1039"/>
      <c r="K57" s="1039"/>
      <c r="L57" s="1040"/>
    </row>
    <row r="58" spans="1:14" ht="37.5" customHeight="1" x14ac:dyDescent="0.25">
      <c r="A58" s="1035" t="s">
        <v>123</v>
      </c>
      <c r="B58" s="1036"/>
      <c r="C58" s="1036"/>
      <c r="D58" s="1037"/>
      <c r="E58" s="1021" t="s">
        <v>1847</v>
      </c>
      <c r="F58" s="1032" t="s">
        <v>459</v>
      </c>
      <c r="G58" s="1"/>
      <c r="H58" s="1033"/>
      <c r="I58" s="1033"/>
      <c r="J58" s="1033"/>
      <c r="K58" s="1033"/>
      <c r="L58" s="1033"/>
    </row>
    <row r="59" spans="1:14" ht="15" customHeight="1" x14ac:dyDescent="0.25">
      <c r="A59" s="1035" t="s">
        <v>82</v>
      </c>
      <c r="B59" s="1036"/>
      <c r="C59" s="1036"/>
      <c r="D59" s="1037"/>
      <c r="E59" s="1022" t="s">
        <v>476</v>
      </c>
      <c r="F59" s="1032"/>
      <c r="G59" s="1"/>
      <c r="H59" s="1038"/>
      <c r="I59" s="1039"/>
      <c r="J59" s="1039"/>
      <c r="K59" s="1039"/>
      <c r="L59" s="1040"/>
    </row>
    <row r="60" spans="1:14" ht="15" customHeight="1" x14ac:dyDescent="0.25">
      <c r="A60" s="1041" t="s">
        <v>72</v>
      </c>
      <c r="B60" s="1042"/>
      <c r="C60" s="1042"/>
      <c r="D60" s="1043"/>
      <c r="E60" s="1022" t="s">
        <v>1848</v>
      </c>
      <c r="F60" s="1032" t="s">
        <v>292</v>
      </c>
      <c r="G60" s="1"/>
      <c r="H60" s="1033"/>
      <c r="I60" s="1033"/>
      <c r="J60" s="1033"/>
      <c r="K60" s="1033"/>
      <c r="L60" s="1033"/>
    </row>
    <row r="61" spans="1:14" ht="15" customHeight="1" x14ac:dyDescent="0.25">
      <c r="A61" s="1041" t="s">
        <v>73</v>
      </c>
      <c r="B61" s="1042"/>
      <c r="C61" s="1042"/>
      <c r="D61" s="1043"/>
      <c r="E61" s="1021">
        <v>18</v>
      </c>
      <c r="F61" s="1032" t="s">
        <v>292</v>
      </c>
      <c r="G61" s="1"/>
      <c r="H61" s="1033"/>
      <c r="I61" s="1033"/>
      <c r="J61" s="1033"/>
      <c r="K61" s="1033"/>
      <c r="L61" s="1033"/>
    </row>
    <row r="62" spans="1:14" ht="15" customHeight="1" x14ac:dyDescent="0.25">
      <c r="A62" s="1041" t="s">
        <v>74</v>
      </c>
      <c r="B62" s="1042"/>
      <c r="C62" s="1042"/>
      <c r="D62" s="1043"/>
      <c r="E62" s="1021" t="s">
        <v>1849</v>
      </c>
      <c r="F62" s="1032" t="s">
        <v>292</v>
      </c>
      <c r="G62" s="1"/>
      <c r="H62" s="1033"/>
      <c r="I62" s="1033"/>
      <c r="J62" s="1033"/>
      <c r="K62" s="1033"/>
      <c r="L62" s="1033"/>
    </row>
    <row r="63" spans="1:14" ht="15" customHeight="1" x14ac:dyDescent="0.25">
      <c r="A63" s="1041" t="s">
        <v>75</v>
      </c>
      <c r="B63" s="1042"/>
      <c r="C63" s="1042"/>
      <c r="D63" s="1043"/>
      <c r="E63" s="1021" t="s">
        <v>1850</v>
      </c>
      <c r="F63" s="1032" t="s">
        <v>292</v>
      </c>
      <c r="G63" s="1"/>
      <c r="H63" s="1033"/>
      <c r="I63" s="1033"/>
      <c r="J63" s="1033"/>
      <c r="K63" s="1033"/>
      <c r="L63" s="1033"/>
    </row>
    <row r="64" spans="1:14" ht="15" customHeight="1" x14ac:dyDescent="0.25">
      <c r="A64" s="1041" t="s">
        <v>76</v>
      </c>
      <c r="B64" s="1042"/>
      <c r="C64" s="1042"/>
      <c r="D64" s="1043"/>
      <c r="E64" s="1021">
        <v>33</v>
      </c>
      <c r="F64" s="1032" t="s">
        <v>292</v>
      </c>
      <c r="G64" s="1"/>
      <c r="H64" s="1033"/>
      <c r="I64" s="1033"/>
      <c r="J64" s="1033"/>
      <c r="K64" s="1033"/>
      <c r="L64" s="1033"/>
    </row>
    <row r="65" spans="1:12" ht="15" customHeight="1" x14ac:dyDescent="0.25">
      <c r="A65" s="1055" t="s">
        <v>81</v>
      </c>
      <c r="B65" s="1056"/>
      <c r="C65" s="1056"/>
      <c r="D65" s="1057"/>
      <c r="E65" s="1021" t="s">
        <v>1851</v>
      </c>
      <c r="F65" s="1032" t="s">
        <v>292</v>
      </c>
      <c r="G65" s="1"/>
      <c r="H65" s="1038"/>
      <c r="I65" s="1039"/>
      <c r="J65" s="1039"/>
      <c r="K65" s="1039"/>
      <c r="L65" s="1040"/>
    </row>
    <row r="66" spans="1:12" ht="15" customHeight="1" x14ac:dyDescent="0.25">
      <c r="A66" s="1041" t="s">
        <v>85</v>
      </c>
      <c r="B66" s="1042"/>
      <c r="C66" s="1042"/>
      <c r="D66" s="1043"/>
      <c r="E66" s="1021" t="s">
        <v>1852</v>
      </c>
      <c r="F66" s="1032" t="s">
        <v>292</v>
      </c>
      <c r="G66" s="1"/>
      <c r="H66" s="1038"/>
      <c r="I66" s="1039"/>
      <c r="J66" s="1039"/>
      <c r="K66" s="1039"/>
      <c r="L66" s="1040"/>
    </row>
    <row r="67" spans="1:12" ht="15" customHeight="1" x14ac:dyDescent="0.25">
      <c r="A67" s="1041" t="s">
        <v>86</v>
      </c>
      <c r="B67" s="1042"/>
      <c r="C67" s="1042"/>
      <c r="D67" s="1043"/>
      <c r="E67" s="1021" t="s">
        <v>476</v>
      </c>
      <c r="F67" s="1032"/>
      <c r="G67" s="1"/>
      <c r="H67" s="1033"/>
      <c r="I67" s="1033"/>
      <c r="J67" s="1033"/>
      <c r="K67" s="1033"/>
      <c r="L67" s="1033"/>
    </row>
    <row r="71" spans="1:12" x14ac:dyDescent="0.25">
      <c r="A71" s="1034" t="s">
        <v>1853</v>
      </c>
      <c r="B71" s="1034"/>
      <c r="C71" s="1034"/>
      <c r="D71" s="1034"/>
      <c r="E71" s="1034"/>
      <c r="F71" s="1034"/>
      <c r="G71" s="1034"/>
      <c r="H71" s="1034"/>
      <c r="I71" s="1034"/>
      <c r="J71" s="1034"/>
      <c r="K71" s="1034"/>
      <c r="L71" s="1034"/>
    </row>
    <row r="73" spans="1:12" ht="15" customHeight="1" x14ac:dyDescent="0.25">
      <c r="A73" s="1044" t="s">
        <v>67</v>
      </c>
      <c r="B73" s="1044"/>
      <c r="C73" s="1044"/>
      <c r="D73" s="1044"/>
      <c r="E73" s="1019" t="s">
        <v>68</v>
      </c>
      <c r="F73" s="1030" t="s">
        <v>69</v>
      </c>
      <c r="G73" s="1030" t="s">
        <v>70</v>
      </c>
      <c r="H73" s="1044" t="s">
        <v>3</v>
      </c>
      <c r="I73" s="1044"/>
      <c r="J73" s="1044"/>
      <c r="K73" s="1044"/>
      <c r="L73" s="1044"/>
    </row>
    <row r="74" spans="1:12" ht="15" customHeight="1" x14ac:dyDescent="0.25">
      <c r="A74" s="1045" t="s">
        <v>83</v>
      </c>
      <c r="B74" s="1046"/>
      <c r="C74" s="1046"/>
      <c r="D74" s="1047"/>
      <c r="E74" s="1024" t="s">
        <v>1854</v>
      </c>
      <c r="F74" s="1032" t="s">
        <v>292</v>
      </c>
      <c r="G74" s="1"/>
      <c r="H74" s="1033"/>
      <c r="I74" s="1033"/>
      <c r="J74" s="1033"/>
      <c r="K74" s="1033"/>
      <c r="L74" s="1033"/>
    </row>
    <row r="75" spans="1:12" ht="15" customHeight="1" x14ac:dyDescent="0.25">
      <c r="A75" s="1041" t="s">
        <v>84</v>
      </c>
      <c r="B75" s="1042"/>
      <c r="C75" s="1042"/>
      <c r="D75" s="1043"/>
      <c r="E75" s="1021">
        <v>11</v>
      </c>
      <c r="F75" s="1032" t="s">
        <v>292</v>
      </c>
      <c r="G75" s="1"/>
      <c r="H75" s="1033"/>
      <c r="I75" s="1033"/>
      <c r="J75" s="1033"/>
      <c r="K75" s="1033"/>
      <c r="L75" s="1033"/>
    </row>
    <row r="76" spans="1:12" ht="15" customHeight="1" x14ac:dyDescent="0.25">
      <c r="A76" s="1041" t="s">
        <v>122</v>
      </c>
      <c r="B76" s="1042"/>
      <c r="C76" s="1042"/>
      <c r="D76" s="1043"/>
      <c r="E76" s="1021" t="s">
        <v>1855</v>
      </c>
      <c r="F76" s="1032" t="s">
        <v>292</v>
      </c>
      <c r="G76" s="1"/>
      <c r="H76" s="1033"/>
      <c r="I76" s="1033"/>
      <c r="J76" s="1033"/>
      <c r="K76" s="1033"/>
      <c r="L76" s="1033"/>
    </row>
    <row r="77" spans="1:12" ht="15" customHeight="1" x14ac:dyDescent="0.25">
      <c r="A77" s="1035" t="s">
        <v>71</v>
      </c>
      <c r="B77" s="1036"/>
      <c r="C77" s="1036"/>
      <c r="D77" s="1037"/>
      <c r="E77" s="1022" t="s">
        <v>1856</v>
      </c>
      <c r="F77" s="1032" t="s">
        <v>292</v>
      </c>
      <c r="G77" s="1"/>
      <c r="H77" s="1033"/>
      <c r="I77" s="1033"/>
      <c r="J77" s="1033"/>
      <c r="K77" s="1033"/>
      <c r="L77" s="1033"/>
    </row>
    <row r="78" spans="1:12" ht="15" customHeight="1" x14ac:dyDescent="0.25">
      <c r="A78" s="1035" t="s">
        <v>79</v>
      </c>
      <c r="B78" s="1036"/>
      <c r="C78" s="1036"/>
      <c r="D78" s="1037"/>
      <c r="E78" s="1022" t="s">
        <v>476</v>
      </c>
      <c r="F78" s="1032"/>
      <c r="G78" s="1"/>
      <c r="H78" s="1038"/>
      <c r="I78" s="1039"/>
      <c r="J78" s="1039"/>
      <c r="K78" s="1039"/>
      <c r="L78" s="1040"/>
    </row>
    <row r="79" spans="1:12" ht="15" customHeight="1" x14ac:dyDescent="0.25">
      <c r="A79" s="1035" t="s">
        <v>123</v>
      </c>
      <c r="B79" s="1036"/>
      <c r="C79" s="1036"/>
      <c r="D79" s="1037"/>
      <c r="E79" s="1022" t="s">
        <v>1856</v>
      </c>
      <c r="F79" s="1032" t="s">
        <v>292</v>
      </c>
      <c r="G79" s="1"/>
      <c r="H79" s="1033"/>
      <c r="I79" s="1033"/>
      <c r="J79" s="1033"/>
      <c r="K79" s="1033"/>
      <c r="L79" s="1033"/>
    </row>
    <row r="80" spans="1:12" ht="15" customHeight="1" x14ac:dyDescent="0.25">
      <c r="A80" s="1035" t="s">
        <v>82</v>
      </c>
      <c r="B80" s="1036"/>
      <c r="C80" s="1036"/>
      <c r="D80" s="1037"/>
      <c r="E80" s="1022" t="s">
        <v>476</v>
      </c>
      <c r="F80" s="1032"/>
      <c r="G80" s="1"/>
      <c r="H80" s="1038"/>
      <c r="I80" s="1039"/>
      <c r="J80" s="1039"/>
      <c r="K80" s="1039"/>
      <c r="L80" s="1040"/>
    </row>
    <row r="81" spans="1:12" ht="15" customHeight="1" x14ac:dyDescent="0.25">
      <c r="A81" s="1041" t="s">
        <v>72</v>
      </c>
      <c r="B81" s="1042"/>
      <c r="C81" s="1042"/>
      <c r="D81" s="1043"/>
      <c r="E81" s="1022">
        <v>18</v>
      </c>
      <c r="F81" s="1032" t="s">
        <v>292</v>
      </c>
      <c r="G81" s="1"/>
      <c r="H81" s="1033"/>
      <c r="I81" s="1033"/>
      <c r="J81" s="1033"/>
      <c r="K81" s="1033"/>
      <c r="L81" s="1033"/>
    </row>
    <row r="82" spans="1:12" ht="15" customHeight="1" x14ac:dyDescent="0.25">
      <c r="A82" s="1041" t="s">
        <v>73</v>
      </c>
      <c r="B82" s="1042"/>
      <c r="C82" s="1042"/>
      <c r="D82" s="1043"/>
      <c r="E82" s="1021">
        <v>10</v>
      </c>
      <c r="F82" s="1032" t="s">
        <v>292</v>
      </c>
      <c r="G82" s="1"/>
      <c r="H82" s="1033"/>
      <c r="I82" s="1033"/>
      <c r="J82" s="1033"/>
      <c r="K82" s="1033"/>
      <c r="L82" s="1033"/>
    </row>
    <row r="83" spans="1:12" ht="15" customHeight="1" x14ac:dyDescent="0.25">
      <c r="A83" s="1041" t="s">
        <v>74</v>
      </c>
      <c r="B83" s="1042"/>
      <c r="C83" s="1042"/>
      <c r="D83" s="1043"/>
      <c r="E83" s="1021">
        <v>14</v>
      </c>
      <c r="F83" s="1032" t="s">
        <v>292</v>
      </c>
      <c r="G83" s="1"/>
      <c r="H83" s="1033"/>
      <c r="I83" s="1033"/>
      <c r="J83" s="1033"/>
      <c r="K83" s="1033"/>
      <c r="L83" s="1033"/>
    </row>
    <row r="84" spans="1:12" ht="15" customHeight="1" x14ac:dyDescent="0.25">
      <c r="A84" s="1041" t="s">
        <v>75</v>
      </c>
      <c r="B84" s="1042"/>
      <c r="C84" s="1042"/>
      <c r="D84" s="1043"/>
      <c r="E84" s="1021" t="s">
        <v>1857</v>
      </c>
      <c r="F84" s="1032" t="s">
        <v>292</v>
      </c>
      <c r="G84" s="1"/>
      <c r="H84" s="1033"/>
      <c r="I84" s="1033"/>
      <c r="J84" s="1033"/>
      <c r="K84" s="1033"/>
      <c r="L84" s="1033"/>
    </row>
    <row r="85" spans="1:12" ht="15" customHeight="1" x14ac:dyDescent="0.25">
      <c r="A85" s="1041" t="s">
        <v>76</v>
      </c>
      <c r="B85" s="1042"/>
      <c r="C85" s="1042"/>
      <c r="D85" s="1043"/>
      <c r="E85" s="1021">
        <v>17</v>
      </c>
      <c r="F85" s="1032" t="s">
        <v>292</v>
      </c>
      <c r="G85" s="1"/>
      <c r="H85" s="1033"/>
      <c r="I85" s="1033"/>
      <c r="J85" s="1033"/>
      <c r="K85" s="1033"/>
      <c r="L85" s="1033"/>
    </row>
    <row r="86" spans="1:12" ht="15" customHeight="1" x14ac:dyDescent="0.25">
      <c r="A86" s="1055" t="s">
        <v>81</v>
      </c>
      <c r="B86" s="1056"/>
      <c r="C86" s="1056"/>
      <c r="D86" s="1057"/>
      <c r="E86" s="1021" t="s">
        <v>1858</v>
      </c>
      <c r="F86" s="1032" t="s">
        <v>292</v>
      </c>
      <c r="G86" s="1"/>
      <c r="H86" s="1038"/>
      <c r="I86" s="1039"/>
      <c r="J86" s="1039"/>
      <c r="K86" s="1039"/>
      <c r="L86" s="1040"/>
    </row>
    <row r="87" spans="1:12" ht="15" customHeight="1" x14ac:dyDescent="0.25">
      <c r="A87" s="1041" t="s">
        <v>85</v>
      </c>
      <c r="B87" s="1042"/>
      <c r="C87" s="1042"/>
      <c r="D87" s="1043"/>
      <c r="E87" s="1021" t="s">
        <v>1859</v>
      </c>
      <c r="F87" s="1032" t="s">
        <v>292</v>
      </c>
      <c r="G87" s="1"/>
      <c r="H87" s="1038"/>
      <c r="I87" s="1039"/>
      <c r="J87" s="1039"/>
      <c r="K87" s="1039"/>
      <c r="L87" s="1040"/>
    </row>
    <row r="88" spans="1:12" ht="15" customHeight="1" x14ac:dyDescent="0.25">
      <c r="A88" s="1041" t="s">
        <v>86</v>
      </c>
      <c r="B88" s="1042"/>
      <c r="C88" s="1042"/>
      <c r="D88" s="1043"/>
      <c r="E88" s="1021" t="s">
        <v>476</v>
      </c>
      <c r="F88" s="1032"/>
      <c r="G88" s="1"/>
      <c r="H88" s="1033"/>
      <c r="I88" s="1033"/>
      <c r="J88" s="1033"/>
      <c r="K88" s="1033"/>
      <c r="L88" s="1033"/>
    </row>
    <row r="92" spans="1:12" x14ac:dyDescent="0.25">
      <c r="A92" s="1034" t="s">
        <v>1860</v>
      </c>
      <c r="B92" s="1034"/>
      <c r="C92" s="1034"/>
      <c r="D92" s="1034"/>
      <c r="E92" s="1034"/>
      <c r="F92" s="1034"/>
      <c r="G92" s="1034"/>
      <c r="H92" s="1034"/>
      <c r="I92" s="1034"/>
      <c r="J92" s="1034"/>
      <c r="K92" s="1034"/>
      <c r="L92" s="1034"/>
    </row>
    <row r="94" spans="1:12" ht="15" customHeight="1" x14ac:dyDescent="0.25">
      <c r="A94" s="1044" t="s">
        <v>67</v>
      </c>
      <c r="B94" s="1044"/>
      <c r="C94" s="1044"/>
      <c r="D94" s="1044"/>
      <c r="E94" s="1019" t="s">
        <v>68</v>
      </c>
      <c r="F94" s="1030" t="s">
        <v>69</v>
      </c>
      <c r="G94" s="1030" t="s">
        <v>70</v>
      </c>
      <c r="H94" s="1044" t="s">
        <v>3</v>
      </c>
      <c r="I94" s="1044"/>
      <c r="J94" s="1044"/>
      <c r="K94" s="1044"/>
      <c r="L94" s="1044"/>
    </row>
    <row r="95" spans="1:12" ht="15" customHeight="1" x14ac:dyDescent="0.25">
      <c r="A95" s="1045" t="s">
        <v>83</v>
      </c>
      <c r="B95" s="1046"/>
      <c r="C95" s="1046"/>
      <c r="D95" s="1047"/>
      <c r="E95" s="1020" t="s">
        <v>1861</v>
      </c>
      <c r="F95" s="1032" t="s">
        <v>292</v>
      </c>
      <c r="G95" s="1"/>
      <c r="H95" s="1033"/>
      <c r="I95" s="1033"/>
      <c r="J95" s="1033"/>
      <c r="K95" s="1033"/>
      <c r="L95" s="1033"/>
    </row>
    <row r="96" spans="1:12" ht="15" customHeight="1" x14ac:dyDescent="0.25">
      <c r="A96" s="1041" t="s">
        <v>84</v>
      </c>
      <c r="B96" s="1042"/>
      <c r="C96" s="1042"/>
      <c r="D96" s="1043"/>
      <c r="E96" s="1021">
        <v>19</v>
      </c>
      <c r="F96" s="1032" t="s">
        <v>292</v>
      </c>
      <c r="G96" s="1"/>
      <c r="H96" s="1033"/>
      <c r="I96" s="1033"/>
      <c r="J96" s="1033"/>
      <c r="K96" s="1033"/>
      <c r="L96" s="1033"/>
    </row>
    <row r="97" spans="1:12" ht="15" customHeight="1" x14ac:dyDescent="0.25">
      <c r="A97" s="1041" t="s">
        <v>122</v>
      </c>
      <c r="B97" s="1042"/>
      <c r="C97" s="1042"/>
      <c r="D97" s="1043"/>
      <c r="E97" s="1021" t="s">
        <v>1862</v>
      </c>
      <c r="F97" s="1032" t="s">
        <v>292</v>
      </c>
      <c r="G97" s="1"/>
      <c r="H97" s="1033"/>
      <c r="I97" s="1033"/>
      <c r="J97" s="1033"/>
      <c r="K97" s="1033"/>
      <c r="L97" s="1033"/>
    </row>
    <row r="98" spans="1:12" ht="15" customHeight="1" x14ac:dyDescent="0.25">
      <c r="A98" s="1035" t="s">
        <v>71</v>
      </c>
      <c r="B98" s="1036"/>
      <c r="C98" s="1036"/>
      <c r="D98" s="1037"/>
      <c r="E98" s="1022" t="s">
        <v>1863</v>
      </c>
      <c r="F98" s="1032" t="s">
        <v>292</v>
      </c>
      <c r="G98" s="1"/>
      <c r="H98" s="1033"/>
      <c r="I98" s="1033"/>
      <c r="J98" s="1033"/>
      <c r="K98" s="1033"/>
      <c r="L98" s="1033"/>
    </row>
    <row r="99" spans="1:12" ht="15" customHeight="1" x14ac:dyDescent="0.25">
      <c r="A99" s="1035" t="s">
        <v>79</v>
      </c>
      <c r="B99" s="1036"/>
      <c r="C99" s="1036"/>
      <c r="D99" s="1037"/>
      <c r="E99" s="1022" t="s">
        <v>476</v>
      </c>
      <c r="F99" s="1032"/>
      <c r="G99" s="1"/>
      <c r="H99" s="1038"/>
      <c r="I99" s="1039"/>
      <c r="J99" s="1039"/>
      <c r="K99" s="1039"/>
      <c r="L99" s="1040"/>
    </row>
    <row r="100" spans="1:12" ht="15" customHeight="1" x14ac:dyDescent="0.25">
      <c r="A100" s="1035" t="s">
        <v>123</v>
      </c>
      <c r="B100" s="1036"/>
      <c r="C100" s="1036"/>
      <c r="D100" s="1037"/>
      <c r="E100" s="1022" t="s">
        <v>1863</v>
      </c>
      <c r="F100" s="1032" t="s">
        <v>292</v>
      </c>
      <c r="G100" s="1"/>
      <c r="H100" s="1033"/>
      <c r="I100" s="1033"/>
      <c r="J100" s="1033"/>
      <c r="K100" s="1033"/>
      <c r="L100" s="1033"/>
    </row>
    <row r="101" spans="1:12" ht="15" customHeight="1" x14ac:dyDescent="0.25">
      <c r="A101" s="1035" t="s">
        <v>82</v>
      </c>
      <c r="B101" s="1036"/>
      <c r="C101" s="1036"/>
      <c r="D101" s="1037"/>
      <c r="E101" s="1022" t="s">
        <v>476</v>
      </c>
      <c r="F101" s="1032"/>
      <c r="G101" s="1"/>
      <c r="H101" s="1038"/>
      <c r="I101" s="1039"/>
      <c r="J101" s="1039"/>
      <c r="K101" s="1039"/>
      <c r="L101" s="1040"/>
    </row>
    <row r="102" spans="1:12" ht="15" customHeight="1" x14ac:dyDescent="0.25">
      <c r="A102" s="1041" t="s">
        <v>72</v>
      </c>
      <c r="B102" s="1042"/>
      <c r="C102" s="1042"/>
      <c r="D102" s="1043"/>
      <c r="E102" s="1022">
        <v>13</v>
      </c>
      <c r="F102" s="1032" t="s">
        <v>292</v>
      </c>
      <c r="G102" s="1"/>
      <c r="H102" s="1033"/>
      <c r="I102" s="1033"/>
      <c r="J102" s="1033"/>
      <c r="K102" s="1033"/>
      <c r="L102" s="1033"/>
    </row>
    <row r="103" spans="1:12" ht="15" customHeight="1" x14ac:dyDescent="0.25">
      <c r="A103" s="1041" t="s">
        <v>73</v>
      </c>
      <c r="B103" s="1042"/>
      <c r="C103" s="1042"/>
      <c r="D103" s="1043"/>
      <c r="E103" s="1021">
        <v>20</v>
      </c>
      <c r="F103" s="1032" t="s">
        <v>292</v>
      </c>
      <c r="G103" s="1"/>
      <c r="H103" s="1033"/>
      <c r="I103" s="1033"/>
      <c r="J103" s="1033"/>
      <c r="K103" s="1033"/>
      <c r="L103" s="1033"/>
    </row>
    <row r="104" spans="1:12" ht="15" customHeight="1" x14ac:dyDescent="0.25">
      <c r="A104" s="1041" t="s">
        <v>74</v>
      </c>
      <c r="B104" s="1042"/>
      <c r="C104" s="1042"/>
      <c r="D104" s="1043"/>
      <c r="E104" s="1021" t="s">
        <v>1864</v>
      </c>
      <c r="F104" s="1032" t="s">
        <v>292</v>
      </c>
      <c r="G104" s="1"/>
      <c r="H104" s="1033"/>
      <c r="I104" s="1033"/>
      <c r="J104" s="1033"/>
      <c r="K104" s="1033"/>
      <c r="L104" s="1033"/>
    </row>
    <row r="105" spans="1:12" ht="15" customHeight="1" x14ac:dyDescent="0.25">
      <c r="A105" s="1041" t="s">
        <v>75</v>
      </c>
      <c r="B105" s="1042"/>
      <c r="C105" s="1042"/>
      <c r="D105" s="1043"/>
      <c r="E105" s="1021" t="s">
        <v>1857</v>
      </c>
      <c r="F105" s="1032" t="s">
        <v>292</v>
      </c>
      <c r="G105" s="1"/>
      <c r="H105" s="1033"/>
      <c r="I105" s="1033"/>
      <c r="J105" s="1033"/>
      <c r="K105" s="1033"/>
      <c r="L105" s="1033"/>
    </row>
    <row r="106" spans="1:12" ht="15" customHeight="1" x14ac:dyDescent="0.25">
      <c r="A106" s="1041" t="s">
        <v>76</v>
      </c>
      <c r="B106" s="1042"/>
      <c r="C106" s="1042"/>
      <c r="D106" s="1043"/>
      <c r="E106" s="1021">
        <v>14</v>
      </c>
      <c r="F106" s="1032" t="s">
        <v>292</v>
      </c>
      <c r="G106" s="1"/>
      <c r="H106" s="1033"/>
      <c r="I106" s="1033"/>
      <c r="J106" s="1033"/>
      <c r="K106" s="1033"/>
      <c r="L106" s="1033"/>
    </row>
    <row r="107" spans="1:12" ht="15" customHeight="1" x14ac:dyDescent="0.25">
      <c r="A107" s="1055" t="s">
        <v>81</v>
      </c>
      <c r="B107" s="1056"/>
      <c r="C107" s="1056"/>
      <c r="D107" s="1057"/>
      <c r="E107" s="1021" t="s">
        <v>1865</v>
      </c>
      <c r="F107" s="1032" t="s">
        <v>292</v>
      </c>
      <c r="G107" s="1"/>
      <c r="H107" s="1038"/>
      <c r="I107" s="1039"/>
      <c r="J107" s="1039"/>
      <c r="K107" s="1039"/>
      <c r="L107" s="1040"/>
    </row>
    <row r="108" spans="1:12" ht="15" customHeight="1" x14ac:dyDescent="0.25">
      <c r="A108" s="1041" t="s">
        <v>85</v>
      </c>
      <c r="B108" s="1042"/>
      <c r="C108" s="1042"/>
      <c r="D108" s="1043"/>
      <c r="E108" s="1021" t="s">
        <v>1866</v>
      </c>
      <c r="F108" s="1032" t="s">
        <v>292</v>
      </c>
      <c r="G108" s="1"/>
      <c r="H108" s="1038"/>
      <c r="I108" s="1039"/>
      <c r="J108" s="1039"/>
      <c r="K108" s="1039"/>
      <c r="L108" s="1040"/>
    </row>
    <row r="109" spans="1:12" ht="15" customHeight="1" x14ac:dyDescent="0.25">
      <c r="A109" s="1041" t="s">
        <v>86</v>
      </c>
      <c r="B109" s="1042"/>
      <c r="C109" s="1042"/>
      <c r="D109" s="1043"/>
      <c r="E109" s="1021" t="s">
        <v>476</v>
      </c>
      <c r="F109" s="1032"/>
      <c r="G109" s="1"/>
      <c r="H109" s="1033"/>
      <c r="I109" s="1033"/>
      <c r="J109" s="1033"/>
      <c r="K109" s="1033"/>
      <c r="L109" s="1033"/>
    </row>
    <row r="113" spans="1:12" x14ac:dyDescent="0.25">
      <c r="A113" s="1034" t="s">
        <v>1867</v>
      </c>
      <c r="B113" s="1034"/>
      <c r="C113" s="1034"/>
      <c r="D113" s="1034"/>
      <c r="E113" s="1034"/>
      <c r="F113" s="1034"/>
      <c r="G113" s="1034"/>
      <c r="H113" s="1034"/>
      <c r="I113" s="1034"/>
      <c r="J113" s="1034"/>
      <c r="K113" s="1034"/>
      <c r="L113" s="1034"/>
    </row>
    <row r="115" spans="1:12" ht="15" customHeight="1" x14ac:dyDescent="0.25">
      <c r="A115" s="1044" t="s">
        <v>67</v>
      </c>
      <c r="B115" s="1044"/>
      <c r="C115" s="1044"/>
      <c r="D115" s="1044"/>
      <c r="E115" s="1019" t="s">
        <v>68</v>
      </c>
      <c r="F115" s="1030" t="s">
        <v>69</v>
      </c>
      <c r="G115" s="1030" t="s">
        <v>70</v>
      </c>
      <c r="H115" s="1044" t="s">
        <v>3</v>
      </c>
      <c r="I115" s="1044"/>
      <c r="J115" s="1044"/>
      <c r="K115" s="1044"/>
      <c r="L115" s="1044"/>
    </row>
    <row r="116" spans="1:12" ht="15" customHeight="1" x14ac:dyDescent="0.25">
      <c r="A116" s="1045" t="s">
        <v>83</v>
      </c>
      <c r="B116" s="1046"/>
      <c r="C116" s="1046"/>
      <c r="D116" s="1047"/>
      <c r="E116" s="1020" t="s">
        <v>1861</v>
      </c>
      <c r="F116" s="1032" t="s">
        <v>292</v>
      </c>
      <c r="G116" s="1"/>
      <c r="H116" s="1033"/>
      <c r="I116" s="1033"/>
      <c r="J116" s="1033"/>
      <c r="K116" s="1033"/>
      <c r="L116" s="1033"/>
    </row>
    <row r="117" spans="1:12" ht="15" customHeight="1" x14ac:dyDescent="0.25">
      <c r="A117" s="1041" t="s">
        <v>84</v>
      </c>
      <c r="B117" s="1042"/>
      <c r="C117" s="1042"/>
      <c r="D117" s="1043"/>
      <c r="E117" s="1021">
        <v>14</v>
      </c>
      <c r="F117" s="1032" t="s">
        <v>292</v>
      </c>
      <c r="G117" s="1"/>
      <c r="H117" s="1033"/>
      <c r="I117" s="1033"/>
      <c r="J117" s="1033"/>
      <c r="K117" s="1033"/>
      <c r="L117" s="1033"/>
    </row>
    <row r="118" spans="1:12" ht="15" customHeight="1" x14ac:dyDescent="0.25">
      <c r="A118" s="1041" t="s">
        <v>122</v>
      </c>
      <c r="B118" s="1042"/>
      <c r="C118" s="1042"/>
      <c r="D118" s="1043"/>
      <c r="E118" s="1021">
        <v>24</v>
      </c>
      <c r="F118" s="1032" t="s">
        <v>292</v>
      </c>
      <c r="G118" s="1"/>
      <c r="H118" s="1033"/>
      <c r="I118" s="1033"/>
      <c r="J118" s="1033"/>
      <c r="K118" s="1033"/>
      <c r="L118" s="1033"/>
    </row>
    <row r="119" spans="1:12" ht="15" customHeight="1" x14ac:dyDescent="0.25">
      <c r="A119" s="1035" t="s">
        <v>71</v>
      </c>
      <c r="B119" s="1036"/>
      <c r="C119" s="1036"/>
      <c r="D119" s="1037"/>
      <c r="E119" s="1022" t="s">
        <v>1856</v>
      </c>
      <c r="F119" s="1032" t="s">
        <v>292</v>
      </c>
      <c r="G119" s="1"/>
      <c r="H119" s="1033"/>
      <c r="I119" s="1033"/>
      <c r="J119" s="1033"/>
      <c r="K119" s="1033"/>
      <c r="L119" s="1033"/>
    </row>
    <row r="120" spans="1:12" ht="15" customHeight="1" x14ac:dyDescent="0.25">
      <c r="A120" s="1035" t="s">
        <v>79</v>
      </c>
      <c r="B120" s="1036"/>
      <c r="C120" s="1036"/>
      <c r="D120" s="1037"/>
      <c r="E120" s="1022" t="s">
        <v>476</v>
      </c>
      <c r="F120" s="1032"/>
      <c r="G120" s="1"/>
      <c r="H120" s="1038"/>
      <c r="I120" s="1039"/>
      <c r="J120" s="1039"/>
      <c r="K120" s="1039"/>
      <c r="L120" s="1040"/>
    </row>
    <row r="121" spans="1:12" ht="15" customHeight="1" x14ac:dyDescent="0.25">
      <c r="A121" s="1035" t="s">
        <v>123</v>
      </c>
      <c r="B121" s="1036"/>
      <c r="C121" s="1036"/>
      <c r="D121" s="1037"/>
      <c r="E121" s="1022" t="s">
        <v>1856</v>
      </c>
      <c r="F121" s="1032" t="s">
        <v>292</v>
      </c>
      <c r="G121" s="1"/>
      <c r="H121" s="1033"/>
      <c r="I121" s="1033"/>
      <c r="J121" s="1033"/>
      <c r="K121" s="1033"/>
      <c r="L121" s="1033"/>
    </row>
    <row r="122" spans="1:12" ht="15" customHeight="1" x14ac:dyDescent="0.25">
      <c r="A122" s="1035" t="s">
        <v>82</v>
      </c>
      <c r="B122" s="1036"/>
      <c r="C122" s="1036"/>
      <c r="D122" s="1037"/>
      <c r="E122" s="1022" t="s">
        <v>476</v>
      </c>
      <c r="F122" s="1032"/>
      <c r="G122" s="1"/>
      <c r="H122" s="1038"/>
      <c r="I122" s="1039"/>
      <c r="J122" s="1039"/>
      <c r="K122" s="1039"/>
      <c r="L122" s="1040"/>
    </row>
    <row r="123" spans="1:12" ht="15" customHeight="1" x14ac:dyDescent="0.25">
      <c r="A123" s="1041" t="s">
        <v>72</v>
      </c>
      <c r="B123" s="1042"/>
      <c r="C123" s="1042"/>
      <c r="D123" s="1043"/>
      <c r="E123" s="1022">
        <v>8</v>
      </c>
      <c r="F123" s="1032" t="s">
        <v>292</v>
      </c>
      <c r="G123" s="1"/>
      <c r="H123" s="1033"/>
      <c r="I123" s="1033"/>
      <c r="J123" s="1033"/>
      <c r="K123" s="1033"/>
      <c r="L123" s="1033"/>
    </row>
    <row r="124" spans="1:12" ht="15" customHeight="1" x14ac:dyDescent="0.25">
      <c r="A124" s="1041" t="s">
        <v>73</v>
      </c>
      <c r="B124" s="1042"/>
      <c r="C124" s="1042"/>
      <c r="D124" s="1043"/>
      <c r="E124" s="1021">
        <v>15</v>
      </c>
      <c r="F124" s="1032" t="s">
        <v>292</v>
      </c>
      <c r="G124" s="1"/>
      <c r="H124" s="1033"/>
      <c r="I124" s="1033"/>
      <c r="J124" s="1033"/>
      <c r="K124" s="1033"/>
      <c r="L124" s="1033"/>
    </row>
    <row r="125" spans="1:12" ht="15" customHeight="1" x14ac:dyDescent="0.25">
      <c r="A125" s="1041" t="s">
        <v>74</v>
      </c>
      <c r="B125" s="1042"/>
      <c r="C125" s="1042"/>
      <c r="D125" s="1043"/>
      <c r="E125" s="1021" t="s">
        <v>1859</v>
      </c>
      <c r="F125" s="1032" t="s">
        <v>292</v>
      </c>
      <c r="G125" s="1"/>
      <c r="H125" s="1033"/>
      <c r="I125" s="1033"/>
      <c r="J125" s="1033"/>
      <c r="K125" s="1033"/>
      <c r="L125" s="1033"/>
    </row>
    <row r="126" spans="1:12" ht="15" customHeight="1" x14ac:dyDescent="0.25">
      <c r="A126" s="1041" t="s">
        <v>75</v>
      </c>
      <c r="B126" s="1042"/>
      <c r="C126" s="1042"/>
      <c r="D126" s="1043"/>
      <c r="E126" s="1021" t="s">
        <v>1868</v>
      </c>
      <c r="F126" s="1032" t="s">
        <v>292</v>
      </c>
      <c r="G126" s="1"/>
      <c r="H126" s="1033"/>
      <c r="I126" s="1033"/>
      <c r="J126" s="1033"/>
      <c r="K126" s="1033"/>
      <c r="L126" s="1033"/>
    </row>
    <row r="127" spans="1:12" ht="15" customHeight="1" x14ac:dyDescent="0.25">
      <c r="A127" s="1041" t="s">
        <v>76</v>
      </c>
      <c r="B127" s="1042"/>
      <c r="C127" s="1042"/>
      <c r="D127" s="1043"/>
      <c r="E127" s="1021">
        <v>9</v>
      </c>
      <c r="F127" s="1032" t="s">
        <v>292</v>
      </c>
      <c r="G127" s="1"/>
      <c r="H127" s="1033"/>
      <c r="I127" s="1033"/>
      <c r="J127" s="1033"/>
      <c r="K127" s="1033"/>
      <c r="L127" s="1033"/>
    </row>
    <row r="128" spans="1:12" ht="15" customHeight="1" x14ac:dyDescent="0.25">
      <c r="A128" s="1055" t="s">
        <v>81</v>
      </c>
      <c r="B128" s="1056"/>
      <c r="C128" s="1056"/>
      <c r="D128" s="1057"/>
      <c r="E128" s="1021" t="s">
        <v>1869</v>
      </c>
      <c r="F128" s="1032" t="s">
        <v>292</v>
      </c>
      <c r="G128" s="1"/>
      <c r="H128" s="1038"/>
      <c r="I128" s="1039"/>
      <c r="J128" s="1039"/>
      <c r="K128" s="1039"/>
      <c r="L128" s="1040"/>
    </row>
    <row r="129" spans="1:12" ht="15" customHeight="1" x14ac:dyDescent="0.25">
      <c r="A129" s="1041" t="s">
        <v>85</v>
      </c>
      <c r="B129" s="1042"/>
      <c r="C129" s="1042"/>
      <c r="D129" s="1043"/>
      <c r="E129" s="1021">
        <v>22</v>
      </c>
      <c r="F129" s="1032" t="s">
        <v>292</v>
      </c>
      <c r="G129" s="1"/>
      <c r="H129" s="1038"/>
      <c r="I129" s="1039"/>
      <c r="J129" s="1039"/>
      <c r="K129" s="1039"/>
      <c r="L129" s="1040"/>
    </row>
    <row r="130" spans="1:12" ht="15" customHeight="1" x14ac:dyDescent="0.25">
      <c r="A130" s="1041" t="s">
        <v>86</v>
      </c>
      <c r="B130" s="1042"/>
      <c r="C130" s="1042"/>
      <c r="D130" s="1043"/>
      <c r="E130" s="1021" t="s">
        <v>476</v>
      </c>
      <c r="F130" s="1032"/>
      <c r="G130" s="1"/>
      <c r="H130" s="1033"/>
      <c r="I130" s="1033"/>
      <c r="J130" s="1033"/>
      <c r="K130" s="1033"/>
      <c r="L130" s="1033"/>
    </row>
    <row r="134" spans="1:12" x14ac:dyDescent="0.25">
      <c r="A134" s="1034" t="s">
        <v>1870</v>
      </c>
      <c r="B134" s="1034"/>
      <c r="C134" s="1034"/>
      <c r="D134" s="1034"/>
      <c r="E134" s="1034"/>
      <c r="F134" s="1034"/>
      <c r="G134" s="1034"/>
      <c r="H134" s="1034"/>
      <c r="I134" s="1034"/>
      <c r="J134" s="1034"/>
      <c r="K134" s="1034"/>
      <c r="L134" s="1034"/>
    </row>
    <row r="136" spans="1:12" ht="15" customHeight="1" x14ac:dyDescent="0.25">
      <c r="A136" s="1044" t="s">
        <v>67</v>
      </c>
      <c r="B136" s="1044"/>
      <c r="C136" s="1044"/>
      <c r="D136" s="1044"/>
      <c r="E136" s="1019" t="s">
        <v>68</v>
      </c>
      <c r="F136" s="1030" t="s">
        <v>69</v>
      </c>
      <c r="G136" s="1030" t="s">
        <v>70</v>
      </c>
      <c r="H136" s="1044" t="s">
        <v>3</v>
      </c>
      <c r="I136" s="1044"/>
      <c r="J136" s="1044"/>
      <c r="K136" s="1044"/>
      <c r="L136" s="1044"/>
    </row>
    <row r="137" spans="1:12" ht="15" customHeight="1" x14ac:dyDescent="0.25">
      <c r="A137" s="1045" t="s">
        <v>83</v>
      </c>
      <c r="B137" s="1046"/>
      <c r="C137" s="1046"/>
      <c r="D137" s="1047"/>
      <c r="E137" s="1020" t="s">
        <v>1854</v>
      </c>
      <c r="F137" s="1032" t="s">
        <v>292</v>
      </c>
      <c r="G137" s="1"/>
      <c r="H137" s="1033"/>
      <c r="I137" s="1033"/>
      <c r="J137" s="1033"/>
      <c r="K137" s="1033"/>
      <c r="L137" s="1033"/>
    </row>
    <row r="138" spans="1:12" ht="15" customHeight="1" x14ac:dyDescent="0.25">
      <c r="A138" s="1041" t="s">
        <v>84</v>
      </c>
      <c r="B138" s="1042"/>
      <c r="C138" s="1042"/>
      <c r="D138" s="1043"/>
      <c r="E138" s="1021">
        <v>36</v>
      </c>
      <c r="F138" s="1032" t="s">
        <v>292</v>
      </c>
      <c r="G138" s="1"/>
      <c r="H138" s="1033"/>
      <c r="I138" s="1033"/>
      <c r="J138" s="1033"/>
      <c r="K138" s="1033"/>
      <c r="L138" s="1033"/>
    </row>
    <row r="139" spans="1:12" ht="15" customHeight="1" x14ac:dyDescent="0.25">
      <c r="A139" s="1041" t="s">
        <v>122</v>
      </c>
      <c r="B139" s="1042"/>
      <c r="C139" s="1042"/>
      <c r="D139" s="1043"/>
      <c r="E139" s="1021" t="s">
        <v>1871</v>
      </c>
      <c r="F139" s="1032" t="s">
        <v>292</v>
      </c>
      <c r="G139" s="1"/>
      <c r="H139" s="1033"/>
      <c r="I139" s="1033"/>
      <c r="J139" s="1033"/>
      <c r="K139" s="1033"/>
      <c r="L139" s="1033"/>
    </row>
    <row r="140" spans="1:12" ht="15" customHeight="1" x14ac:dyDescent="0.25">
      <c r="A140" s="1035" t="s">
        <v>71</v>
      </c>
      <c r="B140" s="1036"/>
      <c r="C140" s="1036"/>
      <c r="D140" s="1037"/>
      <c r="E140" s="1022" t="s">
        <v>1872</v>
      </c>
      <c r="F140" s="1032" t="s">
        <v>292</v>
      </c>
      <c r="G140" s="1"/>
      <c r="H140" s="1033"/>
      <c r="I140" s="1033"/>
      <c r="J140" s="1033"/>
      <c r="K140" s="1033"/>
      <c r="L140" s="1033"/>
    </row>
    <row r="141" spans="1:12" ht="15" customHeight="1" x14ac:dyDescent="0.25">
      <c r="A141" s="1035" t="s">
        <v>79</v>
      </c>
      <c r="B141" s="1036"/>
      <c r="C141" s="1036"/>
      <c r="D141" s="1037"/>
      <c r="E141" s="1022" t="s">
        <v>476</v>
      </c>
      <c r="F141" s="1032"/>
      <c r="G141" s="1"/>
      <c r="H141" s="1038"/>
      <c r="I141" s="1039"/>
      <c r="J141" s="1039"/>
      <c r="K141" s="1039"/>
      <c r="L141" s="1040"/>
    </row>
    <row r="142" spans="1:12" ht="15" customHeight="1" x14ac:dyDescent="0.25">
      <c r="A142" s="1035" t="s">
        <v>123</v>
      </c>
      <c r="B142" s="1036"/>
      <c r="C142" s="1036"/>
      <c r="D142" s="1037"/>
      <c r="E142" s="1022" t="s">
        <v>1872</v>
      </c>
      <c r="F142" s="1032" t="s">
        <v>292</v>
      </c>
      <c r="G142" s="1"/>
      <c r="H142" s="1033"/>
      <c r="I142" s="1033"/>
      <c r="J142" s="1033"/>
      <c r="K142" s="1033"/>
      <c r="L142" s="1033"/>
    </row>
    <row r="143" spans="1:12" ht="15" customHeight="1" x14ac:dyDescent="0.25">
      <c r="A143" s="1035" t="s">
        <v>82</v>
      </c>
      <c r="B143" s="1036"/>
      <c r="C143" s="1036"/>
      <c r="D143" s="1037"/>
      <c r="E143" s="1022" t="s">
        <v>476</v>
      </c>
      <c r="F143" s="1032"/>
      <c r="G143" s="1"/>
      <c r="H143" s="1038"/>
      <c r="I143" s="1039"/>
      <c r="J143" s="1039"/>
      <c r="K143" s="1039"/>
      <c r="L143" s="1040"/>
    </row>
    <row r="144" spans="1:12" ht="15" customHeight="1" x14ac:dyDescent="0.25">
      <c r="A144" s="1041" t="s">
        <v>72</v>
      </c>
      <c r="B144" s="1042"/>
      <c r="C144" s="1042"/>
      <c r="D144" s="1043"/>
      <c r="E144" s="1022">
        <v>26</v>
      </c>
      <c r="F144" s="1032" t="s">
        <v>292</v>
      </c>
      <c r="G144" s="1"/>
      <c r="H144" s="1033"/>
      <c r="I144" s="1033"/>
      <c r="J144" s="1033"/>
      <c r="K144" s="1033"/>
      <c r="L144" s="1033"/>
    </row>
    <row r="145" spans="1:12" ht="15" customHeight="1" x14ac:dyDescent="0.25">
      <c r="A145" s="1041" t="s">
        <v>73</v>
      </c>
      <c r="B145" s="1042"/>
      <c r="C145" s="1042"/>
      <c r="D145" s="1043"/>
      <c r="E145" s="1021">
        <v>41</v>
      </c>
      <c r="F145" s="1032" t="s">
        <v>292</v>
      </c>
      <c r="G145" s="1"/>
      <c r="H145" s="1033"/>
      <c r="I145" s="1033"/>
      <c r="J145" s="1033"/>
      <c r="K145" s="1033"/>
      <c r="L145" s="1033"/>
    </row>
    <row r="146" spans="1:12" ht="15" customHeight="1" x14ac:dyDescent="0.25">
      <c r="A146" s="1041" t="s">
        <v>74</v>
      </c>
      <c r="B146" s="1042"/>
      <c r="C146" s="1042"/>
      <c r="D146" s="1043"/>
      <c r="E146" s="1021" t="s">
        <v>1873</v>
      </c>
      <c r="F146" s="1032" t="s">
        <v>292</v>
      </c>
      <c r="G146" s="1"/>
      <c r="H146" s="1033"/>
      <c r="I146" s="1033"/>
      <c r="J146" s="1033"/>
      <c r="K146" s="1033"/>
      <c r="L146" s="1033"/>
    </row>
    <row r="147" spans="1:12" ht="15" customHeight="1" x14ac:dyDescent="0.25">
      <c r="A147" s="1041" t="s">
        <v>75</v>
      </c>
      <c r="B147" s="1042"/>
      <c r="C147" s="1042"/>
      <c r="D147" s="1043"/>
      <c r="E147" s="1021" t="s">
        <v>1874</v>
      </c>
      <c r="F147" s="1032" t="s">
        <v>292</v>
      </c>
      <c r="G147" s="1"/>
      <c r="H147" s="1033"/>
      <c r="I147" s="1033"/>
      <c r="J147" s="1033"/>
      <c r="K147" s="1033"/>
      <c r="L147" s="1033"/>
    </row>
    <row r="148" spans="1:12" ht="15" customHeight="1" x14ac:dyDescent="0.25">
      <c r="A148" s="1041" t="s">
        <v>76</v>
      </c>
      <c r="B148" s="1042"/>
      <c r="C148" s="1042"/>
      <c r="D148" s="1043"/>
      <c r="E148" s="1021">
        <v>28</v>
      </c>
      <c r="F148" s="1032" t="s">
        <v>292</v>
      </c>
      <c r="G148" s="1"/>
      <c r="H148" s="1033"/>
      <c r="I148" s="1033"/>
      <c r="J148" s="1033"/>
      <c r="K148" s="1033"/>
      <c r="L148" s="1033"/>
    </row>
    <row r="149" spans="1:12" ht="15" customHeight="1" x14ac:dyDescent="0.25">
      <c r="A149" s="1055" t="s">
        <v>81</v>
      </c>
      <c r="B149" s="1056"/>
      <c r="C149" s="1056"/>
      <c r="D149" s="1057"/>
      <c r="E149" s="1021" t="s">
        <v>1875</v>
      </c>
      <c r="F149" s="1032" t="s">
        <v>292</v>
      </c>
      <c r="G149" s="1"/>
      <c r="H149" s="1038"/>
      <c r="I149" s="1039"/>
      <c r="J149" s="1039"/>
      <c r="K149" s="1039"/>
      <c r="L149" s="1040"/>
    </row>
    <row r="150" spans="1:12" ht="15" customHeight="1" x14ac:dyDescent="0.25">
      <c r="A150" s="1041" t="s">
        <v>85</v>
      </c>
      <c r="B150" s="1042"/>
      <c r="C150" s="1042"/>
      <c r="D150" s="1043"/>
      <c r="E150" s="1021" t="s">
        <v>1876</v>
      </c>
      <c r="F150" s="1032" t="s">
        <v>292</v>
      </c>
      <c r="G150" s="1"/>
      <c r="H150" s="1038"/>
      <c r="I150" s="1039"/>
      <c r="J150" s="1039"/>
      <c r="K150" s="1039"/>
      <c r="L150" s="1040"/>
    </row>
    <row r="151" spans="1:12" ht="15" customHeight="1" x14ac:dyDescent="0.25">
      <c r="A151" s="1041" t="s">
        <v>86</v>
      </c>
      <c r="B151" s="1042"/>
      <c r="C151" s="1042"/>
      <c r="D151" s="1043"/>
      <c r="E151" s="1021" t="s">
        <v>476</v>
      </c>
      <c r="F151" s="1032"/>
      <c r="G151" s="1"/>
      <c r="H151" s="1033"/>
      <c r="I151" s="1033"/>
      <c r="J151" s="1033"/>
      <c r="K151" s="1033"/>
      <c r="L151" s="1033"/>
    </row>
    <row r="155" spans="1:12" x14ac:dyDescent="0.25">
      <c r="A155" s="1034" t="s">
        <v>1877</v>
      </c>
      <c r="B155" s="1034"/>
      <c r="C155" s="1034"/>
      <c r="D155" s="1034"/>
      <c r="E155" s="1034"/>
      <c r="F155" s="1034"/>
      <c r="G155" s="1034"/>
      <c r="H155" s="1034"/>
      <c r="I155" s="1034"/>
      <c r="J155" s="1034"/>
      <c r="K155" s="1034"/>
      <c r="L155" s="1034"/>
    </row>
    <row r="157" spans="1:12" ht="15" customHeight="1" x14ac:dyDescent="0.25">
      <c r="A157" s="1044" t="s">
        <v>67</v>
      </c>
      <c r="B157" s="1044"/>
      <c r="C157" s="1044"/>
      <c r="D157" s="1044"/>
      <c r="E157" s="1019" t="s">
        <v>68</v>
      </c>
      <c r="F157" s="1030" t="s">
        <v>69</v>
      </c>
      <c r="G157" s="1030" t="s">
        <v>70</v>
      </c>
      <c r="H157" s="1044" t="s">
        <v>3</v>
      </c>
      <c r="I157" s="1044"/>
      <c r="J157" s="1044"/>
      <c r="K157" s="1044"/>
      <c r="L157" s="1044"/>
    </row>
    <row r="158" spans="1:12" ht="15" customHeight="1" x14ac:dyDescent="0.25">
      <c r="A158" s="1045" t="s">
        <v>83</v>
      </c>
      <c r="B158" s="1046"/>
      <c r="C158" s="1046"/>
      <c r="D158" s="1047"/>
      <c r="E158" s="1020" t="s">
        <v>1854</v>
      </c>
      <c r="F158" s="1032" t="s">
        <v>292</v>
      </c>
      <c r="G158" s="1"/>
      <c r="H158" s="1033"/>
      <c r="I158" s="1033"/>
      <c r="J158" s="1033"/>
      <c r="K158" s="1033"/>
      <c r="L158" s="1033"/>
    </row>
    <row r="159" spans="1:12" ht="15" customHeight="1" x14ac:dyDescent="0.25">
      <c r="A159" s="1041" t="s">
        <v>84</v>
      </c>
      <c r="B159" s="1042"/>
      <c r="C159" s="1042"/>
      <c r="D159" s="1043"/>
      <c r="E159" s="1021">
        <v>21</v>
      </c>
      <c r="F159" s="1032" t="s">
        <v>292</v>
      </c>
      <c r="G159" s="1"/>
      <c r="H159" s="1033"/>
      <c r="I159" s="1033"/>
      <c r="J159" s="1033"/>
      <c r="K159" s="1033"/>
      <c r="L159" s="1033"/>
    </row>
    <row r="160" spans="1:12" ht="15" customHeight="1" x14ac:dyDescent="0.25">
      <c r="A160" s="1041" t="s">
        <v>122</v>
      </c>
      <c r="B160" s="1042"/>
      <c r="C160" s="1042"/>
      <c r="D160" s="1043"/>
      <c r="E160" s="1021" t="s">
        <v>1878</v>
      </c>
      <c r="F160" s="1032" t="s">
        <v>292</v>
      </c>
      <c r="G160" s="1"/>
      <c r="H160" s="1033" t="s">
        <v>1879</v>
      </c>
      <c r="I160" s="1033"/>
      <c r="J160" s="1033"/>
      <c r="K160" s="1033"/>
      <c r="L160" s="1033"/>
    </row>
    <row r="161" spans="1:12" ht="15" customHeight="1" x14ac:dyDescent="0.25">
      <c r="A161" s="1035" t="s">
        <v>71</v>
      </c>
      <c r="B161" s="1036"/>
      <c r="C161" s="1036"/>
      <c r="D161" s="1037"/>
      <c r="E161" s="1022" t="s">
        <v>1880</v>
      </c>
      <c r="F161" s="1032" t="s">
        <v>292</v>
      </c>
      <c r="G161" s="1"/>
      <c r="H161" s="1033"/>
      <c r="I161" s="1033"/>
      <c r="J161" s="1033"/>
      <c r="K161" s="1033"/>
      <c r="L161" s="1033"/>
    </row>
    <row r="162" spans="1:12" ht="15" customHeight="1" x14ac:dyDescent="0.25">
      <c r="A162" s="1035" t="s">
        <v>79</v>
      </c>
      <c r="B162" s="1036"/>
      <c r="C162" s="1036"/>
      <c r="D162" s="1037"/>
      <c r="E162" s="1022" t="s">
        <v>476</v>
      </c>
      <c r="F162" s="1032"/>
      <c r="G162" s="1"/>
      <c r="H162" s="1038"/>
      <c r="I162" s="1039"/>
      <c r="J162" s="1039"/>
      <c r="K162" s="1039"/>
      <c r="L162" s="1040"/>
    </row>
    <row r="163" spans="1:12" ht="15" customHeight="1" x14ac:dyDescent="0.25">
      <c r="A163" s="1035" t="s">
        <v>123</v>
      </c>
      <c r="B163" s="1036"/>
      <c r="C163" s="1036"/>
      <c r="D163" s="1037"/>
      <c r="E163" s="1022" t="s">
        <v>1880</v>
      </c>
      <c r="F163" s="1032" t="s">
        <v>292</v>
      </c>
      <c r="G163" s="1"/>
      <c r="H163" s="1033"/>
      <c r="I163" s="1033"/>
      <c r="J163" s="1033"/>
      <c r="K163" s="1033"/>
      <c r="L163" s="1033"/>
    </row>
    <row r="164" spans="1:12" ht="15" customHeight="1" x14ac:dyDescent="0.25">
      <c r="A164" s="1035" t="s">
        <v>82</v>
      </c>
      <c r="B164" s="1036"/>
      <c r="C164" s="1036"/>
      <c r="D164" s="1037"/>
      <c r="E164" s="1022" t="s">
        <v>476</v>
      </c>
      <c r="F164" s="1032"/>
      <c r="G164" s="1"/>
      <c r="H164" s="1038"/>
      <c r="I164" s="1039"/>
      <c r="J164" s="1039"/>
      <c r="K164" s="1039"/>
      <c r="L164" s="1040"/>
    </row>
    <row r="165" spans="1:12" ht="15" customHeight="1" x14ac:dyDescent="0.25">
      <c r="A165" s="1041" t="s">
        <v>72</v>
      </c>
      <c r="B165" s="1042"/>
      <c r="C165" s="1042"/>
      <c r="D165" s="1043"/>
      <c r="E165" s="1022" t="s">
        <v>1881</v>
      </c>
      <c r="F165" s="1032" t="s">
        <v>292</v>
      </c>
      <c r="G165" s="1"/>
      <c r="H165" s="1033"/>
      <c r="I165" s="1033"/>
      <c r="J165" s="1033"/>
      <c r="K165" s="1033"/>
      <c r="L165" s="1033"/>
    </row>
    <row r="166" spans="1:12" ht="15" customHeight="1" x14ac:dyDescent="0.25">
      <c r="A166" s="1041" t="s">
        <v>73</v>
      </c>
      <c r="B166" s="1042"/>
      <c r="C166" s="1042"/>
      <c r="D166" s="1043"/>
      <c r="E166" s="1021">
        <v>19</v>
      </c>
      <c r="F166" s="1032" t="s">
        <v>292</v>
      </c>
      <c r="G166" s="1"/>
      <c r="H166" s="1033"/>
      <c r="I166" s="1033"/>
      <c r="J166" s="1033"/>
      <c r="K166" s="1033"/>
      <c r="L166" s="1033"/>
    </row>
    <row r="167" spans="1:12" ht="15" customHeight="1" x14ac:dyDescent="0.25">
      <c r="A167" s="1041" t="s">
        <v>74</v>
      </c>
      <c r="B167" s="1042"/>
      <c r="C167" s="1042"/>
      <c r="D167" s="1043"/>
      <c r="E167" s="1021" t="s">
        <v>1866</v>
      </c>
      <c r="F167" s="1032" t="s">
        <v>292</v>
      </c>
      <c r="G167" s="1"/>
      <c r="H167" s="1033"/>
      <c r="I167" s="1033"/>
      <c r="J167" s="1033"/>
      <c r="K167" s="1033"/>
      <c r="L167" s="1033"/>
    </row>
    <row r="168" spans="1:12" ht="15" customHeight="1" x14ac:dyDescent="0.25">
      <c r="A168" s="1041" t="s">
        <v>75</v>
      </c>
      <c r="B168" s="1042"/>
      <c r="C168" s="1042"/>
      <c r="D168" s="1043"/>
      <c r="E168" s="1021" t="s">
        <v>1874</v>
      </c>
      <c r="F168" s="1032" t="s">
        <v>292</v>
      </c>
      <c r="G168" s="1"/>
      <c r="H168" s="1033"/>
      <c r="I168" s="1033"/>
      <c r="J168" s="1033"/>
      <c r="K168" s="1033"/>
      <c r="L168" s="1033"/>
    </row>
    <row r="169" spans="1:12" ht="15" customHeight="1" x14ac:dyDescent="0.25">
      <c r="A169" s="1041" t="s">
        <v>76</v>
      </c>
      <c r="B169" s="1042"/>
      <c r="C169" s="1042"/>
      <c r="D169" s="1043"/>
      <c r="E169" s="1021">
        <v>34</v>
      </c>
      <c r="F169" s="1032" t="s">
        <v>292</v>
      </c>
      <c r="G169" s="1"/>
      <c r="H169" s="1033"/>
      <c r="I169" s="1033"/>
      <c r="J169" s="1033"/>
      <c r="K169" s="1033"/>
      <c r="L169" s="1033"/>
    </row>
    <row r="170" spans="1:12" ht="15" customHeight="1" x14ac:dyDescent="0.25">
      <c r="A170" s="1055" t="s">
        <v>81</v>
      </c>
      <c r="B170" s="1056"/>
      <c r="C170" s="1056"/>
      <c r="D170" s="1057"/>
      <c r="E170" s="1021" t="s">
        <v>1882</v>
      </c>
      <c r="F170" s="1032" t="s">
        <v>292</v>
      </c>
      <c r="G170" s="1"/>
      <c r="H170" s="1038"/>
      <c r="I170" s="1039"/>
      <c r="J170" s="1039"/>
      <c r="K170" s="1039"/>
      <c r="L170" s="1040"/>
    </row>
    <row r="171" spans="1:12" ht="15" customHeight="1" x14ac:dyDescent="0.25">
      <c r="A171" s="1041" t="s">
        <v>85</v>
      </c>
      <c r="B171" s="1042"/>
      <c r="C171" s="1042"/>
      <c r="D171" s="1043"/>
      <c r="E171" s="1021" t="s">
        <v>1883</v>
      </c>
      <c r="F171" s="1032" t="s">
        <v>292</v>
      </c>
      <c r="G171" s="1"/>
      <c r="H171" s="1038"/>
      <c r="I171" s="1039"/>
      <c r="J171" s="1039"/>
      <c r="K171" s="1039"/>
      <c r="L171" s="1040"/>
    </row>
    <row r="172" spans="1:12" ht="15" customHeight="1" x14ac:dyDescent="0.25">
      <c r="A172" s="1041" t="s">
        <v>86</v>
      </c>
      <c r="B172" s="1042"/>
      <c r="C172" s="1042"/>
      <c r="D172" s="1043"/>
      <c r="E172" s="1021" t="s">
        <v>476</v>
      </c>
      <c r="F172" s="1032"/>
      <c r="G172" s="1"/>
      <c r="H172" s="1033"/>
      <c r="I172" s="1033"/>
      <c r="J172" s="1033"/>
      <c r="K172" s="1033"/>
      <c r="L172" s="1033"/>
    </row>
    <row r="176" spans="1:12" x14ac:dyDescent="0.25">
      <c r="A176" s="1034" t="s">
        <v>1884</v>
      </c>
      <c r="B176" s="1034"/>
      <c r="C176" s="1034"/>
      <c r="D176" s="1034"/>
      <c r="E176" s="1034"/>
      <c r="F176" s="1034"/>
      <c r="G176" s="1034"/>
      <c r="H176" s="1034"/>
      <c r="I176" s="1034"/>
      <c r="J176" s="1034"/>
      <c r="K176" s="1034"/>
      <c r="L176" s="1034"/>
    </row>
    <row r="178" spans="1:12" ht="15" customHeight="1" x14ac:dyDescent="0.25">
      <c r="A178" s="1044" t="s">
        <v>67</v>
      </c>
      <c r="B178" s="1044"/>
      <c r="C178" s="1044"/>
      <c r="D178" s="1044"/>
      <c r="E178" s="1019" t="s">
        <v>68</v>
      </c>
      <c r="F178" s="1030" t="s">
        <v>69</v>
      </c>
      <c r="G178" s="1030" t="s">
        <v>70</v>
      </c>
      <c r="H178" s="1044" t="s">
        <v>3</v>
      </c>
      <c r="I178" s="1044"/>
      <c r="J178" s="1044"/>
      <c r="K178" s="1044"/>
      <c r="L178" s="1044"/>
    </row>
    <row r="179" spans="1:12" ht="15" customHeight="1" x14ac:dyDescent="0.25">
      <c r="A179" s="1045" t="s">
        <v>83</v>
      </c>
      <c r="B179" s="1046"/>
      <c r="C179" s="1046"/>
      <c r="D179" s="1047"/>
      <c r="E179" s="1020" t="s">
        <v>1856</v>
      </c>
      <c r="F179" s="1032" t="s">
        <v>292</v>
      </c>
      <c r="G179" s="1"/>
      <c r="H179" s="1033"/>
      <c r="I179" s="1033"/>
      <c r="J179" s="1033"/>
      <c r="K179" s="1033"/>
      <c r="L179" s="1033"/>
    </row>
    <row r="180" spans="1:12" ht="15" customHeight="1" x14ac:dyDescent="0.25">
      <c r="A180" s="1041" t="s">
        <v>84</v>
      </c>
      <c r="B180" s="1042"/>
      <c r="C180" s="1042"/>
      <c r="D180" s="1043"/>
      <c r="E180" s="1021">
        <v>21</v>
      </c>
      <c r="F180" s="1032" t="s">
        <v>292</v>
      </c>
      <c r="G180" s="1"/>
      <c r="H180" s="1033"/>
      <c r="I180" s="1033"/>
      <c r="J180" s="1033"/>
      <c r="K180" s="1033"/>
      <c r="L180" s="1033"/>
    </row>
    <row r="181" spans="1:12" ht="15" customHeight="1" x14ac:dyDescent="0.25">
      <c r="A181" s="1041" t="s">
        <v>122</v>
      </c>
      <c r="B181" s="1042"/>
      <c r="C181" s="1042"/>
      <c r="D181" s="1043"/>
      <c r="E181" s="1021" t="s">
        <v>1885</v>
      </c>
      <c r="F181" s="1032" t="s">
        <v>292</v>
      </c>
      <c r="G181" s="1"/>
      <c r="H181" s="1033"/>
      <c r="I181" s="1033"/>
      <c r="J181" s="1033"/>
      <c r="K181" s="1033"/>
      <c r="L181" s="1033"/>
    </row>
    <row r="182" spans="1:12" ht="15" customHeight="1" x14ac:dyDescent="0.25">
      <c r="A182" s="1035" t="s">
        <v>71</v>
      </c>
      <c r="B182" s="1036"/>
      <c r="C182" s="1036"/>
      <c r="D182" s="1037"/>
      <c r="E182" s="1022" t="s">
        <v>1886</v>
      </c>
      <c r="F182" s="1032" t="s">
        <v>292</v>
      </c>
      <c r="G182" s="1"/>
      <c r="H182" s="1033"/>
      <c r="I182" s="1033"/>
      <c r="J182" s="1033"/>
      <c r="K182" s="1033"/>
      <c r="L182" s="1033"/>
    </row>
    <row r="183" spans="1:12" ht="15" customHeight="1" x14ac:dyDescent="0.25">
      <c r="A183" s="1035" t="s">
        <v>79</v>
      </c>
      <c r="B183" s="1036"/>
      <c r="C183" s="1036"/>
      <c r="D183" s="1037"/>
      <c r="E183" s="1022" t="s">
        <v>476</v>
      </c>
      <c r="F183" s="1032"/>
      <c r="G183" s="1"/>
      <c r="H183" s="1038"/>
      <c r="I183" s="1039"/>
      <c r="J183" s="1039"/>
      <c r="K183" s="1039"/>
      <c r="L183" s="1040"/>
    </row>
    <row r="184" spans="1:12" ht="15" customHeight="1" x14ac:dyDescent="0.25">
      <c r="A184" s="1035" t="s">
        <v>123</v>
      </c>
      <c r="B184" s="1036"/>
      <c r="C184" s="1036"/>
      <c r="D184" s="1037"/>
      <c r="E184" s="1022" t="s">
        <v>1886</v>
      </c>
      <c r="F184" s="1032" t="s">
        <v>292</v>
      </c>
      <c r="G184" s="1"/>
      <c r="H184" s="1033"/>
      <c r="I184" s="1033"/>
      <c r="J184" s="1033"/>
      <c r="K184" s="1033"/>
      <c r="L184" s="1033"/>
    </row>
    <row r="185" spans="1:12" ht="15" customHeight="1" x14ac:dyDescent="0.25">
      <c r="A185" s="1035" t="s">
        <v>82</v>
      </c>
      <c r="B185" s="1036"/>
      <c r="C185" s="1036"/>
      <c r="D185" s="1037"/>
      <c r="E185" s="1022" t="s">
        <v>476</v>
      </c>
      <c r="F185" s="1032"/>
      <c r="G185" s="1"/>
      <c r="H185" s="1038"/>
      <c r="I185" s="1039"/>
      <c r="J185" s="1039"/>
      <c r="K185" s="1039"/>
      <c r="L185" s="1040"/>
    </row>
    <row r="186" spans="1:12" ht="15" customHeight="1" x14ac:dyDescent="0.25">
      <c r="A186" s="1041" t="s">
        <v>72</v>
      </c>
      <c r="B186" s="1042"/>
      <c r="C186" s="1042"/>
      <c r="D186" s="1043"/>
      <c r="E186" s="1022">
        <v>15</v>
      </c>
      <c r="F186" s="1032" t="s">
        <v>292</v>
      </c>
      <c r="G186" s="1"/>
      <c r="H186" s="1033"/>
      <c r="I186" s="1033"/>
      <c r="J186" s="1033"/>
      <c r="K186" s="1033"/>
      <c r="L186" s="1033"/>
    </row>
    <row r="187" spans="1:12" ht="15" customHeight="1" x14ac:dyDescent="0.25">
      <c r="A187" s="1041" t="s">
        <v>73</v>
      </c>
      <c r="B187" s="1042"/>
      <c r="C187" s="1042"/>
      <c r="D187" s="1043"/>
      <c r="E187" s="1021">
        <v>22</v>
      </c>
      <c r="F187" s="1032" t="s">
        <v>292</v>
      </c>
      <c r="G187" s="1"/>
      <c r="H187" s="1033"/>
      <c r="I187" s="1033"/>
      <c r="J187" s="1033"/>
      <c r="K187" s="1033"/>
      <c r="L187" s="1033"/>
    </row>
    <row r="188" spans="1:12" ht="15" customHeight="1" x14ac:dyDescent="0.25">
      <c r="A188" s="1041" t="s">
        <v>74</v>
      </c>
      <c r="B188" s="1042"/>
      <c r="C188" s="1042"/>
      <c r="D188" s="1043"/>
      <c r="E188" s="1021">
        <v>20</v>
      </c>
      <c r="F188" s="1032" t="s">
        <v>292</v>
      </c>
      <c r="G188" s="1"/>
      <c r="H188" s="1033"/>
      <c r="I188" s="1033"/>
      <c r="J188" s="1033"/>
      <c r="K188" s="1033"/>
      <c r="L188" s="1033"/>
    </row>
    <row r="189" spans="1:12" ht="15" customHeight="1" x14ac:dyDescent="0.25">
      <c r="A189" s="1041" t="s">
        <v>75</v>
      </c>
      <c r="B189" s="1042"/>
      <c r="C189" s="1042"/>
      <c r="D189" s="1043"/>
      <c r="E189" s="1021" t="s">
        <v>1887</v>
      </c>
      <c r="F189" s="1032" t="s">
        <v>292</v>
      </c>
      <c r="G189" s="1"/>
      <c r="H189" s="1033"/>
      <c r="I189" s="1033"/>
      <c r="J189" s="1033"/>
      <c r="K189" s="1033"/>
      <c r="L189" s="1033"/>
    </row>
    <row r="190" spans="1:12" ht="15" customHeight="1" x14ac:dyDescent="0.25">
      <c r="A190" s="1041" t="s">
        <v>76</v>
      </c>
      <c r="B190" s="1042"/>
      <c r="C190" s="1042"/>
      <c r="D190" s="1043"/>
      <c r="E190" s="1021">
        <v>16</v>
      </c>
      <c r="F190" s="1032" t="s">
        <v>292</v>
      </c>
      <c r="G190" s="1"/>
      <c r="H190" s="1033"/>
      <c r="I190" s="1033"/>
      <c r="J190" s="1033"/>
      <c r="K190" s="1033"/>
      <c r="L190" s="1033"/>
    </row>
    <row r="191" spans="1:12" ht="15" customHeight="1" x14ac:dyDescent="0.25">
      <c r="A191" s="1055" t="s">
        <v>81</v>
      </c>
      <c r="B191" s="1056"/>
      <c r="C191" s="1056"/>
      <c r="D191" s="1057"/>
      <c r="E191" s="1021" t="s">
        <v>1849</v>
      </c>
      <c r="F191" s="1032" t="s">
        <v>292</v>
      </c>
      <c r="G191" s="1"/>
      <c r="H191" s="1038"/>
      <c r="I191" s="1039"/>
      <c r="J191" s="1039"/>
      <c r="K191" s="1039"/>
      <c r="L191" s="1040"/>
    </row>
    <row r="192" spans="1:12" ht="15" customHeight="1" x14ac:dyDescent="0.25">
      <c r="A192" s="1041" t="s">
        <v>85</v>
      </c>
      <c r="B192" s="1042"/>
      <c r="C192" s="1042"/>
      <c r="D192" s="1043"/>
      <c r="E192" s="1021" t="s">
        <v>1888</v>
      </c>
      <c r="F192" s="1032" t="s">
        <v>292</v>
      </c>
      <c r="G192" s="1"/>
      <c r="H192" s="1038"/>
      <c r="I192" s="1039"/>
      <c r="J192" s="1039"/>
      <c r="K192" s="1039"/>
      <c r="L192" s="1040"/>
    </row>
    <row r="193" spans="1:12" ht="15" customHeight="1" x14ac:dyDescent="0.25">
      <c r="A193" s="1041" t="s">
        <v>86</v>
      </c>
      <c r="B193" s="1042"/>
      <c r="C193" s="1042"/>
      <c r="D193" s="1043"/>
      <c r="E193" s="1021" t="s">
        <v>476</v>
      </c>
      <c r="F193" s="1032"/>
      <c r="G193" s="1"/>
      <c r="H193" s="1033"/>
      <c r="I193" s="1033"/>
      <c r="J193" s="1033"/>
      <c r="K193" s="1033"/>
      <c r="L193" s="1033"/>
    </row>
    <row r="197" spans="1:12" x14ac:dyDescent="0.25">
      <c r="A197" s="1034" t="s">
        <v>1889</v>
      </c>
      <c r="B197" s="1034"/>
      <c r="C197" s="1034"/>
      <c r="D197" s="1034"/>
      <c r="E197" s="1034"/>
      <c r="F197" s="1034"/>
      <c r="G197" s="1034"/>
      <c r="H197" s="1034"/>
      <c r="I197" s="1034"/>
      <c r="J197" s="1034"/>
      <c r="K197" s="1034"/>
      <c r="L197" s="1034"/>
    </row>
    <row r="199" spans="1:12" ht="15" customHeight="1" x14ac:dyDescent="0.25">
      <c r="A199" s="1044" t="s">
        <v>67</v>
      </c>
      <c r="B199" s="1044"/>
      <c r="C199" s="1044"/>
      <c r="D199" s="1044"/>
      <c r="E199" s="1019" t="s">
        <v>68</v>
      </c>
      <c r="F199" s="1030" t="s">
        <v>69</v>
      </c>
      <c r="G199" s="1030" t="s">
        <v>70</v>
      </c>
      <c r="H199" s="1044" t="s">
        <v>3</v>
      </c>
      <c r="I199" s="1044"/>
      <c r="J199" s="1044"/>
      <c r="K199" s="1044"/>
      <c r="L199" s="1044"/>
    </row>
    <row r="200" spans="1:12" ht="15" customHeight="1" x14ac:dyDescent="0.25">
      <c r="A200" s="1045" t="s">
        <v>83</v>
      </c>
      <c r="B200" s="1046"/>
      <c r="C200" s="1046"/>
      <c r="D200" s="1047"/>
      <c r="E200" s="1025" t="s">
        <v>1890</v>
      </c>
      <c r="F200" s="1032" t="s">
        <v>292</v>
      </c>
      <c r="G200" s="1"/>
      <c r="H200" s="1033"/>
      <c r="I200" s="1033"/>
      <c r="J200" s="1033"/>
      <c r="K200" s="1033"/>
      <c r="L200" s="1033"/>
    </row>
    <row r="201" spans="1:12" ht="15" customHeight="1" x14ac:dyDescent="0.25">
      <c r="A201" s="1041" t="s">
        <v>84</v>
      </c>
      <c r="B201" s="1042"/>
      <c r="C201" s="1042"/>
      <c r="D201" s="1043"/>
      <c r="E201" s="1021">
        <v>29</v>
      </c>
      <c r="F201" s="1032" t="s">
        <v>292</v>
      </c>
      <c r="G201" s="1"/>
      <c r="H201" s="1033"/>
      <c r="I201" s="1033"/>
      <c r="J201" s="1033"/>
      <c r="K201" s="1033"/>
      <c r="L201" s="1033"/>
    </row>
    <row r="202" spans="1:12" ht="15" customHeight="1" x14ac:dyDescent="0.25">
      <c r="A202" s="1041" t="s">
        <v>122</v>
      </c>
      <c r="B202" s="1042"/>
      <c r="C202" s="1042"/>
      <c r="D202" s="1043"/>
      <c r="E202" s="1021">
        <v>8</v>
      </c>
      <c r="F202" s="1032" t="s">
        <v>292</v>
      </c>
      <c r="G202" s="1"/>
      <c r="H202" s="1033"/>
      <c r="I202" s="1033"/>
      <c r="J202" s="1033"/>
      <c r="K202" s="1033"/>
      <c r="L202" s="1033"/>
    </row>
    <row r="203" spans="1:12" ht="15" customHeight="1" x14ac:dyDescent="0.25">
      <c r="A203" s="1035" t="s">
        <v>71</v>
      </c>
      <c r="B203" s="1036"/>
      <c r="C203" s="1036"/>
      <c r="D203" s="1037"/>
      <c r="E203" s="1022" t="s">
        <v>1891</v>
      </c>
      <c r="F203" s="1032" t="s">
        <v>292</v>
      </c>
      <c r="G203" s="1"/>
      <c r="H203" s="1033"/>
      <c r="I203" s="1033"/>
      <c r="J203" s="1033"/>
      <c r="K203" s="1033"/>
      <c r="L203" s="1033"/>
    </row>
    <row r="204" spans="1:12" ht="15" customHeight="1" x14ac:dyDescent="0.25">
      <c r="A204" s="1035" t="s">
        <v>79</v>
      </c>
      <c r="B204" s="1036"/>
      <c r="C204" s="1036"/>
      <c r="D204" s="1037"/>
      <c r="E204" s="1022" t="s">
        <v>476</v>
      </c>
      <c r="F204" s="1032"/>
      <c r="G204" s="1"/>
      <c r="H204" s="1038"/>
      <c r="I204" s="1039"/>
      <c r="J204" s="1039"/>
      <c r="K204" s="1039"/>
      <c r="L204" s="1040"/>
    </row>
    <row r="205" spans="1:12" ht="15" customHeight="1" x14ac:dyDescent="0.25">
      <c r="A205" s="1035" t="s">
        <v>123</v>
      </c>
      <c r="B205" s="1036"/>
      <c r="C205" s="1036"/>
      <c r="D205" s="1037"/>
      <c r="E205" s="1022" t="s">
        <v>1891</v>
      </c>
      <c r="F205" s="1032"/>
      <c r="G205" s="1"/>
      <c r="H205" s="1033"/>
      <c r="I205" s="1033"/>
      <c r="J205" s="1033"/>
      <c r="K205" s="1033"/>
      <c r="L205" s="1033"/>
    </row>
    <row r="206" spans="1:12" ht="15" customHeight="1" x14ac:dyDescent="0.25">
      <c r="A206" s="1035" t="s">
        <v>82</v>
      </c>
      <c r="B206" s="1036"/>
      <c r="C206" s="1036"/>
      <c r="D206" s="1037"/>
      <c r="E206" s="1022" t="s">
        <v>476</v>
      </c>
      <c r="F206" s="1032"/>
      <c r="G206" s="1"/>
      <c r="H206" s="1038"/>
      <c r="I206" s="1039"/>
      <c r="J206" s="1039"/>
      <c r="K206" s="1039"/>
      <c r="L206" s="1040"/>
    </row>
    <row r="207" spans="1:12" ht="15" customHeight="1" x14ac:dyDescent="0.25">
      <c r="A207" s="1041" t="s">
        <v>72</v>
      </c>
      <c r="B207" s="1042"/>
      <c r="C207" s="1042"/>
      <c r="D207" s="1043"/>
      <c r="E207" s="1021">
        <v>23</v>
      </c>
      <c r="F207" s="1032" t="s">
        <v>292</v>
      </c>
      <c r="G207" s="1"/>
      <c r="H207" s="1033"/>
      <c r="I207" s="1033"/>
      <c r="J207" s="1033"/>
      <c r="K207" s="1033"/>
      <c r="L207" s="1033"/>
    </row>
    <row r="208" spans="1:12" ht="15" customHeight="1" x14ac:dyDescent="0.25">
      <c r="A208" s="1041" t="s">
        <v>73</v>
      </c>
      <c r="B208" s="1042"/>
      <c r="C208" s="1042"/>
      <c r="D208" s="1043"/>
      <c r="E208" s="1021">
        <v>48</v>
      </c>
      <c r="F208" s="1032" t="s">
        <v>292</v>
      </c>
      <c r="G208" s="1"/>
      <c r="H208" s="1033"/>
      <c r="I208" s="1033"/>
      <c r="J208" s="1033"/>
      <c r="K208" s="1033"/>
      <c r="L208" s="1033"/>
    </row>
    <row r="209" spans="1:12" ht="15" customHeight="1" x14ac:dyDescent="0.25">
      <c r="A209" s="1041" t="s">
        <v>74</v>
      </c>
      <c r="B209" s="1042"/>
      <c r="C209" s="1042"/>
      <c r="D209" s="1043"/>
      <c r="E209" s="1021">
        <v>47</v>
      </c>
      <c r="F209" s="1032" t="s">
        <v>292</v>
      </c>
      <c r="G209" s="1"/>
      <c r="H209" s="1033"/>
      <c r="I209" s="1033"/>
      <c r="J209" s="1033"/>
      <c r="K209" s="1033"/>
      <c r="L209" s="1033"/>
    </row>
    <row r="210" spans="1:12" ht="15" customHeight="1" x14ac:dyDescent="0.25">
      <c r="A210" s="1041" t="s">
        <v>75</v>
      </c>
      <c r="B210" s="1042"/>
      <c r="C210" s="1042"/>
      <c r="D210" s="1043"/>
      <c r="E210" s="1021" t="s">
        <v>1892</v>
      </c>
      <c r="F210" s="1032" t="s">
        <v>292</v>
      </c>
      <c r="G210" s="1"/>
      <c r="H210" s="1033"/>
      <c r="I210" s="1033"/>
      <c r="J210" s="1033"/>
      <c r="K210" s="1033"/>
      <c r="L210" s="1033"/>
    </row>
    <row r="211" spans="1:12" ht="15" customHeight="1" x14ac:dyDescent="0.25">
      <c r="A211" s="1041" t="s">
        <v>76</v>
      </c>
      <c r="B211" s="1042"/>
      <c r="C211" s="1042"/>
      <c r="D211" s="1043"/>
      <c r="E211" s="1021">
        <v>44</v>
      </c>
      <c r="F211" s="1032" t="s">
        <v>292</v>
      </c>
      <c r="G211" s="1"/>
      <c r="H211" s="1033"/>
      <c r="I211" s="1033"/>
      <c r="J211" s="1033"/>
      <c r="K211" s="1033"/>
      <c r="L211" s="1033"/>
    </row>
    <row r="212" spans="1:12" ht="15" customHeight="1" x14ac:dyDescent="0.25">
      <c r="A212" s="1055" t="s">
        <v>81</v>
      </c>
      <c r="B212" s="1056"/>
      <c r="C212" s="1056"/>
      <c r="D212" s="1057"/>
      <c r="E212" s="1021" t="s">
        <v>1893</v>
      </c>
      <c r="F212" s="1032" t="s">
        <v>292</v>
      </c>
      <c r="G212" s="1"/>
      <c r="H212" s="1038"/>
      <c r="I212" s="1039"/>
      <c r="J212" s="1039"/>
      <c r="K212" s="1039"/>
      <c r="L212" s="1040"/>
    </row>
    <row r="213" spans="1:12" ht="15" customHeight="1" x14ac:dyDescent="0.25">
      <c r="A213" s="1041" t="s">
        <v>85</v>
      </c>
      <c r="B213" s="1042"/>
      <c r="C213" s="1042"/>
      <c r="D213" s="1043"/>
      <c r="E213" s="1021" t="s">
        <v>476</v>
      </c>
      <c r="F213" s="1032"/>
      <c r="G213" s="1"/>
      <c r="H213" s="1038"/>
      <c r="I213" s="1039"/>
      <c r="J213" s="1039"/>
      <c r="K213" s="1039"/>
      <c r="L213" s="1040"/>
    </row>
    <row r="214" spans="1:12" ht="15" customHeight="1" x14ac:dyDescent="0.25">
      <c r="A214" s="1041" t="s">
        <v>86</v>
      </c>
      <c r="B214" s="1042"/>
      <c r="C214" s="1042"/>
      <c r="D214" s="1043"/>
      <c r="E214" s="1026" t="s">
        <v>1894</v>
      </c>
      <c r="F214" s="1032" t="s">
        <v>292</v>
      </c>
      <c r="G214" s="1"/>
      <c r="H214" s="1033"/>
      <c r="I214" s="1033"/>
      <c r="J214" s="1033"/>
      <c r="K214" s="1033"/>
      <c r="L214" s="1033"/>
    </row>
    <row r="218" spans="1:12" x14ac:dyDescent="0.25">
      <c r="A218" s="1034" t="s">
        <v>1895</v>
      </c>
      <c r="B218" s="1034"/>
      <c r="C218" s="1034"/>
      <c r="D218" s="1034"/>
      <c r="E218" s="1034"/>
      <c r="F218" s="1034"/>
      <c r="G218" s="1034"/>
      <c r="H218" s="1034"/>
      <c r="I218" s="1034"/>
      <c r="J218" s="1034"/>
      <c r="K218" s="1034"/>
      <c r="L218" s="1034"/>
    </row>
    <row r="220" spans="1:12" ht="15" customHeight="1" x14ac:dyDescent="0.25">
      <c r="A220" s="1044" t="s">
        <v>67</v>
      </c>
      <c r="B220" s="1044"/>
      <c r="C220" s="1044"/>
      <c r="D220" s="1044"/>
      <c r="E220" s="1019" t="s">
        <v>68</v>
      </c>
      <c r="F220" s="1030" t="s">
        <v>69</v>
      </c>
      <c r="G220" s="1030" t="s">
        <v>70</v>
      </c>
      <c r="H220" s="1044" t="s">
        <v>3</v>
      </c>
      <c r="I220" s="1044"/>
      <c r="J220" s="1044"/>
      <c r="K220" s="1044"/>
      <c r="L220" s="1044"/>
    </row>
    <row r="221" spans="1:12" ht="15" customHeight="1" x14ac:dyDescent="0.25">
      <c r="A221" s="1045" t="s">
        <v>83</v>
      </c>
      <c r="B221" s="1046"/>
      <c r="C221" s="1046"/>
      <c r="D221" s="1047"/>
      <c r="E221" s="1020" t="s">
        <v>1861</v>
      </c>
      <c r="F221" s="1032" t="s">
        <v>292</v>
      </c>
      <c r="G221" s="1"/>
      <c r="H221" s="1033"/>
      <c r="I221" s="1033"/>
      <c r="J221" s="1033"/>
      <c r="K221" s="1033"/>
      <c r="L221" s="1033"/>
    </row>
    <row r="222" spans="1:12" ht="15" customHeight="1" x14ac:dyDescent="0.25">
      <c r="A222" s="1041" t="s">
        <v>84</v>
      </c>
      <c r="B222" s="1042"/>
      <c r="C222" s="1042"/>
      <c r="D222" s="1043"/>
      <c r="E222" s="1021">
        <v>20</v>
      </c>
      <c r="F222" s="1032" t="s">
        <v>292</v>
      </c>
      <c r="G222" s="1"/>
      <c r="H222" s="1033"/>
      <c r="I222" s="1033"/>
      <c r="J222" s="1033"/>
      <c r="K222" s="1033"/>
      <c r="L222" s="1033"/>
    </row>
    <row r="223" spans="1:12" ht="15" customHeight="1" x14ac:dyDescent="0.25">
      <c r="A223" s="1041" t="s">
        <v>122</v>
      </c>
      <c r="B223" s="1042"/>
      <c r="C223" s="1042"/>
      <c r="D223" s="1043"/>
      <c r="E223" s="1021" t="s">
        <v>1896</v>
      </c>
      <c r="F223" s="1032" t="s">
        <v>292</v>
      </c>
      <c r="G223" s="1"/>
      <c r="H223" s="1033"/>
      <c r="I223" s="1033"/>
      <c r="J223" s="1033"/>
      <c r="K223" s="1033"/>
      <c r="L223" s="1033"/>
    </row>
    <row r="224" spans="1:12" ht="15" customHeight="1" x14ac:dyDescent="0.25">
      <c r="A224" s="1035" t="s">
        <v>71</v>
      </c>
      <c r="B224" s="1036"/>
      <c r="C224" s="1036"/>
      <c r="D224" s="1037"/>
      <c r="E224" s="1022" t="s">
        <v>1897</v>
      </c>
      <c r="F224" s="1032" t="s">
        <v>292</v>
      </c>
      <c r="G224" s="1"/>
      <c r="H224" s="1033"/>
      <c r="I224" s="1033"/>
      <c r="J224" s="1033"/>
      <c r="K224" s="1033"/>
      <c r="L224" s="1033"/>
    </row>
    <row r="225" spans="1:12" ht="15" customHeight="1" x14ac:dyDescent="0.25">
      <c r="A225" s="1035" t="s">
        <v>79</v>
      </c>
      <c r="B225" s="1036"/>
      <c r="C225" s="1036"/>
      <c r="D225" s="1037"/>
      <c r="E225" s="1022" t="s">
        <v>476</v>
      </c>
      <c r="F225" s="1032"/>
      <c r="G225" s="1"/>
      <c r="H225" s="1038"/>
      <c r="I225" s="1039"/>
      <c r="J225" s="1039"/>
      <c r="K225" s="1039"/>
      <c r="L225" s="1040"/>
    </row>
    <row r="226" spans="1:12" ht="15" customHeight="1" x14ac:dyDescent="0.25">
      <c r="A226" s="1035" t="s">
        <v>123</v>
      </c>
      <c r="B226" s="1036"/>
      <c r="C226" s="1036"/>
      <c r="D226" s="1037"/>
      <c r="E226" s="1022" t="s">
        <v>1897</v>
      </c>
      <c r="F226" s="1032" t="s">
        <v>292</v>
      </c>
      <c r="G226" s="1"/>
      <c r="H226" s="1033"/>
      <c r="I226" s="1033"/>
      <c r="J226" s="1033"/>
      <c r="K226" s="1033"/>
      <c r="L226" s="1033"/>
    </row>
    <row r="227" spans="1:12" ht="15" customHeight="1" x14ac:dyDescent="0.25">
      <c r="A227" s="1035" t="s">
        <v>82</v>
      </c>
      <c r="B227" s="1036"/>
      <c r="C227" s="1036"/>
      <c r="D227" s="1037"/>
      <c r="E227" s="1022" t="s">
        <v>476</v>
      </c>
      <c r="F227" s="1032"/>
      <c r="G227" s="1"/>
      <c r="H227" s="1038"/>
      <c r="I227" s="1039"/>
      <c r="J227" s="1039"/>
      <c r="K227" s="1039"/>
      <c r="L227" s="1040"/>
    </row>
    <row r="228" spans="1:12" ht="15" customHeight="1" x14ac:dyDescent="0.25">
      <c r="A228" s="1041" t="s">
        <v>72</v>
      </c>
      <c r="B228" s="1042"/>
      <c r="C228" s="1042"/>
      <c r="D228" s="1043"/>
      <c r="E228" s="1021">
        <v>9</v>
      </c>
      <c r="F228" s="1032" t="s">
        <v>292</v>
      </c>
      <c r="G228" s="1"/>
      <c r="H228" s="1033"/>
      <c r="I228" s="1033"/>
      <c r="J228" s="1033"/>
      <c r="K228" s="1033"/>
      <c r="L228" s="1033"/>
    </row>
    <row r="229" spans="1:12" ht="15" customHeight="1" x14ac:dyDescent="0.25">
      <c r="A229" s="1041" t="s">
        <v>73</v>
      </c>
      <c r="B229" s="1042"/>
      <c r="C229" s="1042"/>
      <c r="D229" s="1043"/>
      <c r="E229" s="1021">
        <v>8</v>
      </c>
      <c r="F229" s="1032" t="s">
        <v>292</v>
      </c>
      <c r="G229" s="1"/>
      <c r="H229" s="1033"/>
      <c r="I229" s="1033"/>
      <c r="J229" s="1033"/>
      <c r="K229" s="1033"/>
      <c r="L229" s="1033"/>
    </row>
    <row r="230" spans="1:12" ht="15" customHeight="1" x14ac:dyDescent="0.25">
      <c r="A230" s="1041" t="s">
        <v>74</v>
      </c>
      <c r="B230" s="1042"/>
      <c r="C230" s="1042"/>
      <c r="D230" s="1043"/>
      <c r="E230" s="1021">
        <v>22</v>
      </c>
      <c r="F230" s="1032" t="s">
        <v>292</v>
      </c>
      <c r="G230" s="1"/>
      <c r="H230" s="1033"/>
      <c r="I230" s="1033"/>
      <c r="J230" s="1033"/>
      <c r="K230" s="1033"/>
      <c r="L230" s="1033"/>
    </row>
    <row r="231" spans="1:12" ht="15" customHeight="1" x14ac:dyDescent="0.25">
      <c r="A231" s="1041" t="s">
        <v>75</v>
      </c>
      <c r="B231" s="1042"/>
      <c r="C231" s="1042"/>
      <c r="D231" s="1043"/>
      <c r="E231" s="1021" t="s">
        <v>1898</v>
      </c>
      <c r="F231" s="1032" t="s">
        <v>292</v>
      </c>
      <c r="G231" s="1"/>
      <c r="H231" s="1033"/>
      <c r="I231" s="1033"/>
      <c r="J231" s="1033"/>
      <c r="K231" s="1033"/>
      <c r="L231" s="1033"/>
    </row>
    <row r="232" spans="1:12" ht="15" customHeight="1" x14ac:dyDescent="0.25">
      <c r="A232" s="1041" t="s">
        <v>76</v>
      </c>
      <c r="B232" s="1042"/>
      <c r="C232" s="1042"/>
      <c r="D232" s="1043"/>
      <c r="E232" s="1021">
        <v>21</v>
      </c>
      <c r="F232" s="1032" t="s">
        <v>292</v>
      </c>
      <c r="G232" s="1"/>
      <c r="H232" s="1033"/>
      <c r="I232" s="1033"/>
      <c r="J232" s="1033"/>
      <c r="K232" s="1033"/>
      <c r="L232" s="1033"/>
    </row>
    <row r="233" spans="1:12" ht="15" customHeight="1" x14ac:dyDescent="0.25">
      <c r="A233" s="1055" t="s">
        <v>81</v>
      </c>
      <c r="B233" s="1056"/>
      <c r="C233" s="1056"/>
      <c r="D233" s="1057"/>
      <c r="E233" s="1021" t="s">
        <v>1899</v>
      </c>
      <c r="F233" s="1032" t="s">
        <v>292</v>
      </c>
      <c r="G233" s="1"/>
      <c r="H233" s="1038"/>
      <c r="I233" s="1039"/>
      <c r="J233" s="1039"/>
      <c r="K233" s="1039"/>
      <c r="L233" s="1040"/>
    </row>
    <row r="234" spans="1:12" ht="15" customHeight="1" x14ac:dyDescent="0.25">
      <c r="A234" s="1041" t="s">
        <v>85</v>
      </c>
      <c r="B234" s="1042"/>
      <c r="C234" s="1042"/>
      <c r="D234" s="1043"/>
      <c r="E234" s="1021" t="s">
        <v>1900</v>
      </c>
      <c r="F234" s="1032" t="s">
        <v>292</v>
      </c>
      <c r="G234" s="1"/>
      <c r="H234" s="1038"/>
      <c r="I234" s="1039"/>
      <c r="J234" s="1039"/>
      <c r="K234" s="1039"/>
      <c r="L234" s="1040"/>
    </row>
    <row r="235" spans="1:12" ht="15" customHeight="1" x14ac:dyDescent="0.25">
      <c r="A235" s="1041" t="s">
        <v>86</v>
      </c>
      <c r="B235" s="1042"/>
      <c r="C235" s="1042"/>
      <c r="D235" s="1043"/>
      <c r="E235" s="1021" t="s">
        <v>476</v>
      </c>
      <c r="F235" s="1032"/>
      <c r="G235" s="1"/>
      <c r="H235" s="1033"/>
      <c r="I235" s="1033"/>
      <c r="J235" s="1033"/>
      <c r="K235" s="1033"/>
      <c r="L235" s="1033"/>
    </row>
    <row r="239" spans="1:12" x14ac:dyDescent="0.25">
      <c r="A239" s="1034" t="s">
        <v>1901</v>
      </c>
      <c r="B239" s="1034"/>
      <c r="C239" s="1034"/>
      <c r="D239" s="1034"/>
      <c r="E239" s="1034"/>
      <c r="F239" s="1034"/>
      <c r="G239" s="1034"/>
      <c r="H239" s="1034"/>
      <c r="I239" s="1034"/>
      <c r="J239" s="1034"/>
      <c r="K239" s="1034"/>
      <c r="L239" s="1034"/>
    </row>
    <row r="241" spans="1:12" ht="15" customHeight="1" x14ac:dyDescent="0.25">
      <c r="A241" s="1044" t="s">
        <v>67</v>
      </c>
      <c r="B241" s="1044"/>
      <c r="C241" s="1044"/>
      <c r="D241" s="1044"/>
      <c r="E241" s="1019" t="s">
        <v>68</v>
      </c>
      <c r="F241" s="1030" t="s">
        <v>69</v>
      </c>
      <c r="G241" s="1030" t="s">
        <v>70</v>
      </c>
      <c r="H241" s="1044" t="s">
        <v>3</v>
      </c>
      <c r="I241" s="1044"/>
      <c r="J241" s="1044"/>
      <c r="K241" s="1044"/>
      <c r="L241" s="1044"/>
    </row>
    <row r="242" spans="1:12" ht="15" customHeight="1" x14ac:dyDescent="0.25">
      <c r="A242" s="1061" t="s">
        <v>83</v>
      </c>
      <c r="B242" s="1062"/>
      <c r="C242" s="1062"/>
      <c r="D242" s="1063"/>
      <c r="E242" s="1027" t="s">
        <v>1902</v>
      </c>
      <c r="F242" s="458" t="s">
        <v>292</v>
      </c>
      <c r="G242" s="1"/>
      <c r="H242" s="1033"/>
      <c r="I242" s="1033"/>
      <c r="J242" s="1033"/>
      <c r="K242" s="1033"/>
      <c r="L242" s="1033"/>
    </row>
    <row r="243" spans="1:12" ht="15" customHeight="1" x14ac:dyDescent="0.25">
      <c r="A243" s="1058" t="s">
        <v>84</v>
      </c>
      <c r="B243" s="1059"/>
      <c r="C243" s="1059"/>
      <c r="D243" s="1060"/>
      <c r="E243" s="1028" t="s">
        <v>1903</v>
      </c>
      <c r="F243" s="458" t="s">
        <v>292</v>
      </c>
      <c r="G243" s="1"/>
      <c r="H243" s="1033"/>
      <c r="I243" s="1033"/>
      <c r="J243" s="1033"/>
      <c r="K243" s="1033"/>
      <c r="L243" s="1033"/>
    </row>
    <row r="244" spans="1:12" ht="15" customHeight="1" x14ac:dyDescent="0.25">
      <c r="A244" s="1058" t="s">
        <v>122</v>
      </c>
      <c r="B244" s="1059"/>
      <c r="C244" s="1059"/>
      <c r="D244" s="1060"/>
      <c r="E244" s="1028" t="s">
        <v>1904</v>
      </c>
      <c r="F244" s="458" t="s">
        <v>292</v>
      </c>
      <c r="G244" s="1"/>
      <c r="H244" s="1033"/>
      <c r="I244" s="1033"/>
      <c r="J244" s="1033"/>
      <c r="K244" s="1033"/>
      <c r="L244" s="1033"/>
    </row>
    <row r="245" spans="1:12" ht="15" customHeight="1" x14ac:dyDescent="0.25">
      <c r="A245" s="1058" t="s">
        <v>71</v>
      </c>
      <c r="B245" s="1059"/>
      <c r="C245" s="1059"/>
      <c r="D245" s="1060"/>
      <c r="E245" s="1028" t="s">
        <v>1903</v>
      </c>
      <c r="F245" s="458" t="s">
        <v>292</v>
      </c>
      <c r="G245" s="1"/>
      <c r="H245" s="1033"/>
      <c r="I245" s="1033"/>
      <c r="J245" s="1033"/>
      <c r="K245" s="1033"/>
      <c r="L245" s="1033"/>
    </row>
    <row r="246" spans="1:12" ht="15" customHeight="1" x14ac:dyDescent="0.25">
      <c r="A246" s="1058" t="s">
        <v>79</v>
      </c>
      <c r="B246" s="1059"/>
      <c r="C246" s="1059"/>
      <c r="D246" s="1060"/>
      <c r="E246" s="1028" t="s">
        <v>476</v>
      </c>
      <c r="F246" s="458"/>
      <c r="G246" s="1"/>
      <c r="H246" s="1038"/>
      <c r="I246" s="1039"/>
      <c r="J246" s="1039"/>
      <c r="K246" s="1039"/>
      <c r="L246" s="1040"/>
    </row>
    <row r="247" spans="1:12" ht="15" customHeight="1" x14ac:dyDescent="0.25">
      <c r="A247" s="1058" t="s">
        <v>123</v>
      </c>
      <c r="B247" s="1059"/>
      <c r="C247" s="1059"/>
      <c r="D247" s="1060"/>
      <c r="E247" s="1028">
        <v>41</v>
      </c>
      <c r="F247" s="458" t="s">
        <v>292</v>
      </c>
      <c r="G247" s="1"/>
      <c r="H247" s="1033"/>
      <c r="I247" s="1033"/>
      <c r="J247" s="1033"/>
      <c r="K247" s="1033"/>
      <c r="L247" s="1033"/>
    </row>
    <row r="248" spans="1:12" ht="15" customHeight="1" x14ac:dyDescent="0.25">
      <c r="A248" s="1058" t="s">
        <v>82</v>
      </c>
      <c r="B248" s="1059"/>
      <c r="C248" s="1059"/>
      <c r="D248" s="1060"/>
      <c r="E248" s="1028" t="s">
        <v>476</v>
      </c>
      <c r="F248" s="458"/>
      <c r="G248" s="1"/>
      <c r="H248" s="1038"/>
      <c r="I248" s="1039"/>
      <c r="J248" s="1039"/>
      <c r="K248" s="1039"/>
      <c r="L248" s="1040"/>
    </row>
    <row r="249" spans="1:12" ht="15" customHeight="1" x14ac:dyDescent="0.25">
      <c r="A249" s="1058" t="s">
        <v>72</v>
      </c>
      <c r="B249" s="1059"/>
      <c r="C249" s="1059"/>
      <c r="D249" s="1060"/>
      <c r="E249" s="1028" t="s">
        <v>1905</v>
      </c>
      <c r="F249" s="458" t="s">
        <v>292</v>
      </c>
      <c r="G249" s="1"/>
      <c r="H249" s="1033"/>
      <c r="I249" s="1033"/>
      <c r="J249" s="1033"/>
      <c r="K249" s="1033"/>
      <c r="L249" s="1033"/>
    </row>
    <row r="250" spans="1:12" ht="15" customHeight="1" x14ac:dyDescent="0.25">
      <c r="A250" s="1058" t="s">
        <v>73</v>
      </c>
      <c r="B250" s="1059"/>
      <c r="C250" s="1059"/>
      <c r="D250" s="1060"/>
      <c r="E250" s="1028" t="s">
        <v>1906</v>
      </c>
      <c r="F250" s="458" t="s">
        <v>292</v>
      </c>
      <c r="G250" s="1"/>
      <c r="H250" s="1033"/>
      <c r="I250" s="1033"/>
      <c r="J250" s="1033"/>
      <c r="K250" s="1033"/>
      <c r="L250" s="1033"/>
    </row>
    <row r="251" spans="1:12" ht="15" customHeight="1" x14ac:dyDescent="0.25">
      <c r="A251" s="1058" t="s">
        <v>74</v>
      </c>
      <c r="B251" s="1059"/>
      <c r="C251" s="1059"/>
      <c r="D251" s="1060"/>
      <c r="E251" s="1028" t="s">
        <v>1907</v>
      </c>
      <c r="F251" s="458" t="s">
        <v>292</v>
      </c>
      <c r="G251" s="1"/>
      <c r="H251" s="1033"/>
      <c r="I251" s="1033"/>
      <c r="J251" s="1033"/>
      <c r="K251" s="1033"/>
      <c r="L251" s="1033"/>
    </row>
    <row r="252" spans="1:12" ht="15" customHeight="1" x14ac:dyDescent="0.25">
      <c r="A252" s="1058" t="s">
        <v>75</v>
      </c>
      <c r="B252" s="1059"/>
      <c r="C252" s="1059"/>
      <c r="D252" s="1060"/>
      <c r="E252" s="1028" t="s">
        <v>1908</v>
      </c>
      <c r="F252" s="458" t="s">
        <v>292</v>
      </c>
      <c r="G252" s="1"/>
      <c r="H252" s="1033"/>
      <c r="I252" s="1033"/>
      <c r="J252" s="1033"/>
      <c r="K252" s="1033"/>
      <c r="L252" s="1033"/>
    </row>
    <row r="253" spans="1:12" ht="15" customHeight="1" x14ac:dyDescent="0.25">
      <c r="A253" s="1058" t="s">
        <v>76</v>
      </c>
      <c r="B253" s="1059"/>
      <c r="C253" s="1059"/>
      <c r="D253" s="1060"/>
      <c r="E253" s="1028" t="s">
        <v>1909</v>
      </c>
      <c r="F253" s="458" t="s">
        <v>292</v>
      </c>
      <c r="G253" s="1"/>
      <c r="H253" s="1033"/>
      <c r="I253" s="1033"/>
      <c r="J253" s="1033"/>
      <c r="K253" s="1033"/>
      <c r="L253" s="1033"/>
    </row>
    <row r="254" spans="1:12" ht="15" customHeight="1" x14ac:dyDescent="0.25">
      <c r="A254" s="1064" t="s">
        <v>81</v>
      </c>
      <c r="B254" s="1065"/>
      <c r="C254" s="1065"/>
      <c r="D254" s="1066"/>
      <c r="E254" s="1028" t="s">
        <v>1910</v>
      </c>
      <c r="F254" s="458" t="s">
        <v>292</v>
      </c>
      <c r="G254" s="1"/>
      <c r="H254" s="1038"/>
      <c r="I254" s="1039"/>
      <c r="J254" s="1039"/>
      <c r="K254" s="1039"/>
      <c r="L254" s="1040"/>
    </row>
    <row r="255" spans="1:12" ht="15" customHeight="1" x14ac:dyDescent="0.25">
      <c r="A255" s="1058" t="s">
        <v>85</v>
      </c>
      <c r="B255" s="1059"/>
      <c r="C255" s="1059"/>
      <c r="D255" s="1060"/>
      <c r="E255" s="1028" t="s">
        <v>476</v>
      </c>
      <c r="F255" s="458"/>
      <c r="G255" s="1"/>
      <c r="H255" s="1038"/>
      <c r="I255" s="1039"/>
      <c r="J255" s="1039"/>
      <c r="K255" s="1039"/>
      <c r="L255" s="1040"/>
    </row>
    <row r="256" spans="1:12" ht="15" customHeight="1" x14ac:dyDescent="0.25">
      <c r="A256" s="1058" t="s">
        <v>86</v>
      </c>
      <c r="B256" s="1059"/>
      <c r="C256" s="1059"/>
      <c r="D256" s="1060"/>
      <c r="E256" s="1028" t="s">
        <v>1911</v>
      </c>
      <c r="F256" s="458" t="s">
        <v>459</v>
      </c>
      <c r="G256" s="1"/>
      <c r="H256" s="1033"/>
      <c r="I256" s="1033"/>
      <c r="J256" s="1033"/>
      <c r="K256" s="1033"/>
      <c r="L256" s="1033"/>
    </row>
    <row r="260" spans="1:12" x14ac:dyDescent="0.25">
      <c r="A260" s="1034" t="s">
        <v>1912</v>
      </c>
      <c r="B260" s="1034"/>
      <c r="C260" s="1034"/>
      <c r="D260" s="1034"/>
      <c r="E260" s="1034"/>
      <c r="F260" s="1034"/>
      <c r="G260" s="1034"/>
      <c r="H260" s="1034"/>
      <c r="I260" s="1034"/>
      <c r="J260" s="1034"/>
      <c r="K260" s="1034"/>
      <c r="L260" s="1034"/>
    </row>
    <row r="262" spans="1:12" ht="15" customHeight="1" x14ac:dyDescent="0.25">
      <c r="A262" s="1044" t="s">
        <v>67</v>
      </c>
      <c r="B262" s="1044"/>
      <c r="C262" s="1044"/>
      <c r="D262" s="1044"/>
      <c r="E262" s="1019" t="s">
        <v>68</v>
      </c>
      <c r="F262" s="1030" t="s">
        <v>69</v>
      </c>
      <c r="G262" s="1030" t="s">
        <v>70</v>
      </c>
      <c r="H262" s="1044" t="s">
        <v>3</v>
      </c>
      <c r="I262" s="1044"/>
      <c r="J262" s="1044"/>
      <c r="K262" s="1044"/>
      <c r="L262" s="1044"/>
    </row>
    <row r="263" spans="1:12" ht="15" customHeight="1" x14ac:dyDescent="0.25">
      <c r="A263" s="1045" t="s">
        <v>83</v>
      </c>
      <c r="B263" s="1046"/>
      <c r="C263" s="1046"/>
      <c r="D263" s="1047"/>
      <c r="E263" s="1020"/>
      <c r="F263" s="1032" t="s">
        <v>292</v>
      </c>
      <c r="G263" s="1"/>
      <c r="H263" s="1033"/>
      <c r="I263" s="1033"/>
      <c r="J263" s="1033"/>
      <c r="K263" s="1033"/>
      <c r="L263" s="1033"/>
    </row>
    <row r="264" spans="1:12" ht="15" customHeight="1" x14ac:dyDescent="0.25">
      <c r="A264" s="1041" t="s">
        <v>84</v>
      </c>
      <c r="B264" s="1042"/>
      <c r="C264" s="1042"/>
      <c r="D264" s="1043"/>
      <c r="E264" s="1021" t="s">
        <v>1913</v>
      </c>
      <c r="F264" s="1032" t="s">
        <v>292</v>
      </c>
      <c r="G264" s="1"/>
      <c r="H264" s="1033"/>
      <c r="I264" s="1033"/>
      <c r="J264" s="1033"/>
      <c r="K264" s="1033"/>
      <c r="L264" s="1033"/>
    </row>
    <row r="265" spans="1:12" ht="15" customHeight="1" x14ac:dyDescent="0.25">
      <c r="A265" s="1041" t="s">
        <v>122</v>
      </c>
      <c r="B265" s="1042"/>
      <c r="C265" s="1042"/>
      <c r="D265" s="1043"/>
      <c r="E265" s="1021" t="s">
        <v>1914</v>
      </c>
      <c r="F265" s="1032" t="s">
        <v>292</v>
      </c>
      <c r="G265" s="1"/>
      <c r="H265" s="1033"/>
      <c r="I265" s="1033"/>
      <c r="J265" s="1033"/>
      <c r="K265" s="1033"/>
      <c r="L265" s="1033"/>
    </row>
    <row r="266" spans="1:12" ht="27" customHeight="1" x14ac:dyDescent="0.25">
      <c r="A266" s="1035" t="s">
        <v>71</v>
      </c>
      <c r="B266" s="1036"/>
      <c r="C266" s="1036"/>
      <c r="D266" s="1037"/>
      <c r="E266" s="1022" t="s">
        <v>1915</v>
      </c>
      <c r="F266" s="1032" t="s">
        <v>292</v>
      </c>
      <c r="G266" s="1"/>
      <c r="H266" s="1033"/>
      <c r="I266" s="1033"/>
      <c r="J266" s="1033"/>
      <c r="K266" s="1033"/>
      <c r="L266" s="1033"/>
    </row>
    <row r="267" spans="1:12" ht="15" customHeight="1" x14ac:dyDescent="0.25">
      <c r="A267" s="1035" t="s">
        <v>79</v>
      </c>
      <c r="B267" s="1036"/>
      <c r="C267" s="1036"/>
      <c r="D267" s="1037"/>
      <c r="E267" s="1022" t="s">
        <v>476</v>
      </c>
      <c r="F267" s="1032"/>
      <c r="G267" s="1"/>
      <c r="H267" s="1038"/>
      <c r="I267" s="1039"/>
      <c r="J267" s="1039"/>
      <c r="K267" s="1039"/>
      <c r="L267" s="1040"/>
    </row>
    <row r="268" spans="1:12" ht="15" customHeight="1" x14ac:dyDescent="0.25">
      <c r="A268" s="1035" t="s">
        <v>123</v>
      </c>
      <c r="B268" s="1036"/>
      <c r="C268" s="1036"/>
      <c r="D268" s="1037"/>
      <c r="E268" s="1022">
        <v>5</v>
      </c>
      <c r="F268" s="1032" t="s">
        <v>292</v>
      </c>
      <c r="G268" s="1"/>
      <c r="H268" s="1033"/>
      <c r="I268" s="1033"/>
      <c r="J268" s="1033"/>
      <c r="K268" s="1033"/>
      <c r="L268" s="1033"/>
    </row>
    <row r="269" spans="1:12" ht="15" customHeight="1" x14ac:dyDescent="0.25">
      <c r="A269" s="1035" t="s">
        <v>82</v>
      </c>
      <c r="B269" s="1036"/>
      <c r="C269" s="1036"/>
      <c r="D269" s="1037"/>
      <c r="E269" s="1022" t="s">
        <v>476</v>
      </c>
      <c r="F269" s="1032"/>
      <c r="G269" s="1"/>
      <c r="H269" s="1038"/>
      <c r="I269" s="1039"/>
      <c r="J269" s="1039"/>
      <c r="K269" s="1039"/>
      <c r="L269" s="1040"/>
    </row>
    <row r="270" spans="1:12" ht="15" customHeight="1" x14ac:dyDescent="0.25">
      <c r="A270" s="1041" t="s">
        <v>72</v>
      </c>
      <c r="B270" s="1042"/>
      <c r="C270" s="1042"/>
      <c r="D270" s="1043"/>
      <c r="E270" s="1021" t="s">
        <v>1916</v>
      </c>
      <c r="F270" s="1032" t="s">
        <v>292</v>
      </c>
      <c r="G270" s="1"/>
      <c r="H270" s="1033"/>
      <c r="I270" s="1033"/>
      <c r="J270" s="1033"/>
      <c r="K270" s="1033"/>
      <c r="L270" s="1033"/>
    </row>
    <row r="271" spans="1:12" ht="15" customHeight="1" x14ac:dyDescent="0.25">
      <c r="A271" s="1041" t="s">
        <v>73</v>
      </c>
      <c r="B271" s="1042"/>
      <c r="C271" s="1042"/>
      <c r="D271" s="1043"/>
      <c r="E271" s="1021" t="s">
        <v>1917</v>
      </c>
      <c r="F271" s="1032" t="s">
        <v>292</v>
      </c>
      <c r="G271" s="1"/>
      <c r="H271" s="1033"/>
      <c r="I271" s="1033"/>
      <c r="J271" s="1033"/>
      <c r="K271" s="1033"/>
      <c r="L271" s="1033"/>
    </row>
    <row r="272" spans="1:12" ht="15" customHeight="1" x14ac:dyDescent="0.25">
      <c r="A272" s="1041" t="s">
        <v>74</v>
      </c>
      <c r="B272" s="1042"/>
      <c r="C272" s="1042"/>
      <c r="D272" s="1043"/>
      <c r="E272" s="1021" t="s">
        <v>1918</v>
      </c>
      <c r="F272" s="1032" t="s">
        <v>292</v>
      </c>
      <c r="G272" s="1"/>
      <c r="H272" s="1033"/>
      <c r="I272" s="1033"/>
      <c r="J272" s="1033"/>
      <c r="K272" s="1033"/>
      <c r="L272" s="1033"/>
    </row>
    <row r="273" spans="1:12" ht="27" customHeight="1" x14ac:dyDescent="0.25">
      <c r="A273" s="1041" t="s">
        <v>75</v>
      </c>
      <c r="B273" s="1042"/>
      <c r="C273" s="1042"/>
      <c r="D273" s="1043"/>
      <c r="E273" s="1021" t="s">
        <v>1919</v>
      </c>
      <c r="F273" s="1032" t="s">
        <v>292</v>
      </c>
      <c r="G273" s="1"/>
      <c r="H273" s="1033"/>
      <c r="I273" s="1033"/>
      <c r="J273" s="1033"/>
      <c r="K273" s="1033"/>
      <c r="L273" s="1033"/>
    </row>
    <row r="274" spans="1:12" ht="15" customHeight="1" x14ac:dyDescent="0.25">
      <c r="A274" s="1041" t="s">
        <v>76</v>
      </c>
      <c r="B274" s="1042"/>
      <c r="C274" s="1042"/>
      <c r="D274" s="1043"/>
      <c r="E274" s="1021" t="s">
        <v>1920</v>
      </c>
      <c r="F274" s="1032" t="s">
        <v>292</v>
      </c>
      <c r="G274" s="1"/>
      <c r="H274" s="1033"/>
      <c r="I274" s="1033"/>
      <c r="J274" s="1033"/>
      <c r="K274" s="1033"/>
      <c r="L274" s="1033"/>
    </row>
    <row r="275" spans="1:12" ht="27" customHeight="1" x14ac:dyDescent="0.25">
      <c r="A275" s="1055" t="s">
        <v>81</v>
      </c>
      <c r="B275" s="1056"/>
      <c r="C275" s="1056"/>
      <c r="D275" s="1057"/>
      <c r="E275" s="1021" t="s">
        <v>1921</v>
      </c>
      <c r="F275" s="1032"/>
      <c r="G275" s="1"/>
      <c r="H275" s="1038"/>
      <c r="I275" s="1039"/>
      <c r="J275" s="1039"/>
      <c r="K275" s="1039"/>
      <c r="L275" s="1040"/>
    </row>
    <row r="276" spans="1:12" ht="15" customHeight="1" x14ac:dyDescent="0.25">
      <c r="A276" s="1041" t="s">
        <v>85</v>
      </c>
      <c r="B276" s="1042"/>
      <c r="C276" s="1042"/>
      <c r="D276" s="1043"/>
      <c r="E276" s="1021" t="s">
        <v>476</v>
      </c>
      <c r="F276" s="1032"/>
      <c r="G276" s="1"/>
      <c r="H276" s="1038"/>
      <c r="I276" s="1039"/>
      <c r="J276" s="1039"/>
      <c r="K276" s="1039"/>
      <c r="L276" s="1040"/>
    </row>
    <row r="277" spans="1:12" ht="15" customHeight="1" x14ac:dyDescent="0.25">
      <c r="A277" s="1041" t="s">
        <v>86</v>
      </c>
      <c r="B277" s="1042"/>
      <c r="C277" s="1042"/>
      <c r="D277" s="1043"/>
      <c r="E277" s="1021" t="s">
        <v>1842</v>
      </c>
      <c r="F277" s="1032"/>
      <c r="G277" s="1"/>
      <c r="H277" s="1033"/>
      <c r="I277" s="1033"/>
      <c r="J277" s="1033"/>
      <c r="K277" s="1033"/>
      <c r="L277" s="1033"/>
    </row>
    <row r="281" spans="1:12" x14ac:dyDescent="0.25">
      <c r="A281" s="1034" t="s">
        <v>1922</v>
      </c>
      <c r="B281" s="1034"/>
      <c r="C281" s="1034"/>
      <c r="D281" s="1034"/>
      <c r="E281" s="1034"/>
      <c r="F281" s="1034"/>
      <c r="G281" s="1034"/>
      <c r="H281" s="1034"/>
      <c r="I281" s="1034"/>
      <c r="J281" s="1034"/>
      <c r="K281" s="1034"/>
      <c r="L281" s="1034"/>
    </row>
    <row r="283" spans="1:12" ht="15" customHeight="1" x14ac:dyDescent="0.25">
      <c r="A283" s="1044" t="s">
        <v>67</v>
      </c>
      <c r="B283" s="1044"/>
      <c r="C283" s="1044"/>
      <c r="D283" s="1044"/>
      <c r="E283" s="1019" t="s">
        <v>68</v>
      </c>
      <c r="F283" s="1030" t="s">
        <v>69</v>
      </c>
      <c r="G283" s="1030" t="s">
        <v>70</v>
      </c>
      <c r="H283" s="1044" t="s">
        <v>3</v>
      </c>
      <c r="I283" s="1044"/>
      <c r="J283" s="1044"/>
      <c r="K283" s="1044"/>
      <c r="L283" s="1044"/>
    </row>
    <row r="284" spans="1:12" ht="15" customHeight="1" x14ac:dyDescent="0.25">
      <c r="A284" s="1045" t="s">
        <v>83</v>
      </c>
      <c r="B284" s="1046"/>
      <c r="C284" s="1046"/>
      <c r="D284" s="1047"/>
      <c r="E284" s="1020" t="s">
        <v>1856</v>
      </c>
      <c r="F284" s="1032" t="s">
        <v>292</v>
      </c>
      <c r="G284" s="1"/>
      <c r="H284" s="1033"/>
      <c r="I284" s="1033"/>
      <c r="J284" s="1033"/>
      <c r="K284" s="1033"/>
      <c r="L284" s="1033"/>
    </row>
    <row r="285" spans="1:12" ht="15" customHeight="1" x14ac:dyDescent="0.25">
      <c r="A285" s="1041" t="s">
        <v>84</v>
      </c>
      <c r="B285" s="1042"/>
      <c r="C285" s="1042"/>
      <c r="D285" s="1043"/>
      <c r="E285" s="1021">
        <v>44</v>
      </c>
      <c r="F285" s="1032" t="s">
        <v>292</v>
      </c>
      <c r="G285" s="1"/>
      <c r="H285" s="1033"/>
      <c r="I285" s="1033"/>
      <c r="J285" s="1033"/>
      <c r="K285" s="1033"/>
      <c r="L285" s="1033"/>
    </row>
    <row r="286" spans="1:12" ht="15" customHeight="1" x14ac:dyDescent="0.25">
      <c r="A286" s="1041" t="s">
        <v>122</v>
      </c>
      <c r="B286" s="1042"/>
      <c r="C286" s="1042"/>
      <c r="D286" s="1043"/>
      <c r="E286" s="1029" t="s">
        <v>1847</v>
      </c>
      <c r="F286" s="1032" t="s">
        <v>292</v>
      </c>
      <c r="G286" s="1"/>
      <c r="H286" s="1033"/>
      <c r="I286" s="1033"/>
      <c r="J286" s="1033"/>
      <c r="K286" s="1033"/>
      <c r="L286" s="1033"/>
    </row>
    <row r="287" spans="1:12" ht="15" customHeight="1" x14ac:dyDescent="0.25">
      <c r="A287" s="1035" t="s">
        <v>71</v>
      </c>
      <c r="B287" s="1036"/>
      <c r="C287" s="1036"/>
      <c r="D287" s="1037"/>
      <c r="E287" s="1022">
        <v>40</v>
      </c>
      <c r="F287" s="1032" t="s">
        <v>292</v>
      </c>
      <c r="G287" s="1"/>
      <c r="H287" s="1033"/>
      <c r="I287" s="1033"/>
      <c r="J287" s="1033"/>
      <c r="K287" s="1033"/>
      <c r="L287" s="1033"/>
    </row>
    <row r="288" spans="1:12" ht="15" customHeight="1" x14ac:dyDescent="0.25">
      <c r="A288" s="1035" t="s">
        <v>79</v>
      </c>
      <c r="B288" s="1036"/>
      <c r="C288" s="1036"/>
      <c r="D288" s="1037"/>
      <c r="E288" s="1022" t="s">
        <v>476</v>
      </c>
      <c r="F288" s="1032"/>
      <c r="G288" s="1"/>
      <c r="H288" s="1038"/>
      <c r="I288" s="1039"/>
      <c r="J288" s="1039"/>
      <c r="K288" s="1039"/>
      <c r="L288" s="1040"/>
    </row>
    <row r="289" spans="1:12" ht="15" customHeight="1" x14ac:dyDescent="0.25">
      <c r="A289" s="1035" t="s">
        <v>123</v>
      </c>
      <c r="B289" s="1036"/>
      <c r="C289" s="1036"/>
      <c r="D289" s="1037"/>
      <c r="E289" s="1022" t="s">
        <v>1923</v>
      </c>
      <c r="F289" s="1032" t="s">
        <v>292</v>
      </c>
      <c r="G289" s="1"/>
      <c r="H289" s="1033"/>
      <c r="I289" s="1033"/>
      <c r="J289" s="1033"/>
      <c r="K289" s="1033"/>
      <c r="L289" s="1033"/>
    </row>
    <row r="290" spans="1:12" ht="15" customHeight="1" x14ac:dyDescent="0.25">
      <c r="A290" s="1035" t="s">
        <v>82</v>
      </c>
      <c r="B290" s="1036"/>
      <c r="C290" s="1036"/>
      <c r="D290" s="1037"/>
      <c r="E290" s="1022" t="s">
        <v>476</v>
      </c>
      <c r="F290" s="1032"/>
      <c r="G290" s="1"/>
      <c r="H290" s="1038"/>
      <c r="I290" s="1039"/>
      <c r="J290" s="1039"/>
      <c r="K290" s="1039"/>
      <c r="L290" s="1040"/>
    </row>
    <row r="291" spans="1:12" ht="15" customHeight="1" x14ac:dyDescent="0.25">
      <c r="A291" s="1041" t="s">
        <v>72</v>
      </c>
      <c r="B291" s="1042"/>
      <c r="C291" s="1042"/>
      <c r="D291" s="1043"/>
      <c r="E291" s="1021">
        <v>42</v>
      </c>
      <c r="F291" s="1032" t="s">
        <v>292</v>
      </c>
      <c r="G291" s="1"/>
      <c r="H291" s="1033"/>
      <c r="I291" s="1033"/>
      <c r="J291" s="1033"/>
      <c r="K291" s="1033"/>
      <c r="L291" s="1033"/>
    </row>
    <row r="292" spans="1:12" ht="15" customHeight="1" x14ac:dyDescent="0.25">
      <c r="A292" s="1041" t="s">
        <v>73</v>
      </c>
      <c r="B292" s="1042"/>
      <c r="C292" s="1042"/>
      <c r="D292" s="1043"/>
      <c r="E292" s="1021">
        <v>20</v>
      </c>
      <c r="F292" s="1032" t="s">
        <v>292</v>
      </c>
      <c r="G292" s="1"/>
      <c r="H292" s="1033"/>
      <c r="I292" s="1033"/>
      <c r="J292" s="1033"/>
      <c r="K292" s="1033"/>
      <c r="L292" s="1033"/>
    </row>
    <row r="293" spans="1:12" ht="15" customHeight="1" x14ac:dyDescent="0.25">
      <c r="A293" s="1041" t="s">
        <v>74</v>
      </c>
      <c r="B293" s="1042"/>
      <c r="C293" s="1042"/>
      <c r="D293" s="1043"/>
      <c r="E293" s="1021">
        <v>22</v>
      </c>
      <c r="F293" s="1032" t="s">
        <v>292</v>
      </c>
      <c r="G293" s="1"/>
      <c r="H293" s="1033"/>
      <c r="I293" s="1033"/>
      <c r="J293" s="1033"/>
      <c r="K293" s="1033"/>
      <c r="L293" s="1033"/>
    </row>
    <row r="294" spans="1:12" ht="15" customHeight="1" x14ac:dyDescent="0.25">
      <c r="A294" s="1041" t="s">
        <v>75</v>
      </c>
      <c r="B294" s="1042"/>
      <c r="C294" s="1042"/>
      <c r="D294" s="1043"/>
      <c r="E294" s="1021">
        <v>24</v>
      </c>
      <c r="F294" s="1032" t="s">
        <v>292</v>
      </c>
      <c r="G294" s="1"/>
      <c r="H294" s="1033"/>
      <c r="I294" s="1033"/>
      <c r="J294" s="1033"/>
      <c r="K294" s="1033"/>
      <c r="L294" s="1033"/>
    </row>
    <row r="295" spans="1:12" ht="15" customHeight="1" x14ac:dyDescent="0.25">
      <c r="A295" s="1041" t="s">
        <v>76</v>
      </c>
      <c r="B295" s="1042"/>
      <c r="C295" s="1042"/>
      <c r="D295" s="1043"/>
      <c r="E295" s="1021">
        <v>26</v>
      </c>
      <c r="F295" s="1032" t="s">
        <v>292</v>
      </c>
      <c r="G295" s="1"/>
      <c r="H295" s="1033"/>
      <c r="I295" s="1033"/>
      <c r="J295" s="1033"/>
      <c r="K295" s="1033"/>
      <c r="L295" s="1033"/>
    </row>
    <row r="296" spans="1:12" ht="15" customHeight="1" x14ac:dyDescent="0.25">
      <c r="A296" s="1055" t="s">
        <v>81</v>
      </c>
      <c r="B296" s="1056"/>
      <c r="C296" s="1056"/>
      <c r="D296" s="1057"/>
      <c r="E296" s="1021" t="s">
        <v>1924</v>
      </c>
      <c r="F296" s="1032" t="s">
        <v>292</v>
      </c>
      <c r="G296" s="1"/>
      <c r="H296" s="1038"/>
      <c r="I296" s="1039"/>
      <c r="J296" s="1039"/>
      <c r="K296" s="1039"/>
      <c r="L296" s="1040"/>
    </row>
    <row r="297" spans="1:12" ht="15" customHeight="1" x14ac:dyDescent="0.25">
      <c r="A297" s="1041" t="s">
        <v>85</v>
      </c>
      <c r="B297" s="1042"/>
      <c r="C297" s="1042"/>
      <c r="D297" s="1043"/>
      <c r="E297" s="1021">
        <v>57</v>
      </c>
      <c r="F297" s="1032" t="s">
        <v>292</v>
      </c>
      <c r="G297" s="1"/>
      <c r="H297" s="1038"/>
      <c r="I297" s="1039"/>
      <c r="J297" s="1039"/>
      <c r="K297" s="1039"/>
      <c r="L297" s="1040"/>
    </row>
    <row r="298" spans="1:12" ht="15" customHeight="1" x14ac:dyDescent="0.25">
      <c r="A298" s="1041" t="s">
        <v>86</v>
      </c>
      <c r="B298" s="1042"/>
      <c r="C298" s="1042"/>
      <c r="D298" s="1043"/>
      <c r="E298" s="1021" t="s">
        <v>476</v>
      </c>
      <c r="F298" s="1032"/>
      <c r="G298" s="1"/>
      <c r="H298" s="1033"/>
      <c r="I298" s="1033"/>
      <c r="J298" s="1033"/>
      <c r="K298" s="1033"/>
      <c r="L298" s="1033"/>
    </row>
    <row r="302" spans="1:12" x14ac:dyDescent="0.25">
      <c r="A302" s="1034" t="s">
        <v>1925</v>
      </c>
      <c r="B302" s="1034"/>
      <c r="C302" s="1034"/>
      <c r="D302" s="1034"/>
      <c r="E302" s="1034"/>
      <c r="F302" s="1034"/>
      <c r="G302" s="1034"/>
      <c r="H302" s="1034"/>
      <c r="I302" s="1034"/>
      <c r="J302" s="1034"/>
      <c r="K302" s="1034"/>
      <c r="L302" s="1034"/>
    </row>
    <row r="304" spans="1:12" ht="15" customHeight="1" x14ac:dyDescent="0.25">
      <c r="A304" s="1044" t="s">
        <v>67</v>
      </c>
      <c r="B304" s="1044"/>
      <c r="C304" s="1044"/>
      <c r="D304" s="1044"/>
      <c r="E304" s="1019" t="s">
        <v>68</v>
      </c>
      <c r="F304" s="1030" t="s">
        <v>69</v>
      </c>
      <c r="G304" s="1030" t="s">
        <v>70</v>
      </c>
      <c r="H304" s="1044" t="s">
        <v>3</v>
      </c>
      <c r="I304" s="1044"/>
      <c r="J304" s="1044"/>
      <c r="K304" s="1044"/>
      <c r="L304" s="1044"/>
    </row>
    <row r="305" spans="1:12" ht="15" customHeight="1" x14ac:dyDescent="0.25">
      <c r="A305" s="1045" t="s">
        <v>83</v>
      </c>
      <c r="B305" s="1046"/>
      <c r="C305" s="1046"/>
      <c r="D305" s="1047"/>
      <c r="E305" s="1020"/>
      <c r="F305" s="1032" t="s">
        <v>292</v>
      </c>
      <c r="G305" s="1"/>
      <c r="H305" s="1033" t="s">
        <v>1926</v>
      </c>
      <c r="I305" s="1033"/>
      <c r="J305" s="1033"/>
      <c r="K305" s="1033"/>
      <c r="L305" s="1033"/>
    </row>
    <row r="306" spans="1:12" ht="15" customHeight="1" x14ac:dyDescent="0.25">
      <c r="A306" s="1041" t="s">
        <v>84</v>
      </c>
      <c r="B306" s="1042"/>
      <c r="C306" s="1042"/>
      <c r="D306" s="1043"/>
      <c r="E306" s="1021">
        <v>11</v>
      </c>
      <c r="F306" s="1032" t="s">
        <v>292</v>
      </c>
      <c r="G306" s="1"/>
      <c r="H306" s="1033"/>
      <c r="I306" s="1033"/>
      <c r="J306" s="1033"/>
      <c r="K306" s="1033"/>
      <c r="L306" s="1033"/>
    </row>
    <row r="307" spans="1:12" ht="15" customHeight="1" x14ac:dyDescent="0.25">
      <c r="A307" s="1041" t="s">
        <v>122</v>
      </c>
      <c r="B307" s="1042"/>
      <c r="C307" s="1042"/>
      <c r="D307" s="1043"/>
      <c r="E307" s="1021" t="s">
        <v>1927</v>
      </c>
      <c r="F307" s="1032" t="s">
        <v>292</v>
      </c>
      <c r="G307" s="1"/>
      <c r="H307" s="1033"/>
      <c r="I307" s="1033"/>
      <c r="J307" s="1033"/>
      <c r="K307" s="1033"/>
      <c r="L307" s="1033"/>
    </row>
    <row r="308" spans="1:12" ht="15" customHeight="1" x14ac:dyDescent="0.25">
      <c r="A308" s="1035" t="s">
        <v>71</v>
      </c>
      <c r="B308" s="1036"/>
      <c r="C308" s="1036"/>
      <c r="D308" s="1037"/>
      <c r="E308" s="1022" t="s">
        <v>1854</v>
      </c>
      <c r="F308" s="1032" t="s">
        <v>292</v>
      </c>
      <c r="G308" s="1"/>
      <c r="H308" s="1033"/>
      <c r="I308" s="1033"/>
      <c r="J308" s="1033"/>
      <c r="K308" s="1033"/>
      <c r="L308" s="1033"/>
    </row>
    <row r="309" spans="1:12" ht="15" customHeight="1" x14ac:dyDescent="0.25">
      <c r="A309" s="1035" t="s">
        <v>79</v>
      </c>
      <c r="B309" s="1036"/>
      <c r="C309" s="1036"/>
      <c r="D309" s="1037"/>
      <c r="E309" s="1022" t="s">
        <v>476</v>
      </c>
      <c r="F309" s="1032"/>
      <c r="G309" s="1"/>
      <c r="H309" s="1038"/>
      <c r="I309" s="1039"/>
      <c r="J309" s="1039"/>
      <c r="K309" s="1039"/>
      <c r="L309" s="1040"/>
    </row>
    <row r="310" spans="1:12" ht="15" customHeight="1" x14ac:dyDescent="0.25">
      <c r="A310" s="1035" t="s">
        <v>123</v>
      </c>
      <c r="B310" s="1036"/>
      <c r="C310" s="1036"/>
      <c r="D310" s="1037"/>
      <c r="E310" s="1022">
        <v>11</v>
      </c>
      <c r="F310" s="1032" t="s">
        <v>292</v>
      </c>
      <c r="G310" s="1"/>
      <c r="H310" s="1033"/>
      <c r="I310" s="1033"/>
      <c r="J310" s="1033"/>
      <c r="K310" s="1033"/>
      <c r="L310" s="1033"/>
    </row>
    <row r="311" spans="1:12" ht="15" customHeight="1" x14ac:dyDescent="0.25">
      <c r="A311" s="1035" t="s">
        <v>82</v>
      </c>
      <c r="B311" s="1036"/>
      <c r="C311" s="1036"/>
      <c r="D311" s="1037"/>
      <c r="E311" s="1022" t="s">
        <v>476</v>
      </c>
      <c r="F311" s="1032"/>
      <c r="G311" s="1"/>
      <c r="H311" s="1038"/>
      <c r="I311" s="1039"/>
      <c r="J311" s="1039"/>
      <c r="K311" s="1039"/>
      <c r="L311" s="1040"/>
    </row>
    <row r="312" spans="1:12" ht="15" customHeight="1" x14ac:dyDescent="0.25">
      <c r="A312" s="1041" t="s">
        <v>72</v>
      </c>
      <c r="B312" s="1042"/>
      <c r="C312" s="1042"/>
      <c r="D312" s="1043"/>
      <c r="E312" s="1021">
        <v>5</v>
      </c>
      <c r="F312" s="1032" t="s">
        <v>292</v>
      </c>
      <c r="G312" s="1"/>
      <c r="H312" s="1033"/>
      <c r="I312" s="1033"/>
      <c r="J312" s="1033"/>
      <c r="K312" s="1033"/>
      <c r="L312" s="1033"/>
    </row>
    <row r="313" spans="1:12" ht="15" customHeight="1" x14ac:dyDescent="0.25">
      <c r="A313" s="1041" t="s">
        <v>73</v>
      </c>
      <c r="B313" s="1042"/>
      <c r="C313" s="1042"/>
      <c r="D313" s="1043"/>
      <c r="E313" s="1021">
        <v>15</v>
      </c>
      <c r="F313" s="1032" t="s">
        <v>292</v>
      </c>
      <c r="G313" s="1"/>
      <c r="H313" s="1033"/>
      <c r="I313" s="1033"/>
      <c r="J313" s="1033"/>
      <c r="K313" s="1033"/>
      <c r="L313" s="1033"/>
    </row>
    <row r="314" spans="1:12" ht="15" customHeight="1" x14ac:dyDescent="0.25">
      <c r="A314" s="1041" t="s">
        <v>74</v>
      </c>
      <c r="B314" s="1042"/>
      <c r="C314" s="1042"/>
      <c r="D314" s="1043"/>
      <c r="E314" s="1021" t="s">
        <v>1894</v>
      </c>
      <c r="F314" s="1032" t="s">
        <v>292</v>
      </c>
      <c r="G314" s="1"/>
      <c r="H314" s="1033"/>
      <c r="I314" s="1033"/>
      <c r="J314" s="1033"/>
      <c r="K314" s="1033"/>
      <c r="L314" s="1033"/>
    </row>
    <row r="315" spans="1:12" ht="15" customHeight="1" x14ac:dyDescent="0.25">
      <c r="A315" s="1041" t="s">
        <v>75</v>
      </c>
      <c r="B315" s="1042"/>
      <c r="C315" s="1042"/>
      <c r="D315" s="1043"/>
      <c r="E315" s="1021" t="s">
        <v>1928</v>
      </c>
      <c r="F315" s="1032" t="s">
        <v>292</v>
      </c>
      <c r="G315" s="1"/>
      <c r="H315" s="1033"/>
      <c r="I315" s="1033"/>
      <c r="J315" s="1033"/>
      <c r="K315" s="1033"/>
      <c r="L315" s="1033"/>
    </row>
    <row r="316" spans="1:12" ht="15" customHeight="1" x14ac:dyDescent="0.25">
      <c r="A316" s="1041" t="s">
        <v>76</v>
      </c>
      <c r="B316" s="1042"/>
      <c r="C316" s="1042"/>
      <c r="D316" s="1043"/>
      <c r="E316" s="1021">
        <v>6</v>
      </c>
      <c r="F316" s="1032" t="s">
        <v>292</v>
      </c>
      <c r="G316" s="1"/>
      <c r="H316" s="1033"/>
      <c r="I316" s="1033"/>
      <c r="J316" s="1033"/>
      <c r="K316" s="1033"/>
      <c r="L316" s="1033"/>
    </row>
    <row r="317" spans="1:12" ht="15" customHeight="1" x14ac:dyDescent="0.25">
      <c r="A317" s="1055" t="s">
        <v>81</v>
      </c>
      <c r="B317" s="1056"/>
      <c r="C317" s="1056"/>
      <c r="D317" s="1057"/>
      <c r="E317" s="1021" t="s">
        <v>1923</v>
      </c>
      <c r="F317" s="1032" t="s">
        <v>292</v>
      </c>
      <c r="G317" s="1"/>
      <c r="H317" s="1038"/>
      <c r="I317" s="1039"/>
      <c r="J317" s="1039"/>
      <c r="K317" s="1039"/>
      <c r="L317" s="1040"/>
    </row>
    <row r="318" spans="1:12" ht="15" customHeight="1" x14ac:dyDescent="0.25">
      <c r="A318" s="1041" t="s">
        <v>85</v>
      </c>
      <c r="B318" s="1042"/>
      <c r="C318" s="1042"/>
      <c r="D318" s="1043"/>
      <c r="E318" s="1021" t="s">
        <v>1842</v>
      </c>
      <c r="F318" s="1032"/>
      <c r="G318" s="1"/>
      <c r="H318" s="1033" t="s">
        <v>1926</v>
      </c>
      <c r="I318" s="1033"/>
      <c r="J318" s="1033"/>
      <c r="K318" s="1033"/>
      <c r="L318" s="1033"/>
    </row>
    <row r="319" spans="1:12" ht="15" customHeight="1" x14ac:dyDescent="0.25">
      <c r="A319" s="1041" t="s">
        <v>86</v>
      </c>
      <c r="B319" s="1042"/>
      <c r="C319" s="1042"/>
      <c r="D319" s="1043"/>
      <c r="E319" s="1021" t="s">
        <v>476</v>
      </c>
      <c r="F319" s="1032"/>
      <c r="G319" s="1"/>
      <c r="H319" s="1033"/>
      <c r="I319" s="1033"/>
      <c r="J319" s="1033"/>
      <c r="K319" s="1033"/>
      <c r="L319" s="1033"/>
    </row>
  </sheetData>
  <mergeCells count="482">
    <mergeCell ref="A317:D317"/>
    <mergeCell ref="H317:L317"/>
    <mergeCell ref="A318:D318"/>
    <mergeCell ref="H318:L318"/>
    <mergeCell ref="A319:D319"/>
    <mergeCell ref="H319:L319"/>
    <mergeCell ref="A314:D314"/>
    <mergeCell ref="H314:L314"/>
    <mergeCell ref="A315:D315"/>
    <mergeCell ref="H315:L315"/>
    <mergeCell ref="A316:D316"/>
    <mergeCell ref="H316:L316"/>
    <mergeCell ref="A311:D311"/>
    <mergeCell ref="H311:L311"/>
    <mergeCell ref="A312:D312"/>
    <mergeCell ref="H312:L312"/>
    <mergeCell ref="A313:D313"/>
    <mergeCell ref="H313:L313"/>
    <mergeCell ref="A308:D308"/>
    <mergeCell ref="H308:L308"/>
    <mergeCell ref="A309:D309"/>
    <mergeCell ref="H309:L309"/>
    <mergeCell ref="A310:D310"/>
    <mergeCell ref="H310:L310"/>
    <mergeCell ref="A305:D305"/>
    <mergeCell ref="H305:L305"/>
    <mergeCell ref="A306:D306"/>
    <mergeCell ref="H306:L306"/>
    <mergeCell ref="A307:D307"/>
    <mergeCell ref="H307:L307"/>
    <mergeCell ref="A298:D298"/>
    <mergeCell ref="H298:L298"/>
    <mergeCell ref="A302:L302"/>
    <mergeCell ref="A304:D304"/>
    <mergeCell ref="H304:L304"/>
    <mergeCell ref="A295:D295"/>
    <mergeCell ref="H295:L295"/>
    <mergeCell ref="A296:D296"/>
    <mergeCell ref="H296:L296"/>
    <mergeCell ref="A297:D297"/>
    <mergeCell ref="H297:L297"/>
    <mergeCell ref="A292:D292"/>
    <mergeCell ref="H292:L292"/>
    <mergeCell ref="A293:D293"/>
    <mergeCell ref="H293:L293"/>
    <mergeCell ref="A294:D294"/>
    <mergeCell ref="H294:L294"/>
    <mergeCell ref="A289:D289"/>
    <mergeCell ref="H289:L289"/>
    <mergeCell ref="A290:D290"/>
    <mergeCell ref="H290:L290"/>
    <mergeCell ref="A291:D291"/>
    <mergeCell ref="H291:L291"/>
    <mergeCell ref="A286:D286"/>
    <mergeCell ref="H286:L286"/>
    <mergeCell ref="A287:D287"/>
    <mergeCell ref="H287:L287"/>
    <mergeCell ref="A288:D288"/>
    <mergeCell ref="H288:L288"/>
    <mergeCell ref="A283:D283"/>
    <mergeCell ref="H283:L283"/>
    <mergeCell ref="A284:D284"/>
    <mergeCell ref="H284:L284"/>
    <mergeCell ref="A285:D285"/>
    <mergeCell ref="H285:L285"/>
    <mergeCell ref="A276:D276"/>
    <mergeCell ref="H276:L276"/>
    <mergeCell ref="A277:D277"/>
    <mergeCell ref="H277:L277"/>
    <mergeCell ref="A281:L281"/>
    <mergeCell ref="A273:D273"/>
    <mergeCell ref="H273:L273"/>
    <mergeCell ref="A274:D274"/>
    <mergeCell ref="H274:L274"/>
    <mergeCell ref="A275:D275"/>
    <mergeCell ref="H275:L275"/>
    <mergeCell ref="A270:D270"/>
    <mergeCell ref="H270:L270"/>
    <mergeCell ref="A271:D271"/>
    <mergeCell ref="H271:L271"/>
    <mergeCell ref="A272:D272"/>
    <mergeCell ref="H272:L272"/>
    <mergeCell ref="A267:D267"/>
    <mergeCell ref="H267:L267"/>
    <mergeCell ref="A268:D268"/>
    <mergeCell ref="H268:L268"/>
    <mergeCell ref="A269:D269"/>
    <mergeCell ref="H269:L269"/>
    <mergeCell ref="A264:D264"/>
    <mergeCell ref="H264:L264"/>
    <mergeCell ref="A265:D265"/>
    <mergeCell ref="H265:L265"/>
    <mergeCell ref="A266:D266"/>
    <mergeCell ref="H266:L266"/>
    <mergeCell ref="A260:L260"/>
    <mergeCell ref="A262:D262"/>
    <mergeCell ref="H262:L262"/>
    <mergeCell ref="A263:D263"/>
    <mergeCell ref="H263:L263"/>
    <mergeCell ref="A254:D254"/>
    <mergeCell ref="H254:L254"/>
    <mergeCell ref="A255:D255"/>
    <mergeCell ref="H255:L255"/>
    <mergeCell ref="A256:D256"/>
    <mergeCell ref="H256:L256"/>
    <mergeCell ref="A251:D251"/>
    <mergeCell ref="H251:L251"/>
    <mergeCell ref="A252:D252"/>
    <mergeCell ref="H252:L252"/>
    <mergeCell ref="A253:D253"/>
    <mergeCell ref="H253:L253"/>
    <mergeCell ref="A248:D248"/>
    <mergeCell ref="H248:L248"/>
    <mergeCell ref="A249:D249"/>
    <mergeCell ref="H249:L249"/>
    <mergeCell ref="A250:D250"/>
    <mergeCell ref="H250:L250"/>
    <mergeCell ref="A245:D245"/>
    <mergeCell ref="H245:L245"/>
    <mergeCell ref="A246:D246"/>
    <mergeCell ref="H246:L246"/>
    <mergeCell ref="A247:D247"/>
    <mergeCell ref="H247:L247"/>
    <mergeCell ref="A242:D242"/>
    <mergeCell ref="H242:L242"/>
    <mergeCell ref="A243:D243"/>
    <mergeCell ref="H243:L243"/>
    <mergeCell ref="A244:D244"/>
    <mergeCell ref="H244:L244"/>
    <mergeCell ref="A235:D235"/>
    <mergeCell ref="H235:L235"/>
    <mergeCell ref="A239:L239"/>
    <mergeCell ref="A241:D241"/>
    <mergeCell ref="H241:L241"/>
    <mergeCell ref="A232:D232"/>
    <mergeCell ref="H232:L232"/>
    <mergeCell ref="A233:D233"/>
    <mergeCell ref="H233:L233"/>
    <mergeCell ref="A234:D234"/>
    <mergeCell ref="H234:L234"/>
    <mergeCell ref="A229:D229"/>
    <mergeCell ref="H229:L229"/>
    <mergeCell ref="A230:D230"/>
    <mergeCell ref="H230:L230"/>
    <mergeCell ref="A231:D231"/>
    <mergeCell ref="H231:L231"/>
    <mergeCell ref="A226:D226"/>
    <mergeCell ref="H226:L226"/>
    <mergeCell ref="A227:D227"/>
    <mergeCell ref="H227:L227"/>
    <mergeCell ref="A228:D228"/>
    <mergeCell ref="H228:L228"/>
    <mergeCell ref="A223:D223"/>
    <mergeCell ref="H223:L223"/>
    <mergeCell ref="A224:D224"/>
    <mergeCell ref="H224:L224"/>
    <mergeCell ref="A225:D225"/>
    <mergeCell ref="H225:L225"/>
    <mergeCell ref="A220:D220"/>
    <mergeCell ref="H220:L220"/>
    <mergeCell ref="A221:D221"/>
    <mergeCell ref="H221:L221"/>
    <mergeCell ref="A222:D222"/>
    <mergeCell ref="H222:L222"/>
    <mergeCell ref="A213:D213"/>
    <mergeCell ref="H213:L213"/>
    <mergeCell ref="A214:D214"/>
    <mergeCell ref="H214:L214"/>
    <mergeCell ref="A218:L218"/>
    <mergeCell ref="A210:D210"/>
    <mergeCell ref="H210:L210"/>
    <mergeCell ref="A211:D211"/>
    <mergeCell ref="H211:L211"/>
    <mergeCell ref="A212:D212"/>
    <mergeCell ref="H212:L212"/>
    <mergeCell ref="A207:D207"/>
    <mergeCell ref="H207:L207"/>
    <mergeCell ref="A208:D208"/>
    <mergeCell ref="H208:L208"/>
    <mergeCell ref="A209:D209"/>
    <mergeCell ref="H209:L209"/>
    <mergeCell ref="A204:D204"/>
    <mergeCell ref="H204:L204"/>
    <mergeCell ref="A205:D205"/>
    <mergeCell ref="H205:L205"/>
    <mergeCell ref="A206:D206"/>
    <mergeCell ref="H206:L206"/>
    <mergeCell ref="A201:D201"/>
    <mergeCell ref="H201:L201"/>
    <mergeCell ref="A202:D202"/>
    <mergeCell ref="H202:L202"/>
    <mergeCell ref="A203:D203"/>
    <mergeCell ref="H203:L203"/>
    <mergeCell ref="A197:L197"/>
    <mergeCell ref="A199:D199"/>
    <mergeCell ref="H199:L199"/>
    <mergeCell ref="A200:D200"/>
    <mergeCell ref="H200:L200"/>
    <mergeCell ref="A191:D191"/>
    <mergeCell ref="H191:L191"/>
    <mergeCell ref="A192:D192"/>
    <mergeCell ref="H192:L192"/>
    <mergeCell ref="A193:D193"/>
    <mergeCell ref="H193:L193"/>
    <mergeCell ref="A188:D188"/>
    <mergeCell ref="H188:L188"/>
    <mergeCell ref="A189:D189"/>
    <mergeCell ref="H189:L189"/>
    <mergeCell ref="A190:D190"/>
    <mergeCell ref="H190:L190"/>
    <mergeCell ref="A185:D185"/>
    <mergeCell ref="H185:L185"/>
    <mergeCell ref="A186:D186"/>
    <mergeCell ref="H186:L186"/>
    <mergeCell ref="A187:D187"/>
    <mergeCell ref="H187:L187"/>
    <mergeCell ref="A182:D182"/>
    <mergeCell ref="H182:L182"/>
    <mergeCell ref="A183:D183"/>
    <mergeCell ref="H183:L183"/>
    <mergeCell ref="A184:D184"/>
    <mergeCell ref="H184:L184"/>
    <mergeCell ref="A179:D179"/>
    <mergeCell ref="H179:L179"/>
    <mergeCell ref="A180:D180"/>
    <mergeCell ref="H180:L180"/>
    <mergeCell ref="A181:D181"/>
    <mergeCell ref="H181:L181"/>
    <mergeCell ref="A172:D172"/>
    <mergeCell ref="H172:L172"/>
    <mergeCell ref="A176:L176"/>
    <mergeCell ref="A178:D178"/>
    <mergeCell ref="H178:L178"/>
    <mergeCell ref="A169:D169"/>
    <mergeCell ref="H169:L169"/>
    <mergeCell ref="A170:D170"/>
    <mergeCell ref="H170:L170"/>
    <mergeCell ref="A171:D171"/>
    <mergeCell ref="H171:L171"/>
    <mergeCell ref="A166:D166"/>
    <mergeCell ref="H166:L166"/>
    <mergeCell ref="A167:D167"/>
    <mergeCell ref="H167:L167"/>
    <mergeCell ref="A168:D168"/>
    <mergeCell ref="H168:L168"/>
    <mergeCell ref="A163:D163"/>
    <mergeCell ref="H163:L163"/>
    <mergeCell ref="A164:D164"/>
    <mergeCell ref="H164:L164"/>
    <mergeCell ref="A165:D165"/>
    <mergeCell ref="H165:L165"/>
    <mergeCell ref="A160:D160"/>
    <mergeCell ref="H160:L160"/>
    <mergeCell ref="A161:D161"/>
    <mergeCell ref="H161:L161"/>
    <mergeCell ref="A162:D162"/>
    <mergeCell ref="H162:L162"/>
    <mergeCell ref="A157:D157"/>
    <mergeCell ref="H157:L157"/>
    <mergeCell ref="A158:D158"/>
    <mergeCell ref="H158:L158"/>
    <mergeCell ref="A159:D159"/>
    <mergeCell ref="H159:L159"/>
    <mergeCell ref="A150:D150"/>
    <mergeCell ref="H150:L150"/>
    <mergeCell ref="A151:D151"/>
    <mergeCell ref="H151:L151"/>
    <mergeCell ref="A155:L155"/>
    <mergeCell ref="A147:D147"/>
    <mergeCell ref="H147:L147"/>
    <mergeCell ref="A148:D148"/>
    <mergeCell ref="H148:L148"/>
    <mergeCell ref="A149:D149"/>
    <mergeCell ref="H149:L149"/>
    <mergeCell ref="A144:D144"/>
    <mergeCell ref="H144:L144"/>
    <mergeCell ref="A145:D145"/>
    <mergeCell ref="H145:L145"/>
    <mergeCell ref="A146:D146"/>
    <mergeCell ref="H146:L146"/>
    <mergeCell ref="A141:D141"/>
    <mergeCell ref="H141:L141"/>
    <mergeCell ref="A142:D142"/>
    <mergeCell ref="H142:L142"/>
    <mergeCell ref="A143:D143"/>
    <mergeCell ref="H143:L143"/>
    <mergeCell ref="A138:D138"/>
    <mergeCell ref="H138:L138"/>
    <mergeCell ref="A139:D139"/>
    <mergeCell ref="H139:L139"/>
    <mergeCell ref="A140:D140"/>
    <mergeCell ref="H140:L140"/>
    <mergeCell ref="A134:L134"/>
    <mergeCell ref="A136:D136"/>
    <mergeCell ref="H136:L136"/>
    <mergeCell ref="A137:D137"/>
    <mergeCell ref="H137:L137"/>
    <mergeCell ref="A128:D128"/>
    <mergeCell ref="H128:L128"/>
    <mergeCell ref="A129:D129"/>
    <mergeCell ref="H129:L129"/>
    <mergeCell ref="A130:D130"/>
    <mergeCell ref="H130:L130"/>
    <mergeCell ref="A125:D125"/>
    <mergeCell ref="H125:L125"/>
    <mergeCell ref="A126:D126"/>
    <mergeCell ref="H126:L126"/>
    <mergeCell ref="A127:D127"/>
    <mergeCell ref="H127:L127"/>
    <mergeCell ref="A122:D122"/>
    <mergeCell ref="H122:L122"/>
    <mergeCell ref="A123:D123"/>
    <mergeCell ref="H123:L123"/>
    <mergeCell ref="A124:D124"/>
    <mergeCell ref="H124:L124"/>
    <mergeCell ref="A119:D119"/>
    <mergeCell ref="H119:L119"/>
    <mergeCell ref="A120:D120"/>
    <mergeCell ref="H120:L120"/>
    <mergeCell ref="A121:D121"/>
    <mergeCell ref="H121:L121"/>
    <mergeCell ref="A116:D116"/>
    <mergeCell ref="H116:L116"/>
    <mergeCell ref="A117:D117"/>
    <mergeCell ref="H117:L117"/>
    <mergeCell ref="A118:D118"/>
    <mergeCell ref="H118:L118"/>
    <mergeCell ref="A109:D109"/>
    <mergeCell ref="H109:L109"/>
    <mergeCell ref="A113:L113"/>
    <mergeCell ref="A115:D115"/>
    <mergeCell ref="H115:L115"/>
    <mergeCell ref="A106:D106"/>
    <mergeCell ref="H106:L106"/>
    <mergeCell ref="A107:D107"/>
    <mergeCell ref="H107:L107"/>
    <mergeCell ref="A108:D108"/>
    <mergeCell ref="H108:L108"/>
    <mergeCell ref="A103:D103"/>
    <mergeCell ref="H103:L103"/>
    <mergeCell ref="A104:D104"/>
    <mergeCell ref="H104:L104"/>
    <mergeCell ref="A105:D105"/>
    <mergeCell ref="H105:L105"/>
    <mergeCell ref="A100:D100"/>
    <mergeCell ref="H100:L100"/>
    <mergeCell ref="A101:D101"/>
    <mergeCell ref="H101:L101"/>
    <mergeCell ref="A102:D102"/>
    <mergeCell ref="H102:L102"/>
    <mergeCell ref="A97:D97"/>
    <mergeCell ref="H97:L97"/>
    <mergeCell ref="A98:D98"/>
    <mergeCell ref="H98:L98"/>
    <mergeCell ref="A99:D99"/>
    <mergeCell ref="H99:L99"/>
    <mergeCell ref="A94:D94"/>
    <mergeCell ref="H94:L94"/>
    <mergeCell ref="A95:D95"/>
    <mergeCell ref="H95:L95"/>
    <mergeCell ref="A96:D96"/>
    <mergeCell ref="H96:L96"/>
    <mergeCell ref="A87:D87"/>
    <mergeCell ref="H87:L87"/>
    <mergeCell ref="A88:D88"/>
    <mergeCell ref="H88:L88"/>
    <mergeCell ref="A92:L92"/>
    <mergeCell ref="A84:D84"/>
    <mergeCell ref="H84:L84"/>
    <mergeCell ref="A85:D85"/>
    <mergeCell ref="H85:L85"/>
    <mergeCell ref="A86:D86"/>
    <mergeCell ref="H86:L86"/>
    <mergeCell ref="A81:D81"/>
    <mergeCell ref="H81:L81"/>
    <mergeCell ref="A82:D82"/>
    <mergeCell ref="H82:L82"/>
    <mergeCell ref="A83:D83"/>
    <mergeCell ref="H83:L83"/>
    <mergeCell ref="A78:D78"/>
    <mergeCell ref="H78:L78"/>
    <mergeCell ref="A79:D79"/>
    <mergeCell ref="H79:L79"/>
    <mergeCell ref="A80:D80"/>
    <mergeCell ref="H80:L80"/>
    <mergeCell ref="A75:D75"/>
    <mergeCell ref="H75:L75"/>
    <mergeCell ref="A76:D76"/>
    <mergeCell ref="H76:L76"/>
    <mergeCell ref="A77:D77"/>
    <mergeCell ref="H77:L77"/>
    <mergeCell ref="A71:L71"/>
    <mergeCell ref="A73:D73"/>
    <mergeCell ref="H73:L73"/>
    <mergeCell ref="A74:D74"/>
    <mergeCell ref="H74:L74"/>
    <mergeCell ref="A65:D65"/>
    <mergeCell ref="H65:L65"/>
    <mergeCell ref="A66:D66"/>
    <mergeCell ref="H66:L66"/>
    <mergeCell ref="A67:D67"/>
    <mergeCell ref="H67:L67"/>
    <mergeCell ref="A62:D62"/>
    <mergeCell ref="H62:L62"/>
    <mergeCell ref="A63:D63"/>
    <mergeCell ref="H63:L63"/>
    <mergeCell ref="A64:D64"/>
    <mergeCell ref="H64:L64"/>
    <mergeCell ref="A59:D59"/>
    <mergeCell ref="H59:L59"/>
    <mergeCell ref="A60:D60"/>
    <mergeCell ref="H60:L60"/>
    <mergeCell ref="A61:D61"/>
    <mergeCell ref="H61:L61"/>
    <mergeCell ref="A39:D39"/>
    <mergeCell ref="H39:L39"/>
    <mergeCell ref="A40:D40"/>
    <mergeCell ref="H40:L40"/>
    <mergeCell ref="A41:D41"/>
    <mergeCell ref="H41:L41"/>
    <mergeCell ref="A43:D43"/>
    <mergeCell ref="H43:L43"/>
    <mergeCell ref="A44:D44"/>
    <mergeCell ref="H44:L44"/>
    <mergeCell ref="A42:D42"/>
    <mergeCell ref="H42:L42"/>
    <mergeCell ref="A45:D45"/>
    <mergeCell ref="H45:L45"/>
    <mergeCell ref="A46:D46"/>
    <mergeCell ref="H46:L46"/>
    <mergeCell ref="A47:D47"/>
    <mergeCell ref="H47:L47"/>
    <mergeCell ref="H36:L36"/>
    <mergeCell ref="A36:D36"/>
    <mergeCell ref="A37:D37"/>
    <mergeCell ref="A30:L30"/>
    <mergeCell ref="B24:L24"/>
    <mergeCell ref="B25:L25"/>
    <mergeCell ref="B26:L26"/>
    <mergeCell ref="B27:L27"/>
    <mergeCell ref="B14:L14"/>
    <mergeCell ref="B15:L15"/>
    <mergeCell ref="B16:L16"/>
    <mergeCell ref="B17:L17"/>
    <mergeCell ref="B18:L18"/>
    <mergeCell ref="B19:L19"/>
    <mergeCell ref="B20:L20"/>
    <mergeCell ref="B21:L21"/>
    <mergeCell ref="B22:L22"/>
    <mergeCell ref="B23:L23"/>
    <mergeCell ref="A2:L2"/>
    <mergeCell ref="H32:L32"/>
    <mergeCell ref="H33:L33"/>
    <mergeCell ref="H34:L34"/>
    <mergeCell ref="H35:L35"/>
    <mergeCell ref="A32:D32"/>
    <mergeCell ref="A33:D33"/>
    <mergeCell ref="A34:D34"/>
    <mergeCell ref="A35:D35"/>
    <mergeCell ref="A4:L4"/>
    <mergeCell ref="A6:L6"/>
    <mergeCell ref="A8:L9"/>
    <mergeCell ref="A10:L11"/>
    <mergeCell ref="B13:L13"/>
    <mergeCell ref="H53:L53"/>
    <mergeCell ref="A50:L50"/>
    <mergeCell ref="A57:D57"/>
    <mergeCell ref="A58:D58"/>
    <mergeCell ref="H58:L58"/>
    <mergeCell ref="H57:L57"/>
    <mergeCell ref="H37:L37"/>
    <mergeCell ref="A54:D54"/>
    <mergeCell ref="H54:L54"/>
    <mergeCell ref="A55:D55"/>
    <mergeCell ref="H55:L55"/>
    <mergeCell ref="A56:D56"/>
    <mergeCell ref="H56:L56"/>
    <mergeCell ref="A52:D52"/>
    <mergeCell ref="H52:L52"/>
    <mergeCell ref="A53:D53"/>
    <mergeCell ref="H38:L38"/>
    <mergeCell ref="A38:D38"/>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37"/>
  <sheetViews>
    <sheetView topLeftCell="A25" zoomScale="60" zoomScaleNormal="60" workbookViewId="0">
      <selection activeCell="C44" sqref="C44"/>
    </sheetView>
  </sheetViews>
  <sheetFormatPr baseColWidth="10" defaultRowHeight="15" x14ac:dyDescent="0.25"/>
  <cols>
    <col min="1" max="1" width="6.28515625" style="86" customWidth="1"/>
    <col min="2" max="2" width="65.42578125" style="86" customWidth="1"/>
    <col min="3" max="3" width="27.140625" style="86" customWidth="1"/>
    <col min="4" max="4" width="20.5703125" style="86" customWidth="1"/>
    <col min="5" max="5" width="19" style="86" customWidth="1"/>
    <col min="6" max="7" width="24.28515625" style="86" customWidth="1"/>
    <col min="8" max="9" width="20.7109375" style="86" customWidth="1"/>
    <col min="10" max="14" width="14.85546875" style="86" customWidth="1"/>
    <col min="15" max="15" width="17" style="86" customWidth="1"/>
    <col min="16" max="16" width="7" style="86" customWidth="1"/>
    <col min="17" max="17" width="8.140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82" t="s">
        <v>4</v>
      </c>
      <c r="C6" s="1134" t="s">
        <v>144</v>
      </c>
      <c r="D6" s="1134"/>
      <c r="E6" s="1134"/>
      <c r="F6" s="1134"/>
      <c r="G6" s="1134"/>
      <c r="H6" s="1134"/>
      <c r="I6" s="1134"/>
      <c r="J6" s="1134"/>
      <c r="K6" s="1134"/>
      <c r="L6" s="1134"/>
      <c r="M6" s="1134"/>
      <c r="N6" s="1135"/>
    </row>
    <row r="7" spans="2:16" ht="16.5" thickBot="1" x14ac:dyDescent="0.3">
      <c r="B7" s="82" t="s">
        <v>5</v>
      </c>
      <c r="C7" s="1134"/>
      <c r="D7" s="1134"/>
      <c r="E7" s="1134"/>
      <c r="F7" s="1134"/>
      <c r="G7" s="1134"/>
      <c r="H7" s="1134"/>
      <c r="I7" s="1134"/>
      <c r="J7" s="1134"/>
      <c r="K7" s="1134"/>
      <c r="L7" s="1134"/>
      <c r="M7" s="1134"/>
      <c r="N7" s="1135"/>
    </row>
    <row r="8" spans="2:16" ht="16.5" thickBot="1" x14ac:dyDescent="0.3">
      <c r="B8" s="82" t="s">
        <v>6</v>
      </c>
      <c r="C8" s="1134"/>
      <c r="D8" s="1134"/>
      <c r="E8" s="1134"/>
      <c r="F8" s="1134"/>
      <c r="G8" s="1134"/>
      <c r="H8" s="1134"/>
      <c r="I8" s="1134"/>
      <c r="J8" s="1134"/>
      <c r="K8" s="1134"/>
      <c r="L8" s="1134"/>
      <c r="M8" s="1134"/>
      <c r="N8" s="1135"/>
    </row>
    <row r="9" spans="2:16" ht="16.5" thickBot="1" x14ac:dyDescent="0.3">
      <c r="B9" s="82" t="s">
        <v>7</v>
      </c>
      <c r="C9" s="1134"/>
      <c r="D9" s="1134"/>
      <c r="E9" s="1134"/>
      <c r="F9" s="1134"/>
      <c r="G9" s="1134"/>
      <c r="H9" s="1134"/>
      <c r="I9" s="1134"/>
      <c r="J9" s="1134"/>
      <c r="K9" s="1134"/>
      <c r="L9" s="1134"/>
      <c r="M9" s="1134"/>
      <c r="N9" s="1135"/>
    </row>
    <row r="10" spans="2:16" ht="16.5" thickBot="1" x14ac:dyDescent="0.3">
      <c r="B10" s="82" t="s">
        <v>8</v>
      </c>
      <c r="C10" s="1132" t="s">
        <v>153</v>
      </c>
      <c r="D10" s="1132"/>
      <c r="E10" s="1133"/>
      <c r="F10" s="87"/>
      <c r="G10" s="87"/>
      <c r="H10" s="87"/>
      <c r="I10" s="87"/>
      <c r="J10" s="87"/>
      <c r="K10" s="87"/>
      <c r="L10" s="87"/>
      <c r="M10" s="87"/>
      <c r="N10" s="88"/>
    </row>
    <row r="11" spans="2:16" ht="16.5" thickBot="1" x14ac:dyDescent="0.3">
      <c r="B11" s="83" t="s">
        <v>9</v>
      </c>
      <c r="C11" s="89">
        <v>41972</v>
      </c>
      <c r="D11" s="90"/>
      <c r="E11" s="90"/>
      <c r="F11" s="90"/>
      <c r="G11" s="90"/>
      <c r="H11" s="90"/>
      <c r="I11" s="90"/>
      <c r="J11" s="90"/>
      <c r="K11" s="90"/>
      <c r="L11" s="90"/>
      <c r="M11" s="90"/>
      <c r="N11" s="91"/>
    </row>
    <row r="12" spans="2:16" ht="15.75" x14ac:dyDescent="0.25">
      <c r="B12" s="84"/>
      <c r="C12" s="92"/>
      <c r="D12" s="85"/>
      <c r="E12" s="85"/>
      <c r="F12" s="85"/>
      <c r="G12" s="85"/>
      <c r="H12" s="85"/>
      <c r="I12" s="93"/>
      <c r="J12" s="93"/>
      <c r="K12" s="93"/>
      <c r="L12" s="93"/>
      <c r="M12" s="93"/>
      <c r="N12" s="85"/>
    </row>
    <row r="13" spans="2:16" ht="31.5" x14ac:dyDescent="0.25">
      <c r="B13" s="1093" t="s">
        <v>87</v>
      </c>
      <c r="C13" s="1093"/>
      <c r="D13" s="175" t="s">
        <v>12</v>
      </c>
      <c r="E13" s="175" t="s">
        <v>13</v>
      </c>
      <c r="F13" s="175" t="s">
        <v>29</v>
      </c>
      <c r="G13" s="95"/>
      <c r="I13" s="96"/>
      <c r="J13" s="96"/>
      <c r="K13" s="96"/>
      <c r="L13" s="96"/>
      <c r="M13" s="96"/>
      <c r="N13" s="94"/>
    </row>
    <row r="14" spans="2:16" ht="15.75" x14ac:dyDescent="0.25">
      <c r="B14" s="1093"/>
      <c r="C14" s="1093"/>
      <c r="D14" s="175">
        <v>9</v>
      </c>
      <c r="E14" s="169">
        <v>2169723959</v>
      </c>
      <c r="F14" s="170">
        <v>1039</v>
      </c>
      <c r="G14" s="97"/>
      <c r="I14" s="98"/>
      <c r="J14" s="98"/>
      <c r="K14" s="98"/>
      <c r="L14" s="98"/>
      <c r="M14" s="98"/>
      <c r="N14" s="94"/>
    </row>
    <row r="15" spans="2:16" ht="15.75" x14ac:dyDescent="0.25">
      <c r="B15" s="1093"/>
      <c r="C15" s="1093"/>
      <c r="D15" s="175"/>
      <c r="E15" s="168"/>
      <c r="F15" s="167"/>
      <c r="G15" s="97"/>
      <c r="I15" s="98"/>
      <c r="J15" s="98"/>
      <c r="K15" s="98"/>
      <c r="L15" s="98"/>
      <c r="M15" s="98"/>
      <c r="N15" s="94"/>
    </row>
    <row r="16" spans="2:16" ht="15.75" x14ac:dyDescent="0.25">
      <c r="B16" s="1093"/>
      <c r="C16" s="1093"/>
      <c r="D16" s="175"/>
      <c r="E16" s="168"/>
      <c r="F16" s="167"/>
      <c r="G16" s="97"/>
      <c r="I16" s="98"/>
      <c r="J16" s="98"/>
      <c r="K16" s="98"/>
      <c r="L16" s="98"/>
      <c r="M16" s="98"/>
      <c r="N16" s="94"/>
    </row>
    <row r="17" spans="1:14" ht="15.75" x14ac:dyDescent="0.25">
      <c r="B17" s="1093"/>
      <c r="C17" s="1093"/>
      <c r="D17" s="175"/>
      <c r="E17" s="169"/>
      <c r="F17" s="167"/>
      <c r="G17" s="97"/>
      <c r="H17" s="100"/>
      <c r="I17" s="98"/>
      <c r="J17" s="98"/>
      <c r="K17" s="98"/>
      <c r="L17" s="98"/>
      <c r="M17" s="98"/>
      <c r="N17" s="101"/>
    </row>
    <row r="18" spans="1:14" ht="16.5" thickBot="1" x14ac:dyDescent="0.3">
      <c r="B18" s="1094" t="s">
        <v>14</v>
      </c>
      <c r="C18" s="1095"/>
      <c r="D18" s="175"/>
      <c r="E18" s="103">
        <f>SUM(E14:E17)</f>
        <v>2169723959</v>
      </c>
      <c r="F18" s="167">
        <f>SUM(F14:F17)</f>
        <v>1039</v>
      </c>
      <c r="G18" s="97"/>
      <c r="H18" s="100"/>
      <c r="I18" s="93"/>
      <c r="J18" s="93"/>
      <c r="K18" s="93"/>
      <c r="L18" s="93"/>
      <c r="M18" s="93"/>
      <c r="N18" s="101"/>
    </row>
    <row r="19" spans="1:14" ht="40.5" customHeight="1" thickBot="1" x14ac:dyDescent="0.3">
      <c r="A19" s="104"/>
      <c r="B19" s="105" t="s">
        <v>15</v>
      </c>
      <c r="C19" s="105" t="s">
        <v>88</v>
      </c>
      <c r="E19" s="96"/>
      <c r="F19" s="96"/>
      <c r="G19" s="96"/>
      <c r="H19" s="96"/>
      <c r="I19" s="106"/>
      <c r="J19" s="106"/>
      <c r="K19" s="106"/>
      <c r="L19" s="106"/>
      <c r="M19" s="106"/>
    </row>
    <row r="20" spans="1:14" ht="16.5" thickBot="1" x14ac:dyDescent="0.3">
      <c r="A20" s="107">
        <v>1</v>
      </c>
      <c r="C20" s="108">
        <f>F18*80/100</f>
        <v>831.2</v>
      </c>
      <c r="D20" s="109"/>
      <c r="E20" s="110">
        <f>E18</f>
        <v>2169723959</v>
      </c>
      <c r="F20" s="111"/>
      <c r="G20" s="111"/>
      <c r="H20" s="111"/>
      <c r="I20" s="112"/>
      <c r="J20" s="112"/>
      <c r="K20" s="112"/>
      <c r="L20" s="112"/>
      <c r="M20" s="112"/>
    </row>
    <row r="21" spans="1:14" ht="15.75" x14ac:dyDescent="0.25">
      <c r="A21" s="113"/>
      <c r="C21" s="114"/>
      <c r="D21" s="98"/>
      <c r="E21" s="115"/>
      <c r="F21" s="111"/>
      <c r="G21" s="111"/>
      <c r="H21" s="111"/>
      <c r="I21" s="112"/>
      <c r="J21" s="112"/>
      <c r="K21" s="112"/>
      <c r="L21" s="112"/>
      <c r="M21" s="112"/>
    </row>
    <row r="22" spans="1:14" ht="15.75" x14ac:dyDescent="0.2">
      <c r="A22" s="113"/>
      <c r="B22" s="116" t="s">
        <v>124</v>
      </c>
      <c r="C22" s="78"/>
      <c r="D22" s="78"/>
      <c r="E22" s="78"/>
      <c r="F22" s="78"/>
      <c r="G22" s="78"/>
      <c r="H22" s="78"/>
      <c r="I22" s="93"/>
      <c r="J22" s="93"/>
      <c r="K22" s="93"/>
      <c r="L22" s="93"/>
      <c r="M22" s="93"/>
      <c r="N22" s="94"/>
    </row>
    <row r="23" spans="1:14" ht="15.75" x14ac:dyDescent="0.2">
      <c r="A23" s="113"/>
      <c r="B23" s="78"/>
      <c r="C23" s="78"/>
      <c r="D23" s="78"/>
      <c r="E23" s="78"/>
      <c r="F23" s="78"/>
      <c r="G23" s="78"/>
      <c r="H23" s="78"/>
      <c r="I23" s="93"/>
      <c r="J23" s="93"/>
      <c r="K23" s="93"/>
      <c r="L23" s="93"/>
      <c r="M23" s="93"/>
      <c r="N23" s="94"/>
    </row>
    <row r="24" spans="1:14" ht="15.75" x14ac:dyDescent="0.2">
      <c r="A24" s="113"/>
      <c r="B24" s="117" t="s">
        <v>33</v>
      </c>
      <c r="C24" s="117" t="s">
        <v>125</v>
      </c>
      <c r="D24" s="117" t="s">
        <v>126</v>
      </c>
      <c r="E24" s="78"/>
      <c r="F24" s="78"/>
      <c r="G24" s="78"/>
      <c r="H24" s="78"/>
      <c r="I24" s="93"/>
      <c r="J24" s="93"/>
      <c r="K24" s="93"/>
      <c r="L24" s="93"/>
      <c r="M24" s="93"/>
      <c r="N24" s="94"/>
    </row>
    <row r="25" spans="1:14" ht="15.75" x14ac:dyDescent="0.2">
      <c r="A25" s="113"/>
      <c r="B25" s="118" t="s">
        <v>127</v>
      </c>
      <c r="C25" s="118" t="s">
        <v>142</v>
      </c>
      <c r="D25" s="118"/>
      <c r="E25" s="78"/>
      <c r="F25" s="78"/>
      <c r="G25" s="78"/>
      <c r="H25" s="78"/>
      <c r="I25" s="93"/>
      <c r="J25" s="93"/>
      <c r="K25" s="93"/>
      <c r="L25" s="93"/>
      <c r="M25" s="93"/>
      <c r="N25" s="94"/>
    </row>
    <row r="26" spans="1:14" ht="15.75" x14ac:dyDescent="0.2">
      <c r="A26" s="113"/>
      <c r="B26" s="118" t="s">
        <v>128</v>
      </c>
      <c r="C26" s="118" t="s">
        <v>142</v>
      </c>
      <c r="D26" s="118"/>
      <c r="E26" s="78"/>
      <c r="F26" s="78"/>
      <c r="G26" s="78"/>
      <c r="H26" s="78"/>
      <c r="I26" s="93"/>
      <c r="J26" s="93"/>
      <c r="K26" s="93"/>
      <c r="L26" s="93"/>
      <c r="M26" s="93"/>
      <c r="N26" s="94"/>
    </row>
    <row r="27" spans="1:14" ht="15.75" x14ac:dyDescent="0.2">
      <c r="A27" s="113"/>
      <c r="B27" s="118" t="s">
        <v>129</v>
      </c>
      <c r="C27" s="118" t="s">
        <v>142</v>
      </c>
      <c r="D27" s="118"/>
      <c r="E27" s="78"/>
      <c r="F27" s="78"/>
      <c r="G27" s="78"/>
      <c r="H27" s="78"/>
      <c r="I27" s="93"/>
      <c r="J27" s="93"/>
      <c r="K27" s="93"/>
      <c r="L27" s="93"/>
      <c r="M27" s="93"/>
      <c r="N27" s="94"/>
    </row>
    <row r="28" spans="1:14" ht="15.75" x14ac:dyDescent="0.2">
      <c r="A28" s="113"/>
      <c r="B28" s="118" t="s">
        <v>130</v>
      </c>
      <c r="C28" s="118" t="s">
        <v>142</v>
      </c>
      <c r="D28" s="118"/>
      <c r="E28" s="78"/>
      <c r="F28" s="78"/>
      <c r="G28" s="78"/>
      <c r="H28" s="78"/>
      <c r="I28" s="93"/>
      <c r="J28" s="93"/>
      <c r="K28" s="93"/>
      <c r="L28" s="93"/>
      <c r="M28" s="93"/>
      <c r="N28" s="94"/>
    </row>
    <row r="29" spans="1:14" ht="15.75" x14ac:dyDescent="0.2">
      <c r="A29" s="113"/>
      <c r="B29" s="78"/>
      <c r="C29" s="78"/>
      <c r="D29" s="78"/>
      <c r="E29" s="78"/>
      <c r="F29" s="78"/>
      <c r="G29" s="78"/>
      <c r="H29" s="78"/>
      <c r="I29" s="93"/>
      <c r="J29" s="93"/>
      <c r="K29" s="93"/>
      <c r="L29" s="93"/>
      <c r="M29" s="93"/>
      <c r="N29" s="94"/>
    </row>
    <row r="30" spans="1:14" ht="15.75" x14ac:dyDescent="0.2">
      <c r="A30" s="113"/>
      <c r="B30" s="116" t="s">
        <v>131</v>
      </c>
      <c r="C30" s="78"/>
      <c r="D30" s="78"/>
      <c r="E30" s="78"/>
      <c r="F30" s="78"/>
      <c r="G30" s="78"/>
      <c r="H30" s="78"/>
      <c r="I30" s="93"/>
      <c r="J30" s="93"/>
      <c r="K30" s="93"/>
      <c r="L30" s="93"/>
      <c r="M30" s="93"/>
      <c r="N30" s="94"/>
    </row>
    <row r="31" spans="1:14" ht="15.75" x14ac:dyDescent="0.2">
      <c r="A31" s="113"/>
      <c r="B31" s="78"/>
      <c r="C31" s="78"/>
      <c r="D31" s="78"/>
      <c r="E31" s="78"/>
      <c r="F31" s="78"/>
      <c r="G31" s="78"/>
      <c r="H31" s="78"/>
      <c r="I31" s="93"/>
      <c r="J31" s="93"/>
      <c r="K31" s="93"/>
      <c r="L31" s="93"/>
      <c r="M31" s="93"/>
      <c r="N31" s="94"/>
    </row>
    <row r="32" spans="1:14" ht="15.75" x14ac:dyDescent="0.2">
      <c r="A32" s="113"/>
      <c r="B32" s="117" t="s">
        <v>33</v>
      </c>
      <c r="C32" s="117" t="s">
        <v>58</v>
      </c>
      <c r="D32" s="119" t="s">
        <v>51</v>
      </c>
      <c r="E32" s="119" t="s">
        <v>16</v>
      </c>
      <c r="F32" s="78"/>
      <c r="G32" s="78"/>
      <c r="H32" s="78"/>
      <c r="I32" s="93"/>
      <c r="J32" s="93"/>
      <c r="K32" s="93"/>
      <c r="L32" s="93"/>
      <c r="M32" s="93"/>
      <c r="N32" s="94"/>
    </row>
    <row r="33" spans="1:26" ht="30" x14ac:dyDescent="0.2">
      <c r="A33" s="113"/>
      <c r="B33" s="120" t="s">
        <v>132</v>
      </c>
      <c r="C33" s="121">
        <v>40</v>
      </c>
      <c r="D33" s="179">
        <v>40</v>
      </c>
      <c r="E33" s="1067">
        <f>+D33+D34</f>
        <v>50</v>
      </c>
      <c r="F33" s="78"/>
      <c r="G33" s="78"/>
      <c r="H33" s="78"/>
      <c r="I33" s="93"/>
      <c r="J33" s="93"/>
      <c r="K33" s="93"/>
      <c r="L33" s="93"/>
      <c r="M33" s="93"/>
      <c r="N33" s="94"/>
    </row>
    <row r="34" spans="1:26" ht="60" x14ac:dyDescent="0.2">
      <c r="A34" s="113"/>
      <c r="B34" s="120" t="s">
        <v>133</v>
      </c>
      <c r="C34" s="121">
        <v>60</v>
      </c>
      <c r="D34" s="179">
        <v>10</v>
      </c>
      <c r="E34" s="1068"/>
      <c r="F34" s="78"/>
      <c r="G34" s="78"/>
      <c r="H34" s="78"/>
      <c r="I34" s="93"/>
      <c r="J34" s="93"/>
      <c r="K34" s="93"/>
      <c r="L34" s="93"/>
      <c r="M34" s="93"/>
      <c r="N34" s="94"/>
    </row>
    <row r="35" spans="1:26" ht="15.75" x14ac:dyDescent="0.25">
      <c r="A35" s="113"/>
      <c r="C35" s="114"/>
      <c r="D35" s="98"/>
      <c r="E35" s="115"/>
      <c r="F35" s="111"/>
      <c r="G35" s="111"/>
      <c r="H35" s="111"/>
      <c r="I35" s="112"/>
      <c r="J35" s="112"/>
      <c r="K35" s="112"/>
      <c r="L35" s="112"/>
      <c r="M35" s="112"/>
    </row>
    <row r="36" spans="1:26" ht="15.75" x14ac:dyDescent="0.25">
      <c r="B36" s="116" t="s">
        <v>30</v>
      </c>
      <c r="M36" s="122"/>
      <c r="N36" s="122"/>
    </row>
    <row r="37" spans="1:26" ht="15.75" thickBot="1" x14ac:dyDescent="0.3">
      <c r="M37" s="122"/>
      <c r="N37" s="122"/>
    </row>
    <row r="38" spans="1:26" s="93" customFormat="1" ht="110.25" x14ac:dyDescent="0.25">
      <c r="B38" s="123" t="s">
        <v>134</v>
      </c>
      <c r="C38" s="123" t="s">
        <v>135</v>
      </c>
      <c r="D38" s="123" t="s">
        <v>136</v>
      </c>
      <c r="E38" s="123" t="s">
        <v>45</v>
      </c>
      <c r="F38" s="123" t="s">
        <v>22</v>
      </c>
      <c r="G38" s="123" t="s">
        <v>89</v>
      </c>
      <c r="H38" s="123" t="s">
        <v>17</v>
      </c>
      <c r="I38" s="123" t="s">
        <v>10</v>
      </c>
      <c r="J38" s="123" t="s">
        <v>31</v>
      </c>
      <c r="K38" s="123" t="s">
        <v>61</v>
      </c>
      <c r="L38" s="123" t="s">
        <v>20</v>
      </c>
      <c r="M38" s="124" t="s">
        <v>26</v>
      </c>
      <c r="N38" s="123" t="s">
        <v>137</v>
      </c>
      <c r="O38" s="123" t="s">
        <v>36</v>
      </c>
      <c r="P38" s="181" t="s">
        <v>11</v>
      </c>
      <c r="Q38" s="181" t="s">
        <v>19</v>
      </c>
    </row>
    <row r="39" spans="1:26" s="178" customFormat="1" ht="24" customHeight="1" x14ac:dyDescent="0.25">
      <c r="A39" s="125">
        <v>1</v>
      </c>
      <c r="B39" s="136" t="s">
        <v>144</v>
      </c>
      <c r="C39" s="127" t="s">
        <v>144</v>
      </c>
      <c r="D39" s="127" t="s">
        <v>160</v>
      </c>
      <c r="E39" s="128" t="s">
        <v>229</v>
      </c>
      <c r="F39" s="127" t="s">
        <v>125</v>
      </c>
      <c r="G39" s="129">
        <v>1</v>
      </c>
      <c r="H39" s="130">
        <v>40480</v>
      </c>
      <c r="I39" s="130">
        <v>40541</v>
      </c>
      <c r="J39" s="131" t="s">
        <v>126</v>
      </c>
      <c r="K39" s="172">
        <v>2</v>
      </c>
      <c r="L39" s="172">
        <v>0</v>
      </c>
      <c r="M39" s="132">
        <v>293</v>
      </c>
      <c r="N39" s="132">
        <f>+M39*G39</f>
        <v>293</v>
      </c>
      <c r="O39" s="527">
        <v>146850760</v>
      </c>
      <c r="P39" s="133">
        <v>72</v>
      </c>
      <c r="Q39" s="134"/>
      <c r="R39" s="135"/>
      <c r="S39" s="135"/>
      <c r="T39" s="135"/>
      <c r="U39" s="135"/>
      <c r="V39" s="135"/>
      <c r="W39" s="135"/>
      <c r="X39" s="135"/>
      <c r="Y39" s="135"/>
      <c r="Z39" s="135"/>
    </row>
    <row r="40" spans="1:26" s="178" customFormat="1" ht="24" customHeight="1" x14ac:dyDescent="0.25">
      <c r="A40" s="125">
        <f>+A39+1</f>
        <v>2</v>
      </c>
      <c r="B40" s="136" t="s">
        <v>144</v>
      </c>
      <c r="C40" s="127" t="s">
        <v>144</v>
      </c>
      <c r="D40" s="127" t="s">
        <v>160</v>
      </c>
      <c r="E40" s="128" t="s">
        <v>230</v>
      </c>
      <c r="F40" s="127" t="s">
        <v>125</v>
      </c>
      <c r="G40" s="129">
        <v>1</v>
      </c>
      <c r="H40" s="130">
        <v>40480</v>
      </c>
      <c r="I40" s="130">
        <v>40541</v>
      </c>
      <c r="J40" s="131" t="s">
        <v>126</v>
      </c>
      <c r="K40" s="172">
        <v>2</v>
      </c>
      <c r="L40" s="172">
        <v>0</v>
      </c>
      <c r="M40" s="132">
        <v>210</v>
      </c>
      <c r="N40" s="132">
        <f t="shared" ref="N40:N43" si="0">+M40*G40</f>
        <v>210</v>
      </c>
      <c r="O40" s="527">
        <v>41474097</v>
      </c>
      <c r="P40" s="133">
        <v>77</v>
      </c>
      <c r="Q40" s="134"/>
      <c r="R40" s="135"/>
      <c r="S40" s="135"/>
      <c r="T40" s="135"/>
      <c r="U40" s="135"/>
      <c r="V40" s="135"/>
      <c r="W40" s="135"/>
      <c r="X40" s="135"/>
      <c r="Y40" s="135"/>
      <c r="Z40" s="135"/>
    </row>
    <row r="41" spans="1:26" s="178" customFormat="1" ht="24" customHeight="1" x14ac:dyDescent="0.25">
      <c r="A41" s="125">
        <f t="shared" ref="A41:A43" si="1">+A40+1</f>
        <v>3</v>
      </c>
      <c r="B41" s="136" t="s">
        <v>144</v>
      </c>
      <c r="C41" s="127" t="s">
        <v>144</v>
      </c>
      <c r="D41" s="127" t="s">
        <v>160</v>
      </c>
      <c r="E41" s="128" t="s">
        <v>231</v>
      </c>
      <c r="F41" s="127" t="s">
        <v>125</v>
      </c>
      <c r="G41" s="129">
        <v>1</v>
      </c>
      <c r="H41" s="130">
        <v>40907</v>
      </c>
      <c r="I41" s="130" t="s">
        <v>232</v>
      </c>
      <c r="J41" s="131" t="s">
        <v>126</v>
      </c>
      <c r="K41" s="172">
        <v>33</v>
      </c>
      <c r="L41" s="172">
        <v>0</v>
      </c>
      <c r="M41" s="132">
        <v>210</v>
      </c>
      <c r="N41" s="132">
        <f t="shared" si="0"/>
        <v>210</v>
      </c>
      <c r="O41" s="527">
        <v>1987278373</v>
      </c>
      <c r="P41" s="133">
        <v>82</v>
      </c>
      <c r="Q41" s="134"/>
      <c r="R41" s="135"/>
      <c r="S41" s="135"/>
      <c r="T41" s="135"/>
      <c r="U41" s="135"/>
      <c r="V41" s="135"/>
      <c r="W41" s="135"/>
      <c r="X41" s="135"/>
      <c r="Y41" s="135"/>
      <c r="Z41" s="135"/>
    </row>
    <row r="42" spans="1:26" s="178" customFormat="1" ht="24" customHeight="1" x14ac:dyDescent="0.25">
      <c r="A42" s="125">
        <f t="shared" si="1"/>
        <v>4</v>
      </c>
      <c r="B42" s="136" t="s">
        <v>144</v>
      </c>
      <c r="C42" s="127" t="s">
        <v>144</v>
      </c>
      <c r="D42" s="127" t="s">
        <v>160</v>
      </c>
      <c r="E42" s="128" t="s">
        <v>233</v>
      </c>
      <c r="F42" s="127" t="s">
        <v>125</v>
      </c>
      <c r="G42" s="129">
        <v>1</v>
      </c>
      <c r="H42" s="130">
        <v>40787</v>
      </c>
      <c r="I42" s="130">
        <v>40906</v>
      </c>
      <c r="J42" s="131" t="s">
        <v>126</v>
      </c>
      <c r="K42" s="172">
        <v>4</v>
      </c>
      <c r="L42" s="172">
        <v>0</v>
      </c>
      <c r="M42" s="132">
        <v>160</v>
      </c>
      <c r="N42" s="132">
        <f t="shared" si="0"/>
        <v>160</v>
      </c>
      <c r="O42" s="527">
        <v>166594922</v>
      </c>
      <c r="P42" s="133">
        <v>86</v>
      </c>
      <c r="Q42" s="134"/>
      <c r="R42" s="135"/>
      <c r="S42" s="135"/>
      <c r="T42" s="135"/>
      <c r="U42" s="135"/>
      <c r="V42" s="135"/>
      <c r="W42" s="135"/>
      <c r="X42" s="135"/>
      <c r="Y42" s="135"/>
      <c r="Z42" s="135"/>
    </row>
    <row r="43" spans="1:26" s="178" customFormat="1" ht="24" customHeight="1" x14ac:dyDescent="0.25">
      <c r="A43" s="125">
        <f t="shared" si="1"/>
        <v>5</v>
      </c>
      <c r="B43" s="136" t="s">
        <v>144</v>
      </c>
      <c r="C43" s="127" t="s">
        <v>144</v>
      </c>
      <c r="D43" s="127" t="s">
        <v>160</v>
      </c>
      <c r="E43" s="128" t="s">
        <v>234</v>
      </c>
      <c r="F43" s="127" t="s">
        <v>125</v>
      </c>
      <c r="G43" s="129">
        <v>1</v>
      </c>
      <c r="H43" s="130">
        <v>41671</v>
      </c>
      <c r="I43" s="130">
        <v>41851</v>
      </c>
      <c r="J43" s="131" t="s">
        <v>126</v>
      </c>
      <c r="K43" s="172">
        <v>1</v>
      </c>
      <c r="L43" s="172">
        <v>0</v>
      </c>
      <c r="M43" s="132">
        <v>75</v>
      </c>
      <c r="N43" s="132">
        <f t="shared" si="0"/>
        <v>75</v>
      </c>
      <c r="O43" s="527">
        <v>77863421</v>
      </c>
      <c r="P43" s="133">
        <v>92</v>
      </c>
      <c r="Q43" s="134"/>
      <c r="R43" s="135"/>
      <c r="S43" s="135"/>
      <c r="T43" s="135"/>
      <c r="U43" s="135"/>
      <c r="V43" s="135"/>
      <c r="W43" s="135"/>
      <c r="X43" s="135"/>
      <c r="Y43" s="135"/>
      <c r="Z43" s="135"/>
    </row>
    <row r="44" spans="1:26" s="178" customFormat="1" ht="15.75" x14ac:dyDescent="0.25">
      <c r="A44" s="125"/>
      <c r="B44" s="136" t="s">
        <v>16</v>
      </c>
      <c r="C44" s="127"/>
      <c r="D44" s="126"/>
      <c r="E44" s="128"/>
      <c r="F44" s="127"/>
      <c r="G44" s="127"/>
      <c r="H44" s="127"/>
      <c r="I44" s="131"/>
      <c r="J44" s="131"/>
      <c r="K44" s="137">
        <f>SUM(K39:K43)</f>
        <v>42</v>
      </c>
      <c r="L44" s="137">
        <f>SUM(L39:L43)</f>
        <v>0</v>
      </c>
      <c r="M44" s="138">
        <f>SUM(M39:M43)</f>
        <v>948</v>
      </c>
      <c r="N44" s="137">
        <f>SUM(N39:N43)</f>
        <v>948</v>
      </c>
      <c r="O44" s="133"/>
      <c r="P44" s="133"/>
      <c r="Q44" s="134"/>
    </row>
    <row r="45" spans="1:26" s="139" customFormat="1" x14ac:dyDescent="0.25">
      <c r="E45" s="140"/>
    </row>
    <row r="46" spans="1:26" s="139" customFormat="1" ht="15.75" x14ac:dyDescent="0.25">
      <c r="B46" s="1096" t="s">
        <v>28</v>
      </c>
      <c r="C46" s="1096" t="s">
        <v>27</v>
      </c>
      <c r="D46" s="1098" t="s">
        <v>34</v>
      </c>
      <c r="E46" s="1098"/>
    </row>
    <row r="47" spans="1:26" s="139" customFormat="1" ht="15.75" x14ac:dyDescent="0.25">
      <c r="B47" s="1097"/>
      <c r="C47" s="1097"/>
      <c r="D47" s="177" t="s">
        <v>23</v>
      </c>
      <c r="E47" s="141" t="s">
        <v>24</v>
      </c>
    </row>
    <row r="48" spans="1:26" s="139" customFormat="1" ht="15.75" x14ac:dyDescent="0.25">
      <c r="B48" s="142" t="s">
        <v>21</v>
      </c>
      <c r="C48" s="143">
        <f>+K44</f>
        <v>42</v>
      </c>
      <c r="D48" s="161" t="s">
        <v>125</v>
      </c>
      <c r="E48" s="144"/>
      <c r="F48" s="145"/>
      <c r="G48" s="145"/>
      <c r="H48" s="145"/>
      <c r="I48" s="145"/>
      <c r="J48" s="145"/>
      <c r="K48" s="145"/>
      <c r="L48" s="145"/>
      <c r="M48" s="145"/>
    </row>
    <row r="49" spans="2:17" s="139" customFormat="1" ht="15.75" x14ac:dyDescent="0.25">
      <c r="B49" s="142" t="s">
        <v>25</v>
      </c>
      <c r="C49" s="143">
        <f>+M44</f>
        <v>948</v>
      </c>
      <c r="D49" s="161" t="s">
        <v>125</v>
      </c>
      <c r="E49" s="144"/>
    </row>
    <row r="50" spans="2:17" s="139" customFormat="1" x14ac:dyDescent="0.25">
      <c r="B50" s="146"/>
      <c r="C50" s="1099"/>
      <c r="D50" s="1099"/>
      <c r="E50" s="1099"/>
      <c r="F50" s="1099"/>
      <c r="G50" s="1099"/>
      <c r="H50" s="1099"/>
      <c r="I50" s="1099"/>
      <c r="J50" s="1099"/>
      <c r="K50" s="1099"/>
      <c r="L50" s="1099"/>
      <c r="M50" s="1099"/>
      <c r="N50" s="1099"/>
    </row>
    <row r="51" spans="2:17" s="139" customFormat="1" ht="15.75" thickBot="1" x14ac:dyDescent="0.3">
      <c r="B51" s="146"/>
      <c r="C51" s="242"/>
      <c r="D51" s="242"/>
      <c r="E51" s="242"/>
      <c r="F51" s="242"/>
      <c r="G51" s="242"/>
      <c r="H51" s="242"/>
      <c r="I51" s="242"/>
      <c r="J51" s="242"/>
      <c r="K51" s="242"/>
      <c r="L51" s="242"/>
      <c r="M51" s="242"/>
      <c r="N51" s="242"/>
    </row>
    <row r="52" spans="2:17" ht="16.5" thickBot="1" x14ac:dyDescent="0.3">
      <c r="B52" s="1131" t="s">
        <v>90</v>
      </c>
      <c r="C52" s="1131"/>
      <c r="D52" s="1131"/>
      <c r="E52" s="1131"/>
      <c r="F52" s="1131"/>
      <c r="G52" s="1131"/>
      <c r="H52" s="1131"/>
      <c r="I52" s="1131"/>
      <c r="J52" s="1131"/>
      <c r="K52" s="1131"/>
      <c r="L52" s="1131"/>
      <c r="M52" s="1131"/>
      <c r="N52" s="1131"/>
    </row>
    <row r="54" spans="2:17" ht="189" x14ac:dyDescent="0.25">
      <c r="B54" s="117" t="s">
        <v>138</v>
      </c>
      <c r="C54" s="147" t="s">
        <v>2</v>
      </c>
      <c r="D54" s="147" t="s">
        <v>92</v>
      </c>
      <c r="E54" s="147" t="s">
        <v>91</v>
      </c>
      <c r="F54" s="147" t="s">
        <v>93</v>
      </c>
      <c r="G54" s="147" t="s">
        <v>94</v>
      </c>
      <c r="H54" s="147" t="s">
        <v>95</v>
      </c>
      <c r="I54" s="147" t="s">
        <v>96</v>
      </c>
      <c r="J54" s="147" t="s">
        <v>97</v>
      </c>
      <c r="K54" s="147" t="s">
        <v>98</v>
      </c>
      <c r="L54" s="147" t="s">
        <v>99</v>
      </c>
      <c r="M54" s="148" t="s">
        <v>100</v>
      </c>
      <c r="N54" s="148" t="s">
        <v>101</v>
      </c>
      <c r="O54" s="1086" t="s">
        <v>3</v>
      </c>
      <c r="P54" s="1088"/>
      <c r="Q54" s="147" t="s">
        <v>18</v>
      </c>
    </row>
    <row r="55" spans="2:17" x14ac:dyDescent="0.2">
      <c r="B55" s="136" t="s">
        <v>235</v>
      </c>
      <c r="C55" s="149" t="s">
        <v>235</v>
      </c>
      <c r="D55" s="150" t="s">
        <v>236</v>
      </c>
      <c r="E55" s="150">
        <v>1039</v>
      </c>
      <c r="F55" s="183" t="s">
        <v>237</v>
      </c>
      <c r="G55" s="183" t="s">
        <v>237</v>
      </c>
      <c r="H55" s="183" t="s">
        <v>237</v>
      </c>
      <c r="I55" s="183" t="s">
        <v>125</v>
      </c>
      <c r="J55" s="183" t="s">
        <v>237</v>
      </c>
      <c r="K55" s="183" t="s">
        <v>237</v>
      </c>
      <c r="L55" s="183" t="s">
        <v>237</v>
      </c>
      <c r="M55" s="183" t="s">
        <v>237</v>
      </c>
      <c r="N55" s="118" t="s">
        <v>125</v>
      </c>
      <c r="O55" s="1101"/>
      <c r="P55" s="1102"/>
      <c r="Q55" s="118" t="s">
        <v>125</v>
      </c>
    </row>
    <row r="56" spans="2:17" x14ac:dyDescent="0.2">
      <c r="B56" s="149"/>
      <c r="C56" s="149"/>
      <c r="D56" s="150"/>
      <c r="E56" s="150"/>
      <c r="F56" s="183"/>
      <c r="G56" s="183"/>
      <c r="H56" s="183"/>
      <c r="I56" s="151"/>
      <c r="J56" s="151"/>
      <c r="K56" s="118"/>
      <c r="L56" s="118"/>
      <c r="M56" s="118"/>
      <c r="N56" s="118"/>
      <c r="O56" s="1101"/>
      <c r="P56" s="1102"/>
      <c r="Q56" s="118"/>
    </row>
    <row r="57" spans="2:17" x14ac:dyDescent="0.25">
      <c r="B57" s="86" t="s">
        <v>1</v>
      </c>
    </row>
    <row r="58" spans="2:17" x14ac:dyDescent="0.25">
      <c r="B58" s="86" t="s">
        <v>37</v>
      </c>
    </row>
    <row r="59" spans="2:17" x14ac:dyDescent="0.25">
      <c r="B59" s="86" t="s">
        <v>62</v>
      </c>
    </row>
    <row r="61" spans="2:17" ht="15.75" thickBot="1" x14ac:dyDescent="0.3"/>
    <row r="62" spans="2:17" ht="16.5" thickBot="1" x14ac:dyDescent="0.3">
      <c r="B62" s="1118" t="s">
        <v>38</v>
      </c>
      <c r="C62" s="1119"/>
      <c r="D62" s="1119"/>
      <c r="E62" s="1119"/>
      <c r="F62" s="1119"/>
      <c r="G62" s="1119"/>
      <c r="H62" s="1119"/>
      <c r="I62" s="1119"/>
      <c r="J62" s="1119"/>
      <c r="K62" s="1119"/>
      <c r="L62" s="1119"/>
      <c r="M62" s="1119"/>
      <c r="N62" s="1120"/>
    </row>
    <row r="64" spans="2:17" ht="15.75" x14ac:dyDescent="0.25">
      <c r="B64" s="1129" t="s">
        <v>0</v>
      </c>
      <c r="C64" s="1129" t="s">
        <v>39</v>
      </c>
      <c r="D64" s="1129" t="s">
        <v>40</v>
      </c>
      <c r="E64" s="1129" t="s">
        <v>102</v>
      </c>
      <c r="F64" s="1129" t="s">
        <v>104</v>
      </c>
      <c r="G64" s="1129" t="s">
        <v>105</v>
      </c>
      <c r="H64" s="1129" t="s">
        <v>106</v>
      </c>
      <c r="I64" s="1129" t="s">
        <v>103</v>
      </c>
      <c r="J64" s="1086" t="s">
        <v>107</v>
      </c>
      <c r="K64" s="1087"/>
      <c r="L64" s="1088"/>
      <c r="M64" s="1129" t="s">
        <v>111</v>
      </c>
      <c r="N64" s="1129" t="s">
        <v>139</v>
      </c>
      <c r="O64" s="1129" t="s">
        <v>140</v>
      </c>
      <c r="P64" s="1125" t="s">
        <v>3</v>
      </c>
      <c r="Q64" s="1126"/>
    </row>
    <row r="65" spans="2:17" ht="63" x14ac:dyDescent="0.25">
      <c r="B65" s="1130"/>
      <c r="C65" s="1130"/>
      <c r="D65" s="1130"/>
      <c r="E65" s="1130"/>
      <c r="F65" s="1130"/>
      <c r="G65" s="1130"/>
      <c r="H65" s="1130"/>
      <c r="I65" s="1130"/>
      <c r="J65" s="117" t="s">
        <v>108</v>
      </c>
      <c r="K65" s="117" t="s">
        <v>109</v>
      </c>
      <c r="L65" s="117" t="s">
        <v>110</v>
      </c>
      <c r="M65" s="1130"/>
      <c r="N65" s="1130"/>
      <c r="O65" s="1130"/>
      <c r="P65" s="1127"/>
      <c r="Q65" s="1128"/>
    </row>
    <row r="66" spans="2:17" ht="30" x14ac:dyDescent="0.2">
      <c r="B66" s="155" t="s">
        <v>43</v>
      </c>
      <c r="C66" s="155">
        <v>3.5</v>
      </c>
      <c r="D66" s="149" t="s">
        <v>1234</v>
      </c>
      <c r="E66" s="149">
        <v>40932474</v>
      </c>
      <c r="F66" s="223" t="s">
        <v>340</v>
      </c>
      <c r="G66" s="223" t="s">
        <v>403</v>
      </c>
      <c r="H66" s="224">
        <v>39640</v>
      </c>
      <c r="I66" s="150" t="s">
        <v>185</v>
      </c>
      <c r="J66" s="153" t="s">
        <v>404</v>
      </c>
      <c r="K66" s="154" t="s">
        <v>405</v>
      </c>
      <c r="L66" s="151" t="s">
        <v>406</v>
      </c>
      <c r="M66" s="118" t="s">
        <v>125</v>
      </c>
      <c r="N66" s="118" t="s">
        <v>125</v>
      </c>
      <c r="O66" s="118" t="s">
        <v>125</v>
      </c>
      <c r="P66" s="1073"/>
      <c r="Q66" s="1073"/>
    </row>
    <row r="67" spans="2:17" ht="30" x14ac:dyDescent="0.2">
      <c r="B67" s="155"/>
      <c r="C67" s="155"/>
      <c r="D67" s="225"/>
      <c r="E67" s="225"/>
      <c r="F67" s="226"/>
      <c r="G67" s="226"/>
      <c r="H67" s="227"/>
      <c r="I67" s="228"/>
      <c r="J67" s="153" t="s">
        <v>404</v>
      </c>
      <c r="K67" s="154" t="s">
        <v>408</v>
      </c>
      <c r="L67" s="151" t="s">
        <v>406</v>
      </c>
      <c r="M67" s="118" t="s">
        <v>125</v>
      </c>
      <c r="N67" s="118" t="s">
        <v>125</v>
      </c>
      <c r="O67" s="118" t="s">
        <v>125</v>
      </c>
      <c r="P67" s="216"/>
      <c r="Q67" s="217"/>
    </row>
    <row r="68" spans="2:17" ht="30" x14ac:dyDescent="0.2">
      <c r="B68" s="155"/>
      <c r="C68" s="155"/>
      <c r="D68" s="225"/>
      <c r="E68" s="225"/>
      <c r="F68" s="226"/>
      <c r="G68" s="226"/>
      <c r="H68" s="227"/>
      <c r="I68" s="228"/>
      <c r="J68" s="153" t="s">
        <v>404</v>
      </c>
      <c r="K68" s="154" t="s">
        <v>409</v>
      </c>
      <c r="L68" s="151" t="s">
        <v>406</v>
      </c>
      <c r="M68" s="118" t="s">
        <v>125</v>
      </c>
      <c r="N68" s="118" t="s">
        <v>125</v>
      </c>
      <c r="O68" s="118" t="s">
        <v>125</v>
      </c>
      <c r="P68" s="216"/>
      <c r="Q68" s="217"/>
    </row>
    <row r="69" spans="2:17" ht="30" x14ac:dyDescent="0.2">
      <c r="B69" s="155"/>
      <c r="C69" s="155"/>
      <c r="D69" s="225"/>
      <c r="E69" s="225"/>
      <c r="F69" s="226"/>
      <c r="G69" s="226"/>
      <c r="H69" s="227"/>
      <c r="I69" s="228"/>
      <c r="J69" s="153" t="s">
        <v>404</v>
      </c>
      <c r="K69" s="154" t="s">
        <v>407</v>
      </c>
      <c r="L69" s="151" t="s">
        <v>406</v>
      </c>
      <c r="M69" s="118" t="s">
        <v>125</v>
      </c>
      <c r="N69" s="118" t="s">
        <v>125</v>
      </c>
      <c r="O69" s="118" t="s">
        <v>125</v>
      </c>
      <c r="P69" s="216"/>
      <c r="Q69" s="217"/>
    </row>
    <row r="70" spans="2:17" ht="30" customHeight="1" x14ac:dyDescent="0.2">
      <c r="B70" s="155"/>
      <c r="C70" s="155"/>
      <c r="D70" s="155" t="s">
        <v>238</v>
      </c>
      <c r="E70" s="118">
        <v>1129516213</v>
      </c>
      <c r="F70" s="198" t="s">
        <v>239</v>
      </c>
      <c r="G70" s="198" t="s">
        <v>240</v>
      </c>
      <c r="H70" s="542">
        <v>39885</v>
      </c>
      <c r="I70" s="144">
        <v>1552611141</v>
      </c>
      <c r="J70" s="153" t="s">
        <v>241</v>
      </c>
      <c r="K70" s="154" t="s">
        <v>242</v>
      </c>
      <c r="L70" s="151" t="s">
        <v>243</v>
      </c>
      <c r="M70" s="1067" t="s">
        <v>125</v>
      </c>
      <c r="N70" s="1140" t="s">
        <v>125</v>
      </c>
      <c r="O70" s="1067" t="s">
        <v>125</v>
      </c>
      <c r="P70" s="1101"/>
      <c r="Q70" s="1102"/>
    </row>
    <row r="71" spans="2:17" ht="30" x14ac:dyDescent="0.2">
      <c r="B71" s="155"/>
      <c r="C71" s="155"/>
      <c r="D71" s="155"/>
      <c r="E71" s="118"/>
      <c r="F71" s="198"/>
      <c r="G71" s="198"/>
      <c r="H71" s="542"/>
      <c r="I71" s="144"/>
      <c r="J71" s="153" t="s">
        <v>244</v>
      </c>
      <c r="K71" s="154" t="s">
        <v>245</v>
      </c>
      <c r="L71" s="151" t="s">
        <v>243</v>
      </c>
      <c r="M71" s="1081"/>
      <c r="N71" s="1141"/>
      <c r="O71" s="1081"/>
      <c r="P71" s="173"/>
      <c r="Q71" s="174"/>
    </row>
    <row r="72" spans="2:17" ht="30" x14ac:dyDescent="0.2">
      <c r="B72" s="155"/>
      <c r="C72" s="155"/>
      <c r="D72" s="155"/>
      <c r="E72" s="118"/>
      <c r="F72" s="198"/>
      <c r="G72" s="198"/>
      <c r="H72" s="542"/>
      <c r="I72" s="144"/>
      <c r="J72" s="188" t="s">
        <v>246</v>
      </c>
      <c r="K72" s="154" t="s">
        <v>247</v>
      </c>
      <c r="L72" s="151" t="s">
        <v>243</v>
      </c>
      <c r="M72" s="1068"/>
      <c r="N72" s="1142"/>
      <c r="O72" s="1068"/>
      <c r="P72" s="173"/>
      <c r="Q72" s="174"/>
    </row>
    <row r="73" spans="2:17" ht="75" x14ac:dyDescent="0.2">
      <c r="B73" s="155"/>
      <c r="C73" s="155"/>
      <c r="D73" s="155" t="s">
        <v>248</v>
      </c>
      <c r="E73" s="118">
        <v>49689866</v>
      </c>
      <c r="F73" s="198" t="s">
        <v>239</v>
      </c>
      <c r="G73" s="198" t="s">
        <v>240</v>
      </c>
      <c r="H73" s="224">
        <v>35580</v>
      </c>
      <c r="I73" s="151" t="s">
        <v>249</v>
      </c>
      <c r="J73" s="188" t="s">
        <v>250</v>
      </c>
      <c r="K73" s="154" t="s">
        <v>251</v>
      </c>
      <c r="L73" s="151" t="s">
        <v>252</v>
      </c>
      <c r="M73" s="1067" t="s">
        <v>125</v>
      </c>
      <c r="N73" s="1140" t="s">
        <v>125</v>
      </c>
      <c r="O73" s="1067" t="s">
        <v>125</v>
      </c>
      <c r="P73" s="1101"/>
      <c r="Q73" s="1102"/>
    </row>
    <row r="74" spans="2:17" ht="75" x14ac:dyDescent="0.2">
      <c r="B74" s="155"/>
      <c r="C74" s="155"/>
      <c r="D74" s="155"/>
      <c r="E74" s="118"/>
      <c r="F74" s="198"/>
      <c r="G74" s="198"/>
      <c r="H74" s="224"/>
      <c r="I74" s="151"/>
      <c r="J74" s="188" t="s">
        <v>250</v>
      </c>
      <c r="K74" s="154" t="s">
        <v>253</v>
      </c>
      <c r="L74" s="151" t="s">
        <v>252</v>
      </c>
      <c r="M74" s="1068"/>
      <c r="N74" s="1142"/>
      <c r="O74" s="1068"/>
      <c r="P74" s="1101"/>
      <c r="Q74" s="1102"/>
    </row>
    <row r="75" spans="2:17" ht="60" x14ac:dyDescent="0.2">
      <c r="B75" s="155"/>
      <c r="C75" s="155"/>
      <c r="D75" s="121" t="s">
        <v>254</v>
      </c>
      <c r="E75" s="176">
        <v>19706224</v>
      </c>
      <c r="F75" s="191" t="s">
        <v>255</v>
      </c>
      <c r="G75" s="191" t="s">
        <v>256</v>
      </c>
      <c r="H75" s="192">
        <v>40718</v>
      </c>
      <c r="I75" s="183" t="s">
        <v>249</v>
      </c>
      <c r="J75" s="188" t="s">
        <v>257</v>
      </c>
      <c r="K75" s="154" t="s">
        <v>258</v>
      </c>
      <c r="L75" s="151" t="s">
        <v>259</v>
      </c>
      <c r="M75" s="176" t="s">
        <v>125</v>
      </c>
      <c r="N75" s="193" t="s">
        <v>125</v>
      </c>
      <c r="O75" s="176" t="s">
        <v>125</v>
      </c>
      <c r="P75" s="1101"/>
      <c r="Q75" s="1102"/>
    </row>
    <row r="76" spans="2:17" ht="90" x14ac:dyDescent="0.2">
      <c r="B76" s="155" t="s">
        <v>44</v>
      </c>
      <c r="C76" s="155">
        <v>7</v>
      </c>
      <c r="D76" s="121" t="s">
        <v>260</v>
      </c>
      <c r="E76" s="118">
        <v>49658471</v>
      </c>
      <c r="F76" s="118" t="s">
        <v>239</v>
      </c>
      <c r="G76" s="194" t="s">
        <v>240</v>
      </c>
      <c r="H76" s="184">
        <v>34685</v>
      </c>
      <c r="I76" s="118" t="s">
        <v>261</v>
      </c>
      <c r="J76" s="188" t="s">
        <v>160</v>
      </c>
      <c r="K76" s="154" t="s">
        <v>262</v>
      </c>
      <c r="L76" s="188" t="s">
        <v>263</v>
      </c>
      <c r="M76" s="179" t="s">
        <v>125</v>
      </c>
      <c r="N76" s="179" t="s">
        <v>125</v>
      </c>
      <c r="O76" s="179" t="s">
        <v>125</v>
      </c>
      <c r="P76" s="1101"/>
      <c r="Q76" s="1102"/>
    </row>
    <row r="77" spans="2:17" ht="60" x14ac:dyDescent="0.2">
      <c r="B77" s="155"/>
      <c r="C77" s="155"/>
      <c r="D77" s="121" t="s">
        <v>264</v>
      </c>
      <c r="E77" s="118">
        <v>49666896</v>
      </c>
      <c r="F77" s="118" t="s">
        <v>171</v>
      </c>
      <c r="G77" s="118" t="s">
        <v>167</v>
      </c>
      <c r="H77" s="184">
        <v>39535</v>
      </c>
      <c r="I77" s="183" t="s">
        <v>249</v>
      </c>
      <c r="J77" s="188" t="s">
        <v>265</v>
      </c>
      <c r="K77" s="154" t="s">
        <v>266</v>
      </c>
      <c r="L77" s="118" t="s">
        <v>166</v>
      </c>
      <c r="M77" s="179" t="s">
        <v>125</v>
      </c>
      <c r="N77" s="179" t="s">
        <v>125</v>
      </c>
      <c r="O77" s="179" t="s">
        <v>125</v>
      </c>
      <c r="P77" s="118"/>
      <c r="Q77" s="118"/>
    </row>
    <row r="78" spans="2:17" ht="60" x14ac:dyDescent="0.2">
      <c r="B78" s="155"/>
      <c r="C78" s="155"/>
      <c r="D78" s="1143" t="s">
        <v>267</v>
      </c>
      <c r="E78" s="1067">
        <v>49656861</v>
      </c>
      <c r="F78" s="1067" t="s">
        <v>239</v>
      </c>
      <c r="G78" s="1145" t="s">
        <v>240</v>
      </c>
      <c r="H78" s="1138">
        <v>35048</v>
      </c>
      <c r="I78" s="1067" t="s">
        <v>268</v>
      </c>
      <c r="J78" s="188" t="s">
        <v>269</v>
      </c>
      <c r="K78" s="154" t="s">
        <v>270</v>
      </c>
      <c r="L78" s="118" t="s">
        <v>239</v>
      </c>
      <c r="M78" s="179" t="s">
        <v>125</v>
      </c>
      <c r="N78" s="179" t="s">
        <v>125</v>
      </c>
      <c r="O78" s="179" t="s">
        <v>125</v>
      </c>
      <c r="P78" s="118"/>
      <c r="Q78" s="118"/>
    </row>
    <row r="79" spans="2:17" ht="60" x14ac:dyDescent="0.2">
      <c r="B79" s="155"/>
      <c r="C79" s="155"/>
      <c r="D79" s="1144"/>
      <c r="E79" s="1068"/>
      <c r="F79" s="1068"/>
      <c r="G79" s="1146"/>
      <c r="H79" s="1139"/>
      <c r="I79" s="1068"/>
      <c r="J79" s="188" t="s">
        <v>271</v>
      </c>
      <c r="K79" s="154" t="s">
        <v>272</v>
      </c>
      <c r="L79" s="118" t="s">
        <v>239</v>
      </c>
      <c r="M79" s="179" t="s">
        <v>125</v>
      </c>
      <c r="N79" s="179" t="s">
        <v>125</v>
      </c>
      <c r="O79" s="179" t="s">
        <v>125</v>
      </c>
      <c r="P79" s="118"/>
      <c r="Q79" s="118"/>
    </row>
    <row r="80" spans="2:17" ht="45" x14ac:dyDescent="0.2">
      <c r="B80" s="155"/>
      <c r="C80" s="155"/>
      <c r="D80" s="1143" t="s">
        <v>273</v>
      </c>
      <c r="E80" s="1067">
        <v>27852372</v>
      </c>
      <c r="F80" s="1067" t="s">
        <v>166</v>
      </c>
      <c r="G80" s="1140" t="s">
        <v>256</v>
      </c>
      <c r="H80" s="1138">
        <v>39437</v>
      </c>
      <c r="I80" s="1067">
        <v>105970</v>
      </c>
      <c r="J80" s="188" t="s">
        <v>274</v>
      </c>
      <c r="K80" s="154" t="s">
        <v>275</v>
      </c>
      <c r="L80" s="118" t="s">
        <v>166</v>
      </c>
      <c r="M80" s="179" t="s">
        <v>125</v>
      </c>
      <c r="N80" s="179" t="s">
        <v>125</v>
      </c>
      <c r="O80" s="179" t="s">
        <v>125</v>
      </c>
      <c r="P80" s="118"/>
      <c r="Q80" s="118"/>
    </row>
    <row r="81" spans="2:17" ht="45" x14ac:dyDescent="0.2">
      <c r="B81" s="155"/>
      <c r="C81" s="155"/>
      <c r="D81" s="1144"/>
      <c r="E81" s="1068"/>
      <c r="F81" s="1068"/>
      <c r="G81" s="1142"/>
      <c r="H81" s="1139"/>
      <c r="I81" s="1068"/>
      <c r="J81" s="188" t="s">
        <v>274</v>
      </c>
      <c r="K81" s="154" t="s">
        <v>276</v>
      </c>
      <c r="L81" s="118" t="s">
        <v>166</v>
      </c>
      <c r="M81" s="179" t="s">
        <v>125</v>
      </c>
      <c r="N81" s="179" t="s">
        <v>125</v>
      </c>
      <c r="O81" s="179" t="s">
        <v>125</v>
      </c>
      <c r="P81" s="118"/>
      <c r="Q81" s="118"/>
    </row>
    <row r="82" spans="2:17" ht="75" x14ac:dyDescent="0.2">
      <c r="B82" s="155"/>
      <c r="C82" s="155"/>
      <c r="D82" s="195" t="s">
        <v>277</v>
      </c>
      <c r="E82" s="176">
        <v>1066084350</v>
      </c>
      <c r="F82" s="176" t="s">
        <v>166</v>
      </c>
      <c r="G82" s="193" t="s">
        <v>256</v>
      </c>
      <c r="H82" s="196">
        <v>41621</v>
      </c>
      <c r="I82" s="183" t="s">
        <v>249</v>
      </c>
      <c r="J82" s="188" t="s">
        <v>278</v>
      </c>
      <c r="K82" s="154" t="s">
        <v>279</v>
      </c>
      <c r="L82" s="118" t="s">
        <v>166</v>
      </c>
      <c r="M82" s="179" t="s">
        <v>125</v>
      </c>
      <c r="N82" s="179" t="s">
        <v>125</v>
      </c>
      <c r="O82" s="179" t="s">
        <v>125</v>
      </c>
      <c r="P82" s="118"/>
      <c r="Q82" s="118"/>
    </row>
    <row r="83" spans="2:17" ht="60" x14ac:dyDescent="0.2">
      <c r="B83" s="155"/>
      <c r="C83" s="155"/>
      <c r="D83" s="195" t="s">
        <v>280</v>
      </c>
      <c r="E83" s="176">
        <v>49789319</v>
      </c>
      <c r="F83" s="176" t="s">
        <v>166</v>
      </c>
      <c r="G83" s="197" t="s">
        <v>281</v>
      </c>
      <c r="H83" s="196" t="s">
        <v>282</v>
      </c>
      <c r="I83" s="176">
        <v>117110</v>
      </c>
      <c r="J83" s="188" t="s">
        <v>283</v>
      </c>
      <c r="K83" s="154" t="s">
        <v>284</v>
      </c>
      <c r="L83" s="118" t="s">
        <v>166</v>
      </c>
      <c r="M83" s="179" t="s">
        <v>125</v>
      </c>
      <c r="N83" s="179" t="s">
        <v>125</v>
      </c>
      <c r="O83" s="179" t="s">
        <v>125</v>
      </c>
      <c r="P83" s="118"/>
      <c r="Q83" s="118"/>
    </row>
    <row r="84" spans="2:17" ht="45" x14ac:dyDescent="0.2">
      <c r="B84" s="155"/>
      <c r="C84" s="155"/>
      <c r="D84" s="195" t="s">
        <v>285</v>
      </c>
      <c r="E84" s="176">
        <v>49672332</v>
      </c>
      <c r="F84" s="176" t="s">
        <v>166</v>
      </c>
      <c r="G84" s="197" t="s">
        <v>167</v>
      </c>
      <c r="H84" s="196">
        <v>39346</v>
      </c>
      <c r="I84" s="176" t="s">
        <v>249</v>
      </c>
      <c r="J84" s="198" t="s">
        <v>286</v>
      </c>
      <c r="K84" s="154" t="s">
        <v>287</v>
      </c>
      <c r="L84" s="118" t="s">
        <v>166</v>
      </c>
      <c r="M84" s="179" t="s">
        <v>125</v>
      </c>
      <c r="N84" s="179" t="s">
        <v>125</v>
      </c>
      <c r="O84" s="179" t="s">
        <v>125</v>
      </c>
      <c r="P84" s="118"/>
      <c r="Q84" s="118"/>
    </row>
    <row r="85" spans="2:17" ht="15.75" thickBot="1" x14ac:dyDescent="0.3">
      <c r="G85" s="199"/>
    </row>
    <row r="86" spans="2:17" ht="16.5" thickBot="1" x14ac:dyDescent="0.3">
      <c r="B86" s="1118" t="s">
        <v>46</v>
      </c>
      <c r="C86" s="1119"/>
      <c r="D86" s="1119"/>
      <c r="E86" s="1119"/>
      <c r="F86" s="1119"/>
      <c r="G86" s="1119"/>
      <c r="H86" s="1119"/>
      <c r="I86" s="1119"/>
      <c r="J86" s="1119"/>
      <c r="K86" s="1119"/>
      <c r="L86" s="1119"/>
      <c r="M86" s="1119"/>
      <c r="N86" s="1120"/>
    </row>
    <row r="88" spans="2:17" ht="31.5" x14ac:dyDescent="0.25">
      <c r="B88" s="147" t="s">
        <v>33</v>
      </c>
      <c r="C88" s="147" t="s">
        <v>18</v>
      </c>
      <c r="D88" s="1086" t="s">
        <v>3</v>
      </c>
      <c r="E88" s="1088"/>
    </row>
    <row r="89" spans="2:17" ht="30" x14ac:dyDescent="0.25">
      <c r="B89" s="155" t="s">
        <v>112</v>
      </c>
      <c r="C89" s="543" t="s">
        <v>125</v>
      </c>
      <c r="D89" s="1073"/>
      <c r="E89" s="1073"/>
    </row>
    <row r="92" spans="2:17" ht="15.75" x14ac:dyDescent="0.25">
      <c r="B92" s="1074" t="s">
        <v>64</v>
      </c>
      <c r="C92" s="1075"/>
      <c r="D92" s="1075"/>
      <c r="E92" s="1075"/>
      <c r="F92" s="1075"/>
      <c r="G92" s="1075"/>
      <c r="H92" s="1075"/>
      <c r="I92" s="1075"/>
      <c r="J92" s="1075"/>
      <c r="K92" s="1075"/>
      <c r="L92" s="1075"/>
      <c r="M92" s="1075"/>
      <c r="N92" s="1075"/>
      <c r="O92" s="1075"/>
      <c r="P92" s="1075"/>
    </row>
    <row r="94" spans="2:17" ht="15.75" thickBot="1" x14ac:dyDescent="0.3"/>
    <row r="95" spans="2:17" ht="16.5" thickBot="1" x14ac:dyDescent="0.3">
      <c r="B95" s="1118" t="s">
        <v>54</v>
      </c>
      <c r="C95" s="1119"/>
      <c r="D95" s="1119"/>
      <c r="E95" s="1119"/>
      <c r="F95" s="1119"/>
      <c r="G95" s="1119"/>
      <c r="H95" s="1119"/>
      <c r="I95" s="1119"/>
      <c r="J95" s="1119"/>
      <c r="K95" s="1119"/>
      <c r="L95" s="1119"/>
      <c r="M95" s="1119"/>
      <c r="N95" s="1120"/>
    </row>
    <row r="96" spans="2:17" ht="15.75" thickBot="1" x14ac:dyDescent="0.3"/>
    <row r="97" spans="1:26" s="93" customFormat="1" ht="110.25" x14ac:dyDescent="0.25">
      <c r="B97" s="123" t="s">
        <v>134</v>
      </c>
      <c r="C97" s="123" t="s">
        <v>135</v>
      </c>
      <c r="D97" s="123" t="s">
        <v>136</v>
      </c>
      <c r="E97" s="123" t="s">
        <v>45</v>
      </c>
      <c r="F97" s="123" t="s">
        <v>22</v>
      </c>
      <c r="G97" s="123" t="s">
        <v>89</v>
      </c>
      <c r="H97" s="123" t="s">
        <v>17</v>
      </c>
      <c r="I97" s="123" t="s">
        <v>10</v>
      </c>
      <c r="J97" s="123" t="s">
        <v>31</v>
      </c>
      <c r="K97" s="123" t="s">
        <v>61</v>
      </c>
      <c r="L97" s="123" t="s">
        <v>20</v>
      </c>
      <c r="M97" s="124" t="s">
        <v>26</v>
      </c>
      <c r="N97" s="123" t="s">
        <v>137</v>
      </c>
      <c r="O97" s="123" t="s">
        <v>36</v>
      </c>
      <c r="P97" s="181" t="s">
        <v>11</v>
      </c>
      <c r="Q97" s="181" t="s">
        <v>19</v>
      </c>
    </row>
    <row r="98" spans="1:26" s="178" customFormat="1" ht="105" x14ac:dyDescent="0.25">
      <c r="A98" s="125">
        <v>1</v>
      </c>
      <c r="B98" s="200" t="s">
        <v>144</v>
      </c>
      <c r="C98" s="127" t="s">
        <v>410</v>
      </c>
      <c r="D98" s="126" t="s">
        <v>160</v>
      </c>
      <c r="E98" s="171">
        <v>381</v>
      </c>
      <c r="F98" s="127" t="s">
        <v>125</v>
      </c>
      <c r="G98" s="129"/>
      <c r="H98" s="130">
        <v>40542</v>
      </c>
      <c r="I98" s="131">
        <v>40785</v>
      </c>
      <c r="J98" s="131" t="s">
        <v>126</v>
      </c>
      <c r="K98" s="185">
        <v>8</v>
      </c>
      <c r="L98" s="131"/>
      <c r="M98" s="171">
        <v>139</v>
      </c>
      <c r="N98" s="132">
        <f>+M98*G98</f>
        <v>0</v>
      </c>
      <c r="O98" s="187">
        <v>261357975</v>
      </c>
      <c r="P98" s="133" t="s">
        <v>411</v>
      </c>
      <c r="Q98" s="134"/>
      <c r="R98" s="135"/>
      <c r="S98" s="135"/>
      <c r="T98" s="135"/>
      <c r="U98" s="135"/>
      <c r="V98" s="135"/>
      <c r="W98" s="135"/>
      <c r="X98" s="135"/>
      <c r="Y98" s="135"/>
      <c r="Z98" s="135"/>
    </row>
    <row r="99" spans="1:26" s="229" customFormat="1" ht="30" x14ac:dyDescent="0.25">
      <c r="A99" s="125"/>
      <c r="B99" s="200" t="s">
        <v>144</v>
      </c>
      <c r="C99" s="127" t="s">
        <v>410</v>
      </c>
      <c r="D99" s="126" t="s">
        <v>160</v>
      </c>
      <c r="E99" s="171">
        <v>412</v>
      </c>
      <c r="F99" s="127" t="s">
        <v>125</v>
      </c>
      <c r="G99" s="127"/>
      <c r="H99" s="130">
        <v>39783</v>
      </c>
      <c r="I99" s="131">
        <v>40482</v>
      </c>
      <c r="J99" s="131" t="s">
        <v>126</v>
      </c>
      <c r="K99" s="185">
        <v>13</v>
      </c>
      <c r="L99" s="131"/>
      <c r="M99" s="171">
        <v>293</v>
      </c>
      <c r="N99" s="132"/>
      <c r="O99" s="187"/>
      <c r="P99" s="133"/>
      <c r="Q99" s="134"/>
      <c r="R99" s="135"/>
      <c r="S99" s="135"/>
      <c r="T99" s="135"/>
      <c r="U99" s="135"/>
      <c r="V99" s="135"/>
      <c r="W99" s="135"/>
      <c r="X99" s="135"/>
      <c r="Y99" s="135"/>
      <c r="Z99" s="135"/>
    </row>
    <row r="100" spans="1:26" s="178" customFormat="1" ht="15.75" x14ac:dyDescent="0.25">
      <c r="A100" s="125"/>
      <c r="B100" s="136" t="s">
        <v>16</v>
      </c>
      <c r="C100" s="127"/>
      <c r="D100" s="126"/>
      <c r="E100" s="171"/>
      <c r="F100" s="127"/>
      <c r="G100" s="127"/>
      <c r="H100" s="127"/>
      <c r="I100" s="131"/>
      <c r="J100" s="131"/>
      <c r="K100" s="185">
        <f>SUM(K98:K99)</f>
        <v>21</v>
      </c>
      <c r="L100" s="137">
        <f>SUM(L98:L98)</f>
        <v>0</v>
      </c>
      <c r="M100" s="306">
        <f>SUM(M98:M99)</f>
        <v>432</v>
      </c>
      <c r="N100" s="137">
        <f>SUM(N98:N98)</f>
        <v>0</v>
      </c>
      <c r="O100" s="133"/>
      <c r="P100" s="133"/>
      <c r="Q100" s="134"/>
    </row>
    <row r="101" spans="1:26" x14ac:dyDescent="0.25">
      <c r="B101" s="139"/>
      <c r="C101" s="139"/>
      <c r="D101" s="139"/>
      <c r="E101" s="140"/>
      <c r="F101" s="139"/>
      <c r="G101" s="139"/>
      <c r="H101" s="139"/>
      <c r="I101" s="139"/>
      <c r="J101" s="139"/>
      <c r="K101" s="139"/>
      <c r="L101" s="139"/>
      <c r="M101" s="139"/>
      <c r="N101" s="139"/>
      <c r="O101" s="139"/>
      <c r="P101" s="139"/>
    </row>
    <row r="102" spans="1:26" ht="15.75" thickBot="1" x14ac:dyDescent="0.3">
      <c r="K102" s="526"/>
    </row>
    <row r="103" spans="1:26" ht="48" thickBot="1" x14ac:dyDescent="0.3">
      <c r="B103" s="157" t="s">
        <v>49</v>
      </c>
      <c r="C103" s="158" t="s">
        <v>50</v>
      </c>
      <c r="D103" s="157" t="s">
        <v>51</v>
      </c>
      <c r="E103" s="158" t="s">
        <v>55</v>
      </c>
    </row>
    <row r="104" spans="1:26" x14ac:dyDescent="0.25">
      <c r="B104" s="159" t="s">
        <v>113</v>
      </c>
      <c r="C104" s="160">
        <v>20</v>
      </c>
      <c r="D104" s="179">
        <v>0</v>
      </c>
      <c r="E104" s="1121">
        <f>+D104+D105+D106</f>
        <v>40</v>
      </c>
    </row>
    <row r="105" spans="1:26" x14ac:dyDescent="0.25">
      <c r="B105" s="159" t="s">
        <v>114</v>
      </c>
      <c r="C105" s="161">
        <v>30</v>
      </c>
      <c r="D105" s="179">
        <v>0</v>
      </c>
      <c r="E105" s="1081"/>
    </row>
    <row r="106" spans="1:26" ht="15.75" thickBot="1" x14ac:dyDescent="0.3">
      <c r="B106" s="159" t="s">
        <v>115</v>
      </c>
      <c r="C106" s="162">
        <v>40</v>
      </c>
      <c r="D106" s="162">
        <v>40</v>
      </c>
      <c r="E106" s="1122"/>
    </row>
    <row r="107" spans="1:26" ht="15.75" thickBot="1" x14ac:dyDescent="0.3"/>
    <row r="108" spans="1:26" ht="16.5" thickBot="1" x14ac:dyDescent="0.3">
      <c r="B108" s="1118" t="s">
        <v>52</v>
      </c>
      <c r="C108" s="1119"/>
      <c r="D108" s="1119"/>
      <c r="E108" s="1119"/>
      <c r="F108" s="1119"/>
      <c r="G108" s="1119"/>
      <c r="H108" s="1119"/>
      <c r="I108" s="1119"/>
      <c r="J108" s="1119"/>
      <c r="K108" s="1119"/>
      <c r="L108" s="1119"/>
      <c r="M108" s="1119"/>
      <c r="N108" s="1120"/>
    </row>
    <row r="110" spans="1:26" ht="110.25" x14ac:dyDescent="0.25">
      <c r="B110" s="117" t="s">
        <v>0</v>
      </c>
      <c r="C110" s="117" t="s">
        <v>39</v>
      </c>
      <c r="D110" s="117" t="s">
        <v>40</v>
      </c>
      <c r="E110" s="117" t="s">
        <v>102</v>
      </c>
      <c r="F110" s="117" t="s">
        <v>104</v>
      </c>
      <c r="G110" s="117" t="s">
        <v>105</v>
      </c>
      <c r="H110" s="117" t="s">
        <v>106</v>
      </c>
      <c r="I110" s="117" t="s">
        <v>103</v>
      </c>
      <c r="J110" s="1086" t="s">
        <v>107</v>
      </c>
      <c r="K110" s="1087"/>
      <c r="L110" s="1088"/>
      <c r="M110" s="117" t="s">
        <v>111</v>
      </c>
      <c r="N110" s="117" t="s">
        <v>139</v>
      </c>
      <c r="O110" s="117" t="s">
        <v>140</v>
      </c>
      <c r="P110" s="1086" t="s">
        <v>3</v>
      </c>
      <c r="Q110" s="1088"/>
    </row>
    <row r="111" spans="1:26" ht="60" x14ac:dyDescent="0.2">
      <c r="B111" s="152"/>
      <c r="C111" s="152"/>
      <c r="D111" s="149"/>
      <c r="E111" s="149"/>
      <c r="F111" s="149"/>
      <c r="G111" s="149"/>
      <c r="H111" s="149"/>
      <c r="I111" s="150"/>
      <c r="J111" s="153" t="s">
        <v>108</v>
      </c>
      <c r="K111" s="154" t="s">
        <v>109</v>
      </c>
      <c r="L111" s="151" t="s">
        <v>110</v>
      </c>
      <c r="M111" s="118"/>
      <c r="N111" s="118"/>
      <c r="O111" s="118"/>
      <c r="P111" s="1073"/>
      <c r="Q111" s="1073"/>
    </row>
    <row r="112" spans="1:26" ht="45" x14ac:dyDescent="0.2">
      <c r="B112" s="152" t="s">
        <v>119</v>
      </c>
      <c r="C112" s="152">
        <v>1</v>
      </c>
      <c r="D112" s="149" t="s">
        <v>1223</v>
      </c>
      <c r="E112" s="149">
        <v>36676495</v>
      </c>
      <c r="F112" s="149" t="s">
        <v>166</v>
      </c>
      <c r="G112" s="149" t="s">
        <v>1226</v>
      </c>
      <c r="H112" s="182">
        <v>37015</v>
      </c>
      <c r="I112" s="150" t="s">
        <v>1227</v>
      </c>
      <c r="J112" s="153" t="s">
        <v>256</v>
      </c>
      <c r="K112" s="154" t="s">
        <v>1228</v>
      </c>
      <c r="L112" s="151" t="s">
        <v>166</v>
      </c>
      <c r="M112" s="118" t="s">
        <v>125</v>
      </c>
      <c r="N112" s="118" t="s">
        <v>125</v>
      </c>
      <c r="O112" s="118" t="s">
        <v>125</v>
      </c>
      <c r="P112" s="118"/>
      <c r="Q112" s="234"/>
    </row>
    <row r="113" spans="2:17" ht="45" x14ac:dyDescent="0.2">
      <c r="B113" s="152" t="s">
        <v>119</v>
      </c>
      <c r="C113" s="152">
        <v>1</v>
      </c>
      <c r="D113" s="149" t="s">
        <v>1223</v>
      </c>
      <c r="E113" s="149">
        <v>36676495</v>
      </c>
      <c r="F113" s="149" t="s">
        <v>166</v>
      </c>
      <c r="G113" s="149" t="s">
        <v>1226</v>
      </c>
      <c r="H113" s="182">
        <v>37015</v>
      </c>
      <c r="I113" s="150" t="s">
        <v>1227</v>
      </c>
      <c r="J113" s="153" t="s">
        <v>410</v>
      </c>
      <c r="K113" s="154" t="s">
        <v>1229</v>
      </c>
      <c r="L113" s="151" t="s">
        <v>166</v>
      </c>
      <c r="M113" s="118" t="s">
        <v>125</v>
      </c>
      <c r="N113" s="118" t="s">
        <v>125</v>
      </c>
      <c r="O113" s="118" t="s">
        <v>125</v>
      </c>
      <c r="P113" s="234"/>
      <c r="Q113" s="234"/>
    </row>
    <row r="114" spans="2:17" ht="30" x14ac:dyDescent="0.2">
      <c r="B114" s="152" t="s">
        <v>120</v>
      </c>
      <c r="C114" s="152"/>
      <c r="D114" s="149" t="s">
        <v>1224</v>
      </c>
      <c r="E114" s="149">
        <v>1065893189</v>
      </c>
      <c r="F114" s="149" t="s">
        <v>1230</v>
      </c>
      <c r="G114" s="149" t="s">
        <v>198</v>
      </c>
      <c r="H114" s="182">
        <v>41754</v>
      </c>
      <c r="I114" s="150" t="s">
        <v>185</v>
      </c>
      <c r="J114" s="153" t="s">
        <v>218</v>
      </c>
      <c r="K114" s="154" t="s">
        <v>1231</v>
      </c>
      <c r="L114" s="151" t="s">
        <v>207</v>
      </c>
      <c r="M114" s="118" t="s">
        <v>125</v>
      </c>
      <c r="N114" s="118" t="s">
        <v>125</v>
      </c>
      <c r="O114" s="118" t="s">
        <v>125</v>
      </c>
      <c r="P114" s="179"/>
      <c r="Q114" s="179"/>
    </row>
    <row r="115" spans="2:17" ht="30" x14ac:dyDescent="0.2">
      <c r="B115" s="152" t="s">
        <v>121</v>
      </c>
      <c r="C115" s="152"/>
      <c r="D115" s="149" t="s">
        <v>1225</v>
      </c>
      <c r="E115" s="149">
        <v>49783557</v>
      </c>
      <c r="F115" s="149" t="s">
        <v>328</v>
      </c>
      <c r="G115" s="149" t="s">
        <v>587</v>
      </c>
      <c r="H115" s="182">
        <v>41570</v>
      </c>
      <c r="I115" s="150" t="s">
        <v>185</v>
      </c>
      <c r="J115" s="153" t="s">
        <v>1233</v>
      </c>
      <c r="K115" s="149" t="s">
        <v>1232</v>
      </c>
      <c r="L115" s="151"/>
      <c r="M115" s="118" t="s">
        <v>125</v>
      </c>
      <c r="N115" s="118" t="s">
        <v>125</v>
      </c>
      <c r="O115" s="118" t="s">
        <v>125</v>
      </c>
      <c r="P115" s="1073"/>
      <c r="Q115" s="1073"/>
    </row>
    <row r="116" spans="2:17" x14ac:dyDescent="0.2">
      <c r="B116" s="201"/>
      <c r="C116" s="201"/>
      <c r="D116" s="202"/>
      <c r="E116" s="202"/>
      <c r="F116" s="202"/>
      <c r="G116" s="202"/>
      <c r="H116" s="202"/>
      <c r="I116" s="204"/>
      <c r="J116" s="205"/>
      <c r="K116" s="206"/>
      <c r="L116" s="206"/>
      <c r="M116" s="106"/>
      <c r="N116" s="106"/>
      <c r="O116" s="106"/>
      <c r="P116" s="207"/>
      <c r="Q116" s="207"/>
    </row>
    <row r="117" spans="2:17" x14ac:dyDescent="0.2">
      <c r="B117" s="201"/>
      <c r="C117" s="201"/>
      <c r="D117" s="202"/>
      <c r="E117" s="202"/>
      <c r="F117" s="202"/>
      <c r="G117" s="202"/>
      <c r="H117" s="202"/>
      <c r="I117" s="204"/>
      <c r="J117" s="205"/>
      <c r="K117" s="206"/>
      <c r="L117" s="206"/>
      <c r="M117" s="106"/>
      <c r="N117" s="106"/>
      <c r="O117" s="106"/>
      <c r="P117" s="207"/>
      <c r="Q117" s="207"/>
    </row>
    <row r="118" spans="2:17" x14ac:dyDescent="0.2">
      <c r="B118" s="201"/>
      <c r="C118" s="201"/>
      <c r="D118" s="202"/>
      <c r="E118" s="202"/>
      <c r="F118" s="202"/>
      <c r="G118" s="202"/>
      <c r="H118" s="202"/>
      <c r="I118" s="204"/>
      <c r="J118" s="205"/>
      <c r="K118" s="206"/>
      <c r="L118" s="206"/>
      <c r="M118" s="106"/>
      <c r="N118" s="106"/>
      <c r="O118" s="106"/>
      <c r="P118" s="207"/>
      <c r="Q118" s="207"/>
    </row>
    <row r="119" spans="2:17" x14ac:dyDescent="0.2">
      <c r="B119" s="201"/>
      <c r="C119" s="201"/>
      <c r="D119" s="202"/>
      <c r="E119" s="202"/>
      <c r="F119" s="202"/>
      <c r="G119" s="202"/>
      <c r="H119" s="202"/>
      <c r="I119" s="204"/>
      <c r="J119" s="205"/>
      <c r="K119" s="206"/>
      <c r="L119" s="206"/>
      <c r="M119" s="106"/>
      <c r="N119" s="106"/>
      <c r="O119" s="106"/>
      <c r="P119" s="207"/>
      <c r="Q119" s="207"/>
    </row>
    <row r="120" spans="2:17" x14ac:dyDescent="0.2">
      <c r="B120" s="201"/>
      <c r="C120" s="201"/>
      <c r="D120" s="202"/>
      <c r="E120" s="202"/>
      <c r="F120" s="202"/>
      <c r="G120" s="202"/>
      <c r="H120" s="202"/>
      <c r="I120" s="204"/>
      <c r="J120" s="205"/>
      <c r="K120" s="206"/>
      <c r="L120" s="206"/>
      <c r="M120" s="106"/>
      <c r="N120" s="106"/>
      <c r="O120" s="106"/>
      <c r="P120" s="207"/>
      <c r="Q120" s="207"/>
    </row>
    <row r="124" spans="2:17" ht="15.75" thickBot="1" x14ac:dyDescent="0.3"/>
    <row r="125" spans="2:17" ht="31.5" x14ac:dyDescent="0.25">
      <c r="B125" s="119" t="s">
        <v>33</v>
      </c>
      <c r="C125" s="119" t="s">
        <v>49</v>
      </c>
      <c r="D125" s="117" t="s">
        <v>50</v>
      </c>
      <c r="E125" s="119" t="s">
        <v>51</v>
      </c>
      <c r="F125" s="158" t="s">
        <v>56</v>
      </c>
      <c r="G125" s="163"/>
    </row>
    <row r="126" spans="2:17" ht="225" x14ac:dyDescent="0.2">
      <c r="B126" s="1076" t="s">
        <v>53</v>
      </c>
      <c r="C126" s="164" t="s">
        <v>116</v>
      </c>
      <c r="D126" s="179">
        <v>25</v>
      </c>
      <c r="E126" s="179">
        <v>0</v>
      </c>
      <c r="F126" s="1077">
        <f>+E126+E127+E128</f>
        <v>10</v>
      </c>
      <c r="G126" s="165"/>
    </row>
    <row r="127" spans="2:17" ht="150" x14ac:dyDescent="0.2">
      <c r="B127" s="1076"/>
      <c r="C127" s="164" t="s">
        <v>117</v>
      </c>
      <c r="D127" s="121">
        <v>25</v>
      </c>
      <c r="E127" s="179">
        <v>0</v>
      </c>
      <c r="F127" s="1078"/>
      <c r="G127" s="165"/>
    </row>
    <row r="128" spans="2:17" ht="120" x14ac:dyDescent="0.2">
      <c r="B128" s="1076"/>
      <c r="C128" s="164" t="s">
        <v>118</v>
      </c>
      <c r="D128" s="179">
        <v>10</v>
      </c>
      <c r="E128" s="179">
        <v>10</v>
      </c>
      <c r="F128" s="1079"/>
      <c r="G128" s="165"/>
    </row>
    <row r="129" spans="2:5" x14ac:dyDescent="0.2">
      <c r="C129" s="78"/>
    </row>
    <row r="132" spans="2:5" ht="15.75" x14ac:dyDescent="0.25">
      <c r="B132" s="116" t="s">
        <v>57</v>
      </c>
    </row>
    <row r="135" spans="2:5" ht="31.5" x14ac:dyDescent="0.25">
      <c r="B135" s="117" t="s">
        <v>33</v>
      </c>
      <c r="C135" s="117" t="s">
        <v>58</v>
      </c>
      <c r="D135" s="117" t="s">
        <v>51</v>
      </c>
      <c r="E135" s="119" t="s">
        <v>16</v>
      </c>
    </row>
    <row r="136" spans="2:5" ht="30" x14ac:dyDescent="0.25">
      <c r="B136" s="120" t="s">
        <v>132</v>
      </c>
      <c r="C136" s="121">
        <v>40</v>
      </c>
      <c r="D136" s="179">
        <f>+E104</f>
        <v>40</v>
      </c>
      <c r="E136" s="1067">
        <f>+D136+D137</f>
        <v>50</v>
      </c>
    </row>
    <row r="137" spans="2:5" ht="60" x14ac:dyDescent="0.25">
      <c r="B137" s="120" t="s">
        <v>133</v>
      </c>
      <c r="C137" s="121">
        <v>60</v>
      </c>
      <c r="D137" s="179">
        <f>+F126</f>
        <v>10</v>
      </c>
      <c r="E137" s="1068"/>
    </row>
  </sheetData>
  <mergeCells count="70">
    <mergeCell ref="B126:B128"/>
    <mergeCell ref="F126:F128"/>
    <mergeCell ref="E136:E137"/>
    <mergeCell ref="B86:N86"/>
    <mergeCell ref="D88:E88"/>
    <mergeCell ref="D89:E89"/>
    <mergeCell ref="B95:N95"/>
    <mergeCell ref="E104:E106"/>
    <mergeCell ref="B108:N108"/>
    <mergeCell ref="J110:L110"/>
    <mergeCell ref="P111:Q111"/>
    <mergeCell ref="P115:Q115"/>
    <mergeCell ref="P75:Q75"/>
    <mergeCell ref="P76:Q76"/>
    <mergeCell ref="D78:D79"/>
    <mergeCell ref="E78:E79"/>
    <mergeCell ref="F78:F79"/>
    <mergeCell ref="G78:G79"/>
    <mergeCell ref="H78:H79"/>
    <mergeCell ref="I78:I79"/>
    <mergeCell ref="D80:D81"/>
    <mergeCell ref="E80:E81"/>
    <mergeCell ref="F80:F81"/>
    <mergeCell ref="G80:G81"/>
    <mergeCell ref="P110:Q110"/>
    <mergeCell ref="B92:P92"/>
    <mergeCell ref="P73:Q73"/>
    <mergeCell ref="O64:O65"/>
    <mergeCell ref="M70:M72"/>
    <mergeCell ref="N70:N72"/>
    <mergeCell ref="O70:O72"/>
    <mergeCell ref="P64:Q65"/>
    <mergeCell ref="P70:Q70"/>
    <mergeCell ref="P66:Q66"/>
    <mergeCell ref="M73:M74"/>
    <mergeCell ref="N73:N74"/>
    <mergeCell ref="O73:O74"/>
    <mergeCell ref="P74:Q74"/>
    <mergeCell ref="O55:P55"/>
    <mergeCell ref="C64:C65"/>
    <mergeCell ref="D64:D65"/>
    <mergeCell ref="E64:E65"/>
    <mergeCell ref="F64:F65"/>
    <mergeCell ref="G64:G65"/>
    <mergeCell ref="H64:H65"/>
    <mergeCell ref="I64:I65"/>
    <mergeCell ref="J64:L64"/>
    <mergeCell ref="M64:M65"/>
    <mergeCell ref="N64:N65"/>
    <mergeCell ref="C46:C47"/>
    <mergeCell ref="D46:E46"/>
    <mergeCell ref="C50:N50"/>
    <mergeCell ref="B52:N52"/>
    <mergeCell ref="O54:P54"/>
    <mergeCell ref="H80:H81"/>
    <mergeCell ref="I80:I81"/>
    <mergeCell ref="B2:P2"/>
    <mergeCell ref="B4:P4"/>
    <mergeCell ref="C6:N6"/>
    <mergeCell ref="C7:N7"/>
    <mergeCell ref="C8:N8"/>
    <mergeCell ref="O56:P56"/>
    <mergeCell ref="B62:N62"/>
    <mergeCell ref="B64:B65"/>
    <mergeCell ref="C9:N9"/>
    <mergeCell ref="C10:E10"/>
    <mergeCell ref="B13:C17"/>
    <mergeCell ref="B18:C18"/>
    <mergeCell ref="E33:E34"/>
    <mergeCell ref="B46:B47"/>
  </mergeCells>
  <dataValidations count="2">
    <dataValidation type="decimal" allowBlank="1" showInputMessage="1" showErrorMessage="1" sqref="WVH983053 WLL983053 C65549 IV65549 SR65549 ACN65549 AMJ65549 AWF65549 BGB65549 BPX65549 BZT65549 CJP65549 CTL65549 DDH65549 DND65549 DWZ65549 EGV65549 EQR65549 FAN65549 FKJ65549 FUF65549 GEB65549 GNX65549 GXT65549 HHP65549 HRL65549 IBH65549 ILD65549 IUZ65549 JEV65549 JOR65549 JYN65549 KIJ65549 KSF65549 LCB65549 LLX65549 LVT65549 MFP65549 MPL65549 MZH65549 NJD65549 NSZ65549 OCV65549 OMR65549 OWN65549 PGJ65549 PQF65549 QAB65549 QJX65549 QTT65549 RDP65549 RNL65549 RXH65549 SHD65549 SQZ65549 TAV65549 TKR65549 TUN65549 UEJ65549 UOF65549 UYB65549 VHX65549 VRT65549 WBP65549 WLL65549 WVH65549 C131085 IV131085 SR131085 ACN131085 AMJ131085 AWF131085 BGB131085 BPX131085 BZT131085 CJP131085 CTL131085 DDH131085 DND131085 DWZ131085 EGV131085 EQR131085 FAN131085 FKJ131085 FUF131085 GEB131085 GNX131085 GXT131085 HHP131085 HRL131085 IBH131085 ILD131085 IUZ131085 JEV131085 JOR131085 JYN131085 KIJ131085 KSF131085 LCB131085 LLX131085 LVT131085 MFP131085 MPL131085 MZH131085 NJD131085 NSZ131085 OCV131085 OMR131085 OWN131085 PGJ131085 PQF131085 QAB131085 QJX131085 QTT131085 RDP131085 RNL131085 RXH131085 SHD131085 SQZ131085 TAV131085 TKR131085 TUN131085 UEJ131085 UOF131085 UYB131085 VHX131085 VRT131085 WBP131085 WLL131085 WVH131085 C196621 IV196621 SR196621 ACN196621 AMJ196621 AWF196621 BGB196621 BPX196621 BZT196621 CJP196621 CTL196621 DDH196621 DND196621 DWZ196621 EGV196621 EQR196621 FAN196621 FKJ196621 FUF196621 GEB196621 GNX196621 GXT196621 HHP196621 HRL196621 IBH196621 ILD196621 IUZ196621 JEV196621 JOR196621 JYN196621 KIJ196621 KSF196621 LCB196621 LLX196621 LVT196621 MFP196621 MPL196621 MZH196621 NJD196621 NSZ196621 OCV196621 OMR196621 OWN196621 PGJ196621 PQF196621 QAB196621 QJX196621 QTT196621 RDP196621 RNL196621 RXH196621 SHD196621 SQZ196621 TAV196621 TKR196621 TUN196621 UEJ196621 UOF196621 UYB196621 VHX196621 VRT196621 WBP196621 WLL196621 WVH196621 C262157 IV262157 SR262157 ACN262157 AMJ262157 AWF262157 BGB262157 BPX262157 BZT262157 CJP262157 CTL262157 DDH262157 DND262157 DWZ262157 EGV262157 EQR262157 FAN262157 FKJ262157 FUF262157 GEB262157 GNX262157 GXT262157 HHP262157 HRL262157 IBH262157 ILD262157 IUZ262157 JEV262157 JOR262157 JYN262157 KIJ262157 KSF262157 LCB262157 LLX262157 LVT262157 MFP262157 MPL262157 MZH262157 NJD262157 NSZ262157 OCV262157 OMR262157 OWN262157 PGJ262157 PQF262157 QAB262157 QJX262157 QTT262157 RDP262157 RNL262157 RXH262157 SHD262157 SQZ262157 TAV262157 TKR262157 TUN262157 UEJ262157 UOF262157 UYB262157 VHX262157 VRT262157 WBP262157 WLL262157 WVH262157 C327693 IV327693 SR327693 ACN327693 AMJ327693 AWF327693 BGB327693 BPX327693 BZT327693 CJP327693 CTL327693 DDH327693 DND327693 DWZ327693 EGV327693 EQR327693 FAN327693 FKJ327693 FUF327693 GEB327693 GNX327693 GXT327693 HHP327693 HRL327693 IBH327693 ILD327693 IUZ327693 JEV327693 JOR327693 JYN327693 KIJ327693 KSF327693 LCB327693 LLX327693 LVT327693 MFP327693 MPL327693 MZH327693 NJD327693 NSZ327693 OCV327693 OMR327693 OWN327693 PGJ327693 PQF327693 QAB327693 QJX327693 QTT327693 RDP327693 RNL327693 RXH327693 SHD327693 SQZ327693 TAV327693 TKR327693 TUN327693 UEJ327693 UOF327693 UYB327693 VHX327693 VRT327693 WBP327693 WLL327693 WVH327693 C393229 IV393229 SR393229 ACN393229 AMJ393229 AWF393229 BGB393229 BPX393229 BZT393229 CJP393229 CTL393229 DDH393229 DND393229 DWZ393229 EGV393229 EQR393229 FAN393229 FKJ393229 FUF393229 GEB393229 GNX393229 GXT393229 HHP393229 HRL393229 IBH393229 ILD393229 IUZ393229 JEV393229 JOR393229 JYN393229 KIJ393229 KSF393229 LCB393229 LLX393229 LVT393229 MFP393229 MPL393229 MZH393229 NJD393229 NSZ393229 OCV393229 OMR393229 OWN393229 PGJ393229 PQF393229 QAB393229 QJX393229 QTT393229 RDP393229 RNL393229 RXH393229 SHD393229 SQZ393229 TAV393229 TKR393229 TUN393229 UEJ393229 UOF393229 UYB393229 VHX393229 VRT393229 WBP393229 WLL393229 WVH393229 C458765 IV458765 SR458765 ACN458765 AMJ458765 AWF458765 BGB458765 BPX458765 BZT458765 CJP458765 CTL458765 DDH458765 DND458765 DWZ458765 EGV458765 EQR458765 FAN458765 FKJ458765 FUF458765 GEB458765 GNX458765 GXT458765 HHP458765 HRL458765 IBH458765 ILD458765 IUZ458765 JEV458765 JOR458765 JYN458765 KIJ458765 KSF458765 LCB458765 LLX458765 LVT458765 MFP458765 MPL458765 MZH458765 NJD458765 NSZ458765 OCV458765 OMR458765 OWN458765 PGJ458765 PQF458765 QAB458765 QJX458765 QTT458765 RDP458765 RNL458765 RXH458765 SHD458765 SQZ458765 TAV458765 TKR458765 TUN458765 UEJ458765 UOF458765 UYB458765 VHX458765 VRT458765 WBP458765 WLL458765 WVH458765 C524301 IV524301 SR524301 ACN524301 AMJ524301 AWF524301 BGB524301 BPX524301 BZT524301 CJP524301 CTL524301 DDH524301 DND524301 DWZ524301 EGV524301 EQR524301 FAN524301 FKJ524301 FUF524301 GEB524301 GNX524301 GXT524301 HHP524301 HRL524301 IBH524301 ILD524301 IUZ524301 JEV524301 JOR524301 JYN524301 KIJ524301 KSF524301 LCB524301 LLX524301 LVT524301 MFP524301 MPL524301 MZH524301 NJD524301 NSZ524301 OCV524301 OMR524301 OWN524301 PGJ524301 PQF524301 QAB524301 QJX524301 QTT524301 RDP524301 RNL524301 RXH524301 SHD524301 SQZ524301 TAV524301 TKR524301 TUN524301 UEJ524301 UOF524301 UYB524301 VHX524301 VRT524301 WBP524301 WLL524301 WVH524301 C589837 IV589837 SR589837 ACN589837 AMJ589837 AWF589837 BGB589837 BPX589837 BZT589837 CJP589837 CTL589837 DDH589837 DND589837 DWZ589837 EGV589837 EQR589837 FAN589837 FKJ589837 FUF589837 GEB589837 GNX589837 GXT589837 HHP589837 HRL589837 IBH589837 ILD589837 IUZ589837 JEV589837 JOR589837 JYN589837 KIJ589837 KSF589837 LCB589837 LLX589837 LVT589837 MFP589837 MPL589837 MZH589837 NJD589837 NSZ589837 OCV589837 OMR589837 OWN589837 PGJ589837 PQF589837 QAB589837 QJX589837 QTT589837 RDP589837 RNL589837 RXH589837 SHD589837 SQZ589837 TAV589837 TKR589837 TUN589837 UEJ589837 UOF589837 UYB589837 VHX589837 VRT589837 WBP589837 WLL589837 WVH589837 C655373 IV655373 SR655373 ACN655373 AMJ655373 AWF655373 BGB655373 BPX655373 BZT655373 CJP655373 CTL655373 DDH655373 DND655373 DWZ655373 EGV655373 EQR655373 FAN655373 FKJ655373 FUF655373 GEB655373 GNX655373 GXT655373 HHP655373 HRL655373 IBH655373 ILD655373 IUZ655373 JEV655373 JOR655373 JYN655373 KIJ655373 KSF655373 LCB655373 LLX655373 LVT655373 MFP655373 MPL655373 MZH655373 NJD655373 NSZ655373 OCV655373 OMR655373 OWN655373 PGJ655373 PQF655373 QAB655373 QJX655373 QTT655373 RDP655373 RNL655373 RXH655373 SHD655373 SQZ655373 TAV655373 TKR655373 TUN655373 UEJ655373 UOF655373 UYB655373 VHX655373 VRT655373 WBP655373 WLL655373 WVH655373 C720909 IV720909 SR720909 ACN720909 AMJ720909 AWF720909 BGB720909 BPX720909 BZT720909 CJP720909 CTL720909 DDH720909 DND720909 DWZ720909 EGV720909 EQR720909 FAN720909 FKJ720909 FUF720909 GEB720909 GNX720909 GXT720909 HHP720909 HRL720909 IBH720909 ILD720909 IUZ720909 JEV720909 JOR720909 JYN720909 KIJ720909 KSF720909 LCB720909 LLX720909 LVT720909 MFP720909 MPL720909 MZH720909 NJD720909 NSZ720909 OCV720909 OMR720909 OWN720909 PGJ720909 PQF720909 QAB720909 QJX720909 QTT720909 RDP720909 RNL720909 RXH720909 SHD720909 SQZ720909 TAV720909 TKR720909 TUN720909 UEJ720909 UOF720909 UYB720909 VHX720909 VRT720909 WBP720909 WLL720909 WVH720909 C786445 IV786445 SR786445 ACN786445 AMJ786445 AWF786445 BGB786445 BPX786445 BZT786445 CJP786445 CTL786445 DDH786445 DND786445 DWZ786445 EGV786445 EQR786445 FAN786445 FKJ786445 FUF786445 GEB786445 GNX786445 GXT786445 HHP786445 HRL786445 IBH786445 ILD786445 IUZ786445 JEV786445 JOR786445 JYN786445 KIJ786445 KSF786445 LCB786445 LLX786445 LVT786445 MFP786445 MPL786445 MZH786445 NJD786445 NSZ786445 OCV786445 OMR786445 OWN786445 PGJ786445 PQF786445 QAB786445 QJX786445 QTT786445 RDP786445 RNL786445 RXH786445 SHD786445 SQZ786445 TAV786445 TKR786445 TUN786445 UEJ786445 UOF786445 UYB786445 VHX786445 VRT786445 WBP786445 WLL786445 WVH786445 C851981 IV851981 SR851981 ACN851981 AMJ851981 AWF851981 BGB851981 BPX851981 BZT851981 CJP851981 CTL851981 DDH851981 DND851981 DWZ851981 EGV851981 EQR851981 FAN851981 FKJ851981 FUF851981 GEB851981 GNX851981 GXT851981 HHP851981 HRL851981 IBH851981 ILD851981 IUZ851981 JEV851981 JOR851981 JYN851981 KIJ851981 KSF851981 LCB851981 LLX851981 LVT851981 MFP851981 MPL851981 MZH851981 NJD851981 NSZ851981 OCV851981 OMR851981 OWN851981 PGJ851981 PQF851981 QAB851981 QJX851981 QTT851981 RDP851981 RNL851981 RXH851981 SHD851981 SQZ851981 TAV851981 TKR851981 TUN851981 UEJ851981 UOF851981 UYB851981 VHX851981 VRT851981 WBP851981 WLL851981 WVH851981 C917517 IV917517 SR917517 ACN917517 AMJ917517 AWF917517 BGB917517 BPX917517 BZT917517 CJP917517 CTL917517 DDH917517 DND917517 DWZ917517 EGV917517 EQR917517 FAN917517 FKJ917517 FUF917517 GEB917517 GNX917517 GXT917517 HHP917517 HRL917517 IBH917517 ILD917517 IUZ917517 JEV917517 JOR917517 JYN917517 KIJ917517 KSF917517 LCB917517 LLX917517 LVT917517 MFP917517 MPL917517 MZH917517 NJD917517 NSZ917517 OCV917517 OMR917517 OWN917517 PGJ917517 PQF917517 QAB917517 QJX917517 QTT917517 RDP917517 RNL917517 RXH917517 SHD917517 SQZ917517 TAV917517 TKR917517 TUN917517 UEJ917517 UOF917517 UYB917517 VHX917517 VRT917517 WBP917517 WLL917517 WVH917517 C983053 IV983053 SR983053 ACN983053 AMJ983053 AWF983053 BGB983053 BPX983053 BZT983053 CJP983053 CTL983053 DDH983053 DND983053 DWZ983053 EGV983053 EQR983053 FAN983053 FKJ983053 FUF983053 GEB983053 GNX983053 GXT983053 HHP983053 HRL983053 IBH983053 ILD983053 IUZ983053 JEV983053 JOR983053 JYN983053 KIJ983053 KSF983053 LCB983053 LLX983053 LVT983053 MFP983053 MPL983053 MZH983053 NJD983053 NSZ983053 OCV983053 OMR983053 OWN983053 PGJ983053 PQF983053 QAB983053 QJX983053 QTT983053 RDP983053 RNL983053 RXH983053 SHD983053 SQZ983053 TAV983053 TKR983053 TUN983053 UEJ983053 UOF983053 UYB983053 VHX983053 VRT983053 WBP983053 WVH20:WVH35 WLL20:WLL35 WBP20:WBP35 VRT20:VRT35 VHX20:VHX35 UYB20:UYB35 UOF20:UOF35 UEJ20:UEJ35 TUN20:TUN35 TKR20:TKR35 TAV20:TAV35 SQZ20:SQZ35 SHD20:SHD35 RXH20:RXH35 RNL20:RNL35 RDP20:RDP35 QTT20:QTT35 QJX20:QJX35 QAB20:QAB35 PQF20:PQF35 PGJ20:PGJ35 OWN20:OWN35 OMR20:OMR35 OCV20:OCV35 NSZ20:NSZ35 NJD20:NJD35 MZH20:MZH35 MPL20:MPL35 MFP20:MFP35 LVT20:LVT35 LLX20:LLX35 LCB20:LCB35 KSF20:KSF35 KIJ20:KIJ35 JYN20:JYN35 JOR20:JOR35 JEV20:JEV35 IUZ20:IUZ35 ILD20:ILD35 IBH20:IBH35 HRL20:HRL35 HHP20:HHP35 GXT20:GXT35 GNX20:GNX35 GEB20:GEB35 FUF20:FUF35 FKJ20:FKJ35 FAN20:FAN35 EQR20:EQR35 EGV20:EGV35 DWZ20:DWZ35 DND20:DND35 DDH20:DDH35 CTL20:CTL35 CJP20:CJP35 BZT20:BZT35 BPX20:BPX35 BGB20:BGB35 AWF20:AWF35 AMJ20:AMJ35 ACN20:ACN35 SR20:SR35 IV20:IV35">
      <formula1>0</formula1>
      <formula2>1</formula2>
    </dataValidation>
    <dataValidation type="list" allowBlank="1" showInputMessage="1" showErrorMessage="1" sqref="WVE983053 A65549 IS65549 SO65549 ACK65549 AMG65549 AWC65549 BFY65549 BPU65549 BZQ65549 CJM65549 CTI65549 DDE65549 DNA65549 DWW65549 EGS65549 EQO65549 FAK65549 FKG65549 FUC65549 GDY65549 GNU65549 GXQ65549 HHM65549 HRI65549 IBE65549 ILA65549 IUW65549 JES65549 JOO65549 JYK65549 KIG65549 KSC65549 LBY65549 LLU65549 LVQ65549 MFM65549 MPI65549 MZE65549 NJA65549 NSW65549 OCS65549 OMO65549 OWK65549 PGG65549 PQC65549 PZY65549 QJU65549 QTQ65549 RDM65549 RNI65549 RXE65549 SHA65549 SQW65549 TAS65549 TKO65549 TUK65549 UEG65549 UOC65549 UXY65549 VHU65549 VRQ65549 WBM65549 WLI65549 WVE65549 A131085 IS131085 SO131085 ACK131085 AMG131085 AWC131085 BFY131085 BPU131085 BZQ131085 CJM131085 CTI131085 DDE131085 DNA131085 DWW131085 EGS131085 EQO131085 FAK131085 FKG131085 FUC131085 GDY131085 GNU131085 GXQ131085 HHM131085 HRI131085 IBE131085 ILA131085 IUW131085 JES131085 JOO131085 JYK131085 KIG131085 KSC131085 LBY131085 LLU131085 LVQ131085 MFM131085 MPI131085 MZE131085 NJA131085 NSW131085 OCS131085 OMO131085 OWK131085 PGG131085 PQC131085 PZY131085 QJU131085 QTQ131085 RDM131085 RNI131085 RXE131085 SHA131085 SQW131085 TAS131085 TKO131085 TUK131085 UEG131085 UOC131085 UXY131085 VHU131085 VRQ131085 WBM131085 WLI131085 WVE131085 A196621 IS196621 SO196621 ACK196621 AMG196621 AWC196621 BFY196621 BPU196621 BZQ196621 CJM196621 CTI196621 DDE196621 DNA196621 DWW196621 EGS196621 EQO196621 FAK196621 FKG196621 FUC196621 GDY196621 GNU196621 GXQ196621 HHM196621 HRI196621 IBE196621 ILA196621 IUW196621 JES196621 JOO196621 JYK196621 KIG196621 KSC196621 LBY196621 LLU196621 LVQ196621 MFM196621 MPI196621 MZE196621 NJA196621 NSW196621 OCS196621 OMO196621 OWK196621 PGG196621 PQC196621 PZY196621 QJU196621 QTQ196621 RDM196621 RNI196621 RXE196621 SHA196621 SQW196621 TAS196621 TKO196621 TUK196621 UEG196621 UOC196621 UXY196621 VHU196621 VRQ196621 WBM196621 WLI196621 WVE196621 A262157 IS262157 SO262157 ACK262157 AMG262157 AWC262157 BFY262157 BPU262157 BZQ262157 CJM262157 CTI262157 DDE262157 DNA262157 DWW262157 EGS262157 EQO262157 FAK262157 FKG262157 FUC262157 GDY262157 GNU262157 GXQ262157 HHM262157 HRI262157 IBE262157 ILA262157 IUW262157 JES262157 JOO262157 JYK262157 KIG262157 KSC262157 LBY262157 LLU262157 LVQ262157 MFM262157 MPI262157 MZE262157 NJA262157 NSW262157 OCS262157 OMO262157 OWK262157 PGG262157 PQC262157 PZY262157 QJU262157 QTQ262157 RDM262157 RNI262157 RXE262157 SHA262157 SQW262157 TAS262157 TKO262157 TUK262157 UEG262157 UOC262157 UXY262157 VHU262157 VRQ262157 WBM262157 WLI262157 WVE262157 A327693 IS327693 SO327693 ACK327693 AMG327693 AWC327693 BFY327693 BPU327693 BZQ327693 CJM327693 CTI327693 DDE327693 DNA327693 DWW327693 EGS327693 EQO327693 FAK327693 FKG327693 FUC327693 GDY327693 GNU327693 GXQ327693 HHM327693 HRI327693 IBE327693 ILA327693 IUW327693 JES327693 JOO327693 JYK327693 KIG327693 KSC327693 LBY327693 LLU327693 LVQ327693 MFM327693 MPI327693 MZE327693 NJA327693 NSW327693 OCS327693 OMO327693 OWK327693 PGG327693 PQC327693 PZY327693 QJU327693 QTQ327693 RDM327693 RNI327693 RXE327693 SHA327693 SQW327693 TAS327693 TKO327693 TUK327693 UEG327693 UOC327693 UXY327693 VHU327693 VRQ327693 WBM327693 WLI327693 WVE327693 A393229 IS393229 SO393229 ACK393229 AMG393229 AWC393229 BFY393229 BPU393229 BZQ393229 CJM393229 CTI393229 DDE393229 DNA393229 DWW393229 EGS393229 EQO393229 FAK393229 FKG393229 FUC393229 GDY393229 GNU393229 GXQ393229 HHM393229 HRI393229 IBE393229 ILA393229 IUW393229 JES393229 JOO393229 JYK393229 KIG393229 KSC393229 LBY393229 LLU393229 LVQ393229 MFM393229 MPI393229 MZE393229 NJA393229 NSW393229 OCS393229 OMO393229 OWK393229 PGG393229 PQC393229 PZY393229 QJU393229 QTQ393229 RDM393229 RNI393229 RXE393229 SHA393229 SQW393229 TAS393229 TKO393229 TUK393229 UEG393229 UOC393229 UXY393229 VHU393229 VRQ393229 WBM393229 WLI393229 WVE393229 A458765 IS458765 SO458765 ACK458765 AMG458765 AWC458765 BFY458765 BPU458765 BZQ458765 CJM458765 CTI458765 DDE458765 DNA458765 DWW458765 EGS458765 EQO458765 FAK458765 FKG458765 FUC458765 GDY458765 GNU458765 GXQ458765 HHM458765 HRI458765 IBE458765 ILA458765 IUW458765 JES458765 JOO458765 JYK458765 KIG458765 KSC458765 LBY458765 LLU458765 LVQ458765 MFM458765 MPI458765 MZE458765 NJA458765 NSW458765 OCS458765 OMO458765 OWK458765 PGG458765 PQC458765 PZY458765 QJU458765 QTQ458765 RDM458765 RNI458765 RXE458765 SHA458765 SQW458765 TAS458765 TKO458765 TUK458765 UEG458765 UOC458765 UXY458765 VHU458765 VRQ458765 WBM458765 WLI458765 WVE458765 A524301 IS524301 SO524301 ACK524301 AMG524301 AWC524301 BFY524301 BPU524301 BZQ524301 CJM524301 CTI524301 DDE524301 DNA524301 DWW524301 EGS524301 EQO524301 FAK524301 FKG524301 FUC524301 GDY524301 GNU524301 GXQ524301 HHM524301 HRI524301 IBE524301 ILA524301 IUW524301 JES524301 JOO524301 JYK524301 KIG524301 KSC524301 LBY524301 LLU524301 LVQ524301 MFM524301 MPI524301 MZE524301 NJA524301 NSW524301 OCS524301 OMO524301 OWK524301 PGG524301 PQC524301 PZY524301 QJU524301 QTQ524301 RDM524301 RNI524301 RXE524301 SHA524301 SQW524301 TAS524301 TKO524301 TUK524301 UEG524301 UOC524301 UXY524301 VHU524301 VRQ524301 WBM524301 WLI524301 WVE524301 A589837 IS589837 SO589837 ACK589837 AMG589837 AWC589837 BFY589837 BPU589837 BZQ589837 CJM589837 CTI589837 DDE589837 DNA589837 DWW589837 EGS589837 EQO589837 FAK589837 FKG589837 FUC589837 GDY589837 GNU589837 GXQ589837 HHM589837 HRI589837 IBE589837 ILA589837 IUW589837 JES589837 JOO589837 JYK589837 KIG589837 KSC589837 LBY589837 LLU589837 LVQ589837 MFM589837 MPI589837 MZE589837 NJA589837 NSW589837 OCS589837 OMO589837 OWK589837 PGG589837 PQC589837 PZY589837 QJU589837 QTQ589837 RDM589837 RNI589837 RXE589837 SHA589837 SQW589837 TAS589837 TKO589837 TUK589837 UEG589837 UOC589837 UXY589837 VHU589837 VRQ589837 WBM589837 WLI589837 WVE589837 A655373 IS655373 SO655373 ACK655373 AMG655373 AWC655373 BFY655373 BPU655373 BZQ655373 CJM655373 CTI655373 DDE655373 DNA655373 DWW655373 EGS655373 EQO655373 FAK655373 FKG655373 FUC655373 GDY655373 GNU655373 GXQ655373 HHM655373 HRI655373 IBE655373 ILA655373 IUW655373 JES655373 JOO655373 JYK655373 KIG655373 KSC655373 LBY655373 LLU655373 LVQ655373 MFM655373 MPI655373 MZE655373 NJA655373 NSW655373 OCS655373 OMO655373 OWK655373 PGG655373 PQC655373 PZY655373 QJU655373 QTQ655373 RDM655373 RNI655373 RXE655373 SHA655373 SQW655373 TAS655373 TKO655373 TUK655373 UEG655373 UOC655373 UXY655373 VHU655373 VRQ655373 WBM655373 WLI655373 WVE655373 A720909 IS720909 SO720909 ACK720909 AMG720909 AWC720909 BFY720909 BPU720909 BZQ720909 CJM720909 CTI720909 DDE720909 DNA720909 DWW720909 EGS720909 EQO720909 FAK720909 FKG720909 FUC720909 GDY720909 GNU720909 GXQ720909 HHM720909 HRI720909 IBE720909 ILA720909 IUW720909 JES720909 JOO720909 JYK720909 KIG720909 KSC720909 LBY720909 LLU720909 LVQ720909 MFM720909 MPI720909 MZE720909 NJA720909 NSW720909 OCS720909 OMO720909 OWK720909 PGG720909 PQC720909 PZY720909 QJU720909 QTQ720909 RDM720909 RNI720909 RXE720909 SHA720909 SQW720909 TAS720909 TKO720909 TUK720909 UEG720909 UOC720909 UXY720909 VHU720909 VRQ720909 WBM720909 WLI720909 WVE720909 A786445 IS786445 SO786445 ACK786445 AMG786445 AWC786445 BFY786445 BPU786445 BZQ786445 CJM786445 CTI786445 DDE786445 DNA786445 DWW786445 EGS786445 EQO786445 FAK786445 FKG786445 FUC786445 GDY786445 GNU786445 GXQ786445 HHM786445 HRI786445 IBE786445 ILA786445 IUW786445 JES786445 JOO786445 JYK786445 KIG786445 KSC786445 LBY786445 LLU786445 LVQ786445 MFM786445 MPI786445 MZE786445 NJA786445 NSW786445 OCS786445 OMO786445 OWK786445 PGG786445 PQC786445 PZY786445 QJU786445 QTQ786445 RDM786445 RNI786445 RXE786445 SHA786445 SQW786445 TAS786445 TKO786445 TUK786445 UEG786445 UOC786445 UXY786445 VHU786445 VRQ786445 WBM786445 WLI786445 WVE786445 A851981 IS851981 SO851981 ACK851981 AMG851981 AWC851981 BFY851981 BPU851981 BZQ851981 CJM851981 CTI851981 DDE851981 DNA851981 DWW851981 EGS851981 EQO851981 FAK851981 FKG851981 FUC851981 GDY851981 GNU851981 GXQ851981 HHM851981 HRI851981 IBE851981 ILA851981 IUW851981 JES851981 JOO851981 JYK851981 KIG851981 KSC851981 LBY851981 LLU851981 LVQ851981 MFM851981 MPI851981 MZE851981 NJA851981 NSW851981 OCS851981 OMO851981 OWK851981 PGG851981 PQC851981 PZY851981 QJU851981 QTQ851981 RDM851981 RNI851981 RXE851981 SHA851981 SQW851981 TAS851981 TKO851981 TUK851981 UEG851981 UOC851981 UXY851981 VHU851981 VRQ851981 WBM851981 WLI851981 WVE851981 A917517 IS917517 SO917517 ACK917517 AMG917517 AWC917517 BFY917517 BPU917517 BZQ917517 CJM917517 CTI917517 DDE917517 DNA917517 DWW917517 EGS917517 EQO917517 FAK917517 FKG917517 FUC917517 GDY917517 GNU917517 GXQ917517 HHM917517 HRI917517 IBE917517 ILA917517 IUW917517 JES917517 JOO917517 JYK917517 KIG917517 KSC917517 LBY917517 LLU917517 LVQ917517 MFM917517 MPI917517 MZE917517 NJA917517 NSW917517 OCS917517 OMO917517 OWK917517 PGG917517 PQC917517 PZY917517 QJU917517 QTQ917517 RDM917517 RNI917517 RXE917517 SHA917517 SQW917517 TAS917517 TKO917517 TUK917517 UEG917517 UOC917517 UXY917517 VHU917517 VRQ917517 WBM917517 WLI917517 WVE917517 A983053 IS983053 SO983053 ACK983053 AMG983053 AWC983053 BFY983053 BPU983053 BZQ983053 CJM983053 CTI983053 DDE983053 DNA983053 DWW983053 EGS983053 EQO983053 FAK983053 FKG983053 FUC983053 GDY983053 GNU983053 GXQ983053 HHM983053 HRI983053 IBE983053 ILA983053 IUW983053 JES983053 JOO983053 JYK983053 KIG983053 KSC983053 LBY983053 LLU983053 LVQ983053 MFM983053 MPI983053 MZE983053 NJA983053 NSW983053 OCS983053 OMO983053 OWK983053 PGG983053 PQC983053 PZY983053 QJU983053 QTQ983053 RDM983053 RNI983053 RXE983053 SHA983053 SQW983053 TAS983053 TKO983053 TUK983053 UEG983053 UOC983053 UXY983053 VHU983053 VRQ983053 WBM983053 WLI983053 WVE20:WVE35 WLI20:WLI35 WBM20:WBM35 VRQ20:VRQ35 VHU20:VHU35 UXY20:UXY35 UOC20:UOC35 UEG20:UEG35 TUK20:TUK35 TKO20:TKO35 TAS20:TAS35 SQW20:SQW35 SHA20:SHA35 RXE20:RXE35 RNI20:RNI35 RDM20:RDM35 QTQ20:QTQ35 QJU20:QJU35 PZY20:PZY35 PQC20:PQC35 PGG20:PGG35 OWK20:OWK35 OMO20:OMO35 OCS20:OCS35 NSW20:NSW35 NJA20:NJA35 MZE20:MZE35 MPI20:MPI35 MFM20:MFM35 LVQ20:LVQ35 LLU20:LLU35 LBY20:LBY35 KSC20:KSC35 KIG20:KIG35 JYK20:JYK35 JOO20:JOO35 JES20:JES35 IUW20:IUW35 ILA20:ILA35 IBE20:IBE35 HRI20:HRI35 HHM20:HHM35 GXQ20:GXQ35 GNU20:GNU35 GDY20:GDY35 FUC20:FUC35 FKG20:FKG35 FAK20:FAK35 EQO20:EQO35 EGS20:EGS35 DWW20:DWW35 DNA20:DNA35 DDE20:DDE35 CTI20:CTI35 CJM20:CJM35 BZQ20:BZQ35 BPU20:BPU35 BFY20:BFY35 AWC20:AWC35 AMG20:AMG35 ACK20:ACK35 SO20:SO35 IS20:IS35 A20:A35">
      <formula1>"1,2,3,4,5"</formula1>
    </dataValidation>
  </dataValidations>
  <printOptions horizontalCentered="1" verticalCentered="1"/>
  <pageMargins left="0.70866141732283472" right="0" top="0.74803149606299213" bottom="0.74803149606299213" header="0.31496062992125984" footer="0.31496062992125984"/>
  <pageSetup paperSize="5" scale="4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3"/>
  <sheetViews>
    <sheetView topLeftCell="A4" zoomScale="53" zoomScaleNormal="53" workbookViewId="0">
      <selection activeCell="E34" sqref="E34"/>
    </sheetView>
  </sheetViews>
  <sheetFormatPr baseColWidth="10" defaultRowHeight="15" x14ac:dyDescent="0.25"/>
  <cols>
    <col min="1" max="1" width="6.28515625" style="6" customWidth="1"/>
    <col min="2" max="2" width="65.42578125" style="6" customWidth="1"/>
    <col min="3" max="3" width="27.140625" style="6" customWidth="1"/>
    <col min="4" max="4" width="20.42578125" style="6" customWidth="1"/>
    <col min="5" max="5" width="19" style="6" customWidth="1"/>
    <col min="6" max="7" width="24.28515625" style="6" customWidth="1"/>
    <col min="8" max="9" width="20.7109375" style="6" customWidth="1"/>
    <col min="10" max="14" width="14.7109375" style="6" customWidth="1"/>
    <col min="15" max="15" width="17.42578125" style="6" customWidth="1"/>
    <col min="16" max="16" width="7" style="6" customWidth="1"/>
    <col min="17" max="17" width="70.42578125" style="6" customWidth="1"/>
    <col min="18" max="22" width="6.42578125" style="6" customWidth="1"/>
    <col min="23" max="251" width="11.42578125" style="6"/>
    <col min="252" max="252" width="1" style="6" customWidth="1"/>
    <col min="253" max="253" width="4.28515625" style="6" customWidth="1"/>
    <col min="254" max="254" width="34.7109375" style="6" customWidth="1"/>
    <col min="255" max="255" width="0" style="6" hidden="1" customWidth="1"/>
    <col min="256" max="256" width="20" style="6" customWidth="1"/>
    <col min="257" max="257" width="20.85546875" style="6" customWidth="1"/>
    <col min="258" max="258" width="25" style="6" customWidth="1"/>
    <col min="259" max="259" width="18.7109375" style="6" customWidth="1"/>
    <col min="260" max="260" width="29.7109375" style="6" customWidth="1"/>
    <col min="261" max="261" width="13.42578125" style="6" customWidth="1"/>
    <col min="262" max="262" width="13.85546875" style="6" customWidth="1"/>
    <col min="263" max="267" width="16.5703125" style="6" customWidth="1"/>
    <col min="268" max="268" width="20.5703125" style="6" customWidth="1"/>
    <col min="269" max="269" width="21.140625" style="6" customWidth="1"/>
    <col min="270" max="270" width="9.5703125" style="6" customWidth="1"/>
    <col min="271" max="271" width="0.42578125" style="6" customWidth="1"/>
    <col min="272" max="278" width="6.42578125" style="6" customWidth="1"/>
    <col min="279" max="507" width="11.42578125" style="6"/>
    <col min="508" max="508" width="1" style="6" customWidth="1"/>
    <col min="509" max="509" width="4.28515625" style="6" customWidth="1"/>
    <col min="510" max="510" width="34.7109375" style="6" customWidth="1"/>
    <col min="511" max="511" width="0" style="6" hidden="1" customWidth="1"/>
    <col min="512" max="512" width="20" style="6" customWidth="1"/>
    <col min="513" max="513" width="20.85546875" style="6" customWidth="1"/>
    <col min="514" max="514" width="25" style="6" customWidth="1"/>
    <col min="515" max="515" width="18.7109375" style="6" customWidth="1"/>
    <col min="516" max="516" width="29.7109375" style="6" customWidth="1"/>
    <col min="517" max="517" width="13.42578125" style="6" customWidth="1"/>
    <col min="518" max="518" width="13.85546875" style="6" customWidth="1"/>
    <col min="519" max="523" width="16.5703125" style="6" customWidth="1"/>
    <col min="524" max="524" width="20.5703125" style="6" customWidth="1"/>
    <col min="525" max="525" width="21.140625" style="6" customWidth="1"/>
    <col min="526" max="526" width="9.5703125" style="6" customWidth="1"/>
    <col min="527" max="527" width="0.42578125" style="6" customWidth="1"/>
    <col min="528" max="534" width="6.42578125" style="6" customWidth="1"/>
    <col min="535" max="763" width="11.42578125" style="6"/>
    <col min="764" max="764" width="1" style="6" customWidth="1"/>
    <col min="765" max="765" width="4.28515625" style="6" customWidth="1"/>
    <col min="766" max="766" width="34.7109375" style="6" customWidth="1"/>
    <col min="767" max="767" width="0" style="6" hidden="1" customWidth="1"/>
    <col min="768" max="768" width="20" style="6" customWidth="1"/>
    <col min="769" max="769" width="20.85546875" style="6" customWidth="1"/>
    <col min="770" max="770" width="25" style="6" customWidth="1"/>
    <col min="771" max="771" width="18.7109375" style="6" customWidth="1"/>
    <col min="772" max="772" width="29.7109375" style="6" customWidth="1"/>
    <col min="773" max="773" width="13.42578125" style="6" customWidth="1"/>
    <col min="774" max="774" width="13.85546875" style="6" customWidth="1"/>
    <col min="775" max="779" width="16.5703125" style="6" customWidth="1"/>
    <col min="780" max="780" width="20.5703125" style="6" customWidth="1"/>
    <col min="781" max="781" width="21.140625" style="6" customWidth="1"/>
    <col min="782" max="782" width="9.5703125" style="6" customWidth="1"/>
    <col min="783" max="783" width="0.42578125" style="6" customWidth="1"/>
    <col min="784" max="790" width="6.42578125" style="6" customWidth="1"/>
    <col min="791" max="1019" width="11.42578125" style="6"/>
    <col min="1020" max="1020" width="1" style="6" customWidth="1"/>
    <col min="1021" max="1021" width="4.28515625" style="6" customWidth="1"/>
    <col min="1022" max="1022" width="34.7109375" style="6" customWidth="1"/>
    <col min="1023" max="1023" width="0" style="6" hidden="1" customWidth="1"/>
    <col min="1024" max="1024" width="20" style="6" customWidth="1"/>
    <col min="1025" max="1025" width="20.85546875" style="6" customWidth="1"/>
    <col min="1026" max="1026" width="25" style="6" customWidth="1"/>
    <col min="1027" max="1027" width="18.7109375" style="6" customWidth="1"/>
    <col min="1028" max="1028" width="29.7109375" style="6" customWidth="1"/>
    <col min="1029" max="1029" width="13.42578125" style="6" customWidth="1"/>
    <col min="1030" max="1030" width="13.85546875" style="6" customWidth="1"/>
    <col min="1031" max="1035" width="16.5703125" style="6" customWidth="1"/>
    <col min="1036" max="1036" width="20.5703125" style="6" customWidth="1"/>
    <col min="1037" max="1037" width="21.140625" style="6" customWidth="1"/>
    <col min="1038" max="1038" width="9.5703125" style="6" customWidth="1"/>
    <col min="1039" max="1039" width="0.42578125" style="6" customWidth="1"/>
    <col min="1040" max="1046" width="6.42578125" style="6" customWidth="1"/>
    <col min="1047" max="1275" width="11.42578125" style="6"/>
    <col min="1276" max="1276" width="1" style="6" customWidth="1"/>
    <col min="1277" max="1277" width="4.28515625" style="6" customWidth="1"/>
    <col min="1278" max="1278" width="34.7109375" style="6" customWidth="1"/>
    <col min="1279" max="1279" width="0" style="6" hidden="1" customWidth="1"/>
    <col min="1280" max="1280" width="20" style="6" customWidth="1"/>
    <col min="1281" max="1281" width="20.85546875" style="6" customWidth="1"/>
    <col min="1282" max="1282" width="25" style="6" customWidth="1"/>
    <col min="1283" max="1283" width="18.7109375" style="6" customWidth="1"/>
    <col min="1284" max="1284" width="29.7109375" style="6" customWidth="1"/>
    <col min="1285" max="1285" width="13.42578125" style="6" customWidth="1"/>
    <col min="1286" max="1286" width="13.85546875" style="6" customWidth="1"/>
    <col min="1287" max="1291" width="16.5703125" style="6" customWidth="1"/>
    <col min="1292" max="1292" width="20.5703125" style="6" customWidth="1"/>
    <col min="1293" max="1293" width="21.140625" style="6" customWidth="1"/>
    <col min="1294" max="1294" width="9.5703125" style="6" customWidth="1"/>
    <col min="1295" max="1295" width="0.42578125" style="6" customWidth="1"/>
    <col min="1296" max="1302" width="6.42578125" style="6" customWidth="1"/>
    <col min="1303" max="1531" width="11.42578125" style="6"/>
    <col min="1532" max="1532" width="1" style="6" customWidth="1"/>
    <col min="1533" max="1533" width="4.28515625" style="6" customWidth="1"/>
    <col min="1534" max="1534" width="34.7109375" style="6" customWidth="1"/>
    <col min="1535" max="1535" width="0" style="6" hidden="1" customWidth="1"/>
    <col min="1536" max="1536" width="20" style="6" customWidth="1"/>
    <col min="1537" max="1537" width="20.85546875" style="6" customWidth="1"/>
    <col min="1538" max="1538" width="25" style="6" customWidth="1"/>
    <col min="1539" max="1539" width="18.7109375" style="6" customWidth="1"/>
    <col min="1540" max="1540" width="29.7109375" style="6" customWidth="1"/>
    <col min="1541" max="1541" width="13.42578125" style="6" customWidth="1"/>
    <col min="1542" max="1542" width="13.85546875" style="6" customWidth="1"/>
    <col min="1543" max="1547" width="16.5703125" style="6" customWidth="1"/>
    <col min="1548" max="1548" width="20.5703125" style="6" customWidth="1"/>
    <col min="1549" max="1549" width="21.140625" style="6" customWidth="1"/>
    <col min="1550" max="1550" width="9.5703125" style="6" customWidth="1"/>
    <col min="1551" max="1551" width="0.42578125" style="6" customWidth="1"/>
    <col min="1552" max="1558" width="6.42578125" style="6" customWidth="1"/>
    <col min="1559" max="1787" width="11.42578125" style="6"/>
    <col min="1788" max="1788" width="1" style="6" customWidth="1"/>
    <col min="1789" max="1789" width="4.28515625" style="6" customWidth="1"/>
    <col min="1790" max="1790" width="34.7109375" style="6" customWidth="1"/>
    <col min="1791" max="1791" width="0" style="6" hidden="1" customWidth="1"/>
    <col min="1792" max="1792" width="20" style="6" customWidth="1"/>
    <col min="1793" max="1793" width="20.85546875" style="6" customWidth="1"/>
    <col min="1794" max="1794" width="25" style="6" customWidth="1"/>
    <col min="1795" max="1795" width="18.7109375" style="6" customWidth="1"/>
    <col min="1796" max="1796" width="29.7109375" style="6" customWidth="1"/>
    <col min="1797" max="1797" width="13.42578125" style="6" customWidth="1"/>
    <col min="1798" max="1798" width="13.85546875" style="6" customWidth="1"/>
    <col min="1799" max="1803" width="16.5703125" style="6" customWidth="1"/>
    <col min="1804" max="1804" width="20.5703125" style="6" customWidth="1"/>
    <col min="1805" max="1805" width="21.140625" style="6" customWidth="1"/>
    <col min="1806" max="1806" width="9.5703125" style="6" customWidth="1"/>
    <col min="1807" max="1807" width="0.42578125" style="6" customWidth="1"/>
    <col min="1808" max="1814" width="6.42578125" style="6" customWidth="1"/>
    <col min="1815" max="2043" width="11.42578125" style="6"/>
    <col min="2044" max="2044" width="1" style="6" customWidth="1"/>
    <col min="2045" max="2045" width="4.28515625" style="6" customWidth="1"/>
    <col min="2046" max="2046" width="34.7109375" style="6" customWidth="1"/>
    <col min="2047" max="2047" width="0" style="6" hidden="1" customWidth="1"/>
    <col min="2048" max="2048" width="20" style="6" customWidth="1"/>
    <col min="2049" max="2049" width="20.85546875" style="6" customWidth="1"/>
    <col min="2050" max="2050" width="25" style="6" customWidth="1"/>
    <col min="2051" max="2051" width="18.7109375" style="6" customWidth="1"/>
    <col min="2052" max="2052" width="29.7109375" style="6" customWidth="1"/>
    <col min="2053" max="2053" width="13.42578125" style="6" customWidth="1"/>
    <col min="2054" max="2054" width="13.85546875" style="6" customWidth="1"/>
    <col min="2055" max="2059" width="16.5703125" style="6" customWidth="1"/>
    <col min="2060" max="2060" width="20.5703125" style="6" customWidth="1"/>
    <col min="2061" max="2061" width="21.140625" style="6" customWidth="1"/>
    <col min="2062" max="2062" width="9.5703125" style="6" customWidth="1"/>
    <col min="2063" max="2063" width="0.42578125" style="6" customWidth="1"/>
    <col min="2064" max="2070" width="6.42578125" style="6" customWidth="1"/>
    <col min="2071" max="2299" width="11.42578125" style="6"/>
    <col min="2300" max="2300" width="1" style="6" customWidth="1"/>
    <col min="2301" max="2301" width="4.28515625" style="6" customWidth="1"/>
    <col min="2302" max="2302" width="34.7109375" style="6" customWidth="1"/>
    <col min="2303" max="2303" width="0" style="6" hidden="1" customWidth="1"/>
    <col min="2304" max="2304" width="20" style="6" customWidth="1"/>
    <col min="2305" max="2305" width="20.85546875" style="6" customWidth="1"/>
    <col min="2306" max="2306" width="25" style="6" customWidth="1"/>
    <col min="2307" max="2307" width="18.7109375" style="6" customWidth="1"/>
    <col min="2308" max="2308" width="29.7109375" style="6" customWidth="1"/>
    <col min="2309" max="2309" width="13.42578125" style="6" customWidth="1"/>
    <col min="2310" max="2310" width="13.85546875" style="6" customWidth="1"/>
    <col min="2311" max="2315" width="16.5703125" style="6" customWidth="1"/>
    <col min="2316" max="2316" width="20.5703125" style="6" customWidth="1"/>
    <col min="2317" max="2317" width="21.140625" style="6" customWidth="1"/>
    <col min="2318" max="2318" width="9.5703125" style="6" customWidth="1"/>
    <col min="2319" max="2319" width="0.42578125" style="6" customWidth="1"/>
    <col min="2320" max="2326" width="6.42578125" style="6" customWidth="1"/>
    <col min="2327" max="2555" width="11.42578125" style="6"/>
    <col min="2556" max="2556" width="1" style="6" customWidth="1"/>
    <col min="2557" max="2557" width="4.28515625" style="6" customWidth="1"/>
    <col min="2558" max="2558" width="34.7109375" style="6" customWidth="1"/>
    <col min="2559" max="2559" width="0" style="6" hidden="1" customWidth="1"/>
    <col min="2560" max="2560" width="20" style="6" customWidth="1"/>
    <col min="2561" max="2561" width="20.85546875" style="6" customWidth="1"/>
    <col min="2562" max="2562" width="25" style="6" customWidth="1"/>
    <col min="2563" max="2563" width="18.7109375" style="6" customWidth="1"/>
    <col min="2564" max="2564" width="29.7109375" style="6" customWidth="1"/>
    <col min="2565" max="2565" width="13.42578125" style="6" customWidth="1"/>
    <col min="2566" max="2566" width="13.85546875" style="6" customWidth="1"/>
    <col min="2567" max="2571" width="16.5703125" style="6" customWidth="1"/>
    <col min="2572" max="2572" width="20.5703125" style="6" customWidth="1"/>
    <col min="2573" max="2573" width="21.140625" style="6" customWidth="1"/>
    <col min="2574" max="2574" width="9.5703125" style="6" customWidth="1"/>
    <col min="2575" max="2575" width="0.42578125" style="6" customWidth="1"/>
    <col min="2576" max="2582" width="6.42578125" style="6" customWidth="1"/>
    <col min="2583" max="2811" width="11.42578125" style="6"/>
    <col min="2812" max="2812" width="1" style="6" customWidth="1"/>
    <col min="2813" max="2813" width="4.28515625" style="6" customWidth="1"/>
    <col min="2814" max="2814" width="34.7109375" style="6" customWidth="1"/>
    <col min="2815" max="2815" width="0" style="6" hidden="1" customWidth="1"/>
    <col min="2816" max="2816" width="20" style="6" customWidth="1"/>
    <col min="2817" max="2817" width="20.85546875" style="6" customWidth="1"/>
    <col min="2818" max="2818" width="25" style="6" customWidth="1"/>
    <col min="2819" max="2819" width="18.7109375" style="6" customWidth="1"/>
    <col min="2820" max="2820" width="29.7109375" style="6" customWidth="1"/>
    <col min="2821" max="2821" width="13.42578125" style="6" customWidth="1"/>
    <col min="2822" max="2822" width="13.85546875" style="6" customWidth="1"/>
    <col min="2823" max="2827" width="16.5703125" style="6" customWidth="1"/>
    <col min="2828" max="2828" width="20.5703125" style="6" customWidth="1"/>
    <col min="2829" max="2829" width="21.140625" style="6" customWidth="1"/>
    <col min="2830" max="2830" width="9.5703125" style="6" customWidth="1"/>
    <col min="2831" max="2831" width="0.42578125" style="6" customWidth="1"/>
    <col min="2832" max="2838" width="6.42578125" style="6" customWidth="1"/>
    <col min="2839" max="3067" width="11.42578125" style="6"/>
    <col min="3068" max="3068" width="1" style="6" customWidth="1"/>
    <col min="3069" max="3069" width="4.28515625" style="6" customWidth="1"/>
    <col min="3070" max="3070" width="34.7109375" style="6" customWidth="1"/>
    <col min="3071" max="3071" width="0" style="6" hidden="1" customWidth="1"/>
    <col min="3072" max="3072" width="20" style="6" customWidth="1"/>
    <col min="3073" max="3073" width="20.85546875" style="6" customWidth="1"/>
    <col min="3074" max="3074" width="25" style="6" customWidth="1"/>
    <col min="3075" max="3075" width="18.7109375" style="6" customWidth="1"/>
    <col min="3076" max="3076" width="29.7109375" style="6" customWidth="1"/>
    <col min="3077" max="3077" width="13.42578125" style="6" customWidth="1"/>
    <col min="3078" max="3078" width="13.85546875" style="6" customWidth="1"/>
    <col min="3079" max="3083" width="16.5703125" style="6" customWidth="1"/>
    <col min="3084" max="3084" width="20.5703125" style="6" customWidth="1"/>
    <col min="3085" max="3085" width="21.140625" style="6" customWidth="1"/>
    <col min="3086" max="3086" width="9.5703125" style="6" customWidth="1"/>
    <col min="3087" max="3087" width="0.42578125" style="6" customWidth="1"/>
    <col min="3088" max="3094" width="6.42578125" style="6" customWidth="1"/>
    <col min="3095" max="3323" width="11.42578125" style="6"/>
    <col min="3324" max="3324" width="1" style="6" customWidth="1"/>
    <col min="3325" max="3325" width="4.28515625" style="6" customWidth="1"/>
    <col min="3326" max="3326" width="34.7109375" style="6" customWidth="1"/>
    <col min="3327" max="3327" width="0" style="6" hidden="1" customWidth="1"/>
    <col min="3328" max="3328" width="20" style="6" customWidth="1"/>
    <col min="3329" max="3329" width="20.85546875" style="6" customWidth="1"/>
    <col min="3330" max="3330" width="25" style="6" customWidth="1"/>
    <col min="3331" max="3331" width="18.7109375" style="6" customWidth="1"/>
    <col min="3332" max="3332" width="29.7109375" style="6" customWidth="1"/>
    <col min="3333" max="3333" width="13.42578125" style="6" customWidth="1"/>
    <col min="3334" max="3334" width="13.85546875" style="6" customWidth="1"/>
    <col min="3335" max="3339" width="16.5703125" style="6" customWidth="1"/>
    <col min="3340" max="3340" width="20.5703125" style="6" customWidth="1"/>
    <col min="3341" max="3341" width="21.140625" style="6" customWidth="1"/>
    <col min="3342" max="3342" width="9.5703125" style="6" customWidth="1"/>
    <col min="3343" max="3343" width="0.42578125" style="6" customWidth="1"/>
    <col min="3344" max="3350" width="6.42578125" style="6" customWidth="1"/>
    <col min="3351" max="3579" width="11.42578125" style="6"/>
    <col min="3580" max="3580" width="1" style="6" customWidth="1"/>
    <col min="3581" max="3581" width="4.28515625" style="6" customWidth="1"/>
    <col min="3582" max="3582" width="34.7109375" style="6" customWidth="1"/>
    <col min="3583" max="3583" width="0" style="6" hidden="1" customWidth="1"/>
    <col min="3584" max="3584" width="20" style="6" customWidth="1"/>
    <col min="3585" max="3585" width="20.85546875" style="6" customWidth="1"/>
    <col min="3586" max="3586" width="25" style="6" customWidth="1"/>
    <col min="3587" max="3587" width="18.7109375" style="6" customWidth="1"/>
    <col min="3588" max="3588" width="29.7109375" style="6" customWidth="1"/>
    <col min="3589" max="3589" width="13.42578125" style="6" customWidth="1"/>
    <col min="3590" max="3590" width="13.85546875" style="6" customWidth="1"/>
    <col min="3591" max="3595" width="16.5703125" style="6" customWidth="1"/>
    <col min="3596" max="3596" width="20.5703125" style="6" customWidth="1"/>
    <col min="3597" max="3597" width="21.140625" style="6" customWidth="1"/>
    <col min="3598" max="3598" width="9.5703125" style="6" customWidth="1"/>
    <col min="3599" max="3599" width="0.42578125" style="6" customWidth="1"/>
    <col min="3600" max="3606" width="6.42578125" style="6" customWidth="1"/>
    <col min="3607" max="3835" width="11.42578125" style="6"/>
    <col min="3836" max="3836" width="1" style="6" customWidth="1"/>
    <col min="3837" max="3837" width="4.28515625" style="6" customWidth="1"/>
    <col min="3838" max="3838" width="34.7109375" style="6" customWidth="1"/>
    <col min="3839" max="3839" width="0" style="6" hidden="1" customWidth="1"/>
    <col min="3840" max="3840" width="20" style="6" customWidth="1"/>
    <col min="3841" max="3841" width="20.85546875" style="6" customWidth="1"/>
    <col min="3842" max="3842" width="25" style="6" customWidth="1"/>
    <col min="3843" max="3843" width="18.7109375" style="6" customWidth="1"/>
    <col min="3844" max="3844" width="29.7109375" style="6" customWidth="1"/>
    <col min="3845" max="3845" width="13.42578125" style="6" customWidth="1"/>
    <col min="3846" max="3846" width="13.85546875" style="6" customWidth="1"/>
    <col min="3847" max="3851" width="16.5703125" style="6" customWidth="1"/>
    <col min="3852" max="3852" width="20.5703125" style="6" customWidth="1"/>
    <col min="3853" max="3853" width="21.140625" style="6" customWidth="1"/>
    <col min="3854" max="3854" width="9.5703125" style="6" customWidth="1"/>
    <col min="3855" max="3855" width="0.42578125" style="6" customWidth="1"/>
    <col min="3856" max="3862" width="6.42578125" style="6" customWidth="1"/>
    <col min="3863" max="4091" width="11.42578125" style="6"/>
    <col min="4092" max="4092" width="1" style="6" customWidth="1"/>
    <col min="4093" max="4093" width="4.28515625" style="6" customWidth="1"/>
    <col min="4094" max="4094" width="34.7109375" style="6" customWidth="1"/>
    <col min="4095" max="4095" width="0" style="6" hidden="1" customWidth="1"/>
    <col min="4096" max="4096" width="20" style="6" customWidth="1"/>
    <col min="4097" max="4097" width="20.85546875" style="6" customWidth="1"/>
    <col min="4098" max="4098" width="25" style="6" customWidth="1"/>
    <col min="4099" max="4099" width="18.7109375" style="6" customWidth="1"/>
    <col min="4100" max="4100" width="29.7109375" style="6" customWidth="1"/>
    <col min="4101" max="4101" width="13.42578125" style="6" customWidth="1"/>
    <col min="4102" max="4102" width="13.85546875" style="6" customWidth="1"/>
    <col min="4103" max="4107" width="16.5703125" style="6" customWidth="1"/>
    <col min="4108" max="4108" width="20.5703125" style="6" customWidth="1"/>
    <col min="4109" max="4109" width="21.140625" style="6" customWidth="1"/>
    <col min="4110" max="4110" width="9.5703125" style="6" customWidth="1"/>
    <col min="4111" max="4111" width="0.42578125" style="6" customWidth="1"/>
    <col min="4112" max="4118" width="6.42578125" style="6" customWidth="1"/>
    <col min="4119" max="4347" width="11.42578125" style="6"/>
    <col min="4348" max="4348" width="1" style="6" customWidth="1"/>
    <col min="4349" max="4349" width="4.28515625" style="6" customWidth="1"/>
    <col min="4350" max="4350" width="34.7109375" style="6" customWidth="1"/>
    <col min="4351" max="4351" width="0" style="6" hidden="1" customWidth="1"/>
    <col min="4352" max="4352" width="20" style="6" customWidth="1"/>
    <col min="4353" max="4353" width="20.85546875" style="6" customWidth="1"/>
    <col min="4354" max="4354" width="25" style="6" customWidth="1"/>
    <col min="4355" max="4355" width="18.7109375" style="6" customWidth="1"/>
    <col min="4356" max="4356" width="29.7109375" style="6" customWidth="1"/>
    <col min="4357" max="4357" width="13.42578125" style="6" customWidth="1"/>
    <col min="4358" max="4358" width="13.85546875" style="6" customWidth="1"/>
    <col min="4359" max="4363" width="16.5703125" style="6" customWidth="1"/>
    <col min="4364" max="4364" width="20.5703125" style="6" customWidth="1"/>
    <col min="4365" max="4365" width="21.140625" style="6" customWidth="1"/>
    <col min="4366" max="4366" width="9.5703125" style="6" customWidth="1"/>
    <col min="4367" max="4367" width="0.42578125" style="6" customWidth="1"/>
    <col min="4368" max="4374" width="6.42578125" style="6" customWidth="1"/>
    <col min="4375" max="4603" width="11.42578125" style="6"/>
    <col min="4604" max="4604" width="1" style="6" customWidth="1"/>
    <col min="4605" max="4605" width="4.28515625" style="6" customWidth="1"/>
    <col min="4606" max="4606" width="34.7109375" style="6" customWidth="1"/>
    <col min="4607" max="4607" width="0" style="6" hidden="1" customWidth="1"/>
    <col min="4608" max="4608" width="20" style="6" customWidth="1"/>
    <col min="4609" max="4609" width="20.85546875" style="6" customWidth="1"/>
    <col min="4610" max="4610" width="25" style="6" customWidth="1"/>
    <col min="4611" max="4611" width="18.7109375" style="6" customWidth="1"/>
    <col min="4612" max="4612" width="29.7109375" style="6" customWidth="1"/>
    <col min="4613" max="4613" width="13.42578125" style="6" customWidth="1"/>
    <col min="4614" max="4614" width="13.85546875" style="6" customWidth="1"/>
    <col min="4615" max="4619" width="16.5703125" style="6" customWidth="1"/>
    <col min="4620" max="4620" width="20.5703125" style="6" customWidth="1"/>
    <col min="4621" max="4621" width="21.140625" style="6" customWidth="1"/>
    <col min="4622" max="4622" width="9.5703125" style="6" customWidth="1"/>
    <col min="4623" max="4623" width="0.42578125" style="6" customWidth="1"/>
    <col min="4624" max="4630" width="6.42578125" style="6" customWidth="1"/>
    <col min="4631" max="4859" width="11.42578125" style="6"/>
    <col min="4860" max="4860" width="1" style="6" customWidth="1"/>
    <col min="4861" max="4861" width="4.28515625" style="6" customWidth="1"/>
    <col min="4862" max="4862" width="34.7109375" style="6" customWidth="1"/>
    <col min="4863" max="4863" width="0" style="6" hidden="1" customWidth="1"/>
    <col min="4864" max="4864" width="20" style="6" customWidth="1"/>
    <col min="4865" max="4865" width="20.85546875" style="6" customWidth="1"/>
    <col min="4866" max="4866" width="25" style="6" customWidth="1"/>
    <col min="4867" max="4867" width="18.7109375" style="6" customWidth="1"/>
    <col min="4868" max="4868" width="29.7109375" style="6" customWidth="1"/>
    <col min="4869" max="4869" width="13.42578125" style="6" customWidth="1"/>
    <col min="4870" max="4870" width="13.85546875" style="6" customWidth="1"/>
    <col min="4871" max="4875" width="16.5703125" style="6" customWidth="1"/>
    <col min="4876" max="4876" width="20.5703125" style="6" customWidth="1"/>
    <col min="4877" max="4877" width="21.140625" style="6" customWidth="1"/>
    <col min="4878" max="4878" width="9.5703125" style="6" customWidth="1"/>
    <col min="4879" max="4879" width="0.42578125" style="6" customWidth="1"/>
    <col min="4880" max="4886" width="6.42578125" style="6" customWidth="1"/>
    <col min="4887" max="5115" width="11.42578125" style="6"/>
    <col min="5116" max="5116" width="1" style="6" customWidth="1"/>
    <col min="5117" max="5117" width="4.28515625" style="6" customWidth="1"/>
    <col min="5118" max="5118" width="34.7109375" style="6" customWidth="1"/>
    <col min="5119" max="5119" width="0" style="6" hidden="1" customWidth="1"/>
    <col min="5120" max="5120" width="20" style="6" customWidth="1"/>
    <col min="5121" max="5121" width="20.85546875" style="6" customWidth="1"/>
    <col min="5122" max="5122" width="25" style="6" customWidth="1"/>
    <col min="5123" max="5123" width="18.7109375" style="6" customWidth="1"/>
    <col min="5124" max="5124" width="29.7109375" style="6" customWidth="1"/>
    <col min="5125" max="5125" width="13.42578125" style="6" customWidth="1"/>
    <col min="5126" max="5126" width="13.85546875" style="6" customWidth="1"/>
    <col min="5127" max="5131" width="16.5703125" style="6" customWidth="1"/>
    <col min="5132" max="5132" width="20.5703125" style="6" customWidth="1"/>
    <col min="5133" max="5133" width="21.140625" style="6" customWidth="1"/>
    <col min="5134" max="5134" width="9.5703125" style="6" customWidth="1"/>
    <col min="5135" max="5135" width="0.42578125" style="6" customWidth="1"/>
    <col min="5136" max="5142" width="6.42578125" style="6" customWidth="1"/>
    <col min="5143" max="5371" width="11.42578125" style="6"/>
    <col min="5372" max="5372" width="1" style="6" customWidth="1"/>
    <col min="5373" max="5373" width="4.28515625" style="6" customWidth="1"/>
    <col min="5374" max="5374" width="34.7109375" style="6" customWidth="1"/>
    <col min="5375" max="5375" width="0" style="6" hidden="1" customWidth="1"/>
    <col min="5376" max="5376" width="20" style="6" customWidth="1"/>
    <col min="5377" max="5377" width="20.85546875" style="6" customWidth="1"/>
    <col min="5378" max="5378" width="25" style="6" customWidth="1"/>
    <col min="5379" max="5379" width="18.7109375" style="6" customWidth="1"/>
    <col min="5380" max="5380" width="29.7109375" style="6" customWidth="1"/>
    <col min="5381" max="5381" width="13.42578125" style="6" customWidth="1"/>
    <col min="5382" max="5382" width="13.85546875" style="6" customWidth="1"/>
    <col min="5383" max="5387" width="16.5703125" style="6" customWidth="1"/>
    <col min="5388" max="5388" width="20.5703125" style="6" customWidth="1"/>
    <col min="5389" max="5389" width="21.140625" style="6" customWidth="1"/>
    <col min="5390" max="5390" width="9.5703125" style="6" customWidth="1"/>
    <col min="5391" max="5391" width="0.42578125" style="6" customWidth="1"/>
    <col min="5392" max="5398" width="6.42578125" style="6" customWidth="1"/>
    <col min="5399" max="5627" width="11.42578125" style="6"/>
    <col min="5628" max="5628" width="1" style="6" customWidth="1"/>
    <col min="5629" max="5629" width="4.28515625" style="6" customWidth="1"/>
    <col min="5630" max="5630" width="34.7109375" style="6" customWidth="1"/>
    <col min="5631" max="5631" width="0" style="6" hidden="1" customWidth="1"/>
    <col min="5632" max="5632" width="20" style="6" customWidth="1"/>
    <col min="5633" max="5633" width="20.85546875" style="6" customWidth="1"/>
    <col min="5634" max="5634" width="25" style="6" customWidth="1"/>
    <col min="5635" max="5635" width="18.7109375" style="6" customWidth="1"/>
    <col min="5636" max="5636" width="29.7109375" style="6" customWidth="1"/>
    <col min="5637" max="5637" width="13.42578125" style="6" customWidth="1"/>
    <col min="5638" max="5638" width="13.85546875" style="6" customWidth="1"/>
    <col min="5639" max="5643" width="16.5703125" style="6" customWidth="1"/>
    <col min="5644" max="5644" width="20.5703125" style="6" customWidth="1"/>
    <col min="5645" max="5645" width="21.140625" style="6" customWidth="1"/>
    <col min="5646" max="5646" width="9.5703125" style="6" customWidth="1"/>
    <col min="5647" max="5647" width="0.42578125" style="6" customWidth="1"/>
    <col min="5648" max="5654" width="6.42578125" style="6" customWidth="1"/>
    <col min="5655" max="5883" width="11.42578125" style="6"/>
    <col min="5884" max="5884" width="1" style="6" customWidth="1"/>
    <col min="5885" max="5885" width="4.28515625" style="6" customWidth="1"/>
    <col min="5886" max="5886" width="34.7109375" style="6" customWidth="1"/>
    <col min="5887" max="5887" width="0" style="6" hidden="1" customWidth="1"/>
    <col min="5888" max="5888" width="20" style="6" customWidth="1"/>
    <col min="5889" max="5889" width="20.85546875" style="6" customWidth="1"/>
    <col min="5890" max="5890" width="25" style="6" customWidth="1"/>
    <col min="5891" max="5891" width="18.7109375" style="6" customWidth="1"/>
    <col min="5892" max="5892" width="29.7109375" style="6" customWidth="1"/>
    <col min="5893" max="5893" width="13.42578125" style="6" customWidth="1"/>
    <col min="5894" max="5894" width="13.85546875" style="6" customWidth="1"/>
    <col min="5895" max="5899" width="16.5703125" style="6" customWidth="1"/>
    <col min="5900" max="5900" width="20.5703125" style="6" customWidth="1"/>
    <col min="5901" max="5901" width="21.140625" style="6" customWidth="1"/>
    <col min="5902" max="5902" width="9.5703125" style="6" customWidth="1"/>
    <col min="5903" max="5903" width="0.42578125" style="6" customWidth="1"/>
    <col min="5904" max="5910" width="6.42578125" style="6" customWidth="1"/>
    <col min="5911" max="6139" width="11.42578125" style="6"/>
    <col min="6140" max="6140" width="1" style="6" customWidth="1"/>
    <col min="6141" max="6141" width="4.28515625" style="6" customWidth="1"/>
    <col min="6142" max="6142" width="34.7109375" style="6" customWidth="1"/>
    <col min="6143" max="6143" width="0" style="6" hidden="1" customWidth="1"/>
    <col min="6144" max="6144" width="20" style="6" customWidth="1"/>
    <col min="6145" max="6145" width="20.85546875" style="6" customWidth="1"/>
    <col min="6146" max="6146" width="25" style="6" customWidth="1"/>
    <col min="6147" max="6147" width="18.7109375" style="6" customWidth="1"/>
    <col min="6148" max="6148" width="29.7109375" style="6" customWidth="1"/>
    <col min="6149" max="6149" width="13.42578125" style="6" customWidth="1"/>
    <col min="6150" max="6150" width="13.85546875" style="6" customWidth="1"/>
    <col min="6151" max="6155" width="16.5703125" style="6" customWidth="1"/>
    <col min="6156" max="6156" width="20.5703125" style="6" customWidth="1"/>
    <col min="6157" max="6157" width="21.140625" style="6" customWidth="1"/>
    <col min="6158" max="6158" width="9.5703125" style="6" customWidth="1"/>
    <col min="6159" max="6159" width="0.42578125" style="6" customWidth="1"/>
    <col min="6160" max="6166" width="6.42578125" style="6" customWidth="1"/>
    <col min="6167" max="6395" width="11.42578125" style="6"/>
    <col min="6396" max="6396" width="1" style="6" customWidth="1"/>
    <col min="6397" max="6397" width="4.28515625" style="6" customWidth="1"/>
    <col min="6398" max="6398" width="34.7109375" style="6" customWidth="1"/>
    <col min="6399" max="6399" width="0" style="6" hidden="1" customWidth="1"/>
    <col min="6400" max="6400" width="20" style="6" customWidth="1"/>
    <col min="6401" max="6401" width="20.85546875" style="6" customWidth="1"/>
    <col min="6402" max="6402" width="25" style="6" customWidth="1"/>
    <col min="6403" max="6403" width="18.7109375" style="6" customWidth="1"/>
    <col min="6404" max="6404" width="29.7109375" style="6" customWidth="1"/>
    <col min="6405" max="6405" width="13.42578125" style="6" customWidth="1"/>
    <col min="6406" max="6406" width="13.85546875" style="6" customWidth="1"/>
    <col min="6407" max="6411" width="16.5703125" style="6" customWidth="1"/>
    <col min="6412" max="6412" width="20.5703125" style="6" customWidth="1"/>
    <col min="6413" max="6413" width="21.140625" style="6" customWidth="1"/>
    <col min="6414" max="6414" width="9.5703125" style="6" customWidth="1"/>
    <col min="6415" max="6415" width="0.42578125" style="6" customWidth="1"/>
    <col min="6416" max="6422" width="6.42578125" style="6" customWidth="1"/>
    <col min="6423" max="6651" width="11.42578125" style="6"/>
    <col min="6652" max="6652" width="1" style="6" customWidth="1"/>
    <col min="6653" max="6653" width="4.28515625" style="6" customWidth="1"/>
    <col min="6654" max="6654" width="34.7109375" style="6" customWidth="1"/>
    <col min="6655" max="6655" width="0" style="6" hidden="1" customWidth="1"/>
    <col min="6656" max="6656" width="20" style="6" customWidth="1"/>
    <col min="6657" max="6657" width="20.85546875" style="6" customWidth="1"/>
    <col min="6658" max="6658" width="25" style="6" customWidth="1"/>
    <col min="6659" max="6659" width="18.7109375" style="6" customWidth="1"/>
    <col min="6660" max="6660" width="29.7109375" style="6" customWidth="1"/>
    <col min="6661" max="6661" width="13.42578125" style="6" customWidth="1"/>
    <col min="6662" max="6662" width="13.85546875" style="6" customWidth="1"/>
    <col min="6663" max="6667" width="16.5703125" style="6" customWidth="1"/>
    <col min="6668" max="6668" width="20.5703125" style="6" customWidth="1"/>
    <col min="6669" max="6669" width="21.140625" style="6" customWidth="1"/>
    <col min="6670" max="6670" width="9.5703125" style="6" customWidth="1"/>
    <col min="6671" max="6671" width="0.42578125" style="6" customWidth="1"/>
    <col min="6672" max="6678" width="6.42578125" style="6" customWidth="1"/>
    <col min="6679" max="6907" width="11.42578125" style="6"/>
    <col min="6908" max="6908" width="1" style="6" customWidth="1"/>
    <col min="6909" max="6909" width="4.28515625" style="6" customWidth="1"/>
    <col min="6910" max="6910" width="34.7109375" style="6" customWidth="1"/>
    <col min="6911" max="6911" width="0" style="6" hidden="1" customWidth="1"/>
    <col min="6912" max="6912" width="20" style="6" customWidth="1"/>
    <col min="6913" max="6913" width="20.85546875" style="6" customWidth="1"/>
    <col min="6914" max="6914" width="25" style="6" customWidth="1"/>
    <col min="6915" max="6915" width="18.7109375" style="6" customWidth="1"/>
    <col min="6916" max="6916" width="29.7109375" style="6" customWidth="1"/>
    <col min="6917" max="6917" width="13.42578125" style="6" customWidth="1"/>
    <col min="6918" max="6918" width="13.85546875" style="6" customWidth="1"/>
    <col min="6919" max="6923" width="16.5703125" style="6" customWidth="1"/>
    <col min="6924" max="6924" width="20.5703125" style="6" customWidth="1"/>
    <col min="6925" max="6925" width="21.140625" style="6" customWidth="1"/>
    <col min="6926" max="6926" width="9.5703125" style="6" customWidth="1"/>
    <col min="6927" max="6927" width="0.42578125" style="6" customWidth="1"/>
    <col min="6928" max="6934" width="6.42578125" style="6" customWidth="1"/>
    <col min="6935" max="7163" width="11.42578125" style="6"/>
    <col min="7164" max="7164" width="1" style="6" customWidth="1"/>
    <col min="7165" max="7165" width="4.28515625" style="6" customWidth="1"/>
    <col min="7166" max="7166" width="34.7109375" style="6" customWidth="1"/>
    <col min="7167" max="7167" width="0" style="6" hidden="1" customWidth="1"/>
    <col min="7168" max="7168" width="20" style="6" customWidth="1"/>
    <col min="7169" max="7169" width="20.85546875" style="6" customWidth="1"/>
    <col min="7170" max="7170" width="25" style="6" customWidth="1"/>
    <col min="7171" max="7171" width="18.7109375" style="6" customWidth="1"/>
    <col min="7172" max="7172" width="29.7109375" style="6" customWidth="1"/>
    <col min="7173" max="7173" width="13.42578125" style="6" customWidth="1"/>
    <col min="7174" max="7174" width="13.85546875" style="6" customWidth="1"/>
    <col min="7175" max="7179" width="16.5703125" style="6" customWidth="1"/>
    <col min="7180" max="7180" width="20.5703125" style="6" customWidth="1"/>
    <col min="7181" max="7181" width="21.140625" style="6" customWidth="1"/>
    <col min="7182" max="7182" width="9.5703125" style="6" customWidth="1"/>
    <col min="7183" max="7183" width="0.42578125" style="6" customWidth="1"/>
    <col min="7184" max="7190" width="6.42578125" style="6" customWidth="1"/>
    <col min="7191" max="7419" width="11.42578125" style="6"/>
    <col min="7420" max="7420" width="1" style="6" customWidth="1"/>
    <col min="7421" max="7421" width="4.28515625" style="6" customWidth="1"/>
    <col min="7422" max="7422" width="34.7109375" style="6" customWidth="1"/>
    <col min="7423" max="7423" width="0" style="6" hidden="1" customWidth="1"/>
    <col min="7424" max="7424" width="20" style="6" customWidth="1"/>
    <col min="7425" max="7425" width="20.85546875" style="6" customWidth="1"/>
    <col min="7426" max="7426" width="25" style="6" customWidth="1"/>
    <col min="7427" max="7427" width="18.7109375" style="6" customWidth="1"/>
    <col min="7428" max="7428" width="29.7109375" style="6" customWidth="1"/>
    <col min="7429" max="7429" width="13.42578125" style="6" customWidth="1"/>
    <col min="7430" max="7430" width="13.85546875" style="6" customWidth="1"/>
    <col min="7431" max="7435" width="16.5703125" style="6" customWidth="1"/>
    <col min="7436" max="7436" width="20.5703125" style="6" customWidth="1"/>
    <col min="7437" max="7437" width="21.140625" style="6" customWidth="1"/>
    <col min="7438" max="7438" width="9.5703125" style="6" customWidth="1"/>
    <col min="7439" max="7439" width="0.42578125" style="6" customWidth="1"/>
    <col min="7440" max="7446" width="6.42578125" style="6" customWidth="1"/>
    <col min="7447" max="7675" width="11.42578125" style="6"/>
    <col min="7676" max="7676" width="1" style="6" customWidth="1"/>
    <col min="7677" max="7677" width="4.28515625" style="6" customWidth="1"/>
    <col min="7678" max="7678" width="34.7109375" style="6" customWidth="1"/>
    <col min="7679" max="7679" width="0" style="6" hidden="1" customWidth="1"/>
    <col min="7680" max="7680" width="20" style="6" customWidth="1"/>
    <col min="7681" max="7681" width="20.85546875" style="6" customWidth="1"/>
    <col min="7682" max="7682" width="25" style="6" customWidth="1"/>
    <col min="7683" max="7683" width="18.7109375" style="6" customWidth="1"/>
    <col min="7684" max="7684" width="29.7109375" style="6" customWidth="1"/>
    <col min="7685" max="7685" width="13.42578125" style="6" customWidth="1"/>
    <col min="7686" max="7686" width="13.85546875" style="6" customWidth="1"/>
    <col min="7687" max="7691" width="16.5703125" style="6" customWidth="1"/>
    <col min="7692" max="7692" width="20.5703125" style="6" customWidth="1"/>
    <col min="7693" max="7693" width="21.140625" style="6" customWidth="1"/>
    <col min="7694" max="7694" width="9.5703125" style="6" customWidth="1"/>
    <col min="7695" max="7695" width="0.42578125" style="6" customWidth="1"/>
    <col min="7696" max="7702" width="6.42578125" style="6" customWidth="1"/>
    <col min="7703" max="7931" width="11.42578125" style="6"/>
    <col min="7932" max="7932" width="1" style="6" customWidth="1"/>
    <col min="7933" max="7933" width="4.28515625" style="6" customWidth="1"/>
    <col min="7934" max="7934" width="34.7109375" style="6" customWidth="1"/>
    <col min="7935" max="7935" width="0" style="6" hidden="1" customWidth="1"/>
    <col min="7936" max="7936" width="20" style="6" customWidth="1"/>
    <col min="7937" max="7937" width="20.85546875" style="6" customWidth="1"/>
    <col min="7938" max="7938" width="25" style="6" customWidth="1"/>
    <col min="7939" max="7939" width="18.7109375" style="6" customWidth="1"/>
    <col min="7940" max="7940" width="29.7109375" style="6" customWidth="1"/>
    <col min="7941" max="7941" width="13.42578125" style="6" customWidth="1"/>
    <col min="7942" max="7942" width="13.85546875" style="6" customWidth="1"/>
    <col min="7943" max="7947" width="16.5703125" style="6" customWidth="1"/>
    <col min="7948" max="7948" width="20.5703125" style="6" customWidth="1"/>
    <col min="7949" max="7949" width="21.140625" style="6" customWidth="1"/>
    <col min="7950" max="7950" width="9.5703125" style="6" customWidth="1"/>
    <col min="7951" max="7951" width="0.42578125" style="6" customWidth="1"/>
    <col min="7952" max="7958" width="6.42578125" style="6" customWidth="1"/>
    <col min="7959" max="8187" width="11.42578125" style="6"/>
    <col min="8188" max="8188" width="1" style="6" customWidth="1"/>
    <col min="8189" max="8189" width="4.28515625" style="6" customWidth="1"/>
    <col min="8190" max="8190" width="34.7109375" style="6" customWidth="1"/>
    <col min="8191" max="8191" width="0" style="6" hidden="1" customWidth="1"/>
    <col min="8192" max="8192" width="20" style="6" customWidth="1"/>
    <col min="8193" max="8193" width="20.85546875" style="6" customWidth="1"/>
    <col min="8194" max="8194" width="25" style="6" customWidth="1"/>
    <col min="8195" max="8195" width="18.7109375" style="6" customWidth="1"/>
    <col min="8196" max="8196" width="29.7109375" style="6" customWidth="1"/>
    <col min="8197" max="8197" width="13.42578125" style="6" customWidth="1"/>
    <col min="8198" max="8198" width="13.85546875" style="6" customWidth="1"/>
    <col min="8199" max="8203" width="16.5703125" style="6" customWidth="1"/>
    <col min="8204" max="8204" width="20.5703125" style="6" customWidth="1"/>
    <col min="8205" max="8205" width="21.140625" style="6" customWidth="1"/>
    <col min="8206" max="8206" width="9.5703125" style="6" customWidth="1"/>
    <col min="8207" max="8207" width="0.42578125" style="6" customWidth="1"/>
    <col min="8208" max="8214" width="6.42578125" style="6" customWidth="1"/>
    <col min="8215" max="8443" width="11.42578125" style="6"/>
    <col min="8444" max="8444" width="1" style="6" customWidth="1"/>
    <col min="8445" max="8445" width="4.28515625" style="6" customWidth="1"/>
    <col min="8446" max="8446" width="34.7109375" style="6" customWidth="1"/>
    <col min="8447" max="8447" width="0" style="6" hidden="1" customWidth="1"/>
    <col min="8448" max="8448" width="20" style="6" customWidth="1"/>
    <col min="8449" max="8449" width="20.85546875" style="6" customWidth="1"/>
    <col min="8450" max="8450" width="25" style="6" customWidth="1"/>
    <col min="8451" max="8451" width="18.7109375" style="6" customWidth="1"/>
    <col min="8452" max="8452" width="29.7109375" style="6" customWidth="1"/>
    <col min="8453" max="8453" width="13.42578125" style="6" customWidth="1"/>
    <col min="8454" max="8454" width="13.85546875" style="6" customWidth="1"/>
    <col min="8455" max="8459" width="16.5703125" style="6" customWidth="1"/>
    <col min="8460" max="8460" width="20.5703125" style="6" customWidth="1"/>
    <col min="8461" max="8461" width="21.140625" style="6" customWidth="1"/>
    <col min="8462" max="8462" width="9.5703125" style="6" customWidth="1"/>
    <col min="8463" max="8463" width="0.42578125" style="6" customWidth="1"/>
    <col min="8464" max="8470" width="6.42578125" style="6" customWidth="1"/>
    <col min="8471" max="8699" width="11.42578125" style="6"/>
    <col min="8700" max="8700" width="1" style="6" customWidth="1"/>
    <col min="8701" max="8701" width="4.28515625" style="6" customWidth="1"/>
    <col min="8702" max="8702" width="34.7109375" style="6" customWidth="1"/>
    <col min="8703" max="8703" width="0" style="6" hidden="1" customWidth="1"/>
    <col min="8704" max="8704" width="20" style="6" customWidth="1"/>
    <col min="8705" max="8705" width="20.85546875" style="6" customWidth="1"/>
    <col min="8706" max="8706" width="25" style="6" customWidth="1"/>
    <col min="8707" max="8707" width="18.7109375" style="6" customWidth="1"/>
    <col min="8708" max="8708" width="29.7109375" style="6" customWidth="1"/>
    <col min="8709" max="8709" width="13.42578125" style="6" customWidth="1"/>
    <col min="8710" max="8710" width="13.85546875" style="6" customWidth="1"/>
    <col min="8711" max="8715" width="16.5703125" style="6" customWidth="1"/>
    <col min="8716" max="8716" width="20.5703125" style="6" customWidth="1"/>
    <col min="8717" max="8717" width="21.140625" style="6" customWidth="1"/>
    <col min="8718" max="8718" width="9.5703125" style="6" customWidth="1"/>
    <col min="8719" max="8719" width="0.42578125" style="6" customWidth="1"/>
    <col min="8720" max="8726" width="6.42578125" style="6" customWidth="1"/>
    <col min="8727" max="8955" width="11.42578125" style="6"/>
    <col min="8956" max="8956" width="1" style="6" customWidth="1"/>
    <col min="8957" max="8957" width="4.28515625" style="6" customWidth="1"/>
    <col min="8958" max="8958" width="34.7109375" style="6" customWidth="1"/>
    <col min="8959" max="8959" width="0" style="6" hidden="1" customWidth="1"/>
    <col min="8960" max="8960" width="20" style="6" customWidth="1"/>
    <col min="8961" max="8961" width="20.85546875" style="6" customWidth="1"/>
    <col min="8962" max="8962" width="25" style="6" customWidth="1"/>
    <col min="8963" max="8963" width="18.7109375" style="6" customWidth="1"/>
    <col min="8964" max="8964" width="29.7109375" style="6" customWidth="1"/>
    <col min="8965" max="8965" width="13.42578125" style="6" customWidth="1"/>
    <col min="8966" max="8966" width="13.85546875" style="6" customWidth="1"/>
    <col min="8967" max="8971" width="16.5703125" style="6" customWidth="1"/>
    <col min="8972" max="8972" width="20.5703125" style="6" customWidth="1"/>
    <col min="8973" max="8973" width="21.140625" style="6" customWidth="1"/>
    <col min="8974" max="8974" width="9.5703125" style="6" customWidth="1"/>
    <col min="8975" max="8975" width="0.42578125" style="6" customWidth="1"/>
    <col min="8976" max="8982" width="6.42578125" style="6" customWidth="1"/>
    <col min="8983" max="9211" width="11.42578125" style="6"/>
    <col min="9212" max="9212" width="1" style="6" customWidth="1"/>
    <col min="9213" max="9213" width="4.28515625" style="6" customWidth="1"/>
    <col min="9214" max="9214" width="34.7109375" style="6" customWidth="1"/>
    <col min="9215" max="9215" width="0" style="6" hidden="1" customWidth="1"/>
    <col min="9216" max="9216" width="20" style="6" customWidth="1"/>
    <col min="9217" max="9217" width="20.85546875" style="6" customWidth="1"/>
    <col min="9218" max="9218" width="25" style="6" customWidth="1"/>
    <col min="9219" max="9219" width="18.7109375" style="6" customWidth="1"/>
    <col min="9220" max="9220" width="29.7109375" style="6" customWidth="1"/>
    <col min="9221" max="9221" width="13.42578125" style="6" customWidth="1"/>
    <col min="9222" max="9222" width="13.85546875" style="6" customWidth="1"/>
    <col min="9223" max="9227" width="16.5703125" style="6" customWidth="1"/>
    <col min="9228" max="9228" width="20.5703125" style="6" customWidth="1"/>
    <col min="9229" max="9229" width="21.140625" style="6" customWidth="1"/>
    <col min="9230" max="9230" width="9.5703125" style="6" customWidth="1"/>
    <col min="9231" max="9231" width="0.42578125" style="6" customWidth="1"/>
    <col min="9232" max="9238" width="6.42578125" style="6" customWidth="1"/>
    <col min="9239" max="9467" width="11.42578125" style="6"/>
    <col min="9468" max="9468" width="1" style="6" customWidth="1"/>
    <col min="9469" max="9469" width="4.28515625" style="6" customWidth="1"/>
    <col min="9470" max="9470" width="34.7109375" style="6" customWidth="1"/>
    <col min="9471" max="9471" width="0" style="6" hidden="1" customWidth="1"/>
    <col min="9472" max="9472" width="20" style="6" customWidth="1"/>
    <col min="9473" max="9473" width="20.85546875" style="6" customWidth="1"/>
    <col min="9474" max="9474" width="25" style="6" customWidth="1"/>
    <col min="9475" max="9475" width="18.7109375" style="6" customWidth="1"/>
    <col min="9476" max="9476" width="29.7109375" style="6" customWidth="1"/>
    <col min="9477" max="9477" width="13.42578125" style="6" customWidth="1"/>
    <col min="9478" max="9478" width="13.85546875" style="6" customWidth="1"/>
    <col min="9479" max="9483" width="16.5703125" style="6" customWidth="1"/>
    <col min="9484" max="9484" width="20.5703125" style="6" customWidth="1"/>
    <col min="9485" max="9485" width="21.140625" style="6" customWidth="1"/>
    <col min="9486" max="9486" width="9.5703125" style="6" customWidth="1"/>
    <col min="9487" max="9487" width="0.42578125" style="6" customWidth="1"/>
    <col min="9488" max="9494" width="6.42578125" style="6" customWidth="1"/>
    <col min="9495" max="9723" width="11.42578125" style="6"/>
    <col min="9724" max="9724" width="1" style="6" customWidth="1"/>
    <col min="9725" max="9725" width="4.28515625" style="6" customWidth="1"/>
    <col min="9726" max="9726" width="34.7109375" style="6" customWidth="1"/>
    <col min="9727" max="9727" width="0" style="6" hidden="1" customWidth="1"/>
    <col min="9728" max="9728" width="20" style="6" customWidth="1"/>
    <col min="9729" max="9729" width="20.85546875" style="6" customWidth="1"/>
    <col min="9730" max="9730" width="25" style="6" customWidth="1"/>
    <col min="9731" max="9731" width="18.7109375" style="6" customWidth="1"/>
    <col min="9732" max="9732" width="29.7109375" style="6" customWidth="1"/>
    <col min="9733" max="9733" width="13.42578125" style="6" customWidth="1"/>
    <col min="9734" max="9734" width="13.85546875" style="6" customWidth="1"/>
    <col min="9735" max="9739" width="16.5703125" style="6" customWidth="1"/>
    <col min="9740" max="9740" width="20.5703125" style="6" customWidth="1"/>
    <col min="9741" max="9741" width="21.140625" style="6" customWidth="1"/>
    <col min="9742" max="9742" width="9.5703125" style="6" customWidth="1"/>
    <col min="9743" max="9743" width="0.42578125" style="6" customWidth="1"/>
    <col min="9744" max="9750" width="6.42578125" style="6" customWidth="1"/>
    <col min="9751" max="9979" width="11.42578125" style="6"/>
    <col min="9980" max="9980" width="1" style="6" customWidth="1"/>
    <col min="9981" max="9981" width="4.28515625" style="6" customWidth="1"/>
    <col min="9982" max="9982" width="34.7109375" style="6" customWidth="1"/>
    <col min="9983" max="9983" width="0" style="6" hidden="1" customWidth="1"/>
    <col min="9984" max="9984" width="20" style="6" customWidth="1"/>
    <col min="9985" max="9985" width="20.85546875" style="6" customWidth="1"/>
    <col min="9986" max="9986" width="25" style="6" customWidth="1"/>
    <col min="9987" max="9987" width="18.7109375" style="6" customWidth="1"/>
    <col min="9988" max="9988" width="29.7109375" style="6" customWidth="1"/>
    <col min="9989" max="9989" width="13.42578125" style="6" customWidth="1"/>
    <col min="9990" max="9990" width="13.85546875" style="6" customWidth="1"/>
    <col min="9991" max="9995" width="16.5703125" style="6" customWidth="1"/>
    <col min="9996" max="9996" width="20.5703125" style="6" customWidth="1"/>
    <col min="9997" max="9997" width="21.140625" style="6" customWidth="1"/>
    <col min="9998" max="9998" width="9.5703125" style="6" customWidth="1"/>
    <col min="9999" max="9999" width="0.42578125" style="6" customWidth="1"/>
    <col min="10000" max="10006" width="6.42578125" style="6" customWidth="1"/>
    <col min="10007" max="10235" width="11.42578125" style="6"/>
    <col min="10236" max="10236" width="1" style="6" customWidth="1"/>
    <col min="10237" max="10237" width="4.28515625" style="6" customWidth="1"/>
    <col min="10238" max="10238" width="34.7109375" style="6" customWidth="1"/>
    <col min="10239" max="10239" width="0" style="6" hidden="1" customWidth="1"/>
    <col min="10240" max="10240" width="20" style="6" customWidth="1"/>
    <col min="10241" max="10241" width="20.85546875" style="6" customWidth="1"/>
    <col min="10242" max="10242" width="25" style="6" customWidth="1"/>
    <col min="10243" max="10243" width="18.7109375" style="6" customWidth="1"/>
    <col min="10244" max="10244" width="29.7109375" style="6" customWidth="1"/>
    <col min="10245" max="10245" width="13.42578125" style="6" customWidth="1"/>
    <col min="10246" max="10246" width="13.85546875" style="6" customWidth="1"/>
    <col min="10247" max="10251" width="16.5703125" style="6" customWidth="1"/>
    <col min="10252" max="10252" width="20.5703125" style="6" customWidth="1"/>
    <col min="10253" max="10253" width="21.140625" style="6" customWidth="1"/>
    <col min="10254" max="10254" width="9.5703125" style="6" customWidth="1"/>
    <col min="10255" max="10255" width="0.42578125" style="6" customWidth="1"/>
    <col min="10256" max="10262" width="6.42578125" style="6" customWidth="1"/>
    <col min="10263" max="10491" width="11.42578125" style="6"/>
    <col min="10492" max="10492" width="1" style="6" customWidth="1"/>
    <col min="10493" max="10493" width="4.28515625" style="6" customWidth="1"/>
    <col min="10494" max="10494" width="34.7109375" style="6" customWidth="1"/>
    <col min="10495" max="10495" width="0" style="6" hidden="1" customWidth="1"/>
    <col min="10496" max="10496" width="20" style="6" customWidth="1"/>
    <col min="10497" max="10497" width="20.85546875" style="6" customWidth="1"/>
    <col min="10498" max="10498" width="25" style="6" customWidth="1"/>
    <col min="10499" max="10499" width="18.7109375" style="6" customWidth="1"/>
    <col min="10500" max="10500" width="29.7109375" style="6" customWidth="1"/>
    <col min="10501" max="10501" width="13.42578125" style="6" customWidth="1"/>
    <col min="10502" max="10502" width="13.85546875" style="6" customWidth="1"/>
    <col min="10503" max="10507" width="16.5703125" style="6" customWidth="1"/>
    <col min="10508" max="10508" width="20.5703125" style="6" customWidth="1"/>
    <col min="10509" max="10509" width="21.140625" style="6" customWidth="1"/>
    <col min="10510" max="10510" width="9.5703125" style="6" customWidth="1"/>
    <col min="10511" max="10511" width="0.42578125" style="6" customWidth="1"/>
    <col min="10512" max="10518" width="6.42578125" style="6" customWidth="1"/>
    <col min="10519" max="10747" width="11.42578125" style="6"/>
    <col min="10748" max="10748" width="1" style="6" customWidth="1"/>
    <col min="10749" max="10749" width="4.28515625" style="6" customWidth="1"/>
    <col min="10750" max="10750" width="34.7109375" style="6" customWidth="1"/>
    <col min="10751" max="10751" width="0" style="6" hidden="1" customWidth="1"/>
    <col min="10752" max="10752" width="20" style="6" customWidth="1"/>
    <col min="10753" max="10753" width="20.85546875" style="6" customWidth="1"/>
    <col min="10754" max="10754" width="25" style="6" customWidth="1"/>
    <col min="10755" max="10755" width="18.7109375" style="6" customWidth="1"/>
    <col min="10756" max="10756" width="29.7109375" style="6" customWidth="1"/>
    <col min="10757" max="10757" width="13.42578125" style="6" customWidth="1"/>
    <col min="10758" max="10758" width="13.85546875" style="6" customWidth="1"/>
    <col min="10759" max="10763" width="16.5703125" style="6" customWidth="1"/>
    <col min="10764" max="10764" width="20.5703125" style="6" customWidth="1"/>
    <col min="10765" max="10765" width="21.140625" style="6" customWidth="1"/>
    <col min="10766" max="10766" width="9.5703125" style="6" customWidth="1"/>
    <col min="10767" max="10767" width="0.42578125" style="6" customWidth="1"/>
    <col min="10768" max="10774" width="6.42578125" style="6" customWidth="1"/>
    <col min="10775" max="11003" width="11.42578125" style="6"/>
    <col min="11004" max="11004" width="1" style="6" customWidth="1"/>
    <col min="11005" max="11005" width="4.28515625" style="6" customWidth="1"/>
    <col min="11006" max="11006" width="34.7109375" style="6" customWidth="1"/>
    <col min="11007" max="11007" width="0" style="6" hidden="1" customWidth="1"/>
    <col min="11008" max="11008" width="20" style="6" customWidth="1"/>
    <col min="11009" max="11009" width="20.85546875" style="6" customWidth="1"/>
    <col min="11010" max="11010" width="25" style="6" customWidth="1"/>
    <col min="11011" max="11011" width="18.7109375" style="6" customWidth="1"/>
    <col min="11012" max="11012" width="29.7109375" style="6" customWidth="1"/>
    <col min="11013" max="11013" width="13.42578125" style="6" customWidth="1"/>
    <col min="11014" max="11014" width="13.85546875" style="6" customWidth="1"/>
    <col min="11015" max="11019" width="16.5703125" style="6" customWidth="1"/>
    <col min="11020" max="11020" width="20.5703125" style="6" customWidth="1"/>
    <col min="11021" max="11021" width="21.140625" style="6" customWidth="1"/>
    <col min="11022" max="11022" width="9.5703125" style="6" customWidth="1"/>
    <col min="11023" max="11023" width="0.42578125" style="6" customWidth="1"/>
    <col min="11024" max="11030" width="6.42578125" style="6" customWidth="1"/>
    <col min="11031" max="11259" width="11.42578125" style="6"/>
    <col min="11260" max="11260" width="1" style="6" customWidth="1"/>
    <col min="11261" max="11261" width="4.28515625" style="6" customWidth="1"/>
    <col min="11262" max="11262" width="34.7109375" style="6" customWidth="1"/>
    <col min="11263" max="11263" width="0" style="6" hidden="1" customWidth="1"/>
    <col min="11264" max="11264" width="20" style="6" customWidth="1"/>
    <col min="11265" max="11265" width="20.85546875" style="6" customWidth="1"/>
    <col min="11266" max="11266" width="25" style="6" customWidth="1"/>
    <col min="11267" max="11267" width="18.7109375" style="6" customWidth="1"/>
    <col min="11268" max="11268" width="29.7109375" style="6" customWidth="1"/>
    <col min="11269" max="11269" width="13.42578125" style="6" customWidth="1"/>
    <col min="11270" max="11270" width="13.85546875" style="6" customWidth="1"/>
    <col min="11271" max="11275" width="16.5703125" style="6" customWidth="1"/>
    <col min="11276" max="11276" width="20.5703125" style="6" customWidth="1"/>
    <col min="11277" max="11277" width="21.140625" style="6" customWidth="1"/>
    <col min="11278" max="11278" width="9.5703125" style="6" customWidth="1"/>
    <col min="11279" max="11279" width="0.42578125" style="6" customWidth="1"/>
    <col min="11280" max="11286" width="6.42578125" style="6" customWidth="1"/>
    <col min="11287" max="11515" width="11.42578125" style="6"/>
    <col min="11516" max="11516" width="1" style="6" customWidth="1"/>
    <col min="11517" max="11517" width="4.28515625" style="6" customWidth="1"/>
    <col min="11518" max="11518" width="34.7109375" style="6" customWidth="1"/>
    <col min="11519" max="11519" width="0" style="6" hidden="1" customWidth="1"/>
    <col min="11520" max="11520" width="20" style="6" customWidth="1"/>
    <col min="11521" max="11521" width="20.85546875" style="6" customWidth="1"/>
    <col min="11522" max="11522" width="25" style="6" customWidth="1"/>
    <col min="11523" max="11523" width="18.7109375" style="6" customWidth="1"/>
    <col min="11524" max="11524" width="29.7109375" style="6" customWidth="1"/>
    <col min="11525" max="11525" width="13.42578125" style="6" customWidth="1"/>
    <col min="11526" max="11526" width="13.85546875" style="6" customWidth="1"/>
    <col min="11527" max="11531" width="16.5703125" style="6" customWidth="1"/>
    <col min="11532" max="11532" width="20.5703125" style="6" customWidth="1"/>
    <col min="11533" max="11533" width="21.140625" style="6" customWidth="1"/>
    <col min="11534" max="11534" width="9.5703125" style="6" customWidth="1"/>
    <col min="11535" max="11535" width="0.42578125" style="6" customWidth="1"/>
    <col min="11536" max="11542" width="6.42578125" style="6" customWidth="1"/>
    <col min="11543" max="11771" width="11.42578125" style="6"/>
    <col min="11772" max="11772" width="1" style="6" customWidth="1"/>
    <col min="11773" max="11773" width="4.28515625" style="6" customWidth="1"/>
    <col min="11774" max="11774" width="34.7109375" style="6" customWidth="1"/>
    <col min="11775" max="11775" width="0" style="6" hidden="1" customWidth="1"/>
    <col min="11776" max="11776" width="20" style="6" customWidth="1"/>
    <col min="11777" max="11777" width="20.85546875" style="6" customWidth="1"/>
    <col min="11778" max="11778" width="25" style="6" customWidth="1"/>
    <col min="11779" max="11779" width="18.7109375" style="6" customWidth="1"/>
    <col min="11780" max="11780" width="29.7109375" style="6" customWidth="1"/>
    <col min="11781" max="11781" width="13.42578125" style="6" customWidth="1"/>
    <col min="11782" max="11782" width="13.85546875" style="6" customWidth="1"/>
    <col min="11783" max="11787" width="16.5703125" style="6" customWidth="1"/>
    <col min="11788" max="11788" width="20.5703125" style="6" customWidth="1"/>
    <col min="11789" max="11789" width="21.140625" style="6" customWidth="1"/>
    <col min="11790" max="11790" width="9.5703125" style="6" customWidth="1"/>
    <col min="11791" max="11791" width="0.42578125" style="6" customWidth="1"/>
    <col min="11792" max="11798" width="6.42578125" style="6" customWidth="1"/>
    <col min="11799" max="12027" width="11.42578125" style="6"/>
    <col min="12028" max="12028" width="1" style="6" customWidth="1"/>
    <col min="12029" max="12029" width="4.28515625" style="6" customWidth="1"/>
    <col min="12030" max="12030" width="34.7109375" style="6" customWidth="1"/>
    <col min="12031" max="12031" width="0" style="6" hidden="1" customWidth="1"/>
    <col min="12032" max="12032" width="20" style="6" customWidth="1"/>
    <col min="12033" max="12033" width="20.85546875" style="6" customWidth="1"/>
    <col min="12034" max="12034" width="25" style="6" customWidth="1"/>
    <col min="12035" max="12035" width="18.7109375" style="6" customWidth="1"/>
    <col min="12036" max="12036" width="29.7109375" style="6" customWidth="1"/>
    <col min="12037" max="12037" width="13.42578125" style="6" customWidth="1"/>
    <col min="12038" max="12038" width="13.85546875" style="6" customWidth="1"/>
    <col min="12039" max="12043" width="16.5703125" style="6" customWidth="1"/>
    <col min="12044" max="12044" width="20.5703125" style="6" customWidth="1"/>
    <col min="12045" max="12045" width="21.140625" style="6" customWidth="1"/>
    <col min="12046" max="12046" width="9.5703125" style="6" customWidth="1"/>
    <col min="12047" max="12047" width="0.42578125" style="6" customWidth="1"/>
    <col min="12048" max="12054" width="6.42578125" style="6" customWidth="1"/>
    <col min="12055" max="12283" width="11.42578125" style="6"/>
    <col min="12284" max="12284" width="1" style="6" customWidth="1"/>
    <col min="12285" max="12285" width="4.28515625" style="6" customWidth="1"/>
    <col min="12286" max="12286" width="34.7109375" style="6" customWidth="1"/>
    <col min="12287" max="12287" width="0" style="6" hidden="1" customWidth="1"/>
    <col min="12288" max="12288" width="20" style="6" customWidth="1"/>
    <col min="12289" max="12289" width="20.85546875" style="6" customWidth="1"/>
    <col min="12290" max="12290" width="25" style="6" customWidth="1"/>
    <col min="12291" max="12291" width="18.7109375" style="6" customWidth="1"/>
    <col min="12292" max="12292" width="29.7109375" style="6" customWidth="1"/>
    <col min="12293" max="12293" width="13.42578125" style="6" customWidth="1"/>
    <col min="12294" max="12294" width="13.85546875" style="6" customWidth="1"/>
    <col min="12295" max="12299" width="16.5703125" style="6" customWidth="1"/>
    <col min="12300" max="12300" width="20.5703125" style="6" customWidth="1"/>
    <col min="12301" max="12301" width="21.140625" style="6" customWidth="1"/>
    <col min="12302" max="12302" width="9.5703125" style="6" customWidth="1"/>
    <col min="12303" max="12303" width="0.42578125" style="6" customWidth="1"/>
    <col min="12304" max="12310" width="6.42578125" style="6" customWidth="1"/>
    <col min="12311" max="12539" width="11.42578125" style="6"/>
    <col min="12540" max="12540" width="1" style="6" customWidth="1"/>
    <col min="12541" max="12541" width="4.28515625" style="6" customWidth="1"/>
    <col min="12542" max="12542" width="34.7109375" style="6" customWidth="1"/>
    <col min="12543" max="12543" width="0" style="6" hidden="1" customWidth="1"/>
    <col min="12544" max="12544" width="20" style="6" customWidth="1"/>
    <col min="12545" max="12545" width="20.85546875" style="6" customWidth="1"/>
    <col min="12546" max="12546" width="25" style="6" customWidth="1"/>
    <col min="12547" max="12547" width="18.7109375" style="6" customWidth="1"/>
    <col min="12548" max="12548" width="29.7109375" style="6" customWidth="1"/>
    <col min="12549" max="12549" width="13.42578125" style="6" customWidth="1"/>
    <col min="12550" max="12550" width="13.85546875" style="6" customWidth="1"/>
    <col min="12551" max="12555" width="16.5703125" style="6" customWidth="1"/>
    <col min="12556" max="12556" width="20.5703125" style="6" customWidth="1"/>
    <col min="12557" max="12557" width="21.140625" style="6" customWidth="1"/>
    <col min="12558" max="12558" width="9.5703125" style="6" customWidth="1"/>
    <col min="12559" max="12559" width="0.42578125" style="6" customWidth="1"/>
    <col min="12560" max="12566" width="6.42578125" style="6" customWidth="1"/>
    <col min="12567" max="12795" width="11.42578125" style="6"/>
    <col min="12796" max="12796" width="1" style="6" customWidth="1"/>
    <col min="12797" max="12797" width="4.28515625" style="6" customWidth="1"/>
    <col min="12798" max="12798" width="34.7109375" style="6" customWidth="1"/>
    <col min="12799" max="12799" width="0" style="6" hidden="1" customWidth="1"/>
    <col min="12800" max="12800" width="20" style="6" customWidth="1"/>
    <col min="12801" max="12801" width="20.85546875" style="6" customWidth="1"/>
    <col min="12802" max="12802" width="25" style="6" customWidth="1"/>
    <col min="12803" max="12803" width="18.7109375" style="6" customWidth="1"/>
    <col min="12804" max="12804" width="29.7109375" style="6" customWidth="1"/>
    <col min="12805" max="12805" width="13.42578125" style="6" customWidth="1"/>
    <col min="12806" max="12806" width="13.85546875" style="6" customWidth="1"/>
    <col min="12807" max="12811" width="16.5703125" style="6" customWidth="1"/>
    <col min="12812" max="12812" width="20.5703125" style="6" customWidth="1"/>
    <col min="12813" max="12813" width="21.140625" style="6" customWidth="1"/>
    <col min="12814" max="12814" width="9.5703125" style="6" customWidth="1"/>
    <col min="12815" max="12815" width="0.42578125" style="6" customWidth="1"/>
    <col min="12816" max="12822" width="6.42578125" style="6" customWidth="1"/>
    <col min="12823" max="13051" width="11.42578125" style="6"/>
    <col min="13052" max="13052" width="1" style="6" customWidth="1"/>
    <col min="13053" max="13053" width="4.28515625" style="6" customWidth="1"/>
    <col min="13054" max="13054" width="34.7109375" style="6" customWidth="1"/>
    <col min="13055" max="13055" width="0" style="6" hidden="1" customWidth="1"/>
    <col min="13056" max="13056" width="20" style="6" customWidth="1"/>
    <col min="13057" max="13057" width="20.85546875" style="6" customWidth="1"/>
    <col min="13058" max="13058" width="25" style="6" customWidth="1"/>
    <col min="13059" max="13059" width="18.7109375" style="6" customWidth="1"/>
    <col min="13060" max="13060" width="29.7109375" style="6" customWidth="1"/>
    <col min="13061" max="13061" width="13.42578125" style="6" customWidth="1"/>
    <col min="13062" max="13062" width="13.85546875" style="6" customWidth="1"/>
    <col min="13063" max="13067" width="16.5703125" style="6" customWidth="1"/>
    <col min="13068" max="13068" width="20.5703125" style="6" customWidth="1"/>
    <col min="13069" max="13069" width="21.140625" style="6" customWidth="1"/>
    <col min="13070" max="13070" width="9.5703125" style="6" customWidth="1"/>
    <col min="13071" max="13071" width="0.42578125" style="6" customWidth="1"/>
    <col min="13072" max="13078" width="6.42578125" style="6" customWidth="1"/>
    <col min="13079" max="13307" width="11.42578125" style="6"/>
    <col min="13308" max="13308" width="1" style="6" customWidth="1"/>
    <col min="13309" max="13309" width="4.28515625" style="6" customWidth="1"/>
    <col min="13310" max="13310" width="34.7109375" style="6" customWidth="1"/>
    <col min="13311" max="13311" width="0" style="6" hidden="1" customWidth="1"/>
    <col min="13312" max="13312" width="20" style="6" customWidth="1"/>
    <col min="13313" max="13313" width="20.85546875" style="6" customWidth="1"/>
    <col min="13314" max="13314" width="25" style="6" customWidth="1"/>
    <col min="13315" max="13315" width="18.7109375" style="6" customWidth="1"/>
    <col min="13316" max="13316" width="29.7109375" style="6" customWidth="1"/>
    <col min="13317" max="13317" width="13.42578125" style="6" customWidth="1"/>
    <col min="13318" max="13318" width="13.85546875" style="6" customWidth="1"/>
    <col min="13319" max="13323" width="16.5703125" style="6" customWidth="1"/>
    <col min="13324" max="13324" width="20.5703125" style="6" customWidth="1"/>
    <col min="13325" max="13325" width="21.140625" style="6" customWidth="1"/>
    <col min="13326" max="13326" width="9.5703125" style="6" customWidth="1"/>
    <col min="13327" max="13327" width="0.42578125" style="6" customWidth="1"/>
    <col min="13328" max="13334" width="6.42578125" style="6" customWidth="1"/>
    <col min="13335" max="13563" width="11.42578125" style="6"/>
    <col min="13564" max="13564" width="1" style="6" customWidth="1"/>
    <col min="13565" max="13565" width="4.28515625" style="6" customWidth="1"/>
    <col min="13566" max="13566" width="34.7109375" style="6" customWidth="1"/>
    <col min="13567" max="13567" width="0" style="6" hidden="1" customWidth="1"/>
    <col min="13568" max="13568" width="20" style="6" customWidth="1"/>
    <col min="13569" max="13569" width="20.85546875" style="6" customWidth="1"/>
    <col min="13570" max="13570" width="25" style="6" customWidth="1"/>
    <col min="13571" max="13571" width="18.7109375" style="6" customWidth="1"/>
    <col min="13572" max="13572" width="29.7109375" style="6" customWidth="1"/>
    <col min="13573" max="13573" width="13.42578125" style="6" customWidth="1"/>
    <col min="13574" max="13574" width="13.85546875" style="6" customWidth="1"/>
    <col min="13575" max="13579" width="16.5703125" style="6" customWidth="1"/>
    <col min="13580" max="13580" width="20.5703125" style="6" customWidth="1"/>
    <col min="13581" max="13581" width="21.140625" style="6" customWidth="1"/>
    <col min="13582" max="13582" width="9.5703125" style="6" customWidth="1"/>
    <col min="13583" max="13583" width="0.42578125" style="6" customWidth="1"/>
    <col min="13584" max="13590" width="6.42578125" style="6" customWidth="1"/>
    <col min="13591" max="13819" width="11.42578125" style="6"/>
    <col min="13820" max="13820" width="1" style="6" customWidth="1"/>
    <col min="13821" max="13821" width="4.28515625" style="6" customWidth="1"/>
    <col min="13822" max="13822" width="34.7109375" style="6" customWidth="1"/>
    <col min="13823" max="13823" width="0" style="6" hidden="1" customWidth="1"/>
    <col min="13824" max="13824" width="20" style="6" customWidth="1"/>
    <col min="13825" max="13825" width="20.85546875" style="6" customWidth="1"/>
    <col min="13826" max="13826" width="25" style="6" customWidth="1"/>
    <col min="13827" max="13827" width="18.7109375" style="6" customWidth="1"/>
    <col min="13828" max="13828" width="29.7109375" style="6" customWidth="1"/>
    <col min="13829" max="13829" width="13.42578125" style="6" customWidth="1"/>
    <col min="13830" max="13830" width="13.85546875" style="6" customWidth="1"/>
    <col min="13831" max="13835" width="16.5703125" style="6" customWidth="1"/>
    <col min="13836" max="13836" width="20.5703125" style="6" customWidth="1"/>
    <col min="13837" max="13837" width="21.140625" style="6" customWidth="1"/>
    <col min="13838" max="13838" width="9.5703125" style="6" customWidth="1"/>
    <col min="13839" max="13839" width="0.42578125" style="6" customWidth="1"/>
    <col min="13840" max="13846" width="6.42578125" style="6" customWidth="1"/>
    <col min="13847" max="14075" width="11.42578125" style="6"/>
    <col min="14076" max="14076" width="1" style="6" customWidth="1"/>
    <col min="14077" max="14077" width="4.28515625" style="6" customWidth="1"/>
    <col min="14078" max="14078" width="34.7109375" style="6" customWidth="1"/>
    <col min="14079" max="14079" width="0" style="6" hidden="1" customWidth="1"/>
    <col min="14080" max="14080" width="20" style="6" customWidth="1"/>
    <col min="14081" max="14081" width="20.85546875" style="6" customWidth="1"/>
    <col min="14082" max="14082" width="25" style="6" customWidth="1"/>
    <col min="14083" max="14083" width="18.7109375" style="6" customWidth="1"/>
    <col min="14084" max="14084" width="29.7109375" style="6" customWidth="1"/>
    <col min="14085" max="14085" width="13.42578125" style="6" customWidth="1"/>
    <col min="14086" max="14086" width="13.85546875" style="6" customWidth="1"/>
    <col min="14087" max="14091" width="16.5703125" style="6" customWidth="1"/>
    <col min="14092" max="14092" width="20.5703125" style="6" customWidth="1"/>
    <col min="14093" max="14093" width="21.140625" style="6" customWidth="1"/>
    <col min="14094" max="14094" width="9.5703125" style="6" customWidth="1"/>
    <col min="14095" max="14095" width="0.42578125" style="6" customWidth="1"/>
    <col min="14096" max="14102" width="6.42578125" style="6" customWidth="1"/>
    <col min="14103" max="14331" width="11.42578125" style="6"/>
    <col min="14332" max="14332" width="1" style="6" customWidth="1"/>
    <col min="14333" max="14333" width="4.28515625" style="6" customWidth="1"/>
    <col min="14334" max="14334" width="34.7109375" style="6" customWidth="1"/>
    <col min="14335" max="14335" width="0" style="6" hidden="1" customWidth="1"/>
    <col min="14336" max="14336" width="20" style="6" customWidth="1"/>
    <col min="14337" max="14337" width="20.85546875" style="6" customWidth="1"/>
    <col min="14338" max="14338" width="25" style="6" customWidth="1"/>
    <col min="14339" max="14339" width="18.7109375" style="6" customWidth="1"/>
    <col min="14340" max="14340" width="29.7109375" style="6" customWidth="1"/>
    <col min="14341" max="14341" width="13.42578125" style="6" customWidth="1"/>
    <col min="14342" max="14342" width="13.85546875" style="6" customWidth="1"/>
    <col min="14343" max="14347" width="16.5703125" style="6" customWidth="1"/>
    <col min="14348" max="14348" width="20.5703125" style="6" customWidth="1"/>
    <col min="14349" max="14349" width="21.140625" style="6" customWidth="1"/>
    <col min="14350" max="14350" width="9.5703125" style="6" customWidth="1"/>
    <col min="14351" max="14351" width="0.42578125" style="6" customWidth="1"/>
    <col min="14352" max="14358" width="6.42578125" style="6" customWidth="1"/>
    <col min="14359" max="14587" width="11.42578125" style="6"/>
    <col min="14588" max="14588" width="1" style="6" customWidth="1"/>
    <col min="14589" max="14589" width="4.28515625" style="6" customWidth="1"/>
    <col min="14590" max="14590" width="34.7109375" style="6" customWidth="1"/>
    <col min="14591" max="14591" width="0" style="6" hidden="1" customWidth="1"/>
    <col min="14592" max="14592" width="20" style="6" customWidth="1"/>
    <col min="14593" max="14593" width="20.85546875" style="6" customWidth="1"/>
    <col min="14594" max="14594" width="25" style="6" customWidth="1"/>
    <col min="14595" max="14595" width="18.7109375" style="6" customWidth="1"/>
    <col min="14596" max="14596" width="29.7109375" style="6" customWidth="1"/>
    <col min="14597" max="14597" width="13.42578125" style="6" customWidth="1"/>
    <col min="14598" max="14598" width="13.85546875" style="6" customWidth="1"/>
    <col min="14599" max="14603" width="16.5703125" style="6" customWidth="1"/>
    <col min="14604" max="14604" width="20.5703125" style="6" customWidth="1"/>
    <col min="14605" max="14605" width="21.140625" style="6" customWidth="1"/>
    <col min="14606" max="14606" width="9.5703125" style="6" customWidth="1"/>
    <col min="14607" max="14607" width="0.42578125" style="6" customWidth="1"/>
    <col min="14608" max="14614" width="6.42578125" style="6" customWidth="1"/>
    <col min="14615" max="14843" width="11.42578125" style="6"/>
    <col min="14844" max="14844" width="1" style="6" customWidth="1"/>
    <col min="14845" max="14845" width="4.28515625" style="6" customWidth="1"/>
    <col min="14846" max="14846" width="34.7109375" style="6" customWidth="1"/>
    <col min="14847" max="14847" width="0" style="6" hidden="1" customWidth="1"/>
    <col min="14848" max="14848" width="20" style="6" customWidth="1"/>
    <col min="14849" max="14849" width="20.85546875" style="6" customWidth="1"/>
    <col min="14850" max="14850" width="25" style="6" customWidth="1"/>
    <col min="14851" max="14851" width="18.7109375" style="6" customWidth="1"/>
    <col min="14852" max="14852" width="29.7109375" style="6" customWidth="1"/>
    <col min="14853" max="14853" width="13.42578125" style="6" customWidth="1"/>
    <col min="14854" max="14854" width="13.85546875" style="6" customWidth="1"/>
    <col min="14855" max="14859" width="16.5703125" style="6" customWidth="1"/>
    <col min="14860" max="14860" width="20.5703125" style="6" customWidth="1"/>
    <col min="14861" max="14861" width="21.140625" style="6" customWidth="1"/>
    <col min="14862" max="14862" width="9.5703125" style="6" customWidth="1"/>
    <col min="14863" max="14863" width="0.42578125" style="6" customWidth="1"/>
    <col min="14864" max="14870" width="6.42578125" style="6" customWidth="1"/>
    <col min="14871" max="15099" width="11.42578125" style="6"/>
    <col min="15100" max="15100" width="1" style="6" customWidth="1"/>
    <col min="15101" max="15101" width="4.28515625" style="6" customWidth="1"/>
    <col min="15102" max="15102" width="34.7109375" style="6" customWidth="1"/>
    <col min="15103" max="15103" width="0" style="6" hidden="1" customWidth="1"/>
    <col min="15104" max="15104" width="20" style="6" customWidth="1"/>
    <col min="15105" max="15105" width="20.85546875" style="6" customWidth="1"/>
    <col min="15106" max="15106" width="25" style="6" customWidth="1"/>
    <col min="15107" max="15107" width="18.7109375" style="6" customWidth="1"/>
    <col min="15108" max="15108" width="29.7109375" style="6" customWidth="1"/>
    <col min="15109" max="15109" width="13.42578125" style="6" customWidth="1"/>
    <col min="15110" max="15110" width="13.85546875" style="6" customWidth="1"/>
    <col min="15111" max="15115" width="16.5703125" style="6" customWidth="1"/>
    <col min="15116" max="15116" width="20.5703125" style="6" customWidth="1"/>
    <col min="15117" max="15117" width="21.140625" style="6" customWidth="1"/>
    <col min="15118" max="15118" width="9.5703125" style="6" customWidth="1"/>
    <col min="15119" max="15119" width="0.42578125" style="6" customWidth="1"/>
    <col min="15120" max="15126" width="6.42578125" style="6" customWidth="1"/>
    <col min="15127" max="15355" width="11.42578125" style="6"/>
    <col min="15356" max="15356" width="1" style="6" customWidth="1"/>
    <col min="15357" max="15357" width="4.28515625" style="6" customWidth="1"/>
    <col min="15358" max="15358" width="34.7109375" style="6" customWidth="1"/>
    <col min="15359" max="15359" width="0" style="6" hidden="1" customWidth="1"/>
    <col min="15360" max="15360" width="20" style="6" customWidth="1"/>
    <col min="15361" max="15361" width="20.85546875" style="6" customWidth="1"/>
    <col min="15362" max="15362" width="25" style="6" customWidth="1"/>
    <col min="15363" max="15363" width="18.7109375" style="6" customWidth="1"/>
    <col min="15364" max="15364" width="29.7109375" style="6" customWidth="1"/>
    <col min="15365" max="15365" width="13.42578125" style="6" customWidth="1"/>
    <col min="15366" max="15366" width="13.85546875" style="6" customWidth="1"/>
    <col min="15367" max="15371" width="16.5703125" style="6" customWidth="1"/>
    <col min="15372" max="15372" width="20.5703125" style="6" customWidth="1"/>
    <col min="15373" max="15373" width="21.140625" style="6" customWidth="1"/>
    <col min="15374" max="15374" width="9.5703125" style="6" customWidth="1"/>
    <col min="15375" max="15375" width="0.42578125" style="6" customWidth="1"/>
    <col min="15376" max="15382" width="6.42578125" style="6" customWidth="1"/>
    <col min="15383" max="15611" width="11.42578125" style="6"/>
    <col min="15612" max="15612" width="1" style="6" customWidth="1"/>
    <col min="15613" max="15613" width="4.28515625" style="6" customWidth="1"/>
    <col min="15614" max="15614" width="34.7109375" style="6" customWidth="1"/>
    <col min="15615" max="15615" width="0" style="6" hidden="1" customWidth="1"/>
    <col min="15616" max="15616" width="20" style="6" customWidth="1"/>
    <col min="15617" max="15617" width="20.85546875" style="6" customWidth="1"/>
    <col min="15618" max="15618" width="25" style="6" customWidth="1"/>
    <col min="15619" max="15619" width="18.7109375" style="6" customWidth="1"/>
    <col min="15620" max="15620" width="29.7109375" style="6" customWidth="1"/>
    <col min="15621" max="15621" width="13.42578125" style="6" customWidth="1"/>
    <col min="15622" max="15622" width="13.85546875" style="6" customWidth="1"/>
    <col min="15623" max="15627" width="16.5703125" style="6" customWidth="1"/>
    <col min="15628" max="15628" width="20.5703125" style="6" customWidth="1"/>
    <col min="15629" max="15629" width="21.140625" style="6" customWidth="1"/>
    <col min="15630" max="15630" width="9.5703125" style="6" customWidth="1"/>
    <col min="15631" max="15631" width="0.42578125" style="6" customWidth="1"/>
    <col min="15632" max="15638" width="6.42578125" style="6" customWidth="1"/>
    <col min="15639" max="15867" width="11.42578125" style="6"/>
    <col min="15868" max="15868" width="1" style="6" customWidth="1"/>
    <col min="15869" max="15869" width="4.28515625" style="6" customWidth="1"/>
    <col min="15870" max="15870" width="34.7109375" style="6" customWidth="1"/>
    <col min="15871" max="15871" width="0" style="6" hidden="1" customWidth="1"/>
    <col min="15872" max="15872" width="20" style="6" customWidth="1"/>
    <col min="15873" max="15873" width="20.85546875" style="6" customWidth="1"/>
    <col min="15874" max="15874" width="25" style="6" customWidth="1"/>
    <col min="15875" max="15875" width="18.7109375" style="6" customWidth="1"/>
    <col min="15876" max="15876" width="29.7109375" style="6" customWidth="1"/>
    <col min="15877" max="15877" width="13.42578125" style="6" customWidth="1"/>
    <col min="15878" max="15878" width="13.85546875" style="6" customWidth="1"/>
    <col min="15879" max="15883" width="16.5703125" style="6" customWidth="1"/>
    <col min="15884" max="15884" width="20.5703125" style="6" customWidth="1"/>
    <col min="15885" max="15885" width="21.140625" style="6" customWidth="1"/>
    <col min="15886" max="15886" width="9.5703125" style="6" customWidth="1"/>
    <col min="15887" max="15887" width="0.42578125" style="6" customWidth="1"/>
    <col min="15888" max="15894" width="6.42578125" style="6" customWidth="1"/>
    <col min="15895" max="16123" width="11.42578125" style="6"/>
    <col min="16124" max="16124" width="1" style="6" customWidth="1"/>
    <col min="16125" max="16125" width="4.28515625" style="6" customWidth="1"/>
    <col min="16126" max="16126" width="34.7109375" style="6" customWidth="1"/>
    <col min="16127" max="16127" width="0" style="6" hidden="1" customWidth="1"/>
    <col min="16128" max="16128" width="20" style="6" customWidth="1"/>
    <col min="16129" max="16129" width="20.85546875" style="6" customWidth="1"/>
    <col min="16130" max="16130" width="25" style="6" customWidth="1"/>
    <col min="16131" max="16131" width="18.7109375" style="6" customWidth="1"/>
    <col min="16132" max="16132" width="29.7109375" style="6" customWidth="1"/>
    <col min="16133" max="16133" width="13.42578125" style="6" customWidth="1"/>
    <col min="16134" max="16134" width="13.85546875" style="6" customWidth="1"/>
    <col min="16135" max="16139" width="16.5703125" style="6" customWidth="1"/>
    <col min="16140" max="16140" width="20.5703125" style="6" customWidth="1"/>
    <col min="16141" max="16141" width="21.140625" style="6" customWidth="1"/>
    <col min="16142" max="16142" width="9.5703125" style="6" customWidth="1"/>
    <col min="16143" max="16143" width="0.42578125" style="6" customWidth="1"/>
    <col min="16144" max="16150" width="6.42578125" style="6" customWidth="1"/>
    <col min="16151" max="16371" width="11.42578125" style="6"/>
    <col min="16372" max="16384" width="11.42578125" style="6" customWidth="1"/>
  </cols>
  <sheetData>
    <row r="2" spans="2:16" ht="26.25" x14ac:dyDescent="0.25">
      <c r="B2" s="1161" t="s">
        <v>63</v>
      </c>
      <c r="C2" s="1162"/>
      <c r="D2" s="1162"/>
      <c r="E2" s="1162"/>
      <c r="F2" s="1162"/>
      <c r="G2" s="1162"/>
      <c r="H2" s="1162"/>
      <c r="I2" s="1162"/>
      <c r="J2" s="1162"/>
      <c r="K2" s="1162"/>
      <c r="L2" s="1162"/>
      <c r="M2" s="1162"/>
      <c r="N2" s="1162"/>
      <c r="O2" s="1162"/>
      <c r="P2" s="1162"/>
    </row>
    <row r="4" spans="2:16" ht="26.25" x14ac:dyDescent="0.25">
      <c r="B4" s="1161" t="s">
        <v>48</v>
      </c>
      <c r="C4" s="1162"/>
      <c r="D4" s="1162"/>
      <c r="E4" s="1162"/>
      <c r="F4" s="1162"/>
      <c r="G4" s="1162"/>
      <c r="H4" s="1162"/>
      <c r="I4" s="1162"/>
      <c r="J4" s="1162"/>
      <c r="K4" s="1162"/>
      <c r="L4" s="1162"/>
      <c r="M4" s="1162"/>
      <c r="N4" s="1162"/>
      <c r="O4" s="1162"/>
      <c r="P4" s="1162"/>
    </row>
    <row r="5" spans="2:16" ht="15.75" thickBot="1" x14ac:dyDescent="0.3"/>
    <row r="6" spans="2:16" ht="21.75" thickBot="1" x14ac:dyDescent="0.3">
      <c r="B6" s="447" t="s">
        <v>4</v>
      </c>
      <c r="C6" s="1178" t="s">
        <v>806</v>
      </c>
      <c r="D6" s="1178"/>
      <c r="E6" s="1178"/>
      <c r="F6" s="1178"/>
      <c r="G6" s="1178"/>
      <c r="H6" s="1178"/>
      <c r="I6" s="1178"/>
      <c r="J6" s="1178"/>
      <c r="K6" s="1178"/>
      <c r="L6" s="1178"/>
      <c r="M6" s="1178"/>
      <c r="N6" s="1179"/>
    </row>
    <row r="7" spans="2:16" ht="16.5" thickBot="1" x14ac:dyDescent="0.3">
      <c r="B7" s="448" t="s">
        <v>5</v>
      </c>
      <c r="C7" s="1178"/>
      <c r="D7" s="1178"/>
      <c r="E7" s="1178"/>
      <c r="F7" s="1178"/>
      <c r="G7" s="1178"/>
      <c r="H7" s="1178"/>
      <c r="I7" s="1178"/>
      <c r="J7" s="1178"/>
      <c r="K7" s="1178"/>
      <c r="L7" s="1178"/>
      <c r="M7" s="1178"/>
      <c r="N7" s="1179"/>
    </row>
    <row r="8" spans="2:16" ht="16.5" thickBot="1" x14ac:dyDescent="0.3">
      <c r="B8" s="448" t="s">
        <v>6</v>
      </c>
      <c r="C8" s="1178"/>
      <c r="D8" s="1178"/>
      <c r="E8" s="1178"/>
      <c r="F8" s="1178"/>
      <c r="G8" s="1178"/>
      <c r="H8" s="1178"/>
      <c r="I8" s="1178"/>
      <c r="J8" s="1178"/>
      <c r="K8" s="1178"/>
      <c r="L8" s="1178"/>
      <c r="M8" s="1178"/>
      <c r="N8" s="1179"/>
    </row>
    <row r="9" spans="2:16" ht="16.5" thickBot="1" x14ac:dyDescent="0.3">
      <c r="B9" s="448" t="s">
        <v>7</v>
      </c>
      <c r="C9" s="1178"/>
      <c r="D9" s="1178"/>
      <c r="E9" s="1178"/>
      <c r="F9" s="1178"/>
      <c r="G9" s="1178"/>
      <c r="H9" s="1178"/>
      <c r="I9" s="1178"/>
      <c r="J9" s="1178"/>
      <c r="K9" s="1178"/>
      <c r="L9" s="1178"/>
      <c r="M9" s="1178"/>
      <c r="N9" s="1179"/>
    </row>
    <row r="10" spans="2:16" ht="16.5" thickBot="1" x14ac:dyDescent="0.3">
      <c r="B10" s="448" t="s">
        <v>8</v>
      </c>
      <c r="C10" s="1170" t="s">
        <v>152</v>
      </c>
      <c r="D10" s="1170"/>
      <c r="E10" s="1171"/>
      <c r="F10" s="449"/>
      <c r="G10" s="449"/>
      <c r="H10" s="449"/>
      <c r="I10" s="449"/>
      <c r="J10" s="449"/>
      <c r="K10" s="449"/>
      <c r="L10" s="449"/>
      <c r="M10" s="449"/>
      <c r="N10" s="450"/>
    </row>
    <row r="11" spans="2:16" ht="16.5" thickBot="1" x14ac:dyDescent="0.3">
      <c r="B11" s="451" t="s">
        <v>9</v>
      </c>
      <c r="C11" s="452">
        <v>41974</v>
      </c>
      <c r="D11" s="453"/>
      <c r="E11" s="453"/>
      <c r="F11" s="453"/>
      <c r="G11" s="453"/>
      <c r="H11" s="453"/>
      <c r="I11" s="453"/>
      <c r="J11" s="453"/>
      <c r="K11" s="453"/>
      <c r="L11" s="453"/>
      <c r="M11" s="453"/>
      <c r="N11" s="454"/>
    </row>
    <row r="12" spans="2:16" ht="15.75" x14ac:dyDescent="0.25">
      <c r="B12" s="8"/>
      <c r="C12" s="9"/>
      <c r="D12" s="10"/>
      <c r="E12" s="10"/>
      <c r="F12" s="10"/>
      <c r="G12" s="10"/>
      <c r="H12" s="10"/>
      <c r="I12" s="62"/>
      <c r="J12" s="62"/>
      <c r="K12" s="62"/>
      <c r="L12" s="62"/>
      <c r="M12" s="62"/>
      <c r="N12" s="10"/>
    </row>
    <row r="13" spans="2:16" x14ac:dyDescent="0.25">
      <c r="I13" s="62"/>
      <c r="J13" s="62"/>
      <c r="K13" s="62"/>
      <c r="L13" s="62"/>
      <c r="M13" s="62"/>
      <c r="N13" s="63"/>
    </row>
    <row r="14" spans="2:16" ht="15" customHeight="1" x14ac:dyDescent="0.25">
      <c r="B14" s="1172" t="s">
        <v>87</v>
      </c>
      <c r="C14" s="1172"/>
      <c r="D14" s="232" t="s">
        <v>12</v>
      </c>
      <c r="E14" s="232" t="s">
        <v>13</v>
      </c>
      <c r="F14" s="232" t="s">
        <v>29</v>
      </c>
      <c r="G14" s="48"/>
      <c r="I14" s="20"/>
      <c r="J14" s="20"/>
      <c r="K14" s="20"/>
      <c r="L14" s="20"/>
      <c r="M14" s="20"/>
      <c r="N14" s="63"/>
    </row>
    <row r="15" spans="2:16" x14ac:dyDescent="0.25">
      <c r="B15" s="1172"/>
      <c r="C15" s="1172"/>
      <c r="D15" s="232">
        <v>1</v>
      </c>
      <c r="E15" s="18">
        <v>2505937200</v>
      </c>
      <c r="F15" s="455">
        <v>1200</v>
      </c>
      <c r="G15" s="49"/>
      <c r="I15" s="21"/>
      <c r="J15" s="21"/>
      <c r="K15" s="21"/>
      <c r="L15" s="21"/>
      <c r="M15" s="21"/>
      <c r="N15" s="63"/>
    </row>
    <row r="16" spans="2:16" x14ac:dyDescent="0.25">
      <c r="B16" s="1172"/>
      <c r="C16" s="1172"/>
      <c r="D16" s="232">
        <v>2</v>
      </c>
      <c r="E16" s="18"/>
      <c r="F16" s="455"/>
      <c r="G16" s="49"/>
      <c r="I16" s="21"/>
      <c r="J16" s="21"/>
      <c r="K16" s="21"/>
      <c r="L16" s="21"/>
      <c r="M16" s="21"/>
      <c r="N16" s="63"/>
    </row>
    <row r="17" spans="1:14" x14ac:dyDescent="0.25">
      <c r="B17" s="1172"/>
      <c r="C17" s="1172"/>
      <c r="D17" s="232">
        <v>3</v>
      </c>
      <c r="E17" s="18"/>
      <c r="F17" s="455"/>
      <c r="G17" s="49"/>
      <c r="I17" s="21"/>
      <c r="J17" s="21"/>
      <c r="K17" s="21"/>
      <c r="L17" s="21"/>
      <c r="M17" s="21"/>
      <c r="N17" s="63"/>
    </row>
    <row r="18" spans="1:14" x14ac:dyDescent="0.25">
      <c r="B18" s="1172"/>
      <c r="C18" s="1172"/>
      <c r="D18" s="232">
        <v>4</v>
      </c>
      <c r="E18" s="19"/>
      <c r="F18" s="455"/>
      <c r="G18" s="49"/>
      <c r="H18" s="12"/>
      <c r="I18" s="21"/>
      <c r="J18" s="21"/>
      <c r="K18" s="21"/>
      <c r="L18" s="21"/>
      <c r="M18" s="21"/>
      <c r="N18" s="11"/>
    </row>
    <row r="19" spans="1:14" x14ac:dyDescent="0.25">
      <c r="B19" s="1172"/>
      <c r="C19" s="1172"/>
      <c r="D19" s="232">
        <v>5</v>
      </c>
      <c r="E19" s="19"/>
      <c r="F19" s="455"/>
      <c r="G19" s="49"/>
      <c r="H19" s="12"/>
      <c r="I19" s="23"/>
      <c r="J19" s="23"/>
      <c r="K19" s="23"/>
      <c r="L19" s="23"/>
      <c r="M19" s="23"/>
      <c r="N19" s="11"/>
    </row>
    <row r="20" spans="1:14" x14ac:dyDescent="0.25">
      <c r="B20" s="1172"/>
      <c r="C20" s="1172"/>
      <c r="D20" s="232">
        <v>6</v>
      </c>
      <c r="E20" s="19"/>
      <c r="F20" s="455"/>
      <c r="G20" s="49"/>
      <c r="H20" s="12"/>
      <c r="I20" s="62"/>
      <c r="J20" s="62"/>
      <c r="K20" s="62"/>
      <c r="L20" s="62"/>
      <c r="M20" s="62"/>
      <c r="N20" s="11"/>
    </row>
    <row r="21" spans="1:14" x14ac:dyDescent="0.25">
      <c r="B21" s="1172"/>
      <c r="C21" s="1172"/>
      <c r="D21" s="232">
        <v>7</v>
      </c>
      <c r="E21" s="19"/>
      <c r="F21" s="455"/>
      <c r="G21" s="49"/>
      <c r="H21" s="12"/>
      <c r="I21" s="62"/>
      <c r="J21" s="62"/>
      <c r="K21" s="62"/>
      <c r="L21" s="62"/>
      <c r="M21" s="62"/>
      <c r="N21" s="11"/>
    </row>
    <row r="22" spans="1:14" ht="15.75" thickBot="1" x14ac:dyDescent="0.3">
      <c r="B22" s="1173" t="s">
        <v>14</v>
      </c>
      <c r="C22" s="1174"/>
      <c r="D22" s="232"/>
      <c r="E22" s="35">
        <f>SUM(E15:E21)</f>
        <v>2505937200</v>
      </c>
      <c r="F22" s="455">
        <f>SUM(F15:F21)</f>
        <v>1200</v>
      </c>
      <c r="G22" s="49"/>
      <c r="H22" s="12"/>
      <c r="I22" s="62"/>
      <c r="J22" s="62"/>
      <c r="K22" s="62"/>
      <c r="L22" s="62"/>
      <c r="M22" s="62"/>
      <c r="N22" s="11"/>
    </row>
    <row r="23" spans="1:14" ht="45.75" thickBot="1" x14ac:dyDescent="0.3">
      <c r="A23" s="456"/>
      <c r="B23" s="29" t="s">
        <v>15</v>
      </c>
      <c r="C23" s="29" t="s">
        <v>88</v>
      </c>
      <c r="E23" s="20"/>
      <c r="F23" s="20"/>
      <c r="G23" s="20"/>
      <c r="H23" s="20"/>
      <c r="I23" s="7"/>
      <c r="J23" s="7"/>
      <c r="K23" s="7"/>
      <c r="L23" s="7"/>
      <c r="M23" s="7"/>
    </row>
    <row r="24" spans="1:14" ht="15.75" thickBot="1" x14ac:dyDescent="0.3">
      <c r="A24" s="457">
        <v>1</v>
      </c>
      <c r="C24" s="26">
        <f>F22*80/100</f>
        <v>960</v>
      </c>
      <c r="D24" s="24"/>
      <c r="E24" s="25">
        <f>E22</f>
        <v>2505937200</v>
      </c>
      <c r="F24" s="22"/>
      <c r="G24" s="22"/>
      <c r="H24" s="22"/>
      <c r="I24" s="13"/>
      <c r="J24" s="13"/>
      <c r="K24" s="13"/>
      <c r="L24" s="13"/>
      <c r="M24" s="13"/>
    </row>
    <row r="25" spans="1:14" x14ac:dyDescent="0.25">
      <c r="A25" s="55"/>
      <c r="C25" s="56"/>
      <c r="D25" s="21"/>
      <c r="E25" s="57"/>
      <c r="F25" s="22"/>
      <c r="G25" s="22"/>
      <c r="H25" s="22"/>
      <c r="I25" s="13"/>
      <c r="J25" s="13"/>
      <c r="K25" s="13"/>
      <c r="L25" s="13"/>
      <c r="M25" s="13"/>
    </row>
    <row r="26" spans="1:14" x14ac:dyDescent="0.25">
      <c r="A26" s="55"/>
      <c r="B26" s="75" t="s">
        <v>124</v>
      </c>
      <c r="C26" s="59"/>
      <c r="D26" s="59"/>
      <c r="E26" s="59"/>
      <c r="F26" s="59"/>
      <c r="G26" s="59"/>
      <c r="H26" s="59"/>
      <c r="I26" s="62"/>
      <c r="J26" s="62"/>
      <c r="K26" s="62"/>
      <c r="L26" s="62"/>
      <c r="M26" s="62"/>
      <c r="N26" s="63"/>
    </row>
    <row r="27" spans="1:14" x14ac:dyDescent="0.25">
      <c r="A27" s="55"/>
      <c r="B27" s="59"/>
      <c r="C27" s="59"/>
      <c r="D27" s="59"/>
      <c r="E27" s="59"/>
      <c r="F27" s="59"/>
      <c r="G27" s="59"/>
      <c r="H27" s="59"/>
      <c r="I27" s="62"/>
      <c r="J27" s="62"/>
      <c r="K27" s="62"/>
      <c r="L27" s="62"/>
      <c r="M27" s="62"/>
      <c r="N27" s="63"/>
    </row>
    <row r="28" spans="1:14" x14ac:dyDescent="0.25">
      <c r="A28" s="55"/>
      <c r="B28" s="77" t="s">
        <v>33</v>
      </c>
      <c r="C28" s="77" t="s">
        <v>125</v>
      </c>
      <c r="D28" s="77" t="s">
        <v>126</v>
      </c>
      <c r="E28" s="59"/>
      <c r="F28" s="59"/>
      <c r="G28" s="59"/>
      <c r="H28" s="59"/>
      <c r="I28" s="62"/>
      <c r="J28" s="62"/>
      <c r="K28" s="62"/>
      <c r="L28" s="62"/>
      <c r="M28" s="62"/>
      <c r="N28" s="63"/>
    </row>
    <row r="29" spans="1:14" x14ac:dyDescent="0.25">
      <c r="A29" s="55"/>
      <c r="B29" s="74" t="s">
        <v>127</v>
      </c>
      <c r="C29" s="231" t="s">
        <v>292</v>
      </c>
      <c r="D29" s="74"/>
      <c r="E29" s="59"/>
      <c r="F29" s="59"/>
      <c r="G29" s="59"/>
      <c r="H29" s="59"/>
      <c r="I29" s="62"/>
      <c r="J29" s="62"/>
      <c r="K29" s="62"/>
      <c r="L29" s="62"/>
      <c r="M29" s="62"/>
      <c r="N29" s="63"/>
    </row>
    <row r="30" spans="1:14" x14ac:dyDescent="0.25">
      <c r="A30" s="55"/>
      <c r="B30" s="74" t="s">
        <v>128</v>
      </c>
      <c r="C30" s="231" t="s">
        <v>292</v>
      </c>
      <c r="D30" s="74"/>
      <c r="E30" s="59"/>
      <c r="F30" s="59"/>
      <c r="G30" s="59"/>
      <c r="H30" s="59"/>
      <c r="I30" s="62"/>
      <c r="J30" s="62"/>
      <c r="K30" s="62"/>
      <c r="L30" s="62"/>
      <c r="M30" s="62"/>
      <c r="N30" s="63"/>
    </row>
    <row r="31" spans="1:14" x14ac:dyDescent="0.25">
      <c r="A31" s="55"/>
      <c r="B31" s="74" t="s">
        <v>129</v>
      </c>
      <c r="C31" s="231" t="s">
        <v>292</v>
      </c>
      <c r="D31" s="74"/>
      <c r="E31" s="59"/>
      <c r="F31" s="59"/>
      <c r="G31" s="59"/>
      <c r="H31" s="59"/>
      <c r="I31" s="62"/>
      <c r="J31" s="62"/>
      <c r="K31" s="62"/>
      <c r="L31" s="62"/>
      <c r="M31" s="62"/>
      <c r="N31" s="63"/>
    </row>
    <row r="32" spans="1:14" x14ac:dyDescent="0.25">
      <c r="A32" s="55"/>
      <c r="B32" s="74" t="s">
        <v>130</v>
      </c>
      <c r="C32" s="458" t="s">
        <v>292</v>
      </c>
      <c r="D32" s="507"/>
      <c r="E32" s="59"/>
      <c r="F32" s="59"/>
      <c r="G32" s="59"/>
      <c r="H32" s="59"/>
      <c r="I32" s="62"/>
      <c r="J32" s="62"/>
      <c r="K32" s="62"/>
      <c r="L32" s="62"/>
      <c r="M32" s="62"/>
      <c r="N32" s="63"/>
    </row>
    <row r="33" spans="1:26" x14ac:dyDescent="0.25">
      <c r="A33" s="55"/>
      <c r="B33" s="59"/>
      <c r="C33" s="59"/>
      <c r="D33" s="59"/>
      <c r="E33" s="59"/>
      <c r="F33" s="59"/>
      <c r="G33" s="59"/>
      <c r="H33" s="59"/>
      <c r="I33" s="62"/>
      <c r="J33" s="62"/>
      <c r="K33" s="62"/>
      <c r="L33" s="62"/>
      <c r="M33" s="62"/>
      <c r="N33" s="63"/>
    </row>
    <row r="34" spans="1:26" x14ac:dyDescent="0.25">
      <c r="A34" s="55"/>
      <c r="B34" s="75" t="s">
        <v>131</v>
      </c>
      <c r="C34" s="59"/>
      <c r="D34" s="59"/>
      <c r="E34" s="59"/>
      <c r="F34" s="59"/>
      <c r="G34" s="59"/>
      <c r="H34" s="59"/>
      <c r="I34" s="62"/>
      <c r="J34" s="62"/>
      <c r="K34" s="62"/>
      <c r="L34" s="62"/>
      <c r="M34" s="62"/>
      <c r="N34" s="63"/>
    </row>
    <row r="35" spans="1:26" x14ac:dyDescent="0.25">
      <c r="A35" s="55"/>
      <c r="B35" s="59"/>
      <c r="C35" s="59"/>
      <c r="D35" s="59"/>
      <c r="E35" s="59"/>
      <c r="F35" s="59"/>
      <c r="G35" s="59"/>
      <c r="H35" s="59"/>
      <c r="I35" s="62"/>
      <c r="J35" s="62"/>
      <c r="K35" s="62"/>
      <c r="L35" s="62"/>
      <c r="M35" s="62"/>
      <c r="N35" s="63"/>
    </row>
    <row r="36" spans="1:26" x14ac:dyDescent="0.25">
      <c r="A36" s="55"/>
      <c r="B36" s="77" t="s">
        <v>33</v>
      </c>
      <c r="C36" s="77" t="s">
        <v>58</v>
      </c>
      <c r="D36" s="76" t="s">
        <v>51</v>
      </c>
      <c r="E36" s="76" t="s">
        <v>16</v>
      </c>
      <c r="F36" s="59"/>
      <c r="G36" s="59"/>
      <c r="H36" s="59"/>
      <c r="I36" s="62"/>
      <c r="J36" s="62"/>
      <c r="K36" s="62"/>
      <c r="L36" s="62"/>
      <c r="M36" s="62"/>
      <c r="N36" s="63"/>
    </row>
    <row r="37" spans="1:26" ht="28.5" x14ac:dyDescent="0.25">
      <c r="A37" s="55"/>
      <c r="B37" s="60" t="s">
        <v>132</v>
      </c>
      <c r="C37" s="61">
        <v>40</v>
      </c>
      <c r="D37" s="231">
        <v>0</v>
      </c>
      <c r="E37" s="1151">
        <f>+D37+D38</f>
        <v>60</v>
      </c>
      <c r="F37" s="59"/>
      <c r="G37" s="59"/>
      <c r="H37" s="59"/>
      <c r="I37" s="62"/>
      <c r="J37" s="62"/>
      <c r="K37" s="62"/>
      <c r="L37" s="62"/>
      <c r="M37" s="62"/>
      <c r="N37" s="63"/>
    </row>
    <row r="38" spans="1:26" ht="57" x14ac:dyDescent="0.25">
      <c r="A38" s="55"/>
      <c r="B38" s="60" t="s">
        <v>133</v>
      </c>
      <c r="C38" s="61">
        <v>60</v>
      </c>
      <c r="D38" s="458">
        <v>60</v>
      </c>
      <c r="E38" s="1152"/>
      <c r="F38" s="59"/>
      <c r="G38" s="59"/>
      <c r="H38" s="59"/>
      <c r="I38" s="62"/>
      <c r="J38" s="62"/>
      <c r="K38" s="62"/>
      <c r="L38" s="62"/>
      <c r="M38" s="62"/>
      <c r="N38" s="63"/>
    </row>
    <row r="39" spans="1:26" ht="15.75" thickBot="1" x14ac:dyDescent="0.3">
      <c r="A39" s="55"/>
      <c r="C39" s="56"/>
      <c r="D39" s="21"/>
      <c r="E39" s="57"/>
      <c r="F39" s="22"/>
      <c r="G39" s="22"/>
      <c r="H39" s="22"/>
      <c r="I39" s="13"/>
      <c r="J39" s="13"/>
      <c r="K39" s="13"/>
      <c r="L39" s="13"/>
      <c r="M39" s="13"/>
    </row>
    <row r="40" spans="1:26" s="62" customFormat="1" ht="75" x14ac:dyDescent="0.25">
      <c r="B40" s="459" t="s">
        <v>134</v>
      </c>
      <c r="C40" s="459" t="s">
        <v>135</v>
      </c>
      <c r="D40" s="459" t="s">
        <v>136</v>
      </c>
      <c r="E40" s="459" t="s">
        <v>45</v>
      </c>
      <c r="F40" s="459" t="s">
        <v>22</v>
      </c>
      <c r="G40" s="459" t="s">
        <v>89</v>
      </c>
      <c r="H40" s="459" t="s">
        <v>17</v>
      </c>
      <c r="I40" s="459" t="s">
        <v>10</v>
      </c>
      <c r="J40" s="459" t="s">
        <v>31</v>
      </c>
      <c r="K40" s="459" t="s">
        <v>61</v>
      </c>
      <c r="L40" s="459" t="s">
        <v>20</v>
      </c>
      <c r="M40" s="460" t="s">
        <v>26</v>
      </c>
      <c r="N40" s="459" t="s">
        <v>137</v>
      </c>
      <c r="O40" s="459" t="s">
        <v>36</v>
      </c>
      <c r="P40" s="72" t="s">
        <v>11</v>
      </c>
      <c r="Q40" s="72" t="s">
        <v>19</v>
      </c>
    </row>
    <row r="41" spans="1:26" s="68" customFormat="1" ht="45" x14ac:dyDescent="0.25">
      <c r="A41" s="27">
        <v>1</v>
      </c>
      <c r="B41" s="69" t="s">
        <v>807</v>
      </c>
      <c r="C41" s="70" t="s">
        <v>808</v>
      </c>
      <c r="D41" s="126" t="s">
        <v>809</v>
      </c>
      <c r="E41" s="128" t="s">
        <v>810</v>
      </c>
      <c r="F41" s="127" t="s">
        <v>125</v>
      </c>
      <c r="G41" s="129">
        <v>1</v>
      </c>
      <c r="H41" s="130">
        <v>40282</v>
      </c>
      <c r="I41" s="130">
        <v>40522</v>
      </c>
      <c r="J41" s="131" t="s">
        <v>126</v>
      </c>
      <c r="K41" s="132">
        <v>8.9</v>
      </c>
      <c r="L41" s="132">
        <v>3.7</v>
      </c>
      <c r="M41" s="132">
        <v>1218</v>
      </c>
      <c r="N41" s="132">
        <f>+M41*G41</f>
        <v>1218</v>
      </c>
      <c r="O41" s="133">
        <v>703979420</v>
      </c>
      <c r="P41" s="133">
        <v>377</v>
      </c>
      <c r="Q41" s="134"/>
      <c r="R41" s="67"/>
      <c r="S41" s="67"/>
      <c r="T41" s="67"/>
      <c r="U41" s="67"/>
      <c r="V41" s="67"/>
      <c r="W41" s="67"/>
      <c r="X41" s="67"/>
      <c r="Y41" s="67"/>
      <c r="Z41" s="67"/>
    </row>
    <row r="42" spans="1:26" s="68" customFormat="1" ht="45" x14ac:dyDescent="0.25">
      <c r="A42" s="27">
        <f>+A41+1</f>
        <v>2</v>
      </c>
      <c r="B42" s="69" t="s">
        <v>807</v>
      </c>
      <c r="C42" s="70" t="s">
        <v>808</v>
      </c>
      <c r="D42" s="126" t="s">
        <v>809</v>
      </c>
      <c r="E42" s="128" t="s">
        <v>811</v>
      </c>
      <c r="F42" s="127" t="s">
        <v>125</v>
      </c>
      <c r="G42" s="129">
        <v>1</v>
      </c>
      <c r="H42" s="130">
        <v>41292</v>
      </c>
      <c r="I42" s="130">
        <v>41453</v>
      </c>
      <c r="J42" s="131" t="s">
        <v>126</v>
      </c>
      <c r="K42" s="132">
        <v>5.3</v>
      </c>
      <c r="L42" s="132">
        <v>1.7</v>
      </c>
      <c r="M42" s="132">
        <v>225</v>
      </c>
      <c r="N42" s="132">
        <f t="shared" ref="N42:N43" si="0">+M42*G42</f>
        <v>225</v>
      </c>
      <c r="O42" s="133">
        <v>185372078</v>
      </c>
      <c r="P42" s="133">
        <v>372</v>
      </c>
      <c r="Q42" s="134"/>
      <c r="R42" s="67"/>
      <c r="S42" s="67"/>
      <c r="T42" s="67"/>
      <c r="U42" s="67"/>
      <c r="V42" s="67"/>
      <c r="W42" s="67"/>
      <c r="X42" s="67"/>
      <c r="Y42" s="67"/>
      <c r="Z42" s="67"/>
    </row>
    <row r="43" spans="1:26" s="68" customFormat="1" ht="30" x14ac:dyDescent="0.25">
      <c r="A43" s="27">
        <f t="shared" ref="A43:A44" si="1">+A42+1</f>
        <v>3</v>
      </c>
      <c r="B43" s="69" t="s">
        <v>807</v>
      </c>
      <c r="C43" s="70" t="s">
        <v>808</v>
      </c>
      <c r="D43" s="126" t="s">
        <v>160</v>
      </c>
      <c r="E43" s="253" t="s">
        <v>812</v>
      </c>
      <c r="F43" s="127" t="s">
        <v>125</v>
      </c>
      <c r="G43" s="129">
        <v>1</v>
      </c>
      <c r="H43" s="130">
        <v>41534</v>
      </c>
      <c r="I43" s="130">
        <v>41988</v>
      </c>
      <c r="J43" s="131" t="s">
        <v>126</v>
      </c>
      <c r="K43" s="132">
        <v>12.1</v>
      </c>
      <c r="L43" s="132">
        <v>2.5</v>
      </c>
      <c r="M43" s="132">
        <v>360</v>
      </c>
      <c r="N43" s="132">
        <f t="shared" si="0"/>
        <v>360</v>
      </c>
      <c r="O43" s="133">
        <v>685202044</v>
      </c>
      <c r="P43" s="133">
        <v>369</v>
      </c>
      <c r="Q43" s="134"/>
      <c r="R43" s="67"/>
      <c r="S43" s="67"/>
      <c r="T43" s="67"/>
      <c r="U43" s="67"/>
      <c r="V43" s="67"/>
      <c r="W43" s="67"/>
      <c r="X43" s="67"/>
      <c r="Y43" s="67"/>
      <c r="Z43" s="67"/>
    </row>
    <row r="44" spans="1:26" s="68" customFormat="1" x14ac:dyDescent="0.25">
      <c r="A44" s="27">
        <f t="shared" si="1"/>
        <v>4</v>
      </c>
      <c r="B44" s="69"/>
      <c r="C44" s="70"/>
      <c r="D44" s="69"/>
      <c r="E44" s="64"/>
      <c r="F44" s="65"/>
      <c r="G44" s="65"/>
      <c r="H44" s="65"/>
      <c r="I44" s="66"/>
      <c r="J44" s="66"/>
      <c r="K44" s="66"/>
      <c r="L44" s="66"/>
      <c r="M44" s="58"/>
      <c r="N44" s="58"/>
      <c r="O44" s="14"/>
      <c r="P44" s="14"/>
      <c r="Q44" s="80"/>
      <c r="R44" s="67"/>
      <c r="S44" s="67"/>
      <c r="T44" s="67"/>
      <c r="U44" s="67"/>
      <c r="V44" s="67"/>
      <c r="W44" s="67"/>
      <c r="X44" s="67"/>
      <c r="Y44" s="67"/>
      <c r="Z44" s="67"/>
    </row>
    <row r="45" spans="1:26" s="68" customFormat="1" x14ac:dyDescent="0.25">
      <c r="A45" s="27"/>
      <c r="B45" s="28" t="s">
        <v>16</v>
      </c>
      <c r="C45" s="70"/>
      <c r="D45" s="69"/>
      <c r="E45" s="64"/>
      <c r="F45" s="65"/>
      <c r="G45" s="65"/>
      <c r="H45" s="65"/>
      <c r="I45" s="66"/>
      <c r="J45" s="66"/>
      <c r="K45" s="71">
        <f>SUM(K41:K44)</f>
        <v>26.299999999999997</v>
      </c>
      <c r="L45" s="71">
        <f>SUM(L41:L44)</f>
        <v>7.9</v>
      </c>
      <c r="M45" s="79">
        <f>SUM(M41:M44)</f>
        <v>1803</v>
      </c>
      <c r="N45" s="71">
        <f>SUM(N41:N44)</f>
        <v>1803</v>
      </c>
      <c r="O45" s="14"/>
      <c r="P45" s="14"/>
      <c r="Q45" s="81"/>
    </row>
    <row r="46" spans="1:26" s="15" customFormat="1" x14ac:dyDescent="0.25">
      <c r="E46" s="16"/>
    </row>
    <row r="47" spans="1:26" s="15" customFormat="1" x14ac:dyDescent="0.25">
      <c r="B47" s="1175" t="s">
        <v>28</v>
      </c>
      <c r="C47" s="1175" t="s">
        <v>27</v>
      </c>
      <c r="D47" s="1177" t="s">
        <v>34</v>
      </c>
      <c r="E47" s="1177"/>
    </row>
    <row r="48" spans="1:26" s="15" customFormat="1" x14ac:dyDescent="0.25">
      <c r="B48" s="1176"/>
      <c r="C48" s="1176"/>
      <c r="D48" s="233" t="s">
        <v>23</v>
      </c>
      <c r="E48" s="34" t="s">
        <v>24</v>
      </c>
    </row>
    <row r="49" spans="2:17" s="15" customFormat="1" ht="18.75" x14ac:dyDescent="0.25">
      <c r="B49" s="32" t="s">
        <v>21</v>
      </c>
      <c r="C49" s="33">
        <f>+K45</f>
        <v>26.299999999999997</v>
      </c>
      <c r="D49" s="30" t="s">
        <v>292</v>
      </c>
      <c r="E49" s="31"/>
      <c r="F49" s="17"/>
      <c r="G49" s="17"/>
      <c r="H49" s="17"/>
      <c r="I49" s="17"/>
      <c r="J49" s="17"/>
      <c r="K49" s="17"/>
      <c r="L49" s="17"/>
      <c r="M49" s="17"/>
    </row>
    <row r="50" spans="2:17" s="15" customFormat="1" x14ac:dyDescent="0.25">
      <c r="B50" s="32" t="s">
        <v>25</v>
      </c>
      <c r="C50" s="33">
        <f>+M45</f>
        <v>1803</v>
      </c>
      <c r="D50" s="30" t="s">
        <v>292</v>
      </c>
      <c r="E50" s="31"/>
    </row>
    <row r="51" spans="2:17" ht="15.75" thickBot="1" x14ac:dyDescent="0.3"/>
    <row r="52" spans="2:17" ht="27" thickBot="1" x14ac:dyDescent="0.3">
      <c r="B52" s="1167" t="s">
        <v>90</v>
      </c>
      <c r="C52" s="1167"/>
      <c r="D52" s="1167"/>
      <c r="E52" s="1167"/>
      <c r="F52" s="1167"/>
      <c r="G52" s="1167"/>
      <c r="H52" s="1167"/>
      <c r="I52" s="1167"/>
      <c r="J52" s="1167"/>
      <c r="K52" s="1167"/>
      <c r="L52" s="1167"/>
      <c r="M52" s="1167"/>
      <c r="N52" s="1167"/>
    </row>
    <row r="54" spans="2:17" ht="120" x14ac:dyDescent="0.25">
      <c r="B54" s="73" t="s">
        <v>138</v>
      </c>
      <c r="C54" s="38" t="s">
        <v>2</v>
      </c>
      <c r="D54" s="38" t="s">
        <v>92</v>
      </c>
      <c r="E54" s="38" t="s">
        <v>91</v>
      </c>
      <c r="F54" s="38" t="s">
        <v>93</v>
      </c>
      <c r="G54" s="38" t="s">
        <v>94</v>
      </c>
      <c r="H54" s="38" t="s">
        <v>95</v>
      </c>
      <c r="I54" s="38" t="s">
        <v>96</v>
      </c>
      <c r="J54" s="38" t="s">
        <v>97</v>
      </c>
      <c r="K54" s="38" t="s">
        <v>98</v>
      </c>
      <c r="L54" s="38" t="s">
        <v>99</v>
      </c>
      <c r="M54" s="52" t="s">
        <v>100</v>
      </c>
      <c r="N54" s="52" t="s">
        <v>101</v>
      </c>
      <c r="O54" s="1159" t="s">
        <v>3</v>
      </c>
      <c r="P54" s="1160"/>
      <c r="Q54" s="38" t="s">
        <v>18</v>
      </c>
    </row>
    <row r="55" spans="2:17" x14ac:dyDescent="0.25">
      <c r="B55" s="2" t="s">
        <v>235</v>
      </c>
      <c r="C55" s="2" t="s">
        <v>162</v>
      </c>
      <c r="D55" s="4" t="s">
        <v>813</v>
      </c>
      <c r="E55" s="4">
        <v>1200</v>
      </c>
      <c r="F55" s="3"/>
      <c r="G55" s="3"/>
      <c r="H55" s="3"/>
      <c r="I55" s="53" t="s">
        <v>125</v>
      </c>
      <c r="J55" s="53" t="s">
        <v>125</v>
      </c>
      <c r="K55" s="74" t="s">
        <v>125</v>
      </c>
      <c r="L55" s="74" t="s">
        <v>125</v>
      </c>
      <c r="M55" s="74" t="s">
        <v>125</v>
      </c>
      <c r="N55" s="74" t="s">
        <v>125</v>
      </c>
      <c r="O55" s="1153"/>
      <c r="P55" s="1154"/>
      <c r="Q55" s="74" t="s">
        <v>125</v>
      </c>
    </row>
    <row r="56" spans="2:17" x14ac:dyDescent="0.25">
      <c r="B56" s="2"/>
      <c r="C56" s="2"/>
      <c r="D56" s="4"/>
      <c r="E56" s="4"/>
      <c r="F56" s="3"/>
      <c r="G56" s="3"/>
      <c r="H56" s="3"/>
      <c r="I56" s="53"/>
      <c r="J56" s="53"/>
      <c r="K56" s="74"/>
      <c r="L56" s="74"/>
      <c r="M56" s="74"/>
      <c r="N56" s="74"/>
      <c r="O56" s="1153"/>
      <c r="P56" s="1154"/>
      <c r="Q56" s="74"/>
    </row>
    <row r="57" spans="2:17" x14ac:dyDescent="0.25">
      <c r="B57" s="6" t="s">
        <v>1</v>
      </c>
    </row>
    <row r="58" spans="2:17" x14ac:dyDescent="0.25">
      <c r="B58" s="6" t="s">
        <v>37</v>
      </c>
    </row>
    <row r="59" spans="2:17" x14ac:dyDescent="0.25">
      <c r="B59" s="6" t="s">
        <v>62</v>
      </c>
    </row>
    <row r="61" spans="2:17" ht="15.75" thickBot="1" x14ac:dyDescent="0.3"/>
    <row r="62" spans="2:17" ht="27" thickBot="1" x14ac:dyDescent="0.3">
      <c r="B62" s="1156" t="s">
        <v>38</v>
      </c>
      <c r="C62" s="1157"/>
      <c r="D62" s="1157"/>
      <c r="E62" s="1157"/>
      <c r="F62" s="1157"/>
      <c r="G62" s="1157"/>
      <c r="H62" s="1157"/>
      <c r="I62" s="1157"/>
      <c r="J62" s="1157"/>
      <c r="K62" s="1157"/>
      <c r="L62" s="1157"/>
      <c r="M62" s="1157"/>
      <c r="N62" s="1158"/>
    </row>
    <row r="64" spans="2:17" ht="75" x14ac:dyDescent="0.25">
      <c r="B64" s="73" t="s">
        <v>0</v>
      </c>
      <c r="C64" s="73" t="s">
        <v>39</v>
      </c>
      <c r="D64" s="73" t="s">
        <v>40</v>
      </c>
      <c r="E64" s="73" t="s">
        <v>102</v>
      </c>
      <c r="F64" s="73" t="s">
        <v>104</v>
      </c>
      <c r="G64" s="73" t="s">
        <v>105</v>
      </c>
      <c r="H64" s="73" t="s">
        <v>106</v>
      </c>
      <c r="I64" s="73" t="s">
        <v>103</v>
      </c>
      <c r="J64" s="1159" t="s">
        <v>107</v>
      </c>
      <c r="K64" s="1166"/>
      <c r="L64" s="1160"/>
      <c r="M64" s="73" t="s">
        <v>111</v>
      </c>
      <c r="N64" s="73" t="s">
        <v>41</v>
      </c>
      <c r="O64" s="73" t="s">
        <v>42</v>
      </c>
      <c r="P64" s="1159" t="s">
        <v>3</v>
      </c>
      <c r="Q64" s="1160"/>
    </row>
    <row r="65" spans="2:17" ht="45" x14ac:dyDescent="0.25">
      <c r="B65" s="230" t="s">
        <v>43</v>
      </c>
      <c r="C65" s="230">
        <v>4</v>
      </c>
      <c r="D65" s="2"/>
      <c r="E65" s="2"/>
      <c r="F65" s="2"/>
      <c r="G65" s="2"/>
      <c r="H65" s="2"/>
      <c r="I65" s="4"/>
      <c r="J65" s="473" t="s">
        <v>108</v>
      </c>
      <c r="K65" s="38" t="s">
        <v>109</v>
      </c>
      <c r="L65" s="473" t="s">
        <v>110</v>
      </c>
      <c r="M65" s="74"/>
      <c r="N65" s="74"/>
      <c r="O65" s="74"/>
      <c r="P65" s="1155"/>
      <c r="Q65" s="1155"/>
    </row>
    <row r="66" spans="2:17" ht="90.75" x14ac:dyDescent="0.25">
      <c r="B66" s="230"/>
      <c r="C66" s="461"/>
      <c r="D66" s="152" t="s">
        <v>814</v>
      </c>
      <c r="E66" s="149">
        <v>49742414</v>
      </c>
      <c r="F66" s="152" t="s">
        <v>491</v>
      </c>
      <c r="G66" s="152" t="s">
        <v>815</v>
      </c>
      <c r="H66" s="182">
        <v>34475</v>
      </c>
      <c r="I66" s="150" t="s">
        <v>480</v>
      </c>
      <c r="J66" s="152" t="s">
        <v>806</v>
      </c>
      <c r="K66" s="154" t="s">
        <v>816</v>
      </c>
      <c r="L66" s="154" t="s">
        <v>817</v>
      </c>
      <c r="M66" s="118" t="s">
        <v>125</v>
      </c>
      <c r="N66" s="118" t="s">
        <v>125</v>
      </c>
      <c r="O66" s="118" t="s">
        <v>125</v>
      </c>
      <c r="P66" s="1071"/>
      <c r="Q66" s="1072"/>
    </row>
    <row r="67" spans="2:17" ht="105.75" x14ac:dyDescent="0.25">
      <c r="B67" s="230"/>
      <c r="C67" s="461"/>
      <c r="D67" s="343" t="s">
        <v>818</v>
      </c>
      <c r="E67" s="344">
        <v>30670766</v>
      </c>
      <c r="F67" s="343" t="s">
        <v>819</v>
      </c>
      <c r="G67" s="343" t="s">
        <v>568</v>
      </c>
      <c r="H67" s="345">
        <v>41907</v>
      </c>
      <c r="I67" s="346" t="s">
        <v>480</v>
      </c>
      <c r="J67" s="343" t="s">
        <v>806</v>
      </c>
      <c r="K67" s="347" t="s">
        <v>820</v>
      </c>
      <c r="L67" s="347" t="s">
        <v>817</v>
      </c>
      <c r="M67" s="348" t="s">
        <v>125</v>
      </c>
      <c r="N67" s="348" t="s">
        <v>125</v>
      </c>
      <c r="O67" s="348" t="s">
        <v>125</v>
      </c>
      <c r="P67" s="428"/>
      <c r="Q67" s="429"/>
    </row>
    <row r="68" spans="2:17" ht="90.75" x14ac:dyDescent="0.25">
      <c r="B68" s="230"/>
      <c r="C68" s="461"/>
      <c r="D68" s="343" t="s">
        <v>821</v>
      </c>
      <c r="E68" s="344">
        <v>30664469</v>
      </c>
      <c r="F68" s="343" t="s">
        <v>819</v>
      </c>
      <c r="G68" s="343" t="s">
        <v>568</v>
      </c>
      <c r="H68" s="345">
        <v>39906</v>
      </c>
      <c r="I68" s="346" t="s">
        <v>480</v>
      </c>
      <c r="J68" s="343" t="s">
        <v>806</v>
      </c>
      <c r="K68" s="347" t="s">
        <v>822</v>
      </c>
      <c r="L68" s="347" t="s">
        <v>817</v>
      </c>
      <c r="M68" s="348" t="s">
        <v>125</v>
      </c>
      <c r="N68" s="348" t="s">
        <v>125</v>
      </c>
      <c r="O68" s="348" t="s">
        <v>125</v>
      </c>
      <c r="P68" s="428"/>
      <c r="Q68" s="429"/>
    </row>
    <row r="69" spans="2:17" ht="210.75" x14ac:dyDescent="0.25">
      <c r="B69" s="230"/>
      <c r="C69" s="461"/>
      <c r="D69" s="343" t="s">
        <v>823</v>
      </c>
      <c r="E69" s="344">
        <v>1065576788</v>
      </c>
      <c r="F69" s="343" t="s">
        <v>824</v>
      </c>
      <c r="G69" s="343" t="s">
        <v>825</v>
      </c>
      <c r="H69" s="345">
        <v>41572</v>
      </c>
      <c r="I69" s="346" t="s">
        <v>480</v>
      </c>
      <c r="J69" s="343" t="s">
        <v>806</v>
      </c>
      <c r="K69" s="347" t="s">
        <v>826</v>
      </c>
      <c r="L69" s="347" t="s">
        <v>827</v>
      </c>
      <c r="M69" s="348" t="s">
        <v>125</v>
      </c>
      <c r="N69" s="348" t="s">
        <v>125</v>
      </c>
      <c r="O69" s="348" t="s">
        <v>125</v>
      </c>
      <c r="P69" s="1089"/>
      <c r="Q69" s="1090"/>
    </row>
    <row r="70" spans="2:17" ht="15.75" x14ac:dyDescent="0.25">
      <c r="B70" s="421" t="s">
        <v>44</v>
      </c>
      <c r="C70" s="462">
        <v>8</v>
      </c>
      <c r="D70" s="343"/>
      <c r="E70" s="344"/>
      <c r="F70" s="343"/>
      <c r="G70" s="343"/>
      <c r="H70" s="345"/>
      <c r="I70" s="346"/>
      <c r="J70" s="343"/>
      <c r="K70" s="347"/>
      <c r="L70" s="351"/>
      <c r="M70" s="348"/>
      <c r="N70" s="348"/>
      <c r="O70" s="348"/>
      <c r="P70" s="463"/>
      <c r="Q70" s="464"/>
    </row>
    <row r="71" spans="2:17" ht="60.75" x14ac:dyDescent="0.25">
      <c r="B71" s="421"/>
      <c r="C71" s="465"/>
      <c r="D71" s="343" t="s">
        <v>1608</v>
      </c>
      <c r="E71" s="344">
        <v>1066730721</v>
      </c>
      <c r="F71" s="344" t="s">
        <v>485</v>
      </c>
      <c r="G71" s="343" t="s">
        <v>1609</v>
      </c>
      <c r="H71" s="345">
        <v>41256</v>
      </c>
      <c r="I71" s="346">
        <v>134223</v>
      </c>
      <c r="J71" s="343" t="s">
        <v>1610</v>
      </c>
      <c r="K71" s="347" t="s">
        <v>1611</v>
      </c>
      <c r="L71" s="347" t="s">
        <v>485</v>
      </c>
      <c r="M71" s="968" t="s">
        <v>125</v>
      </c>
      <c r="N71" s="968" t="s">
        <v>483</v>
      </c>
      <c r="O71" s="968" t="s">
        <v>125</v>
      </c>
      <c r="P71" s="1089"/>
      <c r="Q71" s="1090"/>
    </row>
    <row r="72" spans="2:17" ht="105" customHeight="1" x14ac:dyDescent="0.25">
      <c r="B72" s="421"/>
      <c r="C72" s="465"/>
      <c r="D72" s="497" t="s">
        <v>1612</v>
      </c>
      <c r="E72" s="498">
        <v>36605408</v>
      </c>
      <c r="F72" s="498" t="s">
        <v>239</v>
      </c>
      <c r="G72" s="497" t="s">
        <v>1142</v>
      </c>
      <c r="H72" s="499">
        <v>37638</v>
      </c>
      <c r="I72" s="969" t="s">
        <v>911</v>
      </c>
      <c r="J72" s="497" t="s">
        <v>1613</v>
      </c>
      <c r="K72" s="969" t="s">
        <v>1614</v>
      </c>
      <c r="L72" s="969" t="s">
        <v>239</v>
      </c>
      <c r="M72" s="968" t="s">
        <v>125</v>
      </c>
      <c r="N72" s="968" t="s">
        <v>483</v>
      </c>
      <c r="O72" s="968" t="s">
        <v>125</v>
      </c>
      <c r="P72" s="1168"/>
      <c r="Q72" s="1169"/>
    </row>
    <row r="73" spans="2:17" ht="45" customHeight="1" x14ac:dyDescent="0.25">
      <c r="B73" s="421"/>
      <c r="C73" s="465"/>
      <c r="D73" s="497" t="s">
        <v>828</v>
      </c>
      <c r="E73" s="498">
        <v>49774000</v>
      </c>
      <c r="F73" s="498" t="s">
        <v>558</v>
      </c>
      <c r="G73" s="497" t="s">
        <v>782</v>
      </c>
      <c r="H73" s="499">
        <v>39442</v>
      </c>
      <c r="I73" s="500">
        <v>128942</v>
      </c>
      <c r="J73" s="468" t="s">
        <v>1615</v>
      </c>
      <c r="K73" s="54" t="s">
        <v>1616</v>
      </c>
      <c r="L73" s="54" t="s">
        <v>485</v>
      </c>
      <c r="M73" s="74" t="s">
        <v>125</v>
      </c>
      <c r="N73" s="74" t="s">
        <v>125</v>
      </c>
      <c r="O73" s="74" t="s">
        <v>125</v>
      </c>
      <c r="P73" s="1071"/>
      <c r="Q73" s="1072"/>
    </row>
    <row r="74" spans="2:17" ht="120" x14ac:dyDescent="0.25">
      <c r="B74" s="421"/>
      <c r="C74" s="465"/>
      <c r="D74" s="230" t="s">
        <v>829</v>
      </c>
      <c r="E74" s="2">
        <v>49606968</v>
      </c>
      <c r="F74" s="2" t="s">
        <v>485</v>
      </c>
      <c r="G74" s="230" t="s">
        <v>782</v>
      </c>
      <c r="H74" s="386">
        <v>40165</v>
      </c>
      <c r="I74" s="54" t="s">
        <v>830</v>
      </c>
      <c r="J74" s="230" t="s">
        <v>831</v>
      </c>
      <c r="K74" s="54" t="s">
        <v>832</v>
      </c>
      <c r="L74" s="54" t="s">
        <v>833</v>
      </c>
      <c r="M74" s="467" t="s">
        <v>483</v>
      </c>
      <c r="N74" s="74" t="s">
        <v>483</v>
      </c>
      <c r="O74" s="74" t="s">
        <v>483</v>
      </c>
      <c r="P74" s="428"/>
      <c r="Q74" s="429"/>
    </row>
    <row r="75" spans="2:17" ht="90" customHeight="1" x14ac:dyDescent="0.25">
      <c r="B75" s="421"/>
      <c r="C75" s="465"/>
      <c r="D75" s="497" t="s">
        <v>834</v>
      </c>
      <c r="E75" s="498">
        <v>52322928</v>
      </c>
      <c r="F75" s="498" t="s">
        <v>485</v>
      </c>
      <c r="G75" s="497" t="s">
        <v>516</v>
      </c>
      <c r="H75" s="499">
        <v>37477</v>
      </c>
      <c r="I75" s="501" t="s">
        <v>736</v>
      </c>
      <c r="J75" s="468" t="s">
        <v>1615</v>
      </c>
      <c r="K75" s="501" t="s">
        <v>1617</v>
      </c>
      <c r="L75" s="54" t="s">
        <v>485</v>
      </c>
      <c r="M75" s="968" t="s">
        <v>125</v>
      </c>
      <c r="N75" s="968" t="s">
        <v>125</v>
      </c>
      <c r="O75" s="968" t="s">
        <v>125</v>
      </c>
      <c r="P75" s="1071"/>
      <c r="Q75" s="1072"/>
    </row>
    <row r="76" spans="2:17" ht="255" x14ac:dyDescent="0.25">
      <c r="B76" s="421"/>
      <c r="C76" s="465"/>
      <c r="D76" s="230" t="s">
        <v>835</v>
      </c>
      <c r="E76" s="2">
        <v>49728100</v>
      </c>
      <c r="F76" s="2" t="s">
        <v>485</v>
      </c>
      <c r="G76" s="230" t="s">
        <v>836</v>
      </c>
      <c r="H76" s="386">
        <v>40165</v>
      </c>
      <c r="I76" s="54" t="s">
        <v>736</v>
      </c>
      <c r="J76" s="230" t="s">
        <v>837</v>
      </c>
      <c r="K76" s="54" t="s">
        <v>838</v>
      </c>
      <c r="L76" s="54" t="s">
        <v>839</v>
      </c>
      <c r="M76" s="74" t="s">
        <v>483</v>
      </c>
      <c r="N76" s="468" t="s">
        <v>125</v>
      </c>
      <c r="O76" s="74" t="s">
        <v>125</v>
      </c>
      <c r="P76" s="428"/>
      <c r="Q76" s="429"/>
    </row>
    <row r="77" spans="2:17" ht="165" x14ac:dyDescent="0.25">
      <c r="B77" s="230"/>
      <c r="C77" s="465"/>
      <c r="D77" s="230" t="s">
        <v>840</v>
      </c>
      <c r="E77" s="2">
        <v>37759946</v>
      </c>
      <c r="F77" s="2" t="s">
        <v>485</v>
      </c>
      <c r="G77" s="230" t="s">
        <v>841</v>
      </c>
      <c r="H77" s="386">
        <v>37609</v>
      </c>
      <c r="I77" s="54" t="s">
        <v>736</v>
      </c>
      <c r="J77" s="230" t="s">
        <v>842</v>
      </c>
      <c r="K77" s="54" t="s">
        <v>843</v>
      </c>
      <c r="L77" s="54" t="s">
        <v>844</v>
      </c>
      <c r="M77" s="74" t="s">
        <v>483</v>
      </c>
      <c r="N77" s="74" t="s">
        <v>483</v>
      </c>
      <c r="O77" s="74" t="s">
        <v>125</v>
      </c>
      <c r="P77" s="428"/>
      <c r="Q77" s="429"/>
    </row>
    <row r="78" spans="2:17" ht="165" x14ac:dyDescent="0.25">
      <c r="B78" s="230"/>
      <c r="C78" s="465"/>
      <c r="D78" s="230" t="s">
        <v>845</v>
      </c>
      <c r="E78" s="2">
        <v>30649221</v>
      </c>
      <c r="F78" s="2" t="s">
        <v>239</v>
      </c>
      <c r="G78" s="230" t="s">
        <v>356</v>
      </c>
      <c r="H78" s="386">
        <v>33955</v>
      </c>
      <c r="I78" s="54" t="s">
        <v>846</v>
      </c>
      <c r="J78" s="230" t="s">
        <v>847</v>
      </c>
      <c r="K78" s="54" t="s">
        <v>848</v>
      </c>
      <c r="L78" s="54" t="s">
        <v>849</v>
      </c>
      <c r="M78" s="74" t="s">
        <v>125</v>
      </c>
      <c r="N78" s="74" t="s">
        <v>483</v>
      </c>
      <c r="O78" s="74" t="s">
        <v>125</v>
      </c>
      <c r="P78" s="428"/>
      <c r="Q78" s="429"/>
    </row>
    <row r="79" spans="2:17" ht="15.75" x14ac:dyDescent="0.25">
      <c r="B79" s="230"/>
      <c r="C79" s="465"/>
      <c r="D79" s="343"/>
      <c r="E79" s="344"/>
      <c r="F79" s="343"/>
      <c r="G79" s="343"/>
      <c r="H79" s="345"/>
      <c r="I79" s="346"/>
      <c r="J79" s="343"/>
      <c r="K79" s="347"/>
      <c r="L79" s="351"/>
      <c r="M79" s="348"/>
      <c r="N79" s="348"/>
      <c r="O79" s="348"/>
      <c r="P79" s="463"/>
      <c r="Q79" s="464"/>
    </row>
    <row r="80" spans="2:17" x14ac:dyDescent="0.25">
      <c r="C80" s="230"/>
      <c r="D80" s="2"/>
      <c r="E80" s="2"/>
      <c r="F80" s="2"/>
      <c r="G80" s="2"/>
      <c r="H80" s="2"/>
      <c r="I80" s="4"/>
      <c r="J80" s="1"/>
      <c r="K80" s="53"/>
      <c r="L80" s="53"/>
      <c r="M80" s="74"/>
      <c r="N80" s="74"/>
      <c r="O80" s="74"/>
      <c r="P80" s="1155"/>
      <c r="Q80" s="1155"/>
    </row>
    <row r="82" spans="2:17" ht="15.75" thickBot="1" x14ac:dyDescent="0.3"/>
    <row r="83" spans="2:17" ht="27" thickBot="1" x14ac:dyDescent="0.3">
      <c r="B83" s="1156" t="s">
        <v>46</v>
      </c>
      <c r="C83" s="1157"/>
      <c r="D83" s="1157"/>
      <c r="E83" s="1157"/>
      <c r="F83" s="1157"/>
      <c r="G83" s="1157"/>
      <c r="H83" s="1157"/>
      <c r="I83" s="1157"/>
      <c r="J83" s="1157"/>
      <c r="K83" s="1157"/>
      <c r="L83" s="1157"/>
      <c r="M83" s="1157"/>
      <c r="N83" s="1158"/>
    </row>
    <row r="86" spans="2:17" ht="30" x14ac:dyDescent="0.25">
      <c r="B86" s="38" t="s">
        <v>33</v>
      </c>
      <c r="C86" s="38" t="s">
        <v>47</v>
      </c>
      <c r="D86" s="1159" t="s">
        <v>3</v>
      </c>
      <c r="E86" s="1160"/>
    </row>
    <row r="87" spans="2:17" ht="30" x14ac:dyDescent="0.25">
      <c r="B87" s="39" t="s">
        <v>112</v>
      </c>
      <c r="C87" s="458" t="s">
        <v>125</v>
      </c>
      <c r="D87" s="1155"/>
      <c r="E87" s="1155"/>
    </row>
    <row r="90" spans="2:17" ht="26.25" x14ac:dyDescent="0.25">
      <c r="B90" s="1161" t="s">
        <v>64</v>
      </c>
      <c r="C90" s="1162"/>
      <c r="D90" s="1162"/>
      <c r="E90" s="1162"/>
      <c r="F90" s="1162"/>
      <c r="G90" s="1162"/>
      <c r="H90" s="1162"/>
      <c r="I90" s="1162"/>
      <c r="J90" s="1162"/>
      <c r="K90" s="1162"/>
      <c r="L90" s="1162"/>
      <c r="M90" s="1162"/>
      <c r="N90" s="1162"/>
      <c r="O90" s="1162"/>
      <c r="P90" s="1162"/>
    </row>
    <row r="92" spans="2:17" ht="15.75" thickBot="1" x14ac:dyDescent="0.3"/>
    <row r="93" spans="2:17" ht="27" thickBot="1" x14ac:dyDescent="0.3">
      <c r="B93" s="1156" t="s">
        <v>54</v>
      </c>
      <c r="C93" s="1157"/>
      <c r="D93" s="1157"/>
      <c r="E93" s="1157"/>
      <c r="F93" s="1157"/>
      <c r="G93" s="1157"/>
      <c r="H93" s="1157"/>
      <c r="I93" s="1157"/>
      <c r="J93" s="1157"/>
      <c r="K93" s="1157"/>
      <c r="L93" s="1157"/>
      <c r="M93" s="1157"/>
      <c r="N93" s="1158"/>
    </row>
    <row r="95" spans="2:17" ht="15.75" thickBot="1" x14ac:dyDescent="0.3">
      <c r="M95" s="36"/>
      <c r="N95" s="36"/>
    </row>
    <row r="96" spans="2:17" s="62" customFormat="1" ht="75" x14ac:dyDescent="0.25">
      <c r="B96" s="459" t="s">
        <v>134</v>
      </c>
      <c r="C96" s="459" t="s">
        <v>135</v>
      </c>
      <c r="D96" s="459" t="s">
        <v>136</v>
      </c>
      <c r="E96" s="459" t="s">
        <v>45</v>
      </c>
      <c r="F96" s="459" t="s">
        <v>22</v>
      </c>
      <c r="G96" s="459" t="s">
        <v>89</v>
      </c>
      <c r="H96" s="459" t="s">
        <v>17</v>
      </c>
      <c r="I96" s="459" t="s">
        <v>10</v>
      </c>
      <c r="J96" s="459" t="s">
        <v>31</v>
      </c>
      <c r="K96" s="459" t="s">
        <v>61</v>
      </c>
      <c r="L96" s="459" t="s">
        <v>20</v>
      </c>
      <c r="M96" s="460" t="s">
        <v>26</v>
      </c>
      <c r="N96" s="459" t="s">
        <v>137</v>
      </c>
      <c r="O96" s="459" t="s">
        <v>36</v>
      </c>
      <c r="P96" s="72" t="s">
        <v>11</v>
      </c>
      <c r="Q96" s="72" t="s">
        <v>19</v>
      </c>
    </row>
    <row r="97" spans="1:26" s="68" customFormat="1" ht="45" x14ac:dyDescent="0.25">
      <c r="A97" s="27">
        <v>1</v>
      </c>
      <c r="B97" s="69" t="s">
        <v>807</v>
      </c>
      <c r="C97" s="70" t="s">
        <v>808</v>
      </c>
      <c r="D97" s="69" t="s">
        <v>850</v>
      </c>
      <c r="E97" s="253">
        <v>2123443</v>
      </c>
      <c r="F97" s="127" t="s">
        <v>125</v>
      </c>
      <c r="G97" s="129">
        <v>1</v>
      </c>
      <c r="H97" s="130">
        <v>41185</v>
      </c>
      <c r="I97" s="130">
        <v>41258</v>
      </c>
      <c r="J97" s="131" t="s">
        <v>126</v>
      </c>
      <c r="K97" s="253"/>
      <c r="L97" s="253">
        <v>3.4</v>
      </c>
      <c r="M97" s="253">
        <v>977</v>
      </c>
      <c r="N97" s="132">
        <f>+M97*G97</f>
        <v>977</v>
      </c>
      <c r="O97" s="133">
        <v>298725697</v>
      </c>
      <c r="P97" s="133">
        <v>361</v>
      </c>
      <c r="Q97" s="80" t="s">
        <v>1618</v>
      </c>
      <c r="R97" s="67"/>
      <c r="S97" s="67"/>
      <c r="T97" s="67"/>
      <c r="U97" s="67"/>
      <c r="V97" s="67"/>
      <c r="W97" s="67"/>
      <c r="X97" s="67"/>
      <c r="Y97" s="67"/>
      <c r="Z97" s="67"/>
    </row>
    <row r="98" spans="1:26" s="68" customFormat="1" ht="45" x14ac:dyDescent="0.25">
      <c r="A98" s="27">
        <f>+A97+1</f>
        <v>2</v>
      </c>
      <c r="B98" s="69" t="s">
        <v>807</v>
      </c>
      <c r="C98" s="70" t="s">
        <v>808</v>
      </c>
      <c r="D98" s="69" t="s">
        <v>850</v>
      </c>
      <c r="E98" s="127">
        <v>2121295</v>
      </c>
      <c r="F98" s="127" t="s">
        <v>125</v>
      </c>
      <c r="G98" s="129">
        <v>1</v>
      </c>
      <c r="H98" s="130">
        <v>41040</v>
      </c>
      <c r="I98" s="130">
        <v>41086</v>
      </c>
      <c r="J98" s="131" t="s">
        <v>126</v>
      </c>
      <c r="K98" s="253">
        <v>0</v>
      </c>
      <c r="L98" s="253">
        <v>1.5</v>
      </c>
      <c r="M98" s="253">
        <v>977</v>
      </c>
      <c r="N98" s="132">
        <f t="shared" ref="N98:N104" si="2">+M98*G98</f>
        <v>977</v>
      </c>
      <c r="O98" s="133">
        <v>475602753</v>
      </c>
      <c r="P98" s="133">
        <v>352</v>
      </c>
      <c r="Q98" s="80"/>
      <c r="R98" s="67"/>
      <c r="S98" s="67"/>
      <c r="T98" s="67"/>
      <c r="U98" s="67"/>
      <c r="V98" s="67"/>
      <c r="W98" s="67"/>
      <c r="X98" s="67"/>
      <c r="Y98" s="67"/>
      <c r="Z98" s="67"/>
    </row>
    <row r="99" spans="1:26" s="68" customFormat="1" ht="60" x14ac:dyDescent="0.25">
      <c r="A99" s="27">
        <f t="shared" ref="A99:A104" si="3">+A98+1</f>
        <v>3</v>
      </c>
      <c r="B99" s="69" t="s">
        <v>807</v>
      </c>
      <c r="C99" s="70" t="s">
        <v>808</v>
      </c>
      <c r="D99" s="70" t="s">
        <v>851</v>
      </c>
      <c r="E99" s="253" t="s">
        <v>852</v>
      </c>
      <c r="F99" s="127" t="s">
        <v>126</v>
      </c>
      <c r="G99" s="129">
        <v>1</v>
      </c>
      <c r="H99" s="253">
        <v>2005</v>
      </c>
      <c r="I99" s="253">
        <v>2005</v>
      </c>
      <c r="J99" s="131" t="s">
        <v>126</v>
      </c>
      <c r="K99" s="253">
        <v>0</v>
      </c>
      <c r="L99" s="253">
        <v>12</v>
      </c>
      <c r="M99" s="253">
        <v>500</v>
      </c>
      <c r="N99" s="132">
        <f t="shared" si="2"/>
        <v>500</v>
      </c>
      <c r="O99" s="133">
        <v>0</v>
      </c>
      <c r="P99" s="133">
        <v>348</v>
      </c>
      <c r="Q99" s="80" t="s">
        <v>853</v>
      </c>
      <c r="R99" s="67"/>
      <c r="S99" s="67"/>
      <c r="T99" s="67"/>
      <c r="U99" s="67"/>
      <c r="V99" s="67"/>
      <c r="W99" s="67"/>
      <c r="X99" s="67"/>
      <c r="Y99" s="67"/>
      <c r="Z99" s="67"/>
    </row>
    <row r="100" spans="1:26" s="68" customFormat="1" ht="75" x14ac:dyDescent="0.25">
      <c r="A100" s="27">
        <f t="shared" si="3"/>
        <v>4</v>
      </c>
      <c r="B100" s="69" t="s">
        <v>807</v>
      </c>
      <c r="C100" s="127" t="s">
        <v>808</v>
      </c>
      <c r="D100" s="126" t="s">
        <v>854</v>
      </c>
      <c r="E100" s="253" t="s">
        <v>852</v>
      </c>
      <c r="F100" s="127" t="s">
        <v>126</v>
      </c>
      <c r="G100" s="129">
        <v>1</v>
      </c>
      <c r="H100" s="127">
        <v>2003</v>
      </c>
      <c r="I100" s="253">
        <v>2003</v>
      </c>
      <c r="J100" s="131" t="s">
        <v>126</v>
      </c>
      <c r="K100" s="253">
        <v>0</v>
      </c>
      <c r="L100" s="253">
        <v>12</v>
      </c>
      <c r="M100" s="132">
        <v>0</v>
      </c>
      <c r="N100" s="132">
        <f t="shared" si="2"/>
        <v>0</v>
      </c>
      <c r="O100" s="133">
        <v>0</v>
      </c>
      <c r="P100" s="133">
        <v>347</v>
      </c>
      <c r="Q100" s="80" t="s">
        <v>855</v>
      </c>
      <c r="R100" s="67"/>
      <c r="S100" s="67"/>
      <c r="T100" s="67"/>
      <c r="U100" s="67"/>
      <c r="V100" s="67"/>
      <c r="W100" s="67"/>
      <c r="X100" s="67"/>
      <c r="Y100" s="67"/>
      <c r="Z100" s="67"/>
    </row>
    <row r="101" spans="1:26" s="68" customFormat="1" ht="75" x14ac:dyDescent="0.25">
      <c r="A101" s="27">
        <f t="shared" si="3"/>
        <v>5</v>
      </c>
      <c r="B101" s="69" t="s">
        <v>807</v>
      </c>
      <c r="C101" s="127" t="s">
        <v>808</v>
      </c>
      <c r="D101" s="127" t="s">
        <v>856</v>
      </c>
      <c r="E101" s="253" t="s">
        <v>852</v>
      </c>
      <c r="F101" s="127" t="s">
        <v>126</v>
      </c>
      <c r="G101" s="129">
        <v>1</v>
      </c>
      <c r="H101" s="130">
        <v>41487</v>
      </c>
      <c r="I101" s="130" t="s">
        <v>852</v>
      </c>
      <c r="J101" s="131" t="s">
        <v>126</v>
      </c>
      <c r="K101" s="253">
        <v>0</v>
      </c>
      <c r="L101" s="253">
        <v>0</v>
      </c>
      <c r="M101" s="171">
        <v>123</v>
      </c>
      <c r="N101" s="132">
        <f t="shared" si="2"/>
        <v>123</v>
      </c>
      <c r="O101" s="133">
        <v>0</v>
      </c>
      <c r="P101" s="133">
        <v>346</v>
      </c>
      <c r="Q101" s="80" t="s">
        <v>857</v>
      </c>
      <c r="R101" s="67"/>
      <c r="S101" s="67"/>
      <c r="T101" s="67"/>
      <c r="U101" s="67"/>
      <c r="V101" s="67"/>
      <c r="W101" s="67"/>
      <c r="X101" s="67"/>
      <c r="Y101" s="67"/>
      <c r="Z101" s="67"/>
    </row>
    <row r="102" spans="1:26" s="68" customFormat="1" ht="75" x14ac:dyDescent="0.25">
      <c r="A102" s="27">
        <f t="shared" si="3"/>
        <v>6</v>
      </c>
      <c r="B102" s="69" t="s">
        <v>807</v>
      </c>
      <c r="C102" s="127" t="s">
        <v>808</v>
      </c>
      <c r="D102" s="127" t="s">
        <v>856</v>
      </c>
      <c r="E102" s="253" t="s">
        <v>852</v>
      </c>
      <c r="F102" s="127" t="s">
        <v>126</v>
      </c>
      <c r="G102" s="127">
        <v>100</v>
      </c>
      <c r="H102" s="130">
        <v>40909</v>
      </c>
      <c r="I102" s="130">
        <v>41091</v>
      </c>
      <c r="J102" s="131" t="s">
        <v>126</v>
      </c>
      <c r="K102" s="253">
        <v>0</v>
      </c>
      <c r="L102" s="253">
        <v>0</v>
      </c>
      <c r="M102" s="171">
        <v>12</v>
      </c>
      <c r="N102" s="132">
        <f t="shared" si="2"/>
        <v>1200</v>
      </c>
      <c r="O102" s="133">
        <v>0</v>
      </c>
      <c r="P102" s="133">
        <v>345</v>
      </c>
      <c r="Q102" s="134" t="s">
        <v>858</v>
      </c>
      <c r="R102" s="67"/>
      <c r="S102" s="67"/>
      <c r="T102" s="67"/>
      <c r="U102" s="67"/>
      <c r="V102" s="67"/>
      <c r="W102" s="67"/>
      <c r="X102" s="67"/>
      <c r="Y102" s="67"/>
      <c r="Z102" s="67"/>
    </row>
    <row r="103" spans="1:26" s="68" customFormat="1" ht="75" x14ac:dyDescent="0.25">
      <c r="A103" s="27">
        <f t="shared" si="3"/>
        <v>7</v>
      </c>
      <c r="B103" s="69" t="s">
        <v>807</v>
      </c>
      <c r="C103" s="127" t="s">
        <v>808</v>
      </c>
      <c r="D103" s="126" t="s">
        <v>859</v>
      </c>
      <c r="E103" s="128" t="s">
        <v>860</v>
      </c>
      <c r="F103" s="127" t="s">
        <v>126</v>
      </c>
      <c r="G103" s="127">
        <v>100</v>
      </c>
      <c r="H103" s="127">
        <v>2002</v>
      </c>
      <c r="I103" s="253">
        <v>2002</v>
      </c>
      <c r="J103" s="131" t="s">
        <v>126</v>
      </c>
      <c r="K103" s="253">
        <v>0</v>
      </c>
      <c r="L103" s="253">
        <v>0</v>
      </c>
      <c r="M103" s="132">
        <v>0</v>
      </c>
      <c r="N103" s="132">
        <f t="shared" si="2"/>
        <v>0</v>
      </c>
      <c r="O103" s="133">
        <v>0</v>
      </c>
      <c r="P103" s="133">
        <v>344</v>
      </c>
      <c r="Q103" s="80" t="s">
        <v>855</v>
      </c>
      <c r="R103" s="67"/>
      <c r="S103" s="67"/>
      <c r="T103" s="67"/>
      <c r="U103" s="67"/>
      <c r="V103" s="67"/>
      <c r="W103" s="67"/>
      <c r="X103" s="67"/>
      <c r="Y103" s="67"/>
      <c r="Z103" s="67"/>
    </row>
    <row r="104" spans="1:26" s="68" customFormat="1" ht="75" x14ac:dyDescent="0.25">
      <c r="A104" s="27">
        <f t="shared" si="3"/>
        <v>8</v>
      </c>
      <c r="B104" s="69" t="s">
        <v>807</v>
      </c>
      <c r="C104" s="127" t="s">
        <v>808</v>
      </c>
      <c r="D104" s="126" t="s">
        <v>861</v>
      </c>
      <c r="E104" s="128" t="s">
        <v>852</v>
      </c>
      <c r="F104" s="127"/>
      <c r="G104" s="127">
        <v>100</v>
      </c>
      <c r="H104" s="127">
        <v>2003</v>
      </c>
      <c r="I104" s="253">
        <v>2004</v>
      </c>
      <c r="J104" s="131" t="s">
        <v>126</v>
      </c>
      <c r="K104" s="469">
        <v>0</v>
      </c>
      <c r="L104" s="469">
        <v>0</v>
      </c>
      <c r="M104" s="132">
        <v>0</v>
      </c>
      <c r="N104" s="132">
        <f t="shared" si="2"/>
        <v>0</v>
      </c>
      <c r="O104" s="133">
        <v>0</v>
      </c>
      <c r="P104" s="133">
        <v>343</v>
      </c>
      <c r="Q104" s="80" t="s">
        <v>855</v>
      </c>
      <c r="R104" s="67"/>
      <c r="S104" s="67"/>
      <c r="T104" s="67"/>
      <c r="U104" s="67"/>
      <c r="V104" s="67"/>
      <c r="W104" s="67"/>
      <c r="X104" s="67"/>
      <c r="Y104" s="67"/>
      <c r="Z104" s="67"/>
    </row>
    <row r="105" spans="1:26" s="68" customFormat="1" ht="15.75" x14ac:dyDescent="0.25">
      <c r="A105" s="27"/>
      <c r="B105" s="69"/>
      <c r="C105" s="127"/>
      <c r="D105" s="69"/>
      <c r="E105" s="64"/>
      <c r="F105" s="65"/>
      <c r="G105" s="65"/>
      <c r="H105" s="65"/>
      <c r="I105" s="66"/>
      <c r="J105" s="66"/>
      <c r="K105" s="137">
        <f>SUM(K97:K104)</f>
        <v>0</v>
      </c>
      <c r="L105" s="137">
        <f>SUM(L97:L104)</f>
        <v>28.9</v>
      </c>
      <c r="M105" s="138">
        <f>SUM(M97:M104)</f>
        <v>2589</v>
      </c>
      <c r="N105" s="137">
        <f>SUM(N97:N104)</f>
        <v>3777</v>
      </c>
      <c r="O105" s="133">
        <f>SUM(O97:O104)</f>
        <v>774328450</v>
      </c>
      <c r="P105" s="14"/>
      <c r="Q105" s="81"/>
    </row>
    <row r="106" spans="1:26" x14ac:dyDescent="0.25">
      <c r="B106" s="15"/>
      <c r="C106" s="15"/>
      <c r="D106" s="15"/>
      <c r="E106" s="16"/>
      <c r="F106" s="15"/>
      <c r="G106" s="15"/>
      <c r="H106" s="15"/>
      <c r="I106" s="15"/>
      <c r="J106" s="15"/>
      <c r="K106" s="15"/>
      <c r="L106" s="15"/>
      <c r="M106" s="15"/>
      <c r="N106" s="15"/>
      <c r="O106" s="15"/>
      <c r="P106" s="15"/>
    </row>
    <row r="107" spans="1:26" ht="18.75" x14ac:dyDescent="0.25">
      <c r="B107" s="32" t="s">
        <v>32</v>
      </c>
      <c r="C107" s="41">
        <f>+K105</f>
        <v>0</v>
      </c>
      <c r="H107" s="17"/>
      <c r="I107" s="17"/>
      <c r="J107" s="17"/>
      <c r="K107" s="17"/>
      <c r="L107" s="17"/>
      <c r="M107" s="17"/>
      <c r="N107" s="15"/>
      <c r="O107" s="15"/>
      <c r="P107" s="15"/>
    </row>
    <row r="109" spans="1:26" ht="15.75" thickBot="1" x14ac:dyDescent="0.3"/>
    <row r="110" spans="1:26" ht="30.75" thickBot="1" x14ac:dyDescent="0.3">
      <c r="B110" s="470" t="s">
        <v>49</v>
      </c>
      <c r="C110" s="471" t="s">
        <v>50</v>
      </c>
      <c r="D110" s="470" t="s">
        <v>51</v>
      </c>
      <c r="E110" s="471" t="s">
        <v>55</v>
      </c>
    </row>
    <row r="111" spans="1:26" x14ac:dyDescent="0.25">
      <c r="B111" s="37" t="s">
        <v>113</v>
      </c>
      <c r="C111" s="472">
        <v>20</v>
      </c>
      <c r="D111" s="472">
        <v>0</v>
      </c>
      <c r="E111" s="1163">
        <f>+D111+D112+D113</f>
        <v>0</v>
      </c>
    </row>
    <row r="112" spans="1:26" x14ac:dyDescent="0.25">
      <c r="B112" s="37" t="s">
        <v>114</v>
      </c>
      <c r="C112" s="30">
        <v>30</v>
      </c>
      <c r="D112" s="231">
        <v>0</v>
      </c>
      <c r="E112" s="1164"/>
    </row>
    <row r="113" spans="2:17" ht="15.75" thickBot="1" x14ac:dyDescent="0.3">
      <c r="B113" s="37" t="s">
        <v>115</v>
      </c>
      <c r="C113" s="40">
        <v>40</v>
      </c>
      <c r="D113" s="40">
        <v>0</v>
      </c>
      <c r="E113" s="1165"/>
    </row>
    <row r="115" spans="2:17" ht="15.75" thickBot="1" x14ac:dyDescent="0.3"/>
    <row r="116" spans="2:17" ht="27" thickBot="1" x14ac:dyDescent="0.3">
      <c r="B116" s="1156" t="s">
        <v>52</v>
      </c>
      <c r="C116" s="1157"/>
      <c r="D116" s="1157"/>
      <c r="E116" s="1157"/>
      <c r="F116" s="1157"/>
      <c r="G116" s="1157"/>
      <c r="H116" s="1157"/>
      <c r="I116" s="1157"/>
      <c r="J116" s="1157"/>
      <c r="K116" s="1157"/>
      <c r="L116" s="1157"/>
      <c r="M116" s="1157"/>
      <c r="N116" s="1158"/>
    </row>
    <row r="118" spans="2:17" ht="75" x14ac:dyDescent="0.25">
      <c r="B118" s="73" t="s">
        <v>0</v>
      </c>
      <c r="C118" s="73" t="s">
        <v>39</v>
      </c>
      <c r="D118" s="73" t="s">
        <v>40</v>
      </c>
      <c r="E118" s="73" t="s">
        <v>102</v>
      </c>
      <c r="F118" s="73" t="s">
        <v>104</v>
      </c>
      <c r="G118" s="73" t="s">
        <v>105</v>
      </c>
      <c r="H118" s="73" t="s">
        <v>106</v>
      </c>
      <c r="I118" s="73" t="s">
        <v>103</v>
      </c>
      <c r="J118" s="1159" t="s">
        <v>107</v>
      </c>
      <c r="K118" s="1166"/>
      <c r="L118" s="1160"/>
      <c r="M118" s="73" t="s">
        <v>111</v>
      </c>
      <c r="N118" s="73" t="s">
        <v>41</v>
      </c>
      <c r="O118" s="73" t="s">
        <v>42</v>
      </c>
      <c r="P118" s="1159" t="s">
        <v>3</v>
      </c>
      <c r="Q118" s="1160"/>
    </row>
    <row r="119" spans="2:17" ht="45" x14ac:dyDescent="0.25">
      <c r="B119" s="230" t="s">
        <v>119</v>
      </c>
      <c r="C119" s="230">
        <v>2</v>
      </c>
      <c r="D119" s="2"/>
      <c r="E119" s="2"/>
      <c r="F119" s="2"/>
      <c r="G119" s="2"/>
      <c r="H119" s="2"/>
      <c r="I119" s="4"/>
      <c r="J119" s="473" t="s">
        <v>108</v>
      </c>
      <c r="K119" s="38" t="s">
        <v>109</v>
      </c>
      <c r="L119" s="473" t="s">
        <v>110</v>
      </c>
      <c r="M119" s="74"/>
      <c r="N119" s="74"/>
      <c r="O119" s="74"/>
      <c r="P119" s="1155"/>
      <c r="Q119" s="1155"/>
    </row>
    <row r="120" spans="2:17" ht="285.75" x14ac:dyDescent="0.25">
      <c r="B120" s="230"/>
      <c r="C120" s="155"/>
      <c r="D120" s="152" t="s">
        <v>862</v>
      </c>
      <c r="E120" s="149">
        <v>77184785</v>
      </c>
      <c r="F120" s="149" t="s">
        <v>863</v>
      </c>
      <c r="G120" s="152" t="s">
        <v>167</v>
      </c>
      <c r="H120" s="182">
        <v>39953</v>
      </c>
      <c r="I120" s="150" t="s">
        <v>480</v>
      </c>
      <c r="J120" s="152" t="s">
        <v>864</v>
      </c>
      <c r="K120" s="154" t="s">
        <v>865</v>
      </c>
      <c r="L120" s="341" t="s">
        <v>866</v>
      </c>
      <c r="M120" s="118" t="s">
        <v>125</v>
      </c>
      <c r="N120" s="118" t="s">
        <v>125</v>
      </c>
      <c r="O120" s="118" t="s">
        <v>125</v>
      </c>
      <c r="P120" s="1101"/>
      <c r="Q120" s="1102"/>
    </row>
    <row r="121" spans="2:17" ht="150.75" x14ac:dyDescent="0.25">
      <c r="B121" s="230"/>
      <c r="C121" s="155"/>
      <c r="D121" s="152" t="s">
        <v>867</v>
      </c>
      <c r="E121" s="149">
        <v>49554733</v>
      </c>
      <c r="F121" s="152" t="s">
        <v>868</v>
      </c>
      <c r="G121" s="152" t="s">
        <v>167</v>
      </c>
      <c r="H121" s="182">
        <v>39535</v>
      </c>
      <c r="I121" s="150" t="s">
        <v>480</v>
      </c>
      <c r="J121" s="152" t="s">
        <v>869</v>
      </c>
      <c r="K121" s="152" t="s">
        <v>870</v>
      </c>
      <c r="L121" s="154" t="s">
        <v>871</v>
      </c>
      <c r="M121" s="118" t="s">
        <v>125</v>
      </c>
      <c r="N121" s="118" t="s">
        <v>125</v>
      </c>
      <c r="O121" s="118" t="s">
        <v>125</v>
      </c>
      <c r="P121" s="1101"/>
      <c r="Q121" s="1102"/>
    </row>
    <row r="122" spans="2:17" ht="30" x14ac:dyDescent="0.25">
      <c r="B122" s="230" t="s">
        <v>120</v>
      </c>
      <c r="C122" s="230">
        <v>2</v>
      </c>
      <c r="D122" s="2"/>
      <c r="E122" s="2"/>
      <c r="F122" s="2"/>
      <c r="G122" s="2"/>
      <c r="H122" s="2"/>
      <c r="I122" s="4"/>
      <c r="J122" s="1"/>
      <c r="K122" s="54"/>
      <c r="L122" s="53"/>
      <c r="M122" s="74"/>
      <c r="N122" s="74"/>
      <c r="O122" s="74"/>
      <c r="P122" s="1153"/>
      <c r="Q122" s="1154"/>
    </row>
    <row r="123" spans="2:17" ht="90.75" x14ac:dyDescent="0.25">
      <c r="B123" s="230"/>
      <c r="C123" s="230"/>
      <c r="D123" s="152" t="s">
        <v>872</v>
      </c>
      <c r="E123" s="149">
        <v>56076643</v>
      </c>
      <c r="F123" s="152" t="s">
        <v>873</v>
      </c>
      <c r="G123" s="152" t="s">
        <v>874</v>
      </c>
      <c r="H123" s="385">
        <v>39073</v>
      </c>
      <c r="I123" s="150" t="s">
        <v>480</v>
      </c>
      <c r="J123" s="152"/>
      <c r="K123" s="152"/>
      <c r="L123" s="154"/>
      <c r="M123" s="118"/>
      <c r="N123" s="118" t="s">
        <v>126</v>
      </c>
      <c r="O123" s="118" t="s">
        <v>126</v>
      </c>
      <c r="P123" s="1101"/>
      <c r="Q123" s="1102"/>
    </row>
    <row r="124" spans="2:17" ht="60.75" x14ac:dyDescent="0.25">
      <c r="B124" s="230"/>
      <c r="C124" s="230"/>
      <c r="D124" s="152" t="s">
        <v>875</v>
      </c>
      <c r="E124" s="149">
        <v>49798205</v>
      </c>
      <c r="F124" s="152" t="s">
        <v>876</v>
      </c>
      <c r="G124" s="152" t="s">
        <v>167</v>
      </c>
      <c r="H124" s="385">
        <v>39962</v>
      </c>
      <c r="I124" s="150" t="s">
        <v>480</v>
      </c>
      <c r="J124" s="152" t="s">
        <v>877</v>
      </c>
      <c r="K124" s="152" t="s">
        <v>878</v>
      </c>
      <c r="L124" s="154" t="s">
        <v>879</v>
      </c>
      <c r="M124" s="118" t="s">
        <v>125</v>
      </c>
      <c r="N124" s="118" t="s">
        <v>125</v>
      </c>
      <c r="O124" s="118" t="s">
        <v>125</v>
      </c>
      <c r="P124" s="1101"/>
      <c r="Q124" s="1102"/>
    </row>
    <row r="125" spans="2:17" ht="30" x14ac:dyDescent="0.25">
      <c r="B125" s="230" t="s">
        <v>121</v>
      </c>
      <c r="C125" s="230">
        <v>1</v>
      </c>
      <c r="D125" s="2"/>
      <c r="E125" s="2"/>
      <c r="F125" s="2"/>
      <c r="G125" s="2"/>
      <c r="H125" s="2"/>
      <c r="I125" s="4"/>
      <c r="J125" s="1"/>
      <c r="K125" s="54"/>
      <c r="L125" s="53"/>
      <c r="M125" s="74"/>
      <c r="N125" s="74"/>
      <c r="O125" s="74"/>
      <c r="P125" s="1153"/>
      <c r="Q125" s="1154"/>
    </row>
    <row r="126" spans="2:17" ht="45" x14ac:dyDescent="0.25">
      <c r="B126" s="74"/>
      <c r="C126" s="230"/>
      <c r="D126" s="230" t="s">
        <v>880</v>
      </c>
      <c r="E126" s="2">
        <v>51770245</v>
      </c>
      <c r="F126" s="2" t="s">
        <v>881</v>
      </c>
      <c r="G126" s="230" t="s">
        <v>882</v>
      </c>
      <c r="H126" s="386"/>
      <c r="I126" s="4" t="s">
        <v>883</v>
      </c>
      <c r="J126" s="230" t="s">
        <v>884</v>
      </c>
      <c r="K126" s="54" t="s">
        <v>885</v>
      </c>
      <c r="L126" s="54" t="s">
        <v>886</v>
      </c>
      <c r="M126" s="74" t="s">
        <v>125</v>
      </c>
      <c r="N126" s="74" t="s">
        <v>125</v>
      </c>
      <c r="O126" s="74" t="s">
        <v>125</v>
      </c>
      <c r="P126" s="1071"/>
      <c r="Q126" s="1072"/>
    </row>
    <row r="129" spans="2:7" ht="15.75" thickBot="1" x14ac:dyDescent="0.3"/>
    <row r="130" spans="2:7" ht="30" x14ac:dyDescent="0.25">
      <c r="B130" s="76" t="s">
        <v>33</v>
      </c>
      <c r="C130" s="76" t="s">
        <v>49</v>
      </c>
      <c r="D130" s="73" t="s">
        <v>50</v>
      </c>
      <c r="E130" s="76" t="s">
        <v>51</v>
      </c>
      <c r="F130" s="471" t="s">
        <v>56</v>
      </c>
      <c r="G130" s="50"/>
    </row>
    <row r="131" spans="2:7" ht="132" x14ac:dyDescent="0.2">
      <c r="B131" s="1147" t="s">
        <v>53</v>
      </c>
      <c r="C131" s="5" t="s">
        <v>116</v>
      </c>
      <c r="D131" s="231">
        <v>25</v>
      </c>
      <c r="E131" s="231">
        <v>25</v>
      </c>
      <c r="F131" s="1148">
        <f>+E131+E132+E133</f>
        <v>60</v>
      </c>
      <c r="G131" s="51"/>
    </row>
    <row r="132" spans="2:7" ht="96" x14ac:dyDescent="0.2">
      <c r="B132" s="1147"/>
      <c r="C132" s="5" t="s">
        <v>117</v>
      </c>
      <c r="D132" s="42">
        <v>25</v>
      </c>
      <c r="E132" s="231">
        <v>25</v>
      </c>
      <c r="F132" s="1149"/>
      <c r="G132" s="51"/>
    </row>
    <row r="133" spans="2:7" ht="84" x14ac:dyDescent="0.2">
      <c r="B133" s="1147"/>
      <c r="C133" s="5" t="s">
        <v>118</v>
      </c>
      <c r="D133" s="231">
        <v>10</v>
      </c>
      <c r="E133" s="231">
        <v>10</v>
      </c>
      <c r="F133" s="1150"/>
      <c r="G133" s="51"/>
    </row>
    <row r="134" spans="2:7" x14ac:dyDescent="0.25">
      <c r="C134" s="59"/>
    </row>
    <row r="138" spans="2:7" x14ac:dyDescent="0.25">
      <c r="B138" s="75" t="s">
        <v>57</v>
      </c>
    </row>
    <row r="141" spans="2:7" x14ac:dyDescent="0.25">
      <c r="B141" s="77" t="s">
        <v>33</v>
      </c>
      <c r="C141" s="77" t="s">
        <v>58</v>
      </c>
      <c r="D141" s="76" t="s">
        <v>51</v>
      </c>
      <c r="E141" s="76" t="s">
        <v>16</v>
      </c>
    </row>
    <row r="142" spans="2:7" ht="28.5" x14ac:dyDescent="0.25">
      <c r="B142" s="60" t="s">
        <v>59</v>
      </c>
      <c r="C142" s="61">
        <v>40</v>
      </c>
      <c r="D142" s="231">
        <f>+E111</f>
        <v>0</v>
      </c>
      <c r="E142" s="1151">
        <f>+D142+D143</f>
        <v>60</v>
      </c>
    </row>
    <row r="143" spans="2:7" ht="57" x14ac:dyDescent="0.25">
      <c r="B143" s="60" t="s">
        <v>60</v>
      </c>
      <c r="C143" s="61">
        <v>60</v>
      </c>
      <c r="D143" s="231">
        <f>+F131</f>
        <v>60</v>
      </c>
      <c r="E143" s="1152"/>
    </row>
  </sheetData>
  <mergeCells count="48">
    <mergeCell ref="C9:N9"/>
    <mergeCell ref="B2:P2"/>
    <mergeCell ref="B4:P4"/>
    <mergeCell ref="C6:N6"/>
    <mergeCell ref="C7:N7"/>
    <mergeCell ref="C8:N8"/>
    <mergeCell ref="C10:E10"/>
    <mergeCell ref="B14:C21"/>
    <mergeCell ref="B22:C22"/>
    <mergeCell ref="E37:E38"/>
    <mergeCell ref="B47:B48"/>
    <mergeCell ref="C47:C48"/>
    <mergeCell ref="D47:E47"/>
    <mergeCell ref="P73:Q73"/>
    <mergeCell ref="B62:N62"/>
    <mergeCell ref="J64:L64"/>
    <mergeCell ref="P64:Q64"/>
    <mergeCell ref="B52:N52"/>
    <mergeCell ref="O54:P54"/>
    <mergeCell ref="O55:P55"/>
    <mergeCell ref="O56:P56"/>
    <mergeCell ref="P65:Q65"/>
    <mergeCell ref="P66:Q66"/>
    <mergeCell ref="P69:Q69"/>
    <mergeCell ref="P71:Q71"/>
    <mergeCell ref="P72:Q72"/>
    <mergeCell ref="P119:Q119"/>
    <mergeCell ref="P75:Q75"/>
    <mergeCell ref="P80:Q80"/>
    <mergeCell ref="B83:N83"/>
    <mergeCell ref="D86:E86"/>
    <mergeCell ref="D87:E87"/>
    <mergeCell ref="B90:P90"/>
    <mergeCell ref="B93:N93"/>
    <mergeCell ref="E111:E113"/>
    <mergeCell ref="B116:N116"/>
    <mergeCell ref="J118:L118"/>
    <mergeCell ref="P118:Q118"/>
    <mergeCell ref="P126:Q126"/>
    <mergeCell ref="B131:B133"/>
    <mergeCell ref="F131:F133"/>
    <mergeCell ref="E142:E143"/>
    <mergeCell ref="P120:Q120"/>
    <mergeCell ref="P121:Q121"/>
    <mergeCell ref="P122:Q122"/>
    <mergeCell ref="P123:Q123"/>
    <mergeCell ref="P124:Q124"/>
    <mergeCell ref="P125:Q125"/>
  </mergeCells>
  <dataValidations count="2">
    <dataValidation type="decimal" allowBlank="1" showInputMessage="1" showErrorMessage="1" sqref="WVH983059 WLL983059 C65555 IV65555 SR65555 ACN65555 AMJ65555 AWF65555 BGB65555 BPX65555 BZT65555 CJP65555 CTL65555 DDH65555 DND65555 DWZ65555 EGV65555 EQR65555 FAN65555 FKJ65555 FUF65555 GEB65555 GNX65555 GXT65555 HHP65555 HRL65555 IBH65555 ILD65555 IUZ65555 JEV65555 JOR65555 JYN65555 KIJ65555 KSF65555 LCB65555 LLX65555 LVT65555 MFP65555 MPL65555 MZH65555 NJD65555 NSZ65555 OCV65555 OMR65555 OWN65555 PGJ65555 PQF65555 QAB65555 QJX65555 QTT65555 RDP65555 RNL65555 RXH65555 SHD65555 SQZ65555 TAV65555 TKR65555 TUN65555 UEJ65555 UOF65555 UYB65555 VHX65555 VRT65555 WBP65555 WLL65555 WVH65555 C131091 IV131091 SR131091 ACN131091 AMJ131091 AWF131091 BGB131091 BPX131091 BZT131091 CJP131091 CTL131091 DDH131091 DND131091 DWZ131091 EGV131091 EQR131091 FAN131091 FKJ131091 FUF131091 GEB131091 GNX131091 GXT131091 HHP131091 HRL131091 IBH131091 ILD131091 IUZ131091 JEV131091 JOR131091 JYN131091 KIJ131091 KSF131091 LCB131091 LLX131091 LVT131091 MFP131091 MPL131091 MZH131091 NJD131091 NSZ131091 OCV131091 OMR131091 OWN131091 PGJ131091 PQF131091 QAB131091 QJX131091 QTT131091 RDP131091 RNL131091 RXH131091 SHD131091 SQZ131091 TAV131091 TKR131091 TUN131091 UEJ131091 UOF131091 UYB131091 VHX131091 VRT131091 WBP131091 WLL131091 WVH131091 C196627 IV196627 SR196627 ACN196627 AMJ196627 AWF196627 BGB196627 BPX196627 BZT196627 CJP196627 CTL196627 DDH196627 DND196627 DWZ196627 EGV196627 EQR196627 FAN196627 FKJ196627 FUF196627 GEB196627 GNX196627 GXT196627 HHP196627 HRL196627 IBH196627 ILD196627 IUZ196627 JEV196627 JOR196627 JYN196627 KIJ196627 KSF196627 LCB196627 LLX196627 LVT196627 MFP196627 MPL196627 MZH196627 NJD196627 NSZ196627 OCV196627 OMR196627 OWN196627 PGJ196627 PQF196627 QAB196627 QJX196627 QTT196627 RDP196627 RNL196627 RXH196627 SHD196627 SQZ196627 TAV196627 TKR196627 TUN196627 UEJ196627 UOF196627 UYB196627 VHX196627 VRT196627 WBP196627 WLL196627 WVH196627 C262163 IV262163 SR262163 ACN262163 AMJ262163 AWF262163 BGB262163 BPX262163 BZT262163 CJP262163 CTL262163 DDH262163 DND262163 DWZ262163 EGV262163 EQR262163 FAN262163 FKJ262163 FUF262163 GEB262163 GNX262163 GXT262163 HHP262163 HRL262163 IBH262163 ILD262163 IUZ262163 JEV262163 JOR262163 JYN262163 KIJ262163 KSF262163 LCB262163 LLX262163 LVT262163 MFP262163 MPL262163 MZH262163 NJD262163 NSZ262163 OCV262163 OMR262163 OWN262163 PGJ262163 PQF262163 QAB262163 QJX262163 QTT262163 RDP262163 RNL262163 RXH262163 SHD262163 SQZ262163 TAV262163 TKR262163 TUN262163 UEJ262163 UOF262163 UYB262163 VHX262163 VRT262163 WBP262163 WLL262163 WVH262163 C327699 IV327699 SR327699 ACN327699 AMJ327699 AWF327699 BGB327699 BPX327699 BZT327699 CJP327699 CTL327699 DDH327699 DND327699 DWZ327699 EGV327699 EQR327699 FAN327699 FKJ327699 FUF327699 GEB327699 GNX327699 GXT327699 HHP327699 HRL327699 IBH327699 ILD327699 IUZ327699 JEV327699 JOR327699 JYN327699 KIJ327699 KSF327699 LCB327699 LLX327699 LVT327699 MFP327699 MPL327699 MZH327699 NJD327699 NSZ327699 OCV327699 OMR327699 OWN327699 PGJ327699 PQF327699 QAB327699 QJX327699 QTT327699 RDP327699 RNL327699 RXH327699 SHD327699 SQZ327699 TAV327699 TKR327699 TUN327699 UEJ327699 UOF327699 UYB327699 VHX327699 VRT327699 WBP327699 WLL327699 WVH327699 C393235 IV393235 SR393235 ACN393235 AMJ393235 AWF393235 BGB393235 BPX393235 BZT393235 CJP393235 CTL393235 DDH393235 DND393235 DWZ393235 EGV393235 EQR393235 FAN393235 FKJ393235 FUF393235 GEB393235 GNX393235 GXT393235 HHP393235 HRL393235 IBH393235 ILD393235 IUZ393235 JEV393235 JOR393235 JYN393235 KIJ393235 KSF393235 LCB393235 LLX393235 LVT393235 MFP393235 MPL393235 MZH393235 NJD393235 NSZ393235 OCV393235 OMR393235 OWN393235 PGJ393235 PQF393235 QAB393235 QJX393235 QTT393235 RDP393235 RNL393235 RXH393235 SHD393235 SQZ393235 TAV393235 TKR393235 TUN393235 UEJ393235 UOF393235 UYB393235 VHX393235 VRT393235 WBP393235 WLL393235 WVH393235 C458771 IV458771 SR458771 ACN458771 AMJ458771 AWF458771 BGB458771 BPX458771 BZT458771 CJP458771 CTL458771 DDH458771 DND458771 DWZ458771 EGV458771 EQR458771 FAN458771 FKJ458771 FUF458771 GEB458771 GNX458771 GXT458771 HHP458771 HRL458771 IBH458771 ILD458771 IUZ458771 JEV458771 JOR458771 JYN458771 KIJ458771 KSF458771 LCB458771 LLX458771 LVT458771 MFP458771 MPL458771 MZH458771 NJD458771 NSZ458771 OCV458771 OMR458771 OWN458771 PGJ458771 PQF458771 QAB458771 QJX458771 QTT458771 RDP458771 RNL458771 RXH458771 SHD458771 SQZ458771 TAV458771 TKR458771 TUN458771 UEJ458771 UOF458771 UYB458771 VHX458771 VRT458771 WBP458771 WLL458771 WVH458771 C524307 IV524307 SR524307 ACN524307 AMJ524307 AWF524307 BGB524307 BPX524307 BZT524307 CJP524307 CTL524307 DDH524307 DND524307 DWZ524307 EGV524307 EQR524307 FAN524307 FKJ524307 FUF524307 GEB524307 GNX524307 GXT524307 HHP524307 HRL524307 IBH524307 ILD524307 IUZ524307 JEV524307 JOR524307 JYN524307 KIJ524307 KSF524307 LCB524307 LLX524307 LVT524307 MFP524307 MPL524307 MZH524307 NJD524307 NSZ524307 OCV524307 OMR524307 OWN524307 PGJ524307 PQF524307 QAB524307 QJX524307 QTT524307 RDP524307 RNL524307 RXH524307 SHD524307 SQZ524307 TAV524307 TKR524307 TUN524307 UEJ524307 UOF524307 UYB524307 VHX524307 VRT524307 WBP524307 WLL524307 WVH524307 C589843 IV589843 SR589843 ACN589843 AMJ589843 AWF589843 BGB589843 BPX589843 BZT589843 CJP589843 CTL589843 DDH589843 DND589843 DWZ589843 EGV589843 EQR589843 FAN589843 FKJ589843 FUF589843 GEB589843 GNX589843 GXT589843 HHP589843 HRL589843 IBH589843 ILD589843 IUZ589843 JEV589843 JOR589843 JYN589843 KIJ589843 KSF589843 LCB589843 LLX589843 LVT589843 MFP589843 MPL589843 MZH589843 NJD589843 NSZ589843 OCV589843 OMR589843 OWN589843 PGJ589843 PQF589843 QAB589843 QJX589843 QTT589843 RDP589843 RNL589843 RXH589843 SHD589843 SQZ589843 TAV589843 TKR589843 TUN589843 UEJ589843 UOF589843 UYB589843 VHX589843 VRT589843 WBP589843 WLL589843 WVH589843 C655379 IV655379 SR655379 ACN655379 AMJ655379 AWF655379 BGB655379 BPX655379 BZT655379 CJP655379 CTL655379 DDH655379 DND655379 DWZ655379 EGV655379 EQR655379 FAN655379 FKJ655379 FUF655379 GEB655379 GNX655379 GXT655379 HHP655379 HRL655379 IBH655379 ILD655379 IUZ655379 JEV655379 JOR655379 JYN655379 KIJ655379 KSF655379 LCB655379 LLX655379 LVT655379 MFP655379 MPL655379 MZH655379 NJD655379 NSZ655379 OCV655379 OMR655379 OWN655379 PGJ655379 PQF655379 QAB655379 QJX655379 QTT655379 RDP655379 RNL655379 RXH655379 SHD655379 SQZ655379 TAV655379 TKR655379 TUN655379 UEJ655379 UOF655379 UYB655379 VHX655379 VRT655379 WBP655379 WLL655379 WVH655379 C720915 IV720915 SR720915 ACN720915 AMJ720915 AWF720915 BGB720915 BPX720915 BZT720915 CJP720915 CTL720915 DDH720915 DND720915 DWZ720915 EGV720915 EQR720915 FAN720915 FKJ720915 FUF720915 GEB720915 GNX720915 GXT720915 HHP720915 HRL720915 IBH720915 ILD720915 IUZ720915 JEV720915 JOR720915 JYN720915 KIJ720915 KSF720915 LCB720915 LLX720915 LVT720915 MFP720915 MPL720915 MZH720915 NJD720915 NSZ720915 OCV720915 OMR720915 OWN720915 PGJ720915 PQF720915 QAB720915 QJX720915 QTT720915 RDP720915 RNL720915 RXH720915 SHD720915 SQZ720915 TAV720915 TKR720915 TUN720915 UEJ720915 UOF720915 UYB720915 VHX720915 VRT720915 WBP720915 WLL720915 WVH720915 C786451 IV786451 SR786451 ACN786451 AMJ786451 AWF786451 BGB786451 BPX786451 BZT786451 CJP786451 CTL786451 DDH786451 DND786451 DWZ786451 EGV786451 EQR786451 FAN786451 FKJ786451 FUF786451 GEB786451 GNX786451 GXT786451 HHP786451 HRL786451 IBH786451 ILD786451 IUZ786451 JEV786451 JOR786451 JYN786451 KIJ786451 KSF786451 LCB786451 LLX786451 LVT786451 MFP786451 MPL786451 MZH786451 NJD786451 NSZ786451 OCV786451 OMR786451 OWN786451 PGJ786451 PQF786451 QAB786451 QJX786451 QTT786451 RDP786451 RNL786451 RXH786451 SHD786451 SQZ786451 TAV786451 TKR786451 TUN786451 UEJ786451 UOF786451 UYB786451 VHX786451 VRT786451 WBP786451 WLL786451 WVH786451 C851987 IV851987 SR851987 ACN851987 AMJ851987 AWF851987 BGB851987 BPX851987 BZT851987 CJP851987 CTL851987 DDH851987 DND851987 DWZ851987 EGV851987 EQR851987 FAN851987 FKJ851987 FUF851987 GEB851987 GNX851987 GXT851987 HHP851987 HRL851987 IBH851987 ILD851987 IUZ851987 JEV851987 JOR851987 JYN851987 KIJ851987 KSF851987 LCB851987 LLX851987 LVT851987 MFP851987 MPL851987 MZH851987 NJD851987 NSZ851987 OCV851987 OMR851987 OWN851987 PGJ851987 PQF851987 QAB851987 QJX851987 QTT851987 RDP851987 RNL851987 RXH851987 SHD851987 SQZ851987 TAV851987 TKR851987 TUN851987 UEJ851987 UOF851987 UYB851987 VHX851987 VRT851987 WBP851987 WLL851987 WVH851987 C917523 IV917523 SR917523 ACN917523 AMJ917523 AWF917523 BGB917523 BPX917523 BZT917523 CJP917523 CTL917523 DDH917523 DND917523 DWZ917523 EGV917523 EQR917523 FAN917523 FKJ917523 FUF917523 GEB917523 GNX917523 GXT917523 HHP917523 HRL917523 IBH917523 ILD917523 IUZ917523 JEV917523 JOR917523 JYN917523 KIJ917523 KSF917523 LCB917523 LLX917523 LVT917523 MFP917523 MPL917523 MZH917523 NJD917523 NSZ917523 OCV917523 OMR917523 OWN917523 PGJ917523 PQF917523 QAB917523 QJX917523 QTT917523 RDP917523 RNL917523 RXH917523 SHD917523 SQZ917523 TAV917523 TKR917523 TUN917523 UEJ917523 UOF917523 UYB917523 VHX917523 VRT917523 WBP917523 WLL917523 WVH917523 C983059 IV983059 SR983059 ACN983059 AMJ983059 AWF983059 BGB983059 BPX983059 BZT983059 CJP983059 CTL983059 DDH983059 DND983059 DWZ983059 EGV983059 EQR983059 FAN983059 FKJ983059 FUF983059 GEB983059 GNX983059 GXT983059 HHP983059 HRL983059 IBH983059 ILD983059 IUZ983059 JEV983059 JOR983059 JYN983059 KIJ983059 KSF983059 LCB983059 LLX983059 LVT983059 MFP983059 MPL983059 MZH983059 NJD983059 NSZ983059 OCV983059 OMR983059 OWN983059 PGJ983059 PQF983059 QAB983059 QJX983059 QTT983059 RDP983059 RNL983059 RXH983059 SHD983059 SQZ983059 TAV983059 TKR983059 TUN983059 UEJ983059 UOF983059 UYB983059 VHX983059 VRT983059 WBP983059 WVH24:WVH39 WLL24:WLL39 WBP24:WBP39 VRT24:VRT39 VHX24:VHX39 UYB24:UYB39 UOF24:UOF39 UEJ24:UEJ39 TUN24:TUN39 TKR24:TKR39 TAV24:TAV39 SQZ24:SQZ39 SHD24:SHD39 RXH24:RXH39 RNL24:RNL39 RDP24:RDP39 QTT24:QTT39 QJX24:QJX39 QAB24:QAB39 PQF24:PQF39 PGJ24:PGJ39 OWN24:OWN39 OMR24:OMR39 OCV24:OCV39 NSZ24:NSZ39 NJD24:NJD39 MZH24:MZH39 MPL24:MPL39 MFP24:MFP39 LVT24:LVT39 LLX24:LLX39 LCB24:LCB39 KSF24:KSF39 KIJ24:KIJ39 JYN24:JYN39 JOR24:JOR39 JEV24:JEV39 IUZ24:IUZ39 ILD24:ILD39 IBH24:IBH39 HRL24:HRL39 HHP24:HHP39 GXT24:GXT39 GNX24:GNX39 GEB24:GEB39 FUF24:FUF39 FKJ24:FKJ39 FAN24:FAN39 EQR24:EQR39 EGV24:EGV39 DWZ24:DWZ39 DND24:DND39 DDH24:DDH39 CTL24:CTL39 CJP24:CJP39 BZT24:BZT39 BPX24:BPX39 BGB24:BGB39 AWF24:AWF39 AMJ24:AMJ39 ACN24:ACN39 SR24:SR39 IV24:IV39">
      <formula1>0</formula1>
      <formula2>1</formula2>
    </dataValidation>
    <dataValidation type="list" allowBlank="1" showInputMessage="1" showErrorMessage="1" sqref="WVE983059 A65555 IS65555 SO65555 ACK65555 AMG65555 AWC65555 BFY65555 BPU65555 BZQ65555 CJM65555 CTI65555 DDE65555 DNA65555 DWW65555 EGS65555 EQO65555 FAK65555 FKG65555 FUC65555 GDY65555 GNU65555 GXQ65555 HHM65555 HRI65555 IBE65555 ILA65555 IUW65555 JES65555 JOO65555 JYK65555 KIG65555 KSC65555 LBY65555 LLU65555 LVQ65555 MFM65555 MPI65555 MZE65555 NJA65555 NSW65555 OCS65555 OMO65555 OWK65555 PGG65555 PQC65555 PZY65555 QJU65555 QTQ65555 RDM65555 RNI65555 RXE65555 SHA65555 SQW65555 TAS65555 TKO65555 TUK65555 UEG65555 UOC65555 UXY65555 VHU65555 VRQ65555 WBM65555 WLI65555 WVE65555 A131091 IS131091 SO131091 ACK131091 AMG131091 AWC131091 BFY131091 BPU131091 BZQ131091 CJM131091 CTI131091 DDE131091 DNA131091 DWW131091 EGS131091 EQO131091 FAK131091 FKG131091 FUC131091 GDY131091 GNU131091 GXQ131091 HHM131091 HRI131091 IBE131091 ILA131091 IUW131091 JES131091 JOO131091 JYK131091 KIG131091 KSC131091 LBY131091 LLU131091 LVQ131091 MFM131091 MPI131091 MZE131091 NJA131091 NSW131091 OCS131091 OMO131091 OWK131091 PGG131091 PQC131091 PZY131091 QJU131091 QTQ131091 RDM131091 RNI131091 RXE131091 SHA131091 SQW131091 TAS131091 TKO131091 TUK131091 UEG131091 UOC131091 UXY131091 VHU131091 VRQ131091 WBM131091 WLI131091 WVE131091 A196627 IS196627 SO196627 ACK196627 AMG196627 AWC196627 BFY196627 BPU196627 BZQ196627 CJM196627 CTI196627 DDE196627 DNA196627 DWW196627 EGS196627 EQO196627 FAK196627 FKG196627 FUC196627 GDY196627 GNU196627 GXQ196627 HHM196627 HRI196627 IBE196627 ILA196627 IUW196627 JES196627 JOO196627 JYK196627 KIG196627 KSC196627 LBY196627 LLU196627 LVQ196627 MFM196627 MPI196627 MZE196627 NJA196627 NSW196627 OCS196627 OMO196627 OWK196627 PGG196627 PQC196627 PZY196627 QJU196627 QTQ196627 RDM196627 RNI196627 RXE196627 SHA196627 SQW196627 TAS196627 TKO196627 TUK196627 UEG196627 UOC196627 UXY196627 VHU196627 VRQ196627 WBM196627 WLI196627 WVE196627 A262163 IS262163 SO262163 ACK262163 AMG262163 AWC262163 BFY262163 BPU262163 BZQ262163 CJM262163 CTI262163 DDE262163 DNA262163 DWW262163 EGS262163 EQO262163 FAK262163 FKG262163 FUC262163 GDY262163 GNU262163 GXQ262163 HHM262163 HRI262163 IBE262163 ILA262163 IUW262163 JES262163 JOO262163 JYK262163 KIG262163 KSC262163 LBY262163 LLU262163 LVQ262163 MFM262163 MPI262163 MZE262163 NJA262163 NSW262163 OCS262163 OMO262163 OWK262163 PGG262163 PQC262163 PZY262163 QJU262163 QTQ262163 RDM262163 RNI262163 RXE262163 SHA262163 SQW262163 TAS262163 TKO262163 TUK262163 UEG262163 UOC262163 UXY262163 VHU262163 VRQ262163 WBM262163 WLI262163 WVE262163 A327699 IS327699 SO327699 ACK327699 AMG327699 AWC327699 BFY327699 BPU327699 BZQ327699 CJM327699 CTI327699 DDE327699 DNA327699 DWW327699 EGS327699 EQO327699 FAK327699 FKG327699 FUC327699 GDY327699 GNU327699 GXQ327699 HHM327699 HRI327699 IBE327699 ILA327699 IUW327699 JES327699 JOO327699 JYK327699 KIG327699 KSC327699 LBY327699 LLU327699 LVQ327699 MFM327699 MPI327699 MZE327699 NJA327699 NSW327699 OCS327699 OMO327699 OWK327699 PGG327699 PQC327699 PZY327699 QJU327699 QTQ327699 RDM327699 RNI327699 RXE327699 SHA327699 SQW327699 TAS327699 TKO327699 TUK327699 UEG327699 UOC327699 UXY327699 VHU327699 VRQ327699 WBM327699 WLI327699 WVE327699 A393235 IS393235 SO393235 ACK393235 AMG393235 AWC393235 BFY393235 BPU393235 BZQ393235 CJM393235 CTI393235 DDE393235 DNA393235 DWW393235 EGS393235 EQO393235 FAK393235 FKG393235 FUC393235 GDY393235 GNU393235 GXQ393235 HHM393235 HRI393235 IBE393235 ILA393235 IUW393235 JES393235 JOO393235 JYK393235 KIG393235 KSC393235 LBY393235 LLU393235 LVQ393235 MFM393235 MPI393235 MZE393235 NJA393235 NSW393235 OCS393235 OMO393235 OWK393235 PGG393235 PQC393235 PZY393235 QJU393235 QTQ393235 RDM393235 RNI393235 RXE393235 SHA393235 SQW393235 TAS393235 TKO393235 TUK393235 UEG393235 UOC393235 UXY393235 VHU393235 VRQ393235 WBM393235 WLI393235 WVE393235 A458771 IS458771 SO458771 ACK458771 AMG458771 AWC458771 BFY458771 BPU458771 BZQ458771 CJM458771 CTI458771 DDE458771 DNA458771 DWW458771 EGS458771 EQO458771 FAK458771 FKG458771 FUC458771 GDY458771 GNU458771 GXQ458771 HHM458771 HRI458771 IBE458771 ILA458771 IUW458771 JES458771 JOO458771 JYK458771 KIG458771 KSC458771 LBY458771 LLU458771 LVQ458771 MFM458771 MPI458771 MZE458771 NJA458771 NSW458771 OCS458771 OMO458771 OWK458771 PGG458771 PQC458771 PZY458771 QJU458771 QTQ458771 RDM458771 RNI458771 RXE458771 SHA458771 SQW458771 TAS458771 TKO458771 TUK458771 UEG458771 UOC458771 UXY458771 VHU458771 VRQ458771 WBM458771 WLI458771 WVE458771 A524307 IS524307 SO524307 ACK524307 AMG524307 AWC524307 BFY524307 BPU524307 BZQ524307 CJM524307 CTI524307 DDE524307 DNA524307 DWW524307 EGS524307 EQO524307 FAK524307 FKG524307 FUC524307 GDY524307 GNU524307 GXQ524307 HHM524307 HRI524307 IBE524307 ILA524307 IUW524307 JES524307 JOO524307 JYK524307 KIG524307 KSC524307 LBY524307 LLU524307 LVQ524307 MFM524307 MPI524307 MZE524307 NJA524307 NSW524307 OCS524307 OMO524307 OWK524307 PGG524307 PQC524307 PZY524307 QJU524307 QTQ524307 RDM524307 RNI524307 RXE524307 SHA524307 SQW524307 TAS524307 TKO524307 TUK524307 UEG524307 UOC524307 UXY524307 VHU524307 VRQ524307 WBM524307 WLI524307 WVE524307 A589843 IS589843 SO589843 ACK589843 AMG589843 AWC589843 BFY589843 BPU589843 BZQ589843 CJM589843 CTI589843 DDE589843 DNA589843 DWW589843 EGS589843 EQO589843 FAK589843 FKG589843 FUC589843 GDY589843 GNU589843 GXQ589843 HHM589843 HRI589843 IBE589843 ILA589843 IUW589843 JES589843 JOO589843 JYK589843 KIG589843 KSC589843 LBY589843 LLU589843 LVQ589843 MFM589843 MPI589843 MZE589843 NJA589843 NSW589843 OCS589843 OMO589843 OWK589843 PGG589843 PQC589843 PZY589843 QJU589843 QTQ589843 RDM589843 RNI589843 RXE589843 SHA589843 SQW589843 TAS589843 TKO589843 TUK589843 UEG589843 UOC589843 UXY589843 VHU589843 VRQ589843 WBM589843 WLI589843 WVE589843 A655379 IS655379 SO655379 ACK655379 AMG655379 AWC655379 BFY655379 BPU655379 BZQ655379 CJM655379 CTI655379 DDE655379 DNA655379 DWW655379 EGS655379 EQO655379 FAK655379 FKG655379 FUC655379 GDY655379 GNU655379 GXQ655379 HHM655379 HRI655379 IBE655379 ILA655379 IUW655379 JES655379 JOO655379 JYK655379 KIG655379 KSC655379 LBY655379 LLU655379 LVQ655379 MFM655379 MPI655379 MZE655379 NJA655379 NSW655379 OCS655379 OMO655379 OWK655379 PGG655379 PQC655379 PZY655379 QJU655379 QTQ655379 RDM655379 RNI655379 RXE655379 SHA655379 SQW655379 TAS655379 TKO655379 TUK655379 UEG655379 UOC655379 UXY655379 VHU655379 VRQ655379 WBM655379 WLI655379 WVE655379 A720915 IS720915 SO720915 ACK720915 AMG720915 AWC720915 BFY720915 BPU720915 BZQ720915 CJM720915 CTI720915 DDE720915 DNA720915 DWW720915 EGS720915 EQO720915 FAK720915 FKG720915 FUC720915 GDY720915 GNU720915 GXQ720915 HHM720915 HRI720915 IBE720915 ILA720915 IUW720915 JES720915 JOO720915 JYK720915 KIG720915 KSC720915 LBY720915 LLU720915 LVQ720915 MFM720915 MPI720915 MZE720915 NJA720915 NSW720915 OCS720915 OMO720915 OWK720915 PGG720915 PQC720915 PZY720915 QJU720915 QTQ720915 RDM720915 RNI720915 RXE720915 SHA720915 SQW720915 TAS720915 TKO720915 TUK720915 UEG720915 UOC720915 UXY720915 VHU720915 VRQ720915 WBM720915 WLI720915 WVE720915 A786451 IS786451 SO786451 ACK786451 AMG786451 AWC786451 BFY786451 BPU786451 BZQ786451 CJM786451 CTI786451 DDE786451 DNA786451 DWW786451 EGS786451 EQO786451 FAK786451 FKG786451 FUC786451 GDY786451 GNU786451 GXQ786451 HHM786451 HRI786451 IBE786451 ILA786451 IUW786451 JES786451 JOO786451 JYK786451 KIG786451 KSC786451 LBY786451 LLU786451 LVQ786451 MFM786451 MPI786451 MZE786451 NJA786451 NSW786451 OCS786451 OMO786451 OWK786451 PGG786451 PQC786451 PZY786451 QJU786451 QTQ786451 RDM786451 RNI786451 RXE786451 SHA786451 SQW786451 TAS786451 TKO786451 TUK786451 UEG786451 UOC786451 UXY786451 VHU786451 VRQ786451 WBM786451 WLI786451 WVE786451 A851987 IS851987 SO851987 ACK851987 AMG851987 AWC851987 BFY851987 BPU851987 BZQ851987 CJM851987 CTI851987 DDE851987 DNA851987 DWW851987 EGS851987 EQO851987 FAK851987 FKG851987 FUC851987 GDY851987 GNU851987 GXQ851987 HHM851987 HRI851987 IBE851987 ILA851987 IUW851987 JES851987 JOO851987 JYK851987 KIG851987 KSC851987 LBY851987 LLU851987 LVQ851987 MFM851987 MPI851987 MZE851987 NJA851987 NSW851987 OCS851987 OMO851987 OWK851987 PGG851987 PQC851987 PZY851987 QJU851987 QTQ851987 RDM851987 RNI851987 RXE851987 SHA851987 SQW851987 TAS851987 TKO851987 TUK851987 UEG851987 UOC851987 UXY851987 VHU851987 VRQ851987 WBM851987 WLI851987 WVE851987 A917523 IS917523 SO917523 ACK917523 AMG917523 AWC917523 BFY917523 BPU917523 BZQ917523 CJM917523 CTI917523 DDE917523 DNA917523 DWW917523 EGS917523 EQO917523 FAK917523 FKG917523 FUC917523 GDY917523 GNU917523 GXQ917523 HHM917523 HRI917523 IBE917523 ILA917523 IUW917523 JES917523 JOO917523 JYK917523 KIG917523 KSC917523 LBY917523 LLU917523 LVQ917523 MFM917523 MPI917523 MZE917523 NJA917523 NSW917523 OCS917523 OMO917523 OWK917523 PGG917523 PQC917523 PZY917523 QJU917523 QTQ917523 RDM917523 RNI917523 RXE917523 SHA917523 SQW917523 TAS917523 TKO917523 TUK917523 UEG917523 UOC917523 UXY917523 VHU917523 VRQ917523 WBM917523 WLI917523 WVE917523 A983059 IS983059 SO983059 ACK983059 AMG983059 AWC983059 BFY983059 BPU983059 BZQ983059 CJM983059 CTI983059 DDE983059 DNA983059 DWW983059 EGS983059 EQO983059 FAK983059 FKG983059 FUC983059 GDY983059 GNU983059 GXQ983059 HHM983059 HRI983059 IBE983059 ILA983059 IUW983059 JES983059 JOO983059 JYK983059 KIG983059 KSC983059 LBY983059 LLU983059 LVQ983059 MFM983059 MPI983059 MZE983059 NJA983059 NSW983059 OCS983059 OMO983059 OWK983059 PGG983059 PQC983059 PZY983059 QJU983059 QTQ983059 RDM983059 RNI983059 RXE983059 SHA983059 SQW983059 TAS983059 TKO983059 TUK983059 UEG983059 UOC983059 UXY983059 VHU983059 VRQ983059 WBM983059 WLI983059 WVE24:WVE39 WLI24:WLI39 WBM24:WBM39 VRQ24:VRQ39 VHU24:VHU39 UXY24:UXY39 UOC24:UOC39 UEG24:UEG39 TUK24:TUK39 TKO24:TKO39 TAS24:TAS39 SQW24:SQW39 SHA24:SHA39 RXE24:RXE39 RNI24:RNI39 RDM24:RDM39 QTQ24:QTQ39 QJU24:QJU39 PZY24:PZY39 PQC24:PQC39 PGG24:PGG39 OWK24:OWK39 OMO24:OMO39 OCS24:OCS39 NSW24:NSW39 NJA24:NJA39 MZE24:MZE39 MPI24:MPI39 MFM24:MFM39 LVQ24:LVQ39 LLU24:LLU39 LBY24:LBY39 KSC24:KSC39 KIG24:KIG39 JYK24:JYK39 JOO24:JOO39 JES24:JES39 IUW24:IUW39 ILA24:ILA39 IBE24:IBE39 HRI24:HRI39 HHM24:HHM39 GXQ24:GXQ39 GNU24:GNU39 GDY24:GDY39 FUC24:FUC39 FKG24:FKG39 FAK24:FAK39 EQO24:EQO39 EGS24:EGS39 DWW24:DWW39 DNA24:DNA39 DDE24:DDE39 CTI24:CTI39 CJM24:CJM39 BZQ24:BZQ39 BPU24:BPU39 BFY24:BFY39 AWC24:AWC39 AMG24:AMG39 ACK24:ACK39 SO24:SO39 IS24:IS39 A24:A39">
      <formula1>"1,2,3,4,5"</formula1>
    </dataValidation>
  </dataValidations>
  <pageMargins left="0.78740157480314965" right="0" top="0.74803149606299213" bottom="0.74803149606299213" header="0.31496062992125984" footer="0.31496062992125984"/>
  <pageSetup paperSize="5" scale="4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38"/>
  <sheetViews>
    <sheetView topLeftCell="A106" zoomScale="54" zoomScaleNormal="54" workbookViewId="0">
      <selection activeCell="B112" sqref="B112"/>
    </sheetView>
  </sheetViews>
  <sheetFormatPr baseColWidth="10" defaultRowHeight="15" x14ac:dyDescent="0.25"/>
  <cols>
    <col min="1" max="1" width="6.28515625" style="86" customWidth="1"/>
    <col min="2" max="2" width="65.42578125" style="86" customWidth="1"/>
    <col min="3" max="3" width="27.140625" style="86" customWidth="1"/>
    <col min="4" max="4" width="20.42578125" style="86" customWidth="1"/>
    <col min="5" max="5" width="20.5703125" style="86" customWidth="1"/>
    <col min="6" max="7" width="24.28515625" style="86" customWidth="1"/>
    <col min="8" max="9" width="20.7109375" style="86" customWidth="1"/>
    <col min="10" max="14" width="14.7109375" style="86" customWidth="1"/>
    <col min="15" max="15" width="16.7109375" style="86" customWidth="1"/>
    <col min="16" max="16" width="7.7109375" style="86" customWidth="1"/>
    <col min="17" max="17" width="25.28515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1051</v>
      </c>
      <c r="D6" s="1103"/>
      <c r="E6" s="1103"/>
      <c r="F6" s="1103"/>
      <c r="G6" s="1103"/>
      <c r="H6" s="1103"/>
      <c r="I6" s="1103"/>
      <c r="J6" s="1103"/>
      <c r="K6" s="1103"/>
      <c r="L6" s="1103"/>
      <c r="M6" s="1103"/>
      <c r="N6" s="1104"/>
    </row>
    <row r="7" spans="2:16" ht="16.5" thickBot="1" x14ac:dyDescent="0.3">
      <c r="B7" s="474" t="s">
        <v>5</v>
      </c>
      <c r="C7" s="1103"/>
      <c r="D7" s="1103"/>
      <c r="E7" s="1103"/>
      <c r="F7" s="1103"/>
      <c r="G7" s="1103"/>
      <c r="H7" s="1103"/>
      <c r="I7" s="1103"/>
      <c r="J7" s="1103"/>
      <c r="K7" s="1103"/>
      <c r="L7" s="1103"/>
      <c r="M7" s="1103"/>
      <c r="N7" s="1104"/>
    </row>
    <row r="8" spans="2:16" ht="16.5" thickBot="1" x14ac:dyDescent="0.3">
      <c r="B8" s="474" t="s">
        <v>6</v>
      </c>
      <c r="C8" s="1103"/>
      <c r="D8" s="1103"/>
      <c r="E8" s="1103"/>
      <c r="F8" s="1103"/>
      <c r="G8" s="1103"/>
      <c r="H8" s="1103"/>
      <c r="I8" s="1103"/>
      <c r="J8" s="1103"/>
      <c r="K8" s="1103"/>
      <c r="L8" s="1103"/>
      <c r="M8" s="1103"/>
      <c r="N8" s="1104"/>
    </row>
    <row r="9" spans="2:16" ht="16.5" thickBot="1" x14ac:dyDescent="0.3">
      <c r="B9" s="474" t="s">
        <v>7</v>
      </c>
      <c r="C9" s="1103"/>
      <c r="D9" s="1103"/>
      <c r="E9" s="1103"/>
      <c r="F9" s="1103"/>
      <c r="G9" s="1103"/>
      <c r="H9" s="1103"/>
      <c r="I9" s="1103"/>
      <c r="J9" s="1103"/>
      <c r="K9" s="1103"/>
      <c r="L9" s="1103"/>
      <c r="M9" s="1103"/>
      <c r="N9" s="1104"/>
    </row>
    <row r="10" spans="2:16" ht="16.5" thickBot="1" x14ac:dyDescent="0.3">
      <c r="B10" s="474" t="s">
        <v>8</v>
      </c>
      <c r="C10" s="1114" t="s">
        <v>153</v>
      </c>
      <c r="D10" s="1114"/>
      <c r="E10" s="1091"/>
      <c r="F10" s="475"/>
      <c r="G10" s="475"/>
      <c r="H10" s="475"/>
      <c r="I10" s="475"/>
      <c r="J10" s="475"/>
      <c r="K10" s="475"/>
      <c r="L10" s="475"/>
      <c r="M10" s="475"/>
      <c r="N10" s="476"/>
    </row>
    <row r="11" spans="2:16" ht="16.5" thickBot="1" x14ac:dyDescent="0.3">
      <c r="B11" s="477" t="s">
        <v>9</v>
      </c>
      <c r="C11" s="478">
        <v>41975</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customHeight="1" x14ac:dyDescent="0.25">
      <c r="B14" s="1093" t="s">
        <v>87</v>
      </c>
      <c r="C14" s="1093"/>
      <c r="D14" s="240" t="s">
        <v>12</v>
      </c>
      <c r="E14" s="240" t="s">
        <v>13</v>
      </c>
      <c r="F14" s="240" t="s">
        <v>29</v>
      </c>
      <c r="G14" s="95"/>
      <c r="I14" s="96"/>
      <c r="J14" s="96"/>
      <c r="K14" s="96"/>
      <c r="L14" s="96"/>
      <c r="M14" s="96"/>
      <c r="N14" s="94"/>
    </row>
    <row r="15" spans="2:16" ht="15.75" x14ac:dyDescent="0.25">
      <c r="B15" s="1093"/>
      <c r="C15" s="1093"/>
      <c r="D15" s="240" t="s">
        <v>153</v>
      </c>
      <c r="E15" s="537">
        <v>2169723959</v>
      </c>
      <c r="F15" s="167">
        <v>1039</v>
      </c>
      <c r="G15" s="97"/>
      <c r="I15" s="98"/>
      <c r="J15" s="98"/>
      <c r="K15" s="98"/>
      <c r="L15" s="98"/>
      <c r="M15" s="98"/>
      <c r="N15" s="94"/>
    </row>
    <row r="16" spans="2:16" ht="15.75" x14ac:dyDescent="0.25">
      <c r="B16" s="1093"/>
      <c r="C16" s="1093"/>
      <c r="D16" s="240"/>
      <c r="E16" s="168"/>
      <c r="F16" s="167"/>
      <c r="G16" s="97"/>
      <c r="I16" s="98"/>
      <c r="J16" s="98"/>
      <c r="K16" s="98"/>
      <c r="L16" s="98"/>
      <c r="M16" s="98"/>
      <c r="N16" s="94"/>
    </row>
    <row r="17" spans="1:14" ht="15.75" x14ac:dyDescent="0.25">
      <c r="B17" s="1093"/>
      <c r="C17" s="1093"/>
      <c r="D17" s="240"/>
      <c r="E17" s="168"/>
      <c r="F17" s="167"/>
      <c r="G17" s="97"/>
      <c r="I17" s="98"/>
      <c r="J17" s="98"/>
      <c r="K17" s="98"/>
      <c r="L17" s="98"/>
      <c r="M17" s="98"/>
      <c r="N17" s="94"/>
    </row>
    <row r="18" spans="1:14" ht="15.75" x14ac:dyDescent="0.25">
      <c r="B18" s="1093"/>
      <c r="C18" s="1093"/>
      <c r="D18" s="240"/>
      <c r="E18" s="169"/>
      <c r="F18" s="167"/>
      <c r="G18" s="97"/>
      <c r="H18" s="100"/>
      <c r="I18" s="98"/>
      <c r="J18" s="98"/>
      <c r="K18" s="98"/>
      <c r="L18" s="98"/>
      <c r="M18" s="98"/>
      <c r="N18" s="101"/>
    </row>
    <row r="19" spans="1:14" ht="15.75" x14ac:dyDescent="0.25">
      <c r="B19" s="1093"/>
      <c r="C19" s="1093"/>
      <c r="D19" s="240"/>
      <c r="E19" s="169"/>
      <c r="F19" s="167"/>
      <c r="G19" s="97"/>
      <c r="H19" s="100"/>
      <c r="I19" s="102"/>
      <c r="J19" s="102"/>
      <c r="K19" s="102"/>
      <c r="L19" s="102"/>
      <c r="M19" s="102"/>
      <c r="N19" s="101"/>
    </row>
    <row r="20" spans="1:14" ht="15.75" x14ac:dyDescent="0.25">
      <c r="B20" s="1093"/>
      <c r="C20" s="1093"/>
      <c r="D20" s="240"/>
      <c r="E20" s="99"/>
      <c r="F20" s="167"/>
      <c r="G20" s="97"/>
      <c r="H20" s="100"/>
      <c r="I20" s="93"/>
      <c r="J20" s="93"/>
      <c r="K20" s="93"/>
      <c r="L20" s="93"/>
      <c r="M20" s="93"/>
      <c r="N20" s="101"/>
    </row>
    <row r="21" spans="1:14" ht="15.75" x14ac:dyDescent="0.25">
      <c r="B21" s="1093"/>
      <c r="C21" s="1093"/>
      <c r="D21" s="240"/>
      <c r="E21" s="99"/>
      <c r="F21" s="167"/>
      <c r="G21" s="97"/>
      <c r="H21" s="100"/>
      <c r="I21" s="93"/>
      <c r="J21" s="93"/>
      <c r="K21" s="93"/>
      <c r="L21" s="93"/>
      <c r="M21" s="93"/>
      <c r="N21" s="101"/>
    </row>
    <row r="22" spans="1:14" ht="16.5" thickBot="1" x14ac:dyDescent="0.3">
      <c r="B22" s="1094" t="s">
        <v>14</v>
      </c>
      <c r="C22" s="1095"/>
      <c r="D22" s="240"/>
      <c r="E22" s="103">
        <f>SUM(E15:E21)</f>
        <v>2169723959</v>
      </c>
      <c r="F22" s="167">
        <f>SUM(F15:F21)</f>
        <v>1039</v>
      </c>
      <c r="G22" s="97"/>
      <c r="H22" s="100"/>
      <c r="I22" s="93"/>
      <c r="J22" s="93"/>
      <c r="K22" s="93"/>
      <c r="L22" s="93"/>
      <c r="M22" s="93"/>
      <c r="N22" s="101"/>
    </row>
    <row r="23" spans="1:14" ht="45.75" thickBot="1" x14ac:dyDescent="0.3">
      <c r="A23" s="481"/>
      <c r="B23" s="105" t="s">
        <v>15</v>
      </c>
      <c r="C23" s="105" t="s">
        <v>88</v>
      </c>
      <c r="E23" s="96"/>
      <c r="F23" s="96"/>
      <c r="G23" s="96"/>
      <c r="H23" s="96"/>
      <c r="I23" s="106"/>
      <c r="J23" s="106"/>
      <c r="K23" s="106"/>
      <c r="L23" s="106"/>
      <c r="M23" s="106"/>
    </row>
    <row r="24" spans="1:14" ht="16.5" thickBot="1" x14ac:dyDescent="0.3">
      <c r="A24" s="482">
        <v>1</v>
      </c>
      <c r="C24" s="108">
        <f>F22*80/100</f>
        <v>831.2</v>
      </c>
      <c r="D24" s="109"/>
      <c r="E24" s="110">
        <f>E22</f>
        <v>2169723959</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5.75" x14ac:dyDescent="0.2">
      <c r="A30" s="113"/>
      <c r="B30" s="118" t="s">
        <v>127</v>
      </c>
      <c r="C30" s="234" t="s">
        <v>292</v>
      </c>
      <c r="D30" s="234"/>
      <c r="E30" s="78"/>
      <c r="F30" s="78"/>
      <c r="G30" s="78"/>
      <c r="H30" s="78"/>
      <c r="I30" s="93"/>
      <c r="J30" s="93"/>
      <c r="K30" s="93"/>
      <c r="L30" s="93"/>
      <c r="M30" s="93"/>
      <c r="N30" s="94"/>
    </row>
    <row r="31" spans="1:14" ht="15.75" x14ac:dyDescent="0.2">
      <c r="A31" s="113"/>
      <c r="B31" s="118" t="s">
        <v>128</v>
      </c>
      <c r="C31" s="234" t="s">
        <v>292</v>
      </c>
      <c r="D31" s="234"/>
      <c r="E31" s="78"/>
      <c r="F31" s="78"/>
      <c r="G31" s="78"/>
      <c r="H31" s="78"/>
      <c r="I31" s="93"/>
      <c r="J31" s="93"/>
      <c r="K31" s="93"/>
      <c r="L31" s="93"/>
      <c r="M31" s="93"/>
      <c r="N31" s="94"/>
    </row>
    <row r="32" spans="1:14" ht="15.75" x14ac:dyDescent="0.2">
      <c r="A32" s="113"/>
      <c r="B32" s="118" t="s">
        <v>129</v>
      </c>
      <c r="C32" s="234" t="s">
        <v>292</v>
      </c>
      <c r="D32" s="234"/>
      <c r="E32" s="78"/>
      <c r="F32" s="78"/>
      <c r="G32" s="78"/>
      <c r="H32" s="78"/>
      <c r="I32" s="93"/>
      <c r="J32" s="93"/>
      <c r="K32" s="93"/>
      <c r="L32" s="93"/>
      <c r="M32" s="93"/>
      <c r="N32" s="94"/>
    </row>
    <row r="33" spans="1:26" ht="15.75" x14ac:dyDescent="0.2">
      <c r="A33" s="113"/>
      <c r="B33" s="118" t="s">
        <v>130</v>
      </c>
      <c r="C33" s="234" t="s">
        <v>292</v>
      </c>
      <c r="D33" s="118"/>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78"/>
      <c r="C35" s="78"/>
      <c r="D35" s="78"/>
      <c r="E35" s="78"/>
      <c r="F35" s="78"/>
      <c r="G35" s="78"/>
      <c r="H35" s="78"/>
      <c r="I35" s="93"/>
      <c r="J35" s="93"/>
      <c r="K35" s="93"/>
      <c r="L35" s="93"/>
      <c r="M35" s="93"/>
      <c r="N35" s="94"/>
    </row>
    <row r="36" spans="1:26" ht="15.75" x14ac:dyDescent="0.2">
      <c r="A36" s="113"/>
      <c r="B36" s="116" t="s">
        <v>131</v>
      </c>
      <c r="C36" s="78"/>
      <c r="D36" s="78"/>
      <c r="E36" s="78"/>
      <c r="F36" s="78"/>
      <c r="G36" s="78"/>
      <c r="H36" s="78"/>
      <c r="I36" s="93"/>
      <c r="J36" s="93"/>
      <c r="K36" s="93"/>
      <c r="L36" s="93"/>
      <c r="M36" s="93"/>
      <c r="N36" s="94"/>
    </row>
    <row r="37" spans="1:26" ht="27" customHeight="1" x14ac:dyDescent="0.2">
      <c r="A37" s="113"/>
      <c r="B37" s="78"/>
      <c r="C37" s="78"/>
      <c r="D37" s="78"/>
      <c r="E37" s="78"/>
      <c r="F37" s="78"/>
      <c r="G37" s="78"/>
      <c r="H37" s="78"/>
      <c r="I37" s="93"/>
      <c r="J37" s="93"/>
      <c r="K37" s="93"/>
      <c r="L37" s="93"/>
      <c r="M37" s="93"/>
      <c r="N37" s="94"/>
    </row>
    <row r="38" spans="1:26" ht="15.75" x14ac:dyDescent="0.2">
      <c r="A38" s="113"/>
      <c r="B38" s="117" t="s">
        <v>33</v>
      </c>
      <c r="C38" s="117" t="s">
        <v>58</v>
      </c>
      <c r="D38" s="119" t="s">
        <v>51</v>
      </c>
      <c r="E38" s="119" t="s">
        <v>16</v>
      </c>
      <c r="F38" s="78"/>
      <c r="G38" s="78"/>
      <c r="H38" s="78"/>
      <c r="I38" s="93"/>
      <c r="J38" s="93"/>
      <c r="K38" s="93"/>
      <c r="L38" s="93"/>
      <c r="M38" s="93"/>
      <c r="N38" s="94"/>
    </row>
    <row r="39" spans="1:26" ht="15.75" customHeight="1" x14ac:dyDescent="0.2">
      <c r="A39" s="113"/>
      <c r="B39" s="120" t="s">
        <v>132</v>
      </c>
      <c r="C39" s="252">
        <v>40</v>
      </c>
      <c r="D39" s="234">
        <v>31.75</v>
      </c>
      <c r="E39" s="1067">
        <f>+D39+D40</f>
        <v>41.75</v>
      </c>
      <c r="F39" s="78"/>
      <c r="G39" s="78"/>
      <c r="H39" s="78"/>
      <c r="I39" s="93"/>
      <c r="J39" s="93"/>
      <c r="K39" s="93"/>
      <c r="L39" s="93"/>
      <c r="M39" s="93"/>
      <c r="N39" s="94"/>
    </row>
    <row r="40" spans="1:26" ht="60" x14ac:dyDescent="0.2">
      <c r="A40" s="113"/>
      <c r="B40" s="120" t="s">
        <v>133</v>
      </c>
      <c r="C40" s="252">
        <v>60</v>
      </c>
      <c r="D40" s="234">
        <v>10</v>
      </c>
      <c r="E40" s="1068"/>
      <c r="F40" s="78"/>
      <c r="G40" s="78"/>
      <c r="H40" s="78"/>
      <c r="I40" s="93"/>
      <c r="J40" s="93"/>
      <c r="K40" s="93"/>
      <c r="L40" s="93"/>
      <c r="M40" s="93"/>
      <c r="N40" s="94"/>
    </row>
    <row r="41" spans="1:26" ht="15.75" x14ac:dyDescent="0.25">
      <c r="A41" s="113"/>
      <c r="C41" s="114"/>
      <c r="D41" s="98"/>
      <c r="E41" s="115"/>
      <c r="F41" s="111"/>
      <c r="G41" s="111"/>
      <c r="H41" s="111"/>
      <c r="I41" s="112"/>
      <c r="J41" s="112"/>
      <c r="K41" s="112"/>
      <c r="L41" s="112"/>
      <c r="M41" s="112"/>
    </row>
    <row r="42" spans="1:26" ht="15.75" customHeight="1" thickBot="1" x14ac:dyDescent="0.3">
      <c r="M42" s="1107" t="s">
        <v>35</v>
      </c>
      <c r="N42" s="1107"/>
    </row>
    <row r="43" spans="1:26" ht="15.75" x14ac:dyDescent="0.25">
      <c r="B43" s="116" t="s">
        <v>30</v>
      </c>
      <c r="M43" s="122"/>
      <c r="N43" s="122"/>
    </row>
    <row r="44" spans="1:26" ht="15.75" thickBot="1" x14ac:dyDescent="0.3">
      <c r="M44" s="122"/>
      <c r="N44" s="122"/>
    </row>
    <row r="45" spans="1:26" s="93" customFormat="1" ht="110.25" x14ac:dyDescent="0.25">
      <c r="B45" s="483" t="s">
        <v>134</v>
      </c>
      <c r="C45" s="483" t="s">
        <v>135</v>
      </c>
      <c r="D45" s="483" t="s">
        <v>136</v>
      </c>
      <c r="E45" s="483" t="s">
        <v>45</v>
      </c>
      <c r="F45" s="483" t="s">
        <v>22</v>
      </c>
      <c r="G45" s="483" t="s">
        <v>89</v>
      </c>
      <c r="H45" s="483" t="s">
        <v>17</v>
      </c>
      <c r="I45" s="483" t="s">
        <v>10</v>
      </c>
      <c r="J45" s="483" t="s">
        <v>31</v>
      </c>
      <c r="K45" s="483" t="s">
        <v>61</v>
      </c>
      <c r="L45" s="483" t="s">
        <v>20</v>
      </c>
      <c r="M45" s="484" t="s">
        <v>26</v>
      </c>
      <c r="N45" s="483" t="s">
        <v>137</v>
      </c>
      <c r="O45" s="483" t="s">
        <v>36</v>
      </c>
      <c r="P45" s="245" t="s">
        <v>11</v>
      </c>
      <c r="Q45" s="245" t="s">
        <v>19</v>
      </c>
    </row>
    <row r="46" spans="1:26" s="242" customFormat="1" ht="135" x14ac:dyDescent="0.25">
      <c r="A46" s="125">
        <v>1</v>
      </c>
      <c r="B46" s="126" t="s">
        <v>1051</v>
      </c>
      <c r="C46" s="126" t="s">
        <v>1051</v>
      </c>
      <c r="D46" s="126" t="s">
        <v>160</v>
      </c>
      <c r="E46" s="128" t="s">
        <v>1052</v>
      </c>
      <c r="F46" s="127" t="s">
        <v>125</v>
      </c>
      <c r="G46" s="129">
        <v>1</v>
      </c>
      <c r="H46" s="130">
        <v>41541</v>
      </c>
      <c r="I46" s="130">
        <v>41988</v>
      </c>
      <c r="J46" s="131" t="s">
        <v>126</v>
      </c>
      <c r="K46" s="132">
        <v>0</v>
      </c>
      <c r="L46" s="171">
        <v>14.2</v>
      </c>
      <c r="M46" s="171">
        <v>2293</v>
      </c>
      <c r="N46" s="132">
        <f>+M46*G46</f>
        <v>2293</v>
      </c>
      <c r="O46" s="133">
        <v>4177384710</v>
      </c>
      <c r="P46" s="133">
        <v>47</v>
      </c>
      <c r="Q46" s="134"/>
      <c r="R46" s="135"/>
      <c r="S46" s="135"/>
      <c r="T46" s="135"/>
      <c r="U46" s="135"/>
      <c r="V46" s="135"/>
      <c r="W46" s="135"/>
      <c r="X46" s="135"/>
      <c r="Y46" s="135"/>
      <c r="Z46" s="135"/>
    </row>
    <row r="47" spans="1:26" s="242" customFormat="1" ht="150" x14ac:dyDescent="0.25">
      <c r="A47" s="125">
        <f>+A46+1</f>
        <v>2</v>
      </c>
      <c r="B47" s="126" t="s">
        <v>1051</v>
      </c>
      <c r="C47" s="126" t="s">
        <v>1051</v>
      </c>
      <c r="D47" s="126" t="s">
        <v>160</v>
      </c>
      <c r="E47" s="128" t="s">
        <v>1053</v>
      </c>
      <c r="F47" s="127" t="s">
        <v>125</v>
      </c>
      <c r="G47" s="129">
        <v>1</v>
      </c>
      <c r="H47" s="130">
        <v>40907</v>
      </c>
      <c r="I47" s="130">
        <v>41943</v>
      </c>
      <c r="J47" s="131" t="s">
        <v>126</v>
      </c>
      <c r="K47" s="132">
        <v>33</v>
      </c>
      <c r="L47" s="253">
        <v>1</v>
      </c>
      <c r="M47" s="171">
        <v>83</v>
      </c>
      <c r="N47" s="132">
        <f>+M47*G47</f>
        <v>83</v>
      </c>
      <c r="O47" s="133">
        <v>535819020</v>
      </c>
      <c r="P47" s="133">
        <v>48</v>
      </c>
      <c r="Q47" s="134"/>
      <c r="R47" s="135"/>
      <c r="S47" s="135"/>
      <c r="T47" s="135"/>
      <c r="U47" s="135"/>
      <c r="V47" s="135"/>
      <c r="W47" s="135"/>
      <c r="X47" s="135"/>
      <c r="Y47" s="135"/>
      <c r="Z47" s="135"/>
    </row>
    <row r="48" spans="1:26" s="242" customFormat="1" ht="30" customHeight="1" x14ac:dyDescent="0.25">
      <c r="A48" s="125"/>
      <c r="B48" s="136" t="s">
        <v>16</v>
      </c>
      <c r="C48" s="127"/>
      <c r="D48" s="126"/>
      <c r="E48" s="128"/>
      <c r="F48" s="127"/>
      <c r="G48" s="127"/>
      <c r="H48" s="127"/>
      <c r="I48" s="131"/>
      <c r="J48" s="131"/>
      <c r="K48" s="137">
        <f>SUM(K46:K47)</f>
        <v>33</v>
      </c>
      <c r="L48" s="137">
        <f>SUM(L46:L47)</f>
        <v>15.2</v>
      </c>
      <c r="M48" s="138">
        <f>SUM(M46:M47)</f>
        <v>2376</v>
      </c>
      <c r="N48" s="137">
        <f>SUM(N46:N47)</f>
        <v>2376</v>
      </c>
      <c r="O48" s="133"/>
      <c r="P48" s="133"/>
      <c r="Q48" s="134"/>
    </row>
    <row r="49" spans="2:17" s="139" customFormat="1" x14ac:dyDescent="0.25">
      <c r="E49" s="140"/>
    </row>
    <row r="50" spans="2:17" s="139" customFormat="1" ht="15.75" x14ac:dyDescent="0.25">
      <c r="B50" s="1096" t="s">
        <v>28</v>
      </c>
      <c r="C50" s="1096" t="s">
        <v>27</v>
      </c>
      <c r="D50" s="1098" t="s">
        <v>34</v>
      </c>
      <c r="E50" s="1098"/>
    </row>
    <row r="51" spans="2:17" s="139" customFormat="1" ht="15.75" x14ac:dyDescent="0.25">
      <c r="B51" s="1097"/>
      <c r="C51" s="1097"/>
      <c r="D51" s="241" t="s">
        <v>23</v>
      </c>
      <c r="E51" s="141" t="s">
        <v>24</v>
      </c>
    </row>
    <row r="52" spans="2:17" s="139" customFormat="1" ht="15.75" x14ac:dyDescent="0.25">
      <c r="B52" s="142" t="s">
        <v>21</v>
      </c>
      <c r="C52" s="143">
        <f>+K48</f>
        <v>33</v>
      </c>
      <c r="D52" s="251" t="s">
        <v>292</v>
      </c>
      <c r="E52" s="144"/>
      <c r="F52" s="145"/>
      <c r="G52" s="145"/>
      <c r="H52" s="145"/>
      <c r="I52" s="145"/>
      <c r="J52" s="145"/>
      <c r="K52" s="145"/>
      <c r="L52" s="145"/>
      <c r="M52" s="145"/>
    </row>
    <row r="53" spans="2:17" s="139" customFormat="1" ht="15.75" x14ac:dyDescent="0.25">
      <c r="B53" s="142" t="s">
        <v>25</v>
      </c>
      <c r="C53" s="143">
        <f>+M48</f>
        <v>2376</v>
      </c>
      <c r="D53" s="251" t="s">
        <v>292</v>
      </c>
      <c r="E53" s="144"/>
    </row>
    <row r="54" spans="2:17" s="139" customFormat="1" x14ac:dyDescent="0.25">
      <c r="B54" s="146"/>
      <c r="C54" s="1099"/>
      <c r="D54" s="1099"/>
      <c r="E54" s="1099"/>
      <c r="F54" s="1099"/>
      <c r="G54" s="1099"/>
      <c r="H54" s="1099"/>
      <c r="I54" s="1099"/>
      <c r="J54" s="1099"/>
      <c r="K54" s="1099"/>
      <c r="L54" s="1099"/>
      <c r="M54" s="1099"/>
      <c r="N54" s="1099"/>
    </row>
    <row r="55" spans="2:17" ht="15.75" thickBot="1" x14ac:dyDescent="0.3"/>
    <row r="56" spans="2:17" ht="16.5" thickBot="1" x14ac:dyDescent="0.3">
      <c r="B56" s="1100" t="s">
        <v>90</v>
      </c>
      <c r="C56" s="1100"/>
      <c r="D56" s="1100"/>
      <c r="E56" s="1100"/>
      <c r="F56" s="1100"/>
      <c r="G56" s="1100"/>
      <c r="H56" s="1100"/>
      <c r="I56" s="1100"/>
      <c r="J56" s="1100"/>
      <c r="K56" s="1100"/>
      <c r="L56" s="1100"/>
      <c r="M56" s="1100"/>
      <c r="N56" s="1100"/>
    </row>
    <row r="58" spans="2:17" ht="80.25" customHeight="1" x14ac:dyDescent="0.25">
      <c r="B58" s="117" t="s">
        <v>138</v>
      </c>
      <c r="C58" s="147" t="s">
        <v>2</v>
      </c>
      <c r="D58" s="147" t="s">
        <v>92</v>
      </c>
      <c r="E58" s="147" t="s">
        <v>91</v>
      </c>
      <c r="F58" s="147" t="s">
        <v>93</v>
      </c>
      <c r="G58" s="147" t="s">
        <v>94</v>
      </c>
      <c r="H58" s="147" t="s">
        <v>95</v>
      </c>
      <c r="I58" s="147" t="s">
        <v>96</v>
      </c>
      <c r="J58" s="147" t="s">
        <v>97</v>
      </c>
      <c r="K58" s="147" t="s">
        <v>98</v>
      </c>
      <c r="L58" s="147" t="s">
        <v>99</v>
      </c>
      <c r="M58" s="148" t="s">
        <v>100</v>
      </c>
      <c r="N58" s="148" t="s">
        <v>101</v>
      </c>
      <c r="O58" s="1086" t="s">
        <v>3</v>
      </c>
      <c r="P58" s="1088"/>
      <c r="Q58" s="147" t="s">
        <v>18</v>
      </c>
    </row>
    <row r="59" spans="2:17" ht="45" x14ac:dyDescent="0.2">
      <c r="B59" s="149" t="s">
        <v>161</v>
      </c>
      <c r="C59" s="149" t="s">
        <v>162</v>
      </c>
      <c r="D59" s="154" t="s">
        <v>1054</v>
      </c>
      <c r="E59" s="150">
        <v>1039</v>
      </c>
      <c r="F59" s="249" t="s">
        <v>476</v>
      </c>
      <c r="G59" s="249" t="s">
        <v>476</v>
      </c>
      <c r="H59" s="249" t="s">
        <v>476</v>
      </c>
      <c r="I59" s="249" t="s">
        <v>125</v>
      </c>
      <c r="J59" s="249" t="s">
        <v>476</v>
      </c>
      <c r="K59" s="249" t="s">
        <v>476</v>
      </c>
      <c r="L59" s="249" t="s">
        <v>476</v>
      </c>
      <c r="M59" s="249" t="s">
        <v>476</v>
      </c>
      <c r="N59" s="249" t="s">
        <v>476</v>
      </c>
      <c r="O59" s="1101"/>
      <c r="P59" s="1102"/>
      <c r="Q59" s="234" t="s">
        <v>125</v>
      </c>
    </row>
    <row r="60" spans="2:17" x14ac:dyDescent="0.2">
      <c r="B60" s="149"/>
      <c r="C60" s="149"/>
      <c r="D60" s="150"/>
      <c r="E60" s="150"/>
      <c r="F60" s="249"/>
      <c r="G60" s="249"/>
      <c r="H60" s="249"/>
      <c r="I60" s="151"/>
      <c r="J60" s="151"/>
      <c r="K60" s="118"/>
      <c r="L60" s="118"/>
      <c r="M60" s="118"/>
      <c r="N60" s="118"/>
      <c r="O60" s="1101"/>
      <c r="P60" s="1102"/>
      <c r="Q60" s="118"/>
    </row>
    <row r="61" spans="2:17" x14ac:dyDescent="0.2">
      <c r="B61" s="149"/>
      <c r="C61" s="149"/>
      <c r="D61" s="150"/>
      <c r="E61" s="150"/>
      <c r="F61" s="249"/>
      <c r="G61" s="249"/>
      <c r="H61" s="249"/>
      <c r="I61" s="151"/>
      <c r="J61" s="151"/>
      <c r="K61" s="118"/>
      <c r="L61" s="118"/>
      <c r="M61" s="118"/>
      <c r="N61" s="118"/>
      <c r="O61" s="1101"/>
      <c r="P61" s="1102"/>
      <c r="Q61" s="118"/>
    </row>
    <row r="62" spans="2:17" x14ac:dyDescent="0.25">
      <c r="B62" s="118"/>
      <c r="C62" s="118"/>
      <c r="D62" s="118"/>
      <c r="E62" s="118"/>
      <c r="F62" s="118"/>
      <c r="G62" s="118"/>
      <c r="H62" s="118"/>
      <c r="I62" s="118"/>
      <c r="J62" s="118"/>
      <c r="K62" s="118"/>
      <c r="L62" s="118"/>
      <c r="M62" s="118"/>
      <c r="N62" s="118"/>
      <c r="O62" s="1101"/>
      <c r="P62" s="1102"/>
      <c r="Q62" s="118"/>
    </row>
    <row r="63" spans="2:17" x14ac:dyDescent="0.25">
      <c r="B63" s="86" t="s">
        <v>1</v>
      </c>
    </row>
    <row r="64" spans="2:17" x14ac:dyDescent="0.25">
      <c r="B64" s="86" t="s">
        <v>37</v>
      </c>
    </row>
    <row r="65" spans="2:17" x14ac:dyDescent="0.25">
      <c r="B65" s="86" t="s">
        <v>62</v>
      </c>
    </row>
    <row r="67" spans="2:17" ht="15.75" thickBot="1" x14ac:dyDescent="0.3"/>
    <row r="68" spans="2:17" ht="16.5" thickBot="1" x14ac:dyDescent="0.3">
      <c r="B68" s="1083" t="s">
        <v>38</v>
      </c>
      <c r="C68" s="1084"/>
      <c r="D68" s="1084"/>
      <c r="E68" s="1084"/>
      <c r="F68" s="1084"/>
      <c r="G68" s="1084"/>
      <c r="H68" s="1084"/>
      <c r="I68" s="1084"/>
      <c r="J68" s="1084"/>
      <c r="K68" s="1084"/>
      <c r="L68" s="1084"/>
      <c r="M68" s="1084"/>
      <c r="N68" s="1085"/>
    </row>
    <row r="73" spans="2:17" ht="110.25" x14ac:dyDescent="0.25">
      <c r="B73" s="117" t="s">
        <v>0</v>
      </c>
      <c r="C73" s="117" t="s">
        <v>39</v>
      </c>
      <c r="D73" s="117" t="s">
        <v>40</v>
      </c>
      <c r="E73" s="117" t="s">
        <v>102</v>
      </c>
      <c r="F73" s="117" t="s">
        <v>104</v>
      </c>
      <c r="G73" s="117" t="s">
        <v>105</v>
      </c>
      <c r="H73" s="117" t="s">
        <v>106</v>
      </c>
      <c r="I73" s="117" t="s">
        <v>103</v>
      </c>
      <c r="J73" s="1086" t="s">
        <v>107</v>
      </c>
      <c r="K73" s="1087"/>
      <c r="L73" s="1088"/>
      <c r="M73" s="117" t="s">
        <v>111</v>
      </c>
      <c r="N73" s="117" t="s">
        <v>139</v>
      </c>
      <c r="O73" s="117" t="s">
        <v>140</v>
      </c>
      <c r="P73" s="1086" t="s">
        <v>3</v>
      </c>
      <c r="Q73" s="1088"/>
    </row>
    <row r="74" spans="2:17" ht="15" customHeight="1" x14ac:dyDescent="0.2">
      <c r="B74" s="152" t="s">
        <v>43</v>
      </c>
      <c r="C74" s="152">
        <v>4</v>
      </c>
      <c r="D74" s="149"/>
      <c r="E74" s="149"/>
      <c r="F74" s="149"/>
      <c r="G74" s="149"/>
      <c r="H74" s="149"/>
      <c r="I74" s="150"/>
      <c r="J74" s="220" t="s">
        <v>108</v>
      </c>
      <c r="K74" s="221" t="s">
        <v>109</v>
      </c>
      <c r="L74" s="222" t="s">
        <v>110</v>
      </c>
      <c r="M74" s="118"/>
      <c r="N74" s="118"/>
      <c r="O74" s="118"/>
      <c r="P74" s="1073"/>
      <c r="Q74" s="1073"/>
    </row>
    <row r="75" spans="2:17" ht="90" x14ac:dyDescent="0.2">
      <c r="B75" s="152" t="s">
        <v>43</v>
      </c>
      <c r="C75" s="152"/>
      <c r="D75" s="987" t="s">
        <v>1135</v>
      </c>
      <c r="E75" s="529">
        <v>1003391946</v>
      </c>
      <c r="F75" s="528" t="s">
        <v>208</v>
      </c>
      <c r="G75" s="528" t="s">
        <v>639</v>
      </c>
      <c r="H75" s="528" t="s">
        <v>1136</v>
      </c>
      <c r="I75" s="528">
        <v>63589</v>
      </c>
      <c r="J75" s="528" t="s">
        <v>1059</v>
      </c>
      <c r="K75" s="528" t="s">
        <v>1137</v>
      </c>
      <c r="L75" s="528" t="s">
        <v>1138</v>
      </c>
      <c r="M75" s="528" t="s">
        <v>125</v>
      </c>
      <c r="N75" s="528" t="s">
        <v>125</v>
      </c>
      <c r="O75" s="528" t="s">
        <v>125</v>
      </c>
      <c r="P75" s="1112"/>
      <c r="Q75" s="1113"/>
    </row>
    <row r="76" spans="2:17" ht="90" x14ac:dyDescent="0.2">
      <c r="B76" s="152" t="s">
        <v>43</v>
      </c>
      <c r="C76" s="152"/>
      <c r="D76" s="987" t="s">
        <v>1139</v>
      </c>
      <c r="E76" s="529">
        <v>1100686242</v>
      </c>
      <c r="F76" s="528" t="s">
        <v>558</v>
      </c>
      <c r="G76" s="528" t="s">
        <v>568</v>
      </c>
      <c r="H76" s="528" t="s">
        <v>1140</v>
      </c>
      <c r="I76" s="528">
        <v>138982</v>
      </c>
      <c r="J76" s="528" t="s">
        <v>1059</v>
      </c>
      <c r="K76" s="528" t="s">
        <v>1137</v>
      </c>
      <c r="L76" s="528" t="s">
        <v>1138</v>
      </c>
      <c r="M76" s="528" t="s">
        <v>125</v>
      </c>
      <c r="N76" s="528" t="s">
        <v>125</v>
      </c>
      <c r="O76" s="528" t="s">
        <v>125</v>
      </c>
      <c r="P76" s="1112"/>
      <c r="Q76" s="1113"/>
    </row>
    <row r="77" spans="2:17" ht="90" x14ac:dyDescent="0.2">
      <c r="B77" s="152" t="s">
        <v>43</v>
      </c>
      <c r="C77" s="152"/>
      <c r="D77" s="987" t="s">
        <v>1141</v>
      </c>
      <c r="E77" s="529">
        <v>26726376</v>
      </c>
      <c r="F77" s="528" t="s">
        <v>558</v>
      </c>
      <c r="G77" s="528" t="s">
        <v>1142</v>
      </c>
      <c r="H77" s="528">
        <v>2009</v>
      </c>
      <c r="I77" s="528">
        <v>106098</v>
      </c>
      <c r="J77" s="528" t="s">
        <v>1059</v>
      </c>
      <c r="K77" s="528" t="s">
        <v>1143</v>
      </c>
      <c r="L77" s="528" t="s">
        <v>1138</v>
      </c>
      <c r="M77" s="528" t="s">
        <v>125</v>
      </c>
      <c r="N77" s="528" t="s">
        <v>125</v>
      </c>
      <c r="O77" s="528" t="s">
        <v>125</v>
      </c>
      <c r="P77" s="502"/>
      <c r="Q77" s="508"/>
    </row>
    <row r="78" spans="2:17" ht="75" x14ac:dyDescent="0.25">
      <c r="B78" s="152" t="s">
        <v>43</v>
      </c>
      <c r="C78" s="152"/>
      <c r="D78" s="822" t="s">
        <v>1144</v>
      </c>
      <c r="E78" s="988">
        <v>60266878</v>
      </c>
      <c r="F78" s="989" t="s">
        <v>558</v>
      </c>
      <c r="G78" s="530" t="s">
        <v>281</v>
      </c>
      <c r="H78" s="535" t="s">
        <v>1145</v>
      </c>
      <c r="I78" s="937">
        <v>122115</v>
      </c>
      <c r="J78" s="536" t="s">
        <v>1059</v>
      </c>
      <c r="K78" s="534" t="s">
        <v>1146</v>
      </c>
      <c r="L78" s="534" t="s">
        <v>1147</v>
      </c>
      <c r="M78" s="532" t="s">
        <v>125</v>
      </c>
      <c r="N78" s="532" t="s">
        <v>125</v>
      </c>
      <c r="O78" s="533"/>
      <c r="P78" s="1112"/>
      <c r="Q78" s="1113"/>
    </row>
    <row r="79" spans="2:17" ht="60" x14ac:dyDescent="0.25">
      <c r="B79" s="152" t="s">
        <v>44</v>
      </c>
      <c r="C79" s="152">
        <v>7</v>
      </c>
      <c r="D79" s="822" t="s">
        <v>1148</v>
      </c>
      <c r="E79" s="990">
        <v>45471880</v>
      </c>
      <c r="F79" s="531" t="s">
        <v>558</v>
      </c>
      <c r="G79" s="530" t="s">
        <v>362</v>
      </c>
      <c r="H79" s="535">
        <v>1992</v>
      </c>
      <c r="I79" s="937">
        <v>4063</v>
      </c>
      <c r="J79" s="536" t="s">
        <v>1059</v>
      </c>
      <c r="K79" s="534" t="s">
        <v>1149</v>
      </c>
      <c r="L79" s="534" t="s">
        <v>1150</v>
      </c>
      <c r="M79" s="532" t="s">
        <v>125</v>
      </c>
      <c r="N79" s="532" t="s">
        <v>125</v>
      </c>
      <c r="O79" s="532" t="s">
        <v>125</v>
      </c>
      <c r="P79" s="1112"/>
      <c r="Q79" s="1113"/>
    </row>
    <row r="80" spans="2:17" ht="75" x14ac:dyDescent="0.25">
      <c r="B80" s="152" t="s">
        <v>44</v>
      </c>
      <c r="C80" s="152"/>
      <c r="D80" s="822" t="s">
        <v>1151</v>
      </c>
      <c r="E80" s="990">
        <v>52866036</v>
      </c>
      <c r="F80" s="531" t="s">
        <v>180</v>
      </c>
      <c r="G80" s="530" t="s">
        <v>1152</v>
      </c>
      <c r="H80" s="535" t="s">
        <v>1153</v>
      </c>
      <c r="I80" s="937" t="s">
        <v>1154</v>
      </c>
      <c r="J80" s="536" t="s">
        <v>1059</v>
      </c>
      <c r="K80" s="534" t="s">
        <v>1155</v>
      </c>
      <c r="L80" s="534" t="s">
        <v>1156</v>
      </c>
      <c r="M80" s="532" t="s">
        <v>125</v>
      </c>
      <c r="N80" s="532" t="s">
        <v>125</v>
      </c>
      <c r="O80" s="532" t="s">
        <v>125</v>
      </c>
      <c r="P80" s="1112"/>
      <c r="Q80" s="1113"/>
    </row>
    <row r="81" spans="2:17" ht="120" x14ac:dyDescent="0.25">
      <c r="B81" s="152" t="s">
        <v>44</v>
      </c>
      <c r="C81" s="152"/>
      <c r="D81" s="822" t="s">
        <v>1157</v>
      </c>
      <c r="E81" s="990">
        <v>1063484492</v>
      </c>
      <c r="F81" s="531" t="s">
        <v>558</v>
      </c>
      <c r="G81" s="530" t="s">
        <v>1158</v>
      </c>
      <c r="H81" s="535" t="s">
        <v>1159</v>
      </c>
      <c r="I81" s="519">
        <v>144897</v>
      </c>
      <c r="J81" s="536" t="s">
        <v>1059</v>
      </c>
      <c r="K81" s="534" t="s">
        <v>1160</v>
      </c>
      <c r="L81" s="534" t="s">
        <v>1161</v>
      </c>
      <c r="M81" s="532" t="s">
        <v>125</v>
      </c>
      <c r="N81" s="532" t="s">
        <v>125</v>
      </c>
      <c r="O81" s="532" t="s">
        <v>125</v>
      </c>
      <c r="P81" s="502"/>
      <c r="Q81" s="508"/>
    </row>
    <row r="82" spans="2:17" ht="120" x14ac:dyDescent="0.25">
      <c r="B82" s="152" t="s">
        <v>44</v>
      </c>
      <c r="C82" s="152"/>
      <c r="D82" s="822" t="s">
        <v>1162</v>
      </c>
      <c r="E82" s="990">
        <v>40942951</v>
      </c>
      <c r="F82" s="531" t="s">
        <v>180</v>
      </c>
      <c r="G82" s="530" t="s">
        <v>403</v>
      </c>
      <c r="H82" s="535" t="s">
        <v>1163</v>
      </c>
      <c r="I82" s="519" t="s">
        <v>1164</v>
      </c>
      <c r="J82" s="536" t="s">
        <v>1059</v>
      </c>
      <c r="K82" s="534" t="s">
        <v>1165</v>
      </c>
      <c r="L82" s="534" t="s">
        <v>1161</v>
      </c>
      <c r="M82" s="532" t="s">
        <v>125</v>
      </c>
      <c r="N82" s="532" t="s">
        <v>125</v>
      </c>
      <c r="O82" s="532" t="s">
        <v>125</v>
      </c>
      <c r="P82" s="502"/>
      <c r="Q82" s="508"/>
    </row>
    <row r="83" spans="2:17" ht="78.75" customHeight="1" x14ac:dyDescent="0.25">
      <c r="B83" s="152" t="s">
        <v>44</v>
      </c>
      <c r="C83" s="152"/>
      <c r="D83" s="822" t="s">
        <v>1166</v>
      </c>
      <c r="E83" s="990">
        <v>1063486400</v>
      </c>
      <c r="F83" s="531" t="s">
        <v>558</v>
      </c>
      <c r="G83" s="530" t="s">
        <v>639</v>
      </c>
      <c r="H83" s="535" t="s">
        <v>1167</v>
      </c>
      <c r="I83" s="937">
        <v>144454</v>
      </c>
      <c r="J83" s="536" t="s">
        <v>1059</v>
      </c>
      <c r="K83" s="534" t="s">
        <v>1160</v>
      </c>
      <c r="L83" s="534" t="s">
        <v>1161</v>
      </c>
      <c r="M83" s="532" t="s">
        <v>125</v>
      </c>
      <c r="N83" s="532" t="s">
        <v>125</v>
      </c>
      <c r="O83" s="532" t="s">
        <v>125</v>
      </c>
      <c r="P83" s="502"/>
      <c r="Q83" s="508"/>
    </row>
    <row r="84" spans="2:17" ht="135" customHeight="1" x14ac:dyDescent="0.25">
      <c r="B84" s="343" t="s">
        <v>44</v>
      </c>
      <c r="C84" s="466"/>
      <c r="D84" s="822" t="s">
        <v>1168</v>
      </c>
      <c r="E84" s="990">
        <v>1082955733</v>
      </c>
      <c r="F84" s="531" t="s">
        <v>558</v>
      </c>
      <c r="G84" s="530" t="s">
        <v>639</v>
      </c>
      <c r="H84" s="535" t="s">
        <v>1076</v>
      </c>
      <c r="I84" s="937">
        <v>139977</v>
      </c>
      <c r="J84" s="536" t="s">
        <v>1059</v>
      </c>
      <c r="K84" s="534" t="s">
        <v>1169</v>
      </c>
      <c r="L84" s="534" t="s">
        <v>1161</v>
      </c>
      <c r="M84" s="532" t="s">
        <v>125</v>
      </c>
      <c r="N84" s="532" t="s">
        <v>125</v>
      </c>
      <c r="O84" s="532" t="s">
        <v>125</v>
      </c>
      <c r="P84" s="1180"/>
      <c r="Q84" s="1181"/>
    </row>
    <row r="85" spans="2:17" ht="135" customHeight="1" x14ac:dyDescent="0.25">
      <c r="B85" s="152" t="s">
        <v>44</v>
      </c>
      <c r="C85" s="152"/>
      <c r="D85" s="822" t="s">
        <v>1170</v>
      </c>
      <c r="E85" s="990">
        <v>1102820058</v>
      </c>
      <c r="F85" s="531" t="s">
        <v>558</v>
      </c>
      <c r="G85" s="530" t="s">
        <v>568</v>
      </c>
      <c r="H85" s="535" t="s">
        <v>1140</v>
      </c>
      <c r="I85" s="937">
        <v>138981</v>
      </c>
      <c r="J85" s="536" t="s">
        <v>1059</v>
      </c>
      <c r="K85" s="534" t="s">
        <v>1169</v>
      </c>
      <c r="L85" s="534" t="s">
        <v>1161</v>
      </c>
      <c r="M85" s="532" t="s">
        <v>125</v>
      </c>
      <c r="N85" s="532" t="s">
        <v>125</v>
      </c>
      <c r="O85" s="532" t="s">
        <v>125</v>
      </c>
      <c r="P85" s="1182"/>
      <c r="Q85" s="1182"/>
    </row>
    <row r="86" spans="2:17" x14ac:dyDescent="0.2">
      <c r="B86" s="152"/>
      <c r="C86" s="152"/>
      <c r="D86" s="149"/>
      <c r="E86" s="149"/>
      <c r="F86" s="149"/>
      <c r="G86" s="149"/>
      <c r="H86" s="149"/>
      <c r="I86" s="150"/>
      <c r="J86" s="153"/>
      <c r="K86" s="154"/>
      <c r="L86" s="151"/>
      <c r="M86" s="118"/>
      <c r="N86" s="118"/>
      <c r="O86" s="118"/>
      <c r="P86" s="234"/>
      <c r="Q86" s="234"/>
    </row>
    <row r="88" spans="2:17" ht="15.75" thickBot="1" x14ac:dyDescent="0.3"/>
    <row r="89" spans="2:17" ht="16.5" thickBot="1" x14ac:dyDescent="0.3">
      <c r="B89" s="1083" t="s">
        <v>46</v>
      </c>
      <c r="C89" s="1084"/>
      <c r="D89" s="1084"/>
      <c r="E89" s="1084"/>
      <c r="F89" s="1084"/>
      <c r="G89" s="1084"/>
      <c r="H89" s="1084"/>
      <c r="I89" s="1084"/>
      <c r="J89" s="1084"/>
      <c r="K89" s="1084"/>
      <c r="L89" s="1084"/>
      <c r="M89" s="1084"/>
      <c r="N89" s="1085"/>
    </row>
    <row r="92" spans="2:17" ht="31.5" x14ac:dyDescent="0.25">
      <c r="B92" s="147" t="s">
        <v>33</v>
      </c>
      <c r="C92" s="147" t="s">
        <v>18</v>
      </c>
      <c r="D92" s="1086" t="s">
        <v>3</v>
      </c>
      <c r="E92" s="1088"/>
    </row>
    <row r="93" spans="2:17" ht="30" x14ac:dyDescent="0.25">
      <c r="B93" s="155" t="s">
        <v>112</v>
      </c>
      <c r="C93" s="234" t="s">
        <v>125</v>
      </c>
      <c r="D93" s="1073"/>
      <c r="E93" s="1073"/>
    </row>
    <row r="96" spans="2:17" ht="15.75" x14ac:dyDescent="0.25">
      <c r="B96" s="1074" t="s">
        <v>64</v>
      </c>
      <c r="C96" s="1075"/>
      <c r="D96" s="1075"/>
      <c r="E96" s="1075"/>
      <c r="F96" s="1075"/>
      <c r="G96" s="1075"/>
      <c r="H96" s="1075"/>
      <c r="I96" s="1075"/>
      <c r="J96" s="1075"/>
      <c r="K96" s="1075"/>
      <c r="L96" s="1075"/>
      <c r="M96" s="1075"/>
      <c r="N96" s="1075"/>
      <c r="O96" s="1075"/>
      <c r="P96" s="1075"/>
    </row>
    <row r="98" spans="1:26" ht="15.75" thickBot="1" x14ac:dyDescent="0.3"/>
    <row r="99" spans="1:26" ht="16.5" thickBot="1" x14ac:dyDescent="0.3">
      <c r="B99" s="1083" t="s">
        <v>54</v>
      </c>
      <c r="C99" s="1084"/>
      <c r="D99" s="1084"/>
      <c r="E99" s="1084"/>
      <c r="F99" s="1084"/>
      <c r="G99" s="1084"/>
      <c r="H99" s="1084"/>
      <c r="I99" s="1084"/>
      <c r="J99" s="1084"/>
      <c r="K99" s="1084"/>
      <c r="L99" s="1084"/>
      <c r="M99" s="1084"/>
      <c r="N99" s="1085"/>
    </row>
    <row r="101" spans="1:26" ht="15.75" thickBot="1" x14ac:dyDescent="0.3">
      <c r="M101" s="122"/>
      <c r="N101" s="122"/>
    </row>
    <row r="102" spans="1:26" s="93" customFormat="1" ht="110.25" x14ac:dyDescent="0.25">
      <c r="B102" s="483" t="s">
        <v>134</v>
      </c>
      <c r="C102" s="483" t="s">
        <v>135</v>
      </c>
      <c r="D102" s="483" t="s">
        <v>136</v>
      </c>
      <c r="E102" s="483" t="s">
        <v>45</v>
      </c>
      <c r="F102" s="483" t="s">
        <v>22</v>
      </c>
      <c r="G102" s="483" t="s">
        <v>89</v>
      </c>
      <c r="H102" s="483" t="s">
        <v>17</v>
      </c>
      <c r="I102" s="483" t="s">
        <v>10</v>
      </c>
      <c r="J102" s="483" t="s">
        <v>31</v>
      </c>
      <c r="K102" s="483" t="s">
        <v>61</v>
      </c>
      <c r="L102" s="483" t="s">
        <v>20</v>
      </c>
      <c r="M102" s="484" t="s">
        <v>26</v>
      </c>
      <c r="N102" s="483" t="s">
        <v>137</v>
      </c>
      <c r="O102" s="483" t="s">
        <v>36</v>
      </c>
      <c r="P102" s="245" t="s">
        <v>11</v>
      </c>
      <c r="Q102" s="245" t="s">
        <v>19</v>
      </c>
    </row>
    <row r="103" spans="1:26" s="242" customFormat="1" ht="135" x14ac:dyDescent="0.25">
      <c r="A103" s="125">
        <v>1</v>
      </c>
      <c r="B103" s="126" t="s">
        <v>1051</v>
      </c>
      <c r="C103" s="126" t="s">
        <v>1051</v>
      </c>
      <c r="D103" s="126" t="s">
        <v>160</v>
      </c>
      <c r="E103" s="128" t="s">
        <v>1107</v>
      </c>
      <c r="F103" s="127" t="s">
        <v>125</v>
      </c>
      <c r="G103" s="129">
        <v>1</v>
      </c>
      <c r="H103" s="130">
        <v>41383</v>
      </c>
      <c r="I103" s="130">
        <v>41639</v>
      </c>
      <c r="J103" s="131" t="s">
        <v>126</v>
      </c>
      <c r="K103" s="132">
        <v>0</v>
      </c>
      <c r="L103" s="255" t="s">
        <v>1108</v>
      </c>
      <c r="M103" s="171">
        <v>2293</v>
      </c>
      <c r="N103" s="132">
        <f>+M103*G103</f>
        <v>2293</v>
      </c>
      <c r="O103" s="133">
        <v>4177384710</v>
      </c>
      <c r="P103" s="133">
        <v>47</v>
      </c>
      <c r="Q103" s="134" t="s">
        <v>433</v>
      </c>
      <c r="R103" s="135"/>
      <c r="S103" s="135"/>
      <c r="T103" s="135"/>
      <c r="U103" s="135"/>
      <c r="V103" s="135"/>
      <c r="W103" s="135"/>
      <c r="X103" s="135"/>
      <c r="Y103" s="135"/>
      <c r="Z103" s="135"/>
    </row>
    <row r="104" spans="1:26" s="242" customFormat="1" ht="150" x14ac:dyDescent="0.25">
      <c r="A104" s="125">
        <f>+A103+1</f>
        <v>2</v>
      </c>
      <c r="B104" s="126" t="s">
        <v>1051</v>
      </c>
      <c r="C104" s="126" t="s">
        <v>1051</v>
      </c>
      <c r="D104" s="126" t="s">
        <v>1109</v>
      </c>
      <c r="E104" s="128" t="s">
        <v>1110</v>
      </c>
      <c r="F104" s="127" t="s">
        <v>125</v>
      </c>
      <c r="G104" s="129">
        <v>1</v>
      </c>
      <c r="H104" s="130">
        <v>40087</v>
      </c>
      <c r="I104" s="130">
        <v>40481</v>
      </c>
      <c r="J104" s="131" t="s">
        <v>126</v>
      </c>
      <c r="K104" s="253">
        <v>12.7</v>
      </c>
      <c r="L104" s="253">
        <v>0</v>
      </c>
      <c r="M104" s="132">
        <v>1440</v>
      </c>
      <c r="N104" s="132">
        <f>+M104*G104</f>
        <v>1440</v>
      </c>
      <c r="O104" s="133">
        <v>286729579</v>
      </c>
      <c r="P104" s="133" t="s">
        <v>1111</v>
      </c>
      <c r="Q104" s="134"/>
      <c r="R104" s="135"/>
      <c r="S104" s="135"/>
      <c r="T104" s="135"/>
      <c r="U104" s="135"/>
      <c r="V104" s="135"/>
      <c r="W104" s="135"/>
      <c r="X104" s="135"/>
      <c r="Y104" s="135"/>
      <c r="Z104" s="135"/>
    </row>
    <row r="105" spans="1:26" s="242" customFormat="1" ht="150" x14ac:dyDescent="0.25">
      <c r="A105" s="125">
        <f t="shared" ref="A105" si="0">+A104+1</f>
        <v>3</v>
      </c>
      <c r="B105" s="126" t="s">
        <v>1051</v>
      </c>
      <c r="C105" s="126" t="s">
        <v>1051</v>
      </c>
      <c r="D105" s="126" t="s">
        <v>160</v>
      </c>
      <c r="E105" s="128" t="s">
        <v>1053</v>
      </c>
      <c r="F105" s="127" t="s">
        <v>125</v>
      </c>
      <c r="G105" s="129">
        <v>1</v>
      </c>
      <c r="H105" s="130">
        <v>40907</v>
      </c>
      <c r="I105" s="130">
        <v>41943</v>
      </c>
      <c r="J105" s="131" t="s">
        <v>126</v>
      </c>
      <c r="K105" s="132">
        <v>0</v>
      </c>
      <c r="L105" s="253">
        <v>34</v>
      </c>
      <c r="M105" s="171">
        <v>83</v>
      </c>
      <c r="N105" s="132">
        <f>+M105*G105</f>
        <v>83</v>
      </c>
      <c r="O105" s="133">
        <v>535819020</v>
      </c>
      <c r="P105" s="133">
        <v>48</v>
      </c>
      <c r="Q105" s="134" t="s">
        <v>1112</v>
      </c>
      <c r="R105" s="135"/>
      <c r="S105" s="135"/>
      <c r="T105" s="135"/>
      <c r="U105" s="135"/>
      <c r="V105" s="135"/>
      <c r="W105" s="135"/>
      <c r="X105" s="135"/>
      <c r="Y105" s="135"/>
      <c r="Z105" s="135"/>
    </row>
    <row r="106" spans="1:26" s="242" customFormat="1" ht="15.75" x14ac:dyDescent="0.25">
      <c r="A106" s="125"/>
      <c r="B106" s="136" t="s">
        <v>16</v>
      </c>
      <c r="C106" s="127"/>
      <c r="D106" s="126"/>
      <c r="E106" s="128"/>
      <c r="F106" s="127"/>
      <c r="G106" s="127"/>
      <c r="H106" s="127"/>
      <c r="I106" s="131"/>
      <c r="J106" s="131"/>
      <c r="K106" s="137">
        <f>SUM(K103:K105)</f>
        <v>12.7</v>
      </c>
      <c r="L106" s="137">
        <f>SUM(L103:L105)</f>
        <v>34</v>
      </c>
      <c r="M106" s="138">
        <f>SUM(M103:M105)</f>
        <v>3816</v>
      </c>
      <c r="N106" s="137">
        <f>SUM(N103:N105)</f>
        <v>3816</v>
      </c>
      <c r="O106" s="133"/>
      <c r="P106" s="133"/>
      <c r="Q106" s="134"/>
    </row>
    <row r="107" spans="1:26" x14ac:dyDescent="0.25">
      <c r="B107" s="139"/>
      <c r="C107" s="139"/>
      <c r="D107" s="139"/>
      <c r="E107" s="140"/>
      <c r="F107" s="139"/>
      <c r="G107" s="139"/>
      <c r="H107" s="139"/>
      <c r="I107" s="139"/>
      <c r="J107" s="139"/>
      <c r="K107" s="139"/>
      <c r="L107" s="139"/>
      <c r="M107" s="139"/>
      <c r="N107" s="139"/>
      <c r="O107" s="139"/>
      <c r="P107" s="139"/>
    </row>
    <row r="108" spans="1:26" ht="15.75" x14ac:dyDescent="0.25">
      <c r="B108" s="142" t="s">
        <v>32</v>
      </c>
      <c r="C108" s="156">
        <f>+K106</f>
        <v>12.7</v>
      </c>
      <c r="H108" s="145"/>
      <c r="I108" s="145"/>
      <c r="J108" s="145"/>
      <c r="K108" s="145"/>
      <c r="L108" s="145"/>
      <c r="M108" s="145"/>
      <c r="N108" s="139"/>
      <c r="O108" s="139"/>
      <c r="P108" s="139"/>
    </row>
    <row r="110" spans="1:26" ht="15.75" thickBot="1" x14ac:dyDescent="0.3"/>
    <row r="111" spans="1:26" ht="78.75" customHeight="1" thickBot="1" x14ac:dyDescent="0.3">
      <c r="B111" s="485" t="s">
        <v>49</v>
      </c>
      <c r="C111" s="486" t="s">
        <v>50</v>
      </c>
      <c r="D111" s="485" t="s">
        <v>51</v>
      </c>
      <c r="E111" s="486" t="s">
        <v>55</v>
      </c>
    </row>
    <row r="112" spans="1:26" ht="63" customHeight="1" x14ac:dyDescent="0.25">
      <c r="B112" s="159" t="s">
        <v>113</v>
      </c>
      <c r="C112" s="487">
        <v>20</v>
      </c>
      <c r="D112" s="487">
        <v>0</v>
      </c>
      <c r="E112" s="1080">
        <f>+D112+D113+D114</f>
        <v>31.75</v>
      </c>
    </row>
    <row r="113" spans="2:17" ht="60" customHeight="1" x14ac:dyDescent="0.25">
      <c r="B113" s="159" t="s">
        <v>114</v>
      </c>
      <c r="C113" s="251">
        <v>30</v>
      </c>
      <c r="D113" s="234">
        <v>31.75</v>
      </c>
      <c r="E113" s="1081"/>
    </row>
    <row r="114" spans="2:17" ht="60" customHeight="1" thickBot="1" x14ac:dyDescent="0.3">
      <c r="B114" s="159" t="s">
        <v>115</v>
      </c>
      <c r="C114" s="162">
        <v>40</v>
      </c>
      <c r="D114" s="162">
        <v>0</v>
      </c>
      <c r="E114" s="1082"/>
    </row>
    <row r="116" spans="2:17" ht="15.75" thickBot="1" x14ac:dyDescent="0.3"/>
    <row r="117" spans="2:17" ht="16.5" thickBot="1" x14ac:dyDescent="0.3">
      <c r="B117" s="1083" t="s">
        <v>52</v>
      </c>
      <c r="C117" s="1084"/>
      <c r="D117" s="1084"/>
      <c r="E117" s="1084"/>
      <c r="F117" s="1084"/>
      <c r="G117" s="1084"/>
      <c r="H117" s="1084"/>
      <c r="I117" s="1084"/>
      <c r="J117" s="1084"/>
      <c r="K117" s="1084"/>
      <c r="L117" s="1084"/>
      <c r="M117" s="1084"/>
      <c r="N117" s="1085"/>
    </row>
    <row r="119" spans="2:17" ht="180" customHeight="1" x14ac:dyDescent="0.25">
      <c r="B119" s="117" t="s">
        <v>0</v>
      </c>
      <c r="C119" s="117" t="s">
        <v>39</v>
      </c>
      <c r="D119" s="117" t="s">
        <v>40</v>
      </c>
      <c r="E119" s="117" t="s">
        <v>102</v>
      </c>
      <c r="F119" s="117" t="s">
        <v>104</v>
      </c>
      <c r="G119" s="117" t="s">
        <v>105</v>
      </c>
      <c r="H119" s="117" t="s">
        <v>106</v>
      </c>
      <c r="I119" s="117" t="s">
        <v>103</v>
      </c>
      <c r="J119" s="1086" t="s">
        <v>107</v>
      </c>
      <c r="K119" s="1087"/>
      <c r="L119" s="1088"/>
      <c r="M119" s="117" t="s">
        <v>111</v>
      </c>
      <c r="N119" s="117" t="s">
        <v>139</v>
      </c>
      <c r="O119" s="117" t="s">
        <v>140</v>
      </c>
      <c r="P119" s="1086" t="s">
        <v>3</v>
      </c>
      <c r="Q119" s="1088"/>
    </row>
    <row r="120" spans="2:17" ht="135" customHeight="1" x14ac:dyDescent="0.25">
      <c r="B120" s="152" t="s">
        <v>119</v>
      </c>
      <c r="C120" s="188">
        <v>1</v>
      </c>
      <c r="D120" s="152" t="s">
        <v>1113</v>
      </c>
      <c r="E120" s="514">
        <v>1065563574</v>
      </c>
      <c r="F120" s="149" t="s">
        <v>558</v>
      </c>
      <c r="G120" s="152" t="s">
        <v>209</v>
      </c>
      <c r="H120" s="149" t="s">
        <v>1114</v>
      </c>
      <c r="I120" s="249" t="s">
        <v>126</v>
      </c>
      <c r="J120" s="515" t="s">
        <v>1059</v>
      </c>
      <c r="K120" s="516" t="s">
        <v>1115</v>
      </c>
      <c r="L120" s="517" t="s">
        <v>1116</v>
      </c>
      <c r="M120" s="234" t="s">
        <v>125</v>
      </c>
      <c r="N120" s="234" t="s">
        <v>125</v>
      </c>
      <c r="O120" s="234" t="s">
        <v>126</v>
      </c>
      <c r="P120" s="1073" t="s">
        <v>1599</v>
      </c>
      <c r="Q120" s="1073"/>
    </row>
    <row r="121" spans="2:17" ht="105" customHeight="1" x14ac:dyDescent="0.2">
      <c r="B121" s="152" t="s">
        <v>120</v>
      </c>
      <c r="C121" s="188">
        <v>1</v>
      </c>
      <c r="D121" s="152" t="s">
        <v>1117</v>
      </c>
      <c r="E121" s="514">
        <v>49752669</v>
      </c>
      <c r="F121" s="152" t="s">
        <v>1118</v>
      </c>
      <c r="G121" s="152" t="s">
        <v>281</v>
      </c>
      <c r="H121" s="149" t="s">
        <v>1119</v>
      </c>
      <c r="I121" s="249" t="s">
        <v>126</v>
      </c>
      <c r="J121" s="152" t="s">
        <v>1120</v>
      </c>
      <c r="K121" s="154" t="s">
        <v>1121</v>
      </c>
      <c r="L121" s="154" t="s">
        <v>1122</v>
      </c>
      <c r="M121" s="234" t="s">
        <v>125</v>
      </c>
      <c r="N121" s="234" t="s">
        <v>125</v>
      </c>
      <c r="O121" s="234" t="s">
        <v>126</v>
      </c>
      <c r="P121" s="234"/>
      <c r="Q121" s="234"/>
    </row>
    <row r="122" spans="2:17" ht="120" x14ac:dyDescent="0.2">
      <c r="B122" s="152" t="s">
        <v>121</v>
      </c>
      <c r="C122" s="188">
        <v>1</v>
      </c>
      <c r="D122" s="152" t="s">
        <v>1123</v>
      </c>
      <c r="E122" s="514">
        <v>1063485365</v>
      </c>
      <c r="F122" s="152" t="s">
        <v>1124</v>
      </c>
      <c r="G122" s="152" t="s">
        <v>1125</v>
      </c>
      <c r="H122" s="518" t="s">
        <v>1126</v>
      </c>
      <c r="I122" s="249" t="s">
        <v>126</v>
      </c>
      <c r="J122" s="153" t="s">
        <v>1059</v>
      </c>
      <c r="K122" s="154" t="s">
        <v>1127</v>
      </c>
      <c r="L122" s="154" t="s">
        <v>1128</v>
      </c>
      <c r="M122" s="234" t="s">
        <v>125</v>
      </c>
      <c r="N122" s="234" t="s">
        <v>125</v>
      </c>
      <c r="O122" s="234" t="s">
        <v>125</v>
      </c>
      <c r="P122" s="1073"/>
      <c r="Q122" s="1073"/>
    </row>
    <row r="125" spans="2:17" ht="15.75" thickBot="1" x14ac:dyDescent="0.3"/>
    <row r="126" spans="2:17" ht="31.5" x14ac:dyDescent="0.25">
      <c r="B126" s="119" t="s">
        <v>33</v>
      </c>
      <c r="C126" s="119" t="s">
        <v>49</v>
      </c>
      <c r="D126" s="117" t="s">
        <v>50</v>
      </c>
      <c r="E126" s="119" t="s">
        <v>51</v>
      </c>
      <c r="F126" s="486" t="s">
        <v>56</v>
      </c>
      <c r="G126" s="163"/>
    </row>
    <row r="127" spans="2:17" ht="225" x14ac:dyDescent="0.2">
      <c r="B127" s="1076" t="s">
        <v>53</v>
      </c>
      <c r="C127" s="164" t="s">
        <v>116</v>
      </c>
      <c r="D127" s="234">
        <v>25</v>
      </c>
      <c r="E127" s="234">
        <v>0</v>
      </c>
      <c r="F127" s="1077">
        <f>+E127+E128+E129</f>
        <v>10</v>
      </c>
      <c r="G127" s="165"/>
    </row>
    <row r="128" spans="2:17" ht="150" x14ac:dyDescent="0.2">
      <c r="B128" s="1076"/>
      <c r="C128" s="164" t="s">
        <v>117</v>
      </c>
      <c r="D128" s="252">
        <v>25</v>
      </c>
      <c r="E128" s="234">
        <v>0</v>
      </c>
      <c r="F128" s="1078"/>
      <c r="G128" s="165"/>
    </row>
    <row r="129" spans="2:7" ht="120" x14ac:dyDescent="0.2">
      <c r="B129" s="1076"/>
      <c r="C129" s="164" t="s">
        <v>118</v>
      </c>
      <c r="D129" s="234">
        <v>10</v>
      </c>
      <c r="E129" s="234">
        <v>10</v>
      </c>
      <c r="F129" s="1079"/>
      <c r="G129" s="165"/>
    </row>
    <row r="130" spans="2:7" ht="45" customHeight="1" x14ac:dyDescent="0.2">
      <c r="C130" s="78"/>
    </row>
    <row r="133" spans="2:7" ht="15.75" x14ac:dyDescent="0.25">
      <c r="B133" s="116" t="s">
        <v>57</v>
      </c>
    </row>
    <row r="136" spans="2:7" ht="15.75" x14ac:dyDescent="0.25">
      <c r="B136" s="117" t="s">
        <v>33</v>
      </c>
      <c r="C136" s="117" t="s">
        <v>58</v>
      </c>
      <c r="D136" s="119" t="s">
        <v>51</v>
      </c>
      <c r="E136" s="119" t="s">
        <v>16</v>
      </c>
    </row>
    <row r="137" spans="2:7" ht="30" x14ac:dyDescent="0.25">
      <c r="B137" s="120" t="s">
        <v>132</v>
      </c>
      <c r="C137" s="252">
        <v>40</v>
      </c>
      <c r="D137" s="234">
        <v>28.2</v>
      </c>
      <c r="E137" s="1067">
        <f>+D137+D138</f>
        <v>38.200000000000003</v>
      </c>
    </row>
    <row r="138" spans="2:7" ht="60" x14ac:dyDescent="0.25">
      <c r="B138" s="120" t="s">
        <v>133</v>
      </c>
      <c r="C138" s="252">
        <v>60</v>
      </c>
      <c r="D138" s="234">
        <f>+F127</f>
        <v>10</v>
      </c>
      <c r="E138" s="1068"/>
    </row>
  </sheetData>
  <mergeCells count="46">
    <mergeCell ref="C10:E10"/>
    <mergeCell ref="B14:C21"/>
    <mergeCell ref="B22:C22"/>
    <mergeCell ref="C9:N9"/>
    <mergeCell ref="B2:P2"/>
    <mergeCell ref="B4:P4"/>
    <mergeCell ref="C6:N6"/>
    <mergeCell ref="C7:N7"/>
    <mergeCell ref="C8:N8"/>
    <mergeCell ref="C54:N54"/>
    <mergeCell ref="B56:N56"/>
    <mergeCell ref="D93:E93"/>
    <mergeCell ref="B96:P96"/>
    <mergeCell ref="B99:N99"/>
    <mergeCell ref="O61:P61"/>
    <mergeCell ref="O62:P62"/>
    <mergeCell ref="B68:N68"/>
    <mergeCell ref="J73:L73"/>
    <mergeCell ref="P73:Q73"/>
    <mergeCell ref="O58:P58"/>
    <mergeCell ref="O59:P59"/>
    <mergeCell ref="O60:P60"/>
    <mergeCell ref="P74:Q74"/>
    <mergeCell ref="P75:Q75"/>
    <mergeCell ref="P76:Q76"/>
    <mergeCell ref="E39:E40"/>
    <mergeCell ref="M42:N42"/>
    <mergeCell ref="B50:B51"/>
    <mergeCell ref="C50:C51"/>
    <mergeCell ref="D50:E50"/>
    <mergeCell ref="P78:Q78"/>
    <mergeCell ref="P79:Q79"/>
    <mergeCell ref="P122:Q122"/>
    <mergeCell ref="B127:B129"/>
    <mergeCell ref="F127:F129"/>
    <mergeCell ref="E137:E138"/>
    <mergeCell ref="P80:Q80"/>
    <mergeCell ref="P84:Q84"/>
    <mergeCell ref="P85:Q85"/>
    <mergeCell ref="B89:N89"/>
    <mergeCell ref="D92:E92"/>
    <mergeCell ref="E112:E114"/>
    <mergeCell ref="B117:N117"/>
    <mergeCell ref="J119:L119"/>
    <mergeCell ref="P119:Q119"/>
    <mergeCell ref="P120:Q120"/>
  </mergeCells>
  <dataValidations count="2">
    <dataValidation type="list" allowBlank="1" showInputMessage="1" showErrorMessage="1" sqref="WVE983054 A65550 IS65550 SO65550 ACK65550 AMG65550 AWC65550 BFY65550 BPU65550 BZQ65550 CJM65550 CTI65550 DDE65550 DNA65550 DWW65550 EGS65550 EQO65550 FAK65550 FKG65550 FUC65550 GDY65550 GNU65550 GXQ65550 HHM65550 HRI65550 IBE65550 ILA65550 IUW65550 JES65550 JOO65550 JYK65550 KIG65550 KSC65550 LBY65550 LLU65550 LVQ65550 MFM65550 MPI65550 MZE65550 NJA65550 NSW65550 OCS65550 OMO65550 OWK65550 PGG65550 PQC65550 PZY65550 QJU65550 QTQ65550 RDM65550 RNI65550 RXE65550 SHA65550 SQW65550 TAS65550 TKO65550 TUK65550 UEG65550 UOC65550 UXY65550 VHU65550 VRQ65550 WBM65550 WLI65550 WVE65550 A131086 IS131086 SO131086 ACK131086 AMG131086 AWC131086 BFY131086 BPU131086 BZQ131086 CJM131086 CTI131086 DDE131086 DNA131086 DWW131086 EGS131086 EQO131086 FAK131086 FKG131086 FUC131086 GDY131086 GNU131086 GXQ131086 HHM131086 HRI131086 IBE131086 ILA131086 IUW131086 JES131086 JOO131086 JYK131086 KIG131086 KSC131086 LBY131086 LLU131086 LVQ131086 MFM131086 MPI131086 MZE131086 NJA131086 NSW131086 OCS131086 OMO131086 OWK131086 PGG131086 PQC131086 PZY131086 QJU131086 QTQ131086 RDM131086 RNI131086 RXE131086 SHA131086 SQW131086 TAS131086 TKO131086 TUK131086 UEG131086 UOC131086 UXY131086 VHU131086 VRQ131086 WBM131086 WLI131086 WVE131086 A196622 IS196622 SO196622 ACK196622 AMG196622 AWC196622 BFY196622 BPU196622 BZQ196622 CJM196622 CTI196622 DDE196622 DNA196622 DWW196622 EGS196622 EQO196622 FAK196622 FKG196622 FUC196622 GDY196622 GNU196622 GXQ196622 HHM196622 HRI196622 IBE196622 ILA196622 IUW196622 JES196622 JOO196622 JYK196622 KIG196622 KSC196622 LBY196622 LLU196622 LVQ196622 MFM196622 MPI196622 MZE196622 NJA196622 NSW196622 OCS196622 OMO196622 OWK196622 PGG196622 PQC196622 PZY196622 QJU196622 QTQ196622 RDM196622 RNI196622 RXE196622 SHA196622 SQW196622 TAS196622 TKO196622 TUK196622 UEG196622 UOC196622 UXY196622 VHU196622 VRQ196622 WBM196622 WLI196622 WVE196622 A262158 IS262158 SO262158 ACK262158 AMG262158 AWC262158 BFY262158 BPU262158 BZQ262158 CJM262158 CTI262158 DDE262158 DNA262158 DWW262158 EGS262158 EQO262158 FAK262158 FKG262158 FUC262158 GDY262158 GNU262158 GXQ262158 HHM262158 HRI262158 IBE262158 ILA262158 IUW262158 JES262158 JOO262158 JYK262158 KIG262158 KSC262158 LBY262158 LLU262158 LVQ262158 MFM262158 MPI262158 MZE262158 NJA262158 NSW262158 OCS262158 OMO262158 OWK262158 PGG262158 PQC262158 PZY262158 QJU262158 QTQ262158 RDM262158 RNI262158 RXE262158 SHA262158 SQW262158 TAS262158 TKO262158 TUK262158 UEG262158 UOC262158 UXY262158 VHU262158 VRQ262158 WBM262158 WLI262158 WVE262158 A327694 IS327694 SO327694 ACK327694 AMG327694 AWC327694 BFY327694 BPU327694 BZQ327694 CJM327694 CTI327694 DDE327694 DNA327694 DWW327694 EGS327694 EQO327694 FAK327694 FKG327694 FUC327694 GDY327694 GNU327694 GXQ327694 HHM327694 HRI327694 IBE327694 ILA327694 IUW327694 JES327694 JOO327694 JYK327694 KIG327694 KSC327694 LBY327694 LLU327694 LVQ327694 MFM327694 MPI327694 MZE327694 NJA327694 NSW327694 OCS327694 OMO327694 OWK327694 PGG327694 PQC327694 PZY327694 QJU327694 QTQ327694 RDM327694 RNI327694 RXE327694 SHA327694 SQW327694 TAS327694 TKO327694 TUK327694 UEG327694 UOC327694 UXY327694 VHU327694 VRQ327694 WBM327694 WLI327694 WVE327694 A393230 IS393230 SO393230 ACK393230 AMG393230 AWC393230 BFY393230 BPU393230 BZQ393230 CJM393230 CTI393230 DDE393230 DNA393230 DWW393230 EGS393230 EQO393230 FAK393230 FKG393230 FUC393230 GDY393230 GNU393230 GXQ393230 HHM393230 HRI393230 IBE393230 ILA393230 IUW393230 JES393230 JOO393230 JYK393230 KIG393230 KSC393230 LBY393230 LLU393230 LVQ393230 MFM393230 MPI393230 MZE393230 NJA393230 NSW393230 OCS393230 OMO393230 OWK393230 PGG393230 PQC393230 PZY393230 QJU393230 QTQ393230 RDM393230 RNI393230 RXE393230 SHA393230 SQW393230 TAS393230 TKO393230 TUK393230 UEG393230 UOC393230 UXY393230 VHU393230 VRQ393230 WBM393230 WLI393230 WVE393230 A458766 IS458766 SO458766 ACK458766 AMG458766 AWC458766 BFY458766 BPU458766 BZQ458766 CJM458766 CTI458766 DDE458766 DNA458766 DWW458766 EGS458766 EQO458766 FAK458766 FKG458766 FUC458766 GDY458766 GNU458766 GXQ458766 HHM458766 HRI458766 IBE458766 ILA458766 IUW458766 JES458766 JOO458766 JYK458766 KIG458766 KSC458766 LBY458766 LLU458766 LVQ458766 MFM458766 MPI458766 MZE458766 NJA458766 NSW458766 OCS458766 OMO458766 OWK458766 PGG458766 PQC458766 PZY458766 QJU458766 QTQ458766 RDM458766 RNI458766 RXE458766 SHA458766 SQW458766 TAS458766 TKO458766 TUK458766 UEG458766 UOC458766 UXY458766 VHU458766 VRQ458766 WBM458766 WLI458766 WVE458766 A524302 IS524302 SO524302 ACK524302 AMG524302 AWC524302 BFY524302 BPU524302 BZQ524302 CJM524302 CTI524302 DDE524302 DNA524302 DWW524302 EGS524302 EQO524302 FAK524302 FKG524302 FUC524302 GDY524302 GNU524302 GXQ524302 HHM524302 HRI524302 IBE524302 ILA524302 IUW524302 JES524302 JOO524302 JYK524302 KIG524302 KSC524302 LBY524302 LLU524302 LVQ524302 MFM524302 MPI524302 MZE524302 NJA524302 NSW524302 OCS524302 OMO524302 OWK524302 PGG524302 PQC524302 PZY524302 QJU524302 QTQ524302 RDM524302 RNI524302 RXE524302 SHA524302 SQW524302 TAS524302 TKO524302 TUK524302 UEG524302 UOC524302 UXY524302 VHU524302 VRQ524302 WBM524302 WLI524302 WVE524302 A589838 IS589838 SO589838 ACK589838 AMG589838 AWC589838 BFY589838 BPU589838 BZQ589838 CJM589838 CTI589838 DDE589838 DNA589838 DWW589838 EGS589838 EQO589838 FAK589838 FKG589838 FUC589838 GDY589838 GNU589838 GXQ589838 HHM589838 HRI589838 IBE589838 ILA589838 IUW589838 JES589838 JOO589838 JYK589838 KIG589838 KSC589838 LBY589838 LLU589838 LVQ589838 MFM589838 MPI589838 MZE589838 NJA589838 NSW589838 OCS589838 OMO589838 OWK589838 PGG589838 PQC589838 PZY589838 QJU589838 QTQ589838 RDM589838 RNI589838 RXE589838 SHA589838 SQW589838 TAS589838 TKO589838 TUK589838 UEG589838 UOC589838 UXY589838 VHU589838 VRQ589838 WBM589838 WLI589838 WVE589838 A655374 IS655374 SO655374 ACK655374 AMG655374 AWC655374 BFY655374 BPU655374 BZQ655374 CJM655374 CTI655374 DDE655374 DNA655374 DWW655374 EGS655374 EQO655374 FAK655374 FKG655374 FUC655374 GDY655374 GNU655374 GXQ655374 HHM655374 HRI655374 IBE655374 ILA655374 IUW655374 JES655374 JOO655374 JYK655374 KIG655374 KSC655374 LBY655374 LLU655374 LVQ655374 MFM655374 MPI655374 MZE655374 NJA655374 NSW655374 OCS655374 OMO655374 OWK655374 PGG655374 PQC655374 PZY655374 QJU655374 QTQ655374 RDM655374 RNI655374 RXE655374 SHA655374 SQW655374 TAS655374 TKO655374 TUK655374 UEG655374 UOC655374 UXY655374 VHU655374 VRQ655374 WBM655374 WLI655374 WVE655374 A720910 IS720910 SO720910 ACK720910 AMG720910 AWC720910 BFY720910 BPU720910 BZQ720910 CJM720910 CTI720910 DDE720910 DNA720910 DWW720910 EGS720910 EQO720910 FAK720910 FKG720910 FUC720910 GDY720910 GNU720910 GXQ720910 HHM720910 HRI720910 IBE720910 ILA720910 IUW720910 JES720910 JOO720910 JYK720910 KIG720910 KSC720910 LBY720910 LLU720910 LVQ720910 MFM720910 MPI720910 MZE720910 NJA720910 NSW720910 OCS720910 OMO720910 OWK720910 PGG720910 PQC720910 PZY720910 QJU720910 QTQ720910 RDM720910 RNI720910 RXE720910 SHA720910 SQW720910 TAS720910 TKO720910 TUK720910 UEG720910 UOC720910 UXY720910 VHU720910 VRQ720910 WBM720910 WLI720910 WVE720910 A786446 IS786446 SO786446 ACK786446 AMG786446 AWC786446 BFY786446 BPU786446 BZQ786446 CJM786446 CTI786446 DDE786446 DNA786446 DWW786446 EGS786446 EQO786446 FAK786446 FKG786446 FUC786446 GDY786446 GNU786446 GXQ786446 HHM786446 HRI786446 IBE786446 ILA786446 IUW786446 JES786446 JOO786446 JYK786446 KIG786446 KSC786446 LBY786446 LLU786446 LVQ786446 MFM786446 MPI786446 MZE786446 NJA786446 NSW786446 OCS786446 OMO786446 OWK786446 PGG786446 PQC786446 PZY786446 QJU786446 QTQ786446 RDM786446 RNI786446 RXE786446 SHA786446 SQW786446 TAS786446 TKO786446 TUK786446 UEG786446 UOC786446 UXY786446 VHU786446 VRQ786446 WBM786446 WLI786446 WVE786446 A851982 IS851982 SO851982 ACK851982 AMG851982 AWC851982 BFY851982 BPU851982 BZQ851982 CJM851982 CTI851982 DDE851982 DNA851982 DWW851982 EGS851982 EQO851982 FAK851982 FKG851982 FUC851982 GDY851982 GNU851982 GXQ851982 HHM851982 HRI851982 IBE851982 ILA851982 IUW851982 JES851982 JOO851982 JYK851982 KIG851982 KSC851982 LBY851982 LLU851982 LVQ851982 MFM851982 MPI851982 MZE851982 NJA851982 NSW851982 OCS851982 OMO851982 OWK851982 PGG851982 PQC851982 PZY851982 QJU851982 QTQ851982 RDM851982 RNI851982 RXE851982 SHA851982 SQW851982 TAS851982 TKO851982 TUK851982 UEG851982 UOC851982 UXY851982 VHU851982 VRQ851982 WBM851982 WLI851982 WVE851982 A917518 IS917518 SO917518 ACK917518 AMG917518 AWC917518 BFY917518 BPU917518 BZQ917518 CJM917518 CTI917518 DDE917518 DNA917518 DWW917518 EGS917518 EQO917518 FAK917518 FKG917518 FUC917518 GDY917518 GNU917518 GXQ917518 HHM917518 HRI917518 IBE917518 ILA917518 IUW917518 JES917518 JOO917518 JYK917518 KIG917518 KSC917518 LBY917518 LLU917518 LVQ917518 MFM917518 MPI917518 MZE917518 NJA917518 NSW917518 OCS917518 OMO917518 OWK917518 PGG917518 PQC917518 PZY917518 QJU917518 QTQ917518 RDM917518 RNI917518 RXE917518 SHA917518 SQW917518 TAS917518 TKO917518 TUK917518 UEG917518 UOC917518 UXY917518 VHU917518 VRQ917518 WBM917518 WLI917518 WVE917518 A983054 IS983054 SO983054 ACK983054 AMG983054 AWC983054 BFY983054 BPU983054 BZQ983054 CJM983054 CTI983054 DDE983054 DNA983054 DWW983054 EGS983054 EQO983054 FAK983054 FKG983054 FUC983054 GDY983054 GNU983054 GXQ983054 HHM983054 HRI983054 IBE983054 ILA983054 IUW983054 JES983054 JOO983054 JYK983054 KIG983054 KSC983054 LBY983054 LLU983054 LVQ983054 MFM983054 MPI983054 MZE983054 NJA983054 NSW983054 OCS983054 OMO983054 OWK983054 PGG983054 PQC983054 PZY983054 QJU983054 QTQ983054 RDM983054 RNI983054 RXE983054 SHA983054 SQW983054 TAS983054 TKO983054 TUK983054 UEG983054 UOC983054 UXY983054 VHU983054 VRQ983054 WBM983054 WLI983054 WVE24:WVE41 WLI24:WLI41 WBM24:WBM41 VRQ24:VRQ41 VHU24:VHU41 UXY24:UXY41 UOC24:UOC41 UEG24:UEG41 TUK24:TUK41 TKO24:TKO41 TAS24:TAS41 SQW24:SQW41 SHA24:SHA41 RXE24:RXE41 RNI24:RNI41 RDM24:RDM41 QTQ24:QTQ41 QJU24:QJU41 PZY24:PZY41 PQC24:PQC41 PGG24:PGG41 OWK24:OWK41 OMO24:OMO41 OCS24:OCS41 NSW24:NSW41 NJA24:NJA41 MZE24:MZE41 MPI24:MPI41 MFM24:MFM41 LVQ24:LVQ41 LLU24:LLU41 LBY24:LBY41 KSC24:KSC41 KIG24:KIG41 JYK24:JYK41 JOO24:JOO41 JES24:JES41 IUW24:IUW41 ILA24:ILA41 IBE24:IBE41 HRI24:HRI41 HHM24:HHM41 GXQ24:GXQ41 GNU24:GNU41 GDY24:GDY41 FUC24:FUC41 FKG24:FKG41 FAK24:FAK41 EQO24:EQO41 EGS24:EGS41 DWW24:DWW41 DNA24:DNA41 DDE24:DDE41 CTI24:CTI41 CJM24:CJM41 BZQ24:BZQ41 BPU24:BPU41 BFY24:BFY41 AWC24:AWC41 AMG24:AMG41 ACK24:ACK41 SO24:SO41 IS24:IS41 A24:A41">
      <formula1>"1,2,3,4,5"</formula1>
    </dataValidation>
    <dataValidation type="decimal" allowBlank="1" showInputMessage="1" showErrorMessage="1" sqref="WVH983054 WLL983054 C65550 IV65550 SR65550 ACN65550 AMJ65550 AWF65550 BGB65550 BPX65550 BZT65550 CJP65550 CTL65550 DDH65550 DND65550 DWZ65550 EGV65550 EQR65550 FAN65550 FKJ65550 FUF65550 GEB65550 GNX65550 GXT65550 HHP65550 HRL65550 IBH65550 ILD65550 IUZ65550 JEV65550 JOR65550 JYN65550 KIJ65550 KSF65550 LCB65550 LLX65550 LVT65550 MFP65550 MPL65550 MZH65550 NJD65550 NSZ65550 OCV65550 OMR65550 OWN65550 PGJ65550 PQF65550 QAB65550 QJX65550 QTT65550 RDP65550 RNL65550 RXH65550 SHD65550 SQZ65550 TAV65550 TKR65550 TUN65550 UEJ65550 UOF65550 UYB65550 VHX65550 VRT65550 WBP65550 WLL65550 WVH65550 C131086 IV131086 SR131086 ACN131086 AMJ131086 AWF131086 BGB131086 BPX131086 BZT131086 CJP131086 CTL131086 DDH131086 DND131086 DWZ131086 EGV131086 EQR131086 FAN131086 FKJ131086 FUF131086 GEB131086 GNX131086 GXT131086 HHP131086 HRL131086 IBH131086 ILD131086 IUZ131086 JEV131086 JOR131086 JYN131086 KIJ131086 KSF131086 LCB131086 LLX131086 LVT131086 MFP131086 MPL131086 MZH131086 NJD131086 NSZ131086 OCV131086 OMR131086 OWN131086 PGJ131086 PQF131086 QAB131086 QJX131086 QTT131086 RDP131086 RNL131086 RXH131086 SHD131086 SQZ131086 TAV131086 TKR131086 TUN131086 UEJ131086 UOF131086 UYB131086 VHX131086 VRT131086 WBP131086 WLL131086 WVH131086 C196622 IV196622 SR196622 ACN196622 AMJ196622 AWF196622 BGB196622 BPX196622 BZT196622 CJP196622 CTL196622 DDH196622 DND196622 DWZ196622 EGV196622 EQR196622 FAN196622 FKJ196622 FUF196622 GEB196622 GNX196622 GXT196622 HHP196622 HRL196622 IBH196622 ILD196622 IUZ196622 JEV196622 JOR196622 JYN196622 KIJ196622 KSF196622 LCB196622 LLX196622 LVT196622 MFP196622 MPL196622 MZH196622 NJD196622 NSZ196622 OCV196622 OMR196622 OWN196622 PGJ196622 PQF196622 QAB196622 QJX196622 QTT196622 RDP196622 RNL196622 RXH196622 SHD196622 SQZ196622 TAV196622 TKR196622 TUN196622 UEJ196622 UOF196622 UYB196622 VHX196622 VRT196622 WBP196622 WLL196622 WVH196622 C262158 IV262158 SR262158 ACN262158 AMJ262158 AWF262158 BGB262158 BPX262158 BZT262158 CJP262158 CTL262158 DDH262158 DND262158 DWZ262158 EGV262158 EQR262158 FAN262158 FKJ262158 FUF262158 GEB262158 GNX262158 GXT262158 HHP262158 HRL262158 IBH262158 ILD262158 IUZ262158 JEV262158 JOR262158 JYN262158 KIJ262158 KSF262158 LCB262158 LLX262158 LVT262158 MFP262158 MPL262158 MZH262158 NJD262158 NSZ262158 OCV262158 OMR262158 OWN262158 PGJ262158 PQF262158 QAB262158 QJX262158 QTT262158 RDP262158 RNL262158 RXH262158 SHD262158 SQZ262158 TAV262158 TKR262158 TUN262158 UEJ262158 UOF262158 UYB262158 VHX262158 VRT262158 WBP262158 WLL262158 WVH262158 C327694 IV327694 SR327694 ACN327694 AMJ327694 AWF327694 BGB327694 BPX327694 BZT327694 CJP327694 CTL327694 DDH327694 DND327694 DWZ327694 EGV327694 EQR327694 FAN327694 FKJ327694 FUF327694 GEB327694 GNX327694 GXT327694 HHP327694 HRL327694 IBH327694 ILD327694 IUZ327694 JEV327694 JOR327694 JYN327694 KIJ327694 KSF327694 LCB327694 LLX327694 LVT327694 MFP327694 MPL327694 MZH327694 NJD327694 NSZ327694 OCV327694 OMR327694 OWN327694 PGJ327694 PQF327694 QAB327694 QJX327694 QTT327694 RDP327694 RNL327694 RXH327694 SHD327694 SQZ327694 TAV327694 TKR327694 TUN327694 UEJ327694 UOF327694 UYB327694 VHX327694 VRT327694 WBP327694 WLL327694 WVH327694 C393230 IV393230 SR393230 ACN393230 AMJ393230 AWF393230 BGB393230 BPX393230 BZT393230 CJP393230 CTL393230 DDH393230 DND393230 DWZ393230 EGV393230 EQR393230 FAN393230 FKJ393230 FUF393230 GEB393230 GNX393230 GXT393230 HHP393230 HRL393230 IBH393230 ILD393230 IUZ393230 JEV393230 JOR393230 JYN393230 KIJ393230 KSF393230 LCB393230 LLX393230 LVT393230 MFP393230 MPL393230 MZH393230 NJD393230 NSZ393230 OCV393230 OMR393230 OWN393230 PGJ393230 PQF393230 QAB393230 QJX393230 QTT393230 RDP393230 RNL393230 RXH393230 SHD393230 SQZ393230 TAV393230 TKR393230 TUN393230 UEJ393230 UOF393230 UYB393230 VHX393230 VRT393230 WBP393230 WLL393230 WVH393230 C458766 IV458766 SR458766 ACN458766 AMJ458766 AWF458766 BGB458766 BPX458766 BZT458766 CJP458766 CTL458766 DDH458766 DND458766 DWZ458766 EGV458766 EQR458766 FAN458766 FKJ458766 FUF458766 GEB458766 GNX458766 GXT458766 HHP458766 HRL458766 IBH458766 ILD458766 IUZ458766 JEV458766 JOR458766 JYN458766 KIJ458766 KSF458766 LCB458766 LLX458766 LVT458766 MFP458766 MPL458766 MZH458766 NJD458766 NSZ458766 OCV458766 OMR458766 OWN458766 PGJ458766 PQF458766 QAB458766 QJX458766 QTT458766 RDP458766 RNL458766 RXH458766 SHD458766 SQZ458766 TAV458766 TKR458766 TUN458766 UEJ458766 UOF458766 UYB458766 VHX458766 VRT458766 WBP458766 WLL458766 WVH458766 C524302 IV524302 SR524302 ACN524302 AMJ524302 AWF524302 BGB524302 BPX524302 BZT524302 CJP524302 CTL524302 DDH524302 DND524302 DWZ524302 EGV524302 EQR524302 FAN524302 FKJ524302 FUF524302 GEB524302 GNX524302 GXT524302 HHP524302 HRL524302 IBH524302 ILD524302 IUZ524302 JEV524302 JOR524302 JYN524302 KIJ524302 KSF524302 LCB524302 LLX524302 LVT524302 MFP524302 MPL524302 MZH524302 NJD524302 NSZ524302 OCV524302 OMR524302 OWN524302 PGJ524302 PQF524302 QAB524302 QJX524302 QTT524302 RDP524302 RNL524302 RXH524302 SHD524302 SQZ524302 TAV524302 TKR524302 TUN524302 UEJ524302 UOF524302 UYB524302 VHX524302 VRT524302 WBP524302 WLL524302 WVH524302 C589838 IV589838 SR589838 ACN589838 AMJ589838 AWF589838 BGB589838 BPX589838 BZT589838 CJP589838 CTL589838 DDH589838 DND589838 DWZ589838 EGV589838 EQR589838 FAN589838 FKJ589838 FUF589838 GEB589838 GNX589838 GXT589838 HHP589838 HRL589838 IBH589838 ILD589838 IUZ589838 JEV589838 JOR589838 JYN589838 KIJ589838 KSF589838 LCB589838 LLX589838 LVT589838 MFP589838 MPL589838 MZH589838 NJD589838 NSZ589838 OCV589838 OMR589838 OWN589838 PGJ589838 PQF589838 QAB589838 QJX589838 QTT589838 RDP589838 RNL589838 RXH589838 SHD589838 SQZ589838 TAV589838 TKR589838 TUN589838 UEJ589838 UOF589838 UYB589838 VHX589838 VRT589838 WBP589838 WLL589838 WVH589838 C655374 IV655374 SR655374 ACN655374 AMJ655374 AWF655374 BGB655374 BPX655374 BZT655374 CJP655374 CTL655374 DDH655374 DND655374 DWZ655374 EGV655374 EQR655374 FAN655374 FKJ655374 FUF655374 GEB655374 GNX655374 GXT655374 HHP655374 HRL655374 IBH655374 ILD655374 IUZ655374 JEV655374 JOR655374 JYN655374 KIJ655374 KSF655374 LCB655374 LLX655374 LVT655374 MFP655374 MPL655374 MZH655374 NJD655374 NSZ655374 OCV655374 OMR655374 OWN655374 PGJ655374 PQF655374 QAB655374 QJX655374 QTT655374 RDP655374 RNL655374 RXH655374 SHD655374 SQZ655374 TAV655374 TKR655374 TUN655374 UEJ655374 UOF655374 UYB655374 VHX655374 VRT655374 WBP655374 WLL655374 WVH655374 C720910 IV720910 SR720910 ACN720910 AMJ720910 AWF720910 BGB720910 BPX720910 BZT720910 CJP720910 CTL720910 DDH720910 DND720910 DWZ720910 EGV720910 EQR720910 FAN720910 FKJ720910 FUF720910 GEB720910 GNX720910 GXT720910 HHP720910 HRL720910 IBH720910 ILD720910 IUZ720910 JEV720910 JOR720910 JYN720910 KIJ720910 KSF720910 LCB720910 LLX720910 LVT720910 MFP720910 MPL720910 MZH720910 NJD720910 NSZ720910 OCV720910 OMR720910 OWN720910 PGJ720910 PQF720910 QAB720910 QJX720910 QTT720910 RDP720910 RNL720910 RXH720910 SHD720910 SQZ720910 TAV720910 TKR720910 TUN720910 UEJ720910 UOF720910 UYB720910 VHX720910 VRT720910 WBP720910 WLL720910 WVH720910 C786446 IV786446 SR786446 ACN786446 AMJ786446 AWF786446 BGB786446 BPX786446 BZT786446 CJP786446 CTL786446 DDH786446 DND786446 DWZ786446 EGV786446 EQR786446 FAN786446 FKJ786446 FUF786446 GEB786446 GNX786446 GXT786446 HHP786446 HRL786446 IBH786446 ILD786446 IUZ786446 JEV786446 JOR786446 JYN786446 KIJ786446 KSF786446 LCB786446 LLX786446 LVT786446 MFP786446 MPL786446 MZH786446 NJD786446 NSZ786446 OCV786446 OMR786446 OWN786446 PGJ786446 PQF786446 QAB786446 QJX786446 QTT786446 RDP786446 RNL786446 RXH786446 SHD786446 SQZ786446 TAV786446 TKR786446 TUN786446 UEJ786446 UOF786446 UYB786446 VHX786446 VRT786446 WBP786446 WLL786446 WVH786446 C851982 IV851982 SR851982 ACN851982 AMJ851982 AWF851982 BGB851982 BPX851982 BZT851982 CJP851982 CTL851982 DDH851982 DND851982 DWZ851982 EGV851982 EQR851982 FAN851982 FKJ851982 FUF851982 GEB851982 GNX851982 GXT851982 HHP851982 HRL851982 IBH851982 ILD851982 IUZ851982 JEV851982 JOR851982 JYN851982 KIJ851982 KSF851982 LCB851982 LLX851982 LVT851982 MFP851982 MPL851982 MZH851982 NJD851982 NSZ851982 OCV851982 OMR851982 OWN851982 PGJ851982 PQF851982 QAB851982 QJX851982 QTT851982 RDP851982 RNL851982 RXH851982 SHD851982 SQZ851982 TAV851982 TKR851982 TUN851982 UEJ851982 UOF851982 UYB851982 VHX851982 VRT851982 WBP851982 WLL851982 WVH851982 C917518 IV917518 SR917518 ACN917518 AMJ917518 AWF917518 BGB917518 BPX917518 BZT917518 CJP917518 CTL917518 DDH917518 DND917518 DWZ917518 EGV917518 EQR917518 FAN917518 FKJ917518 FUF917518 GEB917518 GNX917518 GXT917518 HHP917518 HRL917518 IBH917518 ILD917518 IUZ917518 JEV917518 JOR917518 JYN917518 KIJ917518 KSF917518 LCB917518 LLX917518 LVT917518 MFP917518 MPL917518 MZH917518 NJD917518 NSZ917518 OCV917518 OMR917518 OWN917518 PGJ917518 PQF917518 QAB917518 QJX917518 QTT917518 RDP917518 RNL917518 RXH917518 SHD917518 SQZ917518 TAV917518 TKR917518 TUN917518 UEJ917518 UOF917518 UYB917518 VHX917518 VRT917518 WBP917518 WLL917518 WVH917518 C983054 IV983054 SR983054 ACN983054 AMJ983054 AWF983054 BGB983054 BPX983054 BZT983054 CJP983054 CTL983054 DDH983054 DND983054 DWZ983054 EGV983054 EQR983054 FAN983054 FKJ983054 FUF983054 GEB983054 GNX983054 GXT983054 HHP983054 HRL983054 IBH983054 ILD983054 IUZ983054 JEV983054 JOR983054 JYN983054 KIJ983054 KSF983054 LCB983054 LLX983054 LVT983054 MFP983054 MPL983054 MZH983054 NJD983054 NSZ983054 OCV983054 OMR983054 OWN983054 PGJ983054 PQF983054 QAB983054 QJX983054 QTT983054 RDP983054 RNL983054 RXH983054 SHD983054 SQZ983054 TAV983054 TKR983054 TUN983054 UEJ983054 UOF983054 UYB983054 VHX983054 VRT983054 WBP983054 WVH24:WVH41 WLL24:WLL41 WBP24:WBP41 VRT24:VRT41 VHX24:VHX41 UYB24:UYB41 UOF24:UOF41 UEJ24:UEJ41 TUN24:TUN41 TKR24:TKR41 TAV24:TAV41 SQZ24:SQZ41 SHD24:SHD41 RXH24:RXH41 RNL24:RNL41 RDP24:RDP41 QTT24:QTT41 QJX24:QJX41 QAB24:QAB41 PQF24:PQF41 PGJ24:PGJ41 OWN24:OWN41 OMR24:OMR41 OCV24:OCV41 NSZ24:NSZ41 NJD24:NJD41 MZH24:MZH41 MPL24:MPL41 MFP24:MFP41 LVT24:LVT41 LLX24:LLX41 LCB24:LCB41 KSF24:KSF41 KIJ24:KIJ41 JYN24:JYN41 JOR24:JOR41 JEV24:JEV41 IUZ24:IUZ41 ILD24:ILD41 IBH24:IBH41 HRL24:HRL41 HHP24:HHP41 GXT24:GXT41 GNX24:GNX41 GEB24:GEB41 FUF24:FUF41 FKJ24:FKJ41 FAN24:FAN41 EQR24:EQR41 EGV24:EGV41 DWZ24:DWZ41 DND24:DND41 DDH24:DDH41 CTL24:CTL41 CJP24:CJP41 BZT24:BZT41 BPX24:BPX41 BGB24:BGB41 AWF24:AWF41 AMJ24:AMJ41 ACN24:ACN41 SR24:SR41 IV24:IV41">
      <formula1>0</formula1>
      <formula2>1</formula2>
    </dataValidation>
  </dataValidations>
  <pageMargins left="0.70866141732283472" right="0" top="0.74803149606299213" bottom="0.74803149606299213" header="0.31496062992125984" footer="0.31496062992125984"/>
  <pageSetup paperSize="5" scale="4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5"/>
  <sheetViews>
    <sheetView topLeftCell="A19" zoomScale="71" zoomScaleNormal="71" workbookViewId="0">
      <selection activeCell="C77" sqref="C77"/>
    </sheetView>
  </sheetViews>
  <sheetFormatPr baseColWidth="10" defaultRowHeight="15" x14ac:dyDescent="0.25"/>
  <cols>
    <col min="1" max="1" width="6.7109375" style="86" customWidth="1"/>
    <col min="2" max="2" width="65.42578125" style="86" customWidth="1"/>
    <col min="3" max="3" width="27.140625" style="86" customWidth="1"/>
    <col min="4" max="4" width="20.42578125" style="86" customWidth="1"/>
    <col min="5" max="5" width="19" style="86" customWidth="1"/>
    <col min="6" max="7" width="24.28515625" style="86" customWidth="1"/>
    <col min="8" max="9" width="20.7109375" style="86" customWidth="1"/>
    <col min="10" max="14" width="14.7109375" style="86" customWidth="1"/>
    <col min="15" max="15" width="18.140625" style="86" customWidth="1"/>
    <col min="16" max="16" width="16.7109375" style="86" customWidth="1"/>
    <col min="17" max="17" width="23.710937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1051</v>
      </c>
      <c r="D6" s="1103"/>
      <c r="E6" s="1103"/>
      <c r="F6" s="1103"/>
      <c r="G6" s="1103"/>
      <c r="H6" s="1103"/>
      <c r="I6" s="1103"/>
      <c r="J6" s="1103"/>
      <c r="K6" s="1103"/>
      <c r="L6" s="1103"/>
      <c r="M6" s="1103"/>
      <c r="N6" s="1104"/>
    </row>
    <row r="7" spans="2:16" ht="16.5" thickBot="1" x14ac:dyDescent="0.3">
      <c r="B7" s="474" t="s">
        <v>5</v>
      </c>
      <c r="C7" s="1103"/>
      <c r="D7" s="1103"/>
      <c r="E7" s="1103"/>
      <c r="F7" s="1103"/>
      <c r="G7" s="1103"/>
      <c r="H7" s="1103"/>
      <c r="I7" s="1103"/>
      <c r="J7" s="1103"/>
      <c r="K7" s="1103"/>
      <c r="L7" s="1103"/>
      <c r="M7" s="1103"/>
      <c r="N7" s="1104"/>
    </row>
    <row r="8" spans="2:16" ht="16.5" thickBot="1" x14ac:dyDescent="0.3">
      <c r="B8" s="474" t="s">
        <v>6</v>
      </c>
      <c r="C8" s="1103"/>
      <c r="D8" s="1103"/>
      <c r="E8" s="1103"/>
      <c r="F8" s="1103"/>
      <c r="G8" s="1103"/>
      <c r="H8" s="1103"/>
      <c r="I8" s="1103"/>
      <c r="J8" s="1103"/>
      <c r="K8" s="1103"/>
      <c r="L8" s="1103"/>
      <c r="M8" s="1103"/>
      <c r="N8" s="1104"/>
    </row>
    <row r="9" spans="2:16" ht="16.5" thickBot="1" x14ac:dyDescent="0.3">
      <c r="B9" s="474" t="s">
        <v>7</v>
      </c>
      <c r="C9" s="1103"/>
      <c r="D9" s="1103"/>
      <c r="E9" s="1103"/>
      <c r="F9" s="1103"/>
      <c r="G9" s="1103"/>
      <c r="H9" s="1103"/>
      <c r="I9" s="1103"/>
      <c r="J9" s="1103"/>
      <c r="K9" s="1103"/>
      <c r="L9" s="1103"/>
      <c r="M9" s="1103"/>
      <c r="N9" s="1104"/>
    </row>
    <row r="10" spans="2:16" ht="16.5" thickBot="1" x14ac:dyDescent="0.3">
      <c r="B10" s="474" t="s">
        <v>8</v>
      </c>
      <c r="C10" s="1114" t="s">
        <v>154</v>
      </c>
      <c r="D10" s="1114"/>
      <c r="E10" s="1091"/>
      <c r="F10" s="475"/>
      <c r="G10" s="475"/>
      <c r="H10" s="475"/>
      <c r="I10" s="475"/>
      <c r="J10" s="475"/>
      <c r="K10" s="475"/>
      <c r="L10" s="475"/>
      <c r="M10" s="475"/>
      <c r="N10" s="476"/>
    </row>
    <row r="11" spans="2:16" ht="16.5" thickBot="1" x14ac:dyDescent="0.3">
      <c r="B11" s="477" t="s">
        <v>9</v>
      </c>
      <c r="C11" s="478">
        <v>41975</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customHeight="1" x14ac:dyDescent="0.25">
      <c r="B14" s="1093" t="s">
        <v>87</v>
      </c>
      <c r="C14" s="1093"/>
      <c r="D14" s="240" t="s">
        <v>12</v>
      </c>
      <c r="E14" s="240" t="s">
        <v>13</v>
      </c>
      <c r="F14" s="240" t="s">
        <v>29</v>
      </c>
      <c r="G14" s="95"/>
      <c r="I14" s="96"/>
      <c r="J14" s="96"/>
      <c r="K14" s="96"/>
      <c r="L14" s="96"/>
      <c r="M14" s="96"/>
      <c r="N14" s="94"/>
    </row>
    <row r="15" spans="2:16" ht="15.75" x14ac:dyDescent="0.25">
      <c r="B15" s="1093"/>
      <c r="C15" s="1093"/>
      <c r="D15" s="240" t="s">
        <v>154</v>
      </c>
      <c r="E15" s="537">
        <v>2426582522</v>
      </c>
      <c r="F15" s="170">
        <v>1162</v>
      </c>
      <c r="G15" s="97"/>
      <c r="I15" s="98"/>
      <c r="J15" s="98"/>
      <c r="K15" s="98"/>
      <c r="L15" s="98"/>
      <c r="M15" s="98"/>
      <c r="N15" s="94"/>
    </row>
    <row r="16" spans="2:16" ht="15.75" x14ac:dyDescent="0.25">
      <c r="B16" s="1093"/>
      <c r="C16" s="1093"/>
      <c r="D16" s="240"/>
      <c r="E16" s="168"/>
      <c r="F16" s="170"/>
      <c r="G16" s="97"/>
      <c r="I16" s="98"/>
      <c r="J16" s="98"/>
      <c r="K16" s="98"/>
      <c r="L16" s="98"/>
      <c r="M16" s="98"/>
      <c r="N16" s="94"/>
    </row>
    <row r="17" spans="1:14" ht="15.75" x14ac:dyDescent="0.25">
      <c r="B17" s="1093"/>
      <c r="C17" s="1093"/>
      <c r="D17" s="240"/>
      <c r="E17" s="168"/>
      <c r="F17" s="170"/>
      <c r="G17" s="97"/>
      <c r="I17" s="98"/>
      <c r="J17" s="98"/>
      <c r="K17" s="98"/>
      <c r="L17" s="98"/>
      <c r="M17" s="98"/>
      <c r="N17" s="94"/>
    </row>
    <row r="18" spans="1:14" ht="15.75" x14ac:dyDescent="0.25">
      <c r="B18" s="1093"/>
      <c r="C18" s="1093"/>
      <c r="D18" s="240"/>
      <c r="E18" s="169"/>
      <c r="F18" s="170"/>
      <c r="G18" s="97"/>
      <c r="H18" s="100"/>
      <c r="I18" s="98"/>
      <c r="J18" s="98"/>
      <c r="K18" s="98"/>
      <c r="L18" s="98"/>
      <c r="M18" s="98"/>
      <c r="N18" s="101"/>
    </row>
    <row r="19" spans="1:14" ht="15.75" x14ac:dyDescent="0.25">
      <c r="B19" s="1093"/>
      <c r="C19" s="1093"/>
      <c r="D19" s="240"/>
      <c r="E19" s="169"/>
      <c r="F19" s="170"/>
      <c r="G19" s="97"/>
      <c r="H19" s="100"/>
      <c r="I19" s="102"/>
      <c r="J19" s="102"/>
      <c r="K19" s="102"/>
      <c r="L19" s="102"/>
      <c r="M19" s="102"/>
      <c r="N19" s="101"/>
    </row>
    <row r="20" spans="1:14" ht="15.75" x14ac:dyDescent="0.25">
      <c r="B20" s="1093"/>
      <c r="C20" s="1093"/>
      <c r="D20" s="240"/>
      <c r="E20" s="99"/>
      <c r="F20" s="170"/>
      <c r="G20" s="97"/>
      <c r="H20" s="100"/>
      <c r="I20" s="93"/>
      <c r="J20" s="93"/>
      <c r="K20" s="93"/>
      <c r="L20" s="93"/>
      <c r="M20" s="93"/>
      <c r="N20" s="101"/>
    </row>
    <row r="21" spans="1:14" ht="15.75" x14ac:dyDescent="0.25">
      <c r="B21" s="1093"/>
      <c r="C21" s="1093"/>
      <c r="D21" s="240"/>
      <c r="E21" s="99"/>
      <c r="F21" s="170"/>
      <c r="G21" s="97"/>
      <c r="H21" s="100"/>
      <c r="I21" s="93"/>
      <c r="J21" s="93"/>
      <c r="K21" s="93"/>
      <c r="L21" s="93"/>
      <c r="M21" s="93"/>
      <c r="N21" s="101"/>
    </row>
    <row r="22" spans="1:14" ht="16.5" thickBot="1" x14ac:dyDescent="0.3">
      <c r="B22" s="1094" t="s">
        <v>14</v>
      </c>
      <c r="C22" s="1095"/>
      <c r="D22" s="240"/>
      <c r="E22" s="103">
        <f>SUM(E15:E21)</f>
        <v>2426582522</v>
      </c>
      <c r="F22" s="170">
        <f>SUM(F15:F21)</f>
        <v>1162</v>
      </c>
      <c r="G22" s="97"/>
      <c r="H22" s="100"/>
      <c r="I22" s="93"/>
      <c r="J22" s="93"/>
      <c r="K22" s="93"/>
      <c r="L22" s="93"/>
      <c r="M22" s="93"/>
      <c r="N22" s="101"/>
    </row>
    <row r="23" spans="1:14" ht="41.25" customHeight="1" thickBot="1" x14ac:dyDescent="0.3">
      <c r="A23" s="481"/>
      <c r="B23" s="105" t="s">
        <v>15</v>
      </c>
      <c r="C23" s="105" t="s">
        <v>88</v>
      </c>
      <c r="E23" s="96"/>
      <c r="F23" s="96"/>
      <c r="G23" s="96"/>
      <c r="H23" s="96"/>
      <c r="I23" s="106"/>
      <c r="J23" s="106"/>
      <c r="K23" s="106"/>
      <c r="L23" s="106"/>
      <c r="M23" s="106"/>
    </row>
    <row r="24" spans="1:14" ht="16.5" thickBot="1" x14ac:dyDescent="0.3">
      <c r="A24" s="482">
        <v>1</v>
      </c>
      <c r="C24" s="108">
        <f>F22*80/100</f>
        <v>929.6</v>
      </c>
      <c r="D24" s="109"/>
      <c r="E24" s="110">
        <f>E22</f>
        <v>2426582522</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
      <c r="A26" s="113"/>
      <c r="B26" s="116" t="s">
        <v>124</v>
      </c>
      <c r="C26" s="78"/>
      <c r="D26" s="78"/>
      <c r="E26" s="78"/>
      <c r="F26" s="78"/>
      <c r="G26" s="78"/>
      <c r="H26" s="78"/>
      <c r="I26" s="93"/>
      <c r="J26" s="93"/>
      <c r="K26" s="93"/>
      <c r="L26" s="93"/>
      <c r="M26" s="93"/>
      <c r="N26" s="94"/>
    </row>
    <row r="27" spans="1:14" ht="15.75" x14ac:dyDescent="0.2">
      <c r="A27" s="113"/>
      <c r="B27" s="78"/>
      <c r="C27" s="78"/>
      <c r="D27" s="78"/>
      <c r="E27" s="78"/>
      <c r="F27" s="78"/>
      <c r="G27" s="78"/>
      <c r="H27" s="78"/>
      <c r="I27" s="93"/>
      <c r="J27" s="93"/>
      <c r="K27" s="93"/>
      <c r="L27" s="93"/>
      <c r="M27" s="93"/>
      <c r="N27" s="94"/>
    </row>
    <row r="28" spans="1:14" ht="15.75" x14ac:dyDescent="0.2">
      <c r="A28" s="113"/>
      <c r="B28" s="117" t="s">
        <v>33</v>
      </c>
      <c r="C28" s="117" t="s">
        <v>125</v>
      </c>
      <c r="D28" s="117" t="s">
        <v>126</v>
      </c>
      <c r="E28" s="78"/>
      <c r="F28" s="78"/>
      <c r="G28" s="78"/>
      <c r="H28" s="78"/>
      <c r="I28" s="93"/>
      <c r="J28" s="93"/>
      <c r="K28" s="93"/>
      <c r="L28" s="93"/>
      <c r="M28" s="93"/>
      <c r="N28" s="94"/>
    </row>
    <row r="29" spans="1:14" ht="15.75" x14ac:dyDescent="0.2">
      <c r="A29" s="113"/>
      <c r="B29" s="118" t="s">
        <v>127</v>
      </c>
      <c r="C29" s="234" t="s">
        <v>292</v>
      </c>
      <c r="D29" s="234"/>
      <c r="E29" s="78"/>
      <c r="F29" s="78"/>
      <c r="G29" s="78"/>
      <c r="H29" s="78"/>
      <c r="I29" s="93"/>
      <c r="J29" s="93"/>
      <c r="K29" s="93"/>
      <c r="L29" s="93"/>
      <c r="M29" s="93"/>
      <c r="N29" s="94"/>
    </row>
    <row r="30" spans="1:14" ht="15.75" x14ac:dyDescent="0.2">
      <c r="A30" s="113"/>
      <c r="B30" s="118" t="s">
        <v>128</v>
      </c>
      <c r="C30" s="234" t="s">
        <v>292</v>
      </c>
      <c r="D30" s="234"/>
      <c r="E30" s="78"/>
      <c r="F30" s="78"/>
      <c r="G30" s="78"/>
      <c r="H30" s="78"/>
      <c r="I30" s="93"/>
      <c r="J30" s="93"/>
      <c r="K30" s="93"/>
      <c r="L30" s="93"/>
      <c r="M30" s="93"/>
      <c r="N30" s="94"/>
    </row>
    <row r="31" spans="1:14" ht="15.75" x14ac:dyDescent="0.2">
      <c r="A31" s="113"/>
      <c r="B31" s="118" t="s">
        <v>129</v>
      </c>
      <c r="C31" s="234" t="s">
        <v>292</v>
      </c>
      <c r="D31" s="234"/>
      <c r="E31" s="78"/>
      <c r="F31" s="78"/>
      <c r="G31" s="78"/>
      <c r="H31" s="78"/>
      <c r="I31" s="93"/>
      <c r="J31" s="93"/>
      <c r="K31" s="93"/>
      <c r="L31" s="93"/>
      <c r="M31" s="93"/>
      <c r="N31" s="94"/>
    </row>
    <row r="32" spans="1:14" ht="15.75" x14ac:dyDescent="0.2">
      <c r="A32" s="113"/>
      <c r="B32" s="118" t="s">
        <v>130</v>
      </c>
      <c r="C32" s="234" t="s">
        <v>292</v>
      </c>
      <c r="D32" s="234"/>
      <c r="E32" s="78"/>
      <c r="F32" s="78"/>
      <c r="G32" s="78"/>
      <c r="H32" s="78"/>
      <c r="I32" s="93"/>
      <c r="J32" s="93"/>
      <c r="K32" s="93"/>
      <c r="L32" s="93"/>
      <c r="M32" s="93"/>
      <c r="N32" s="94"/>
    </row>
    <row r="33" spans="1:26" ht="15.75" x14ac:dyDescent="0.2">
      <c r="A33" s="113"/>
      <c r="B33" s="78"/>
      <c r="C33" s="78"/>
      <c r="D33" s="78"/>
      <c r="E33" s="78"/>
      <c r="F33" s="78"/>
      <c r="G33" s="78"/>
      <c r="H33" s="78"/>
      <c r="I33" s="93"/>
      <c r="J33" s="93"/>
      <c r="K33" s="93"/>
      <c r="L33" s="93"/>
      <c r="M33" s="93"/>
      <c r="N33" s="94"/>
    </row>
    <row r="34" spans="1:26" ht="15.75" x14ac:dyDescent="0.2">
      <c r="A34" s="113"/>
      <c r="B34" s="116" t="s">
        <v>131</v>
      </c>
      <c r="C34" s="78"/>
      <c r="D34" s="78"/>
      <c r="E34" s="78"/>
      <c r="F34" s="78"/>
      <c r="G34" s="78"/>
      <c r="H34" s="78"/>
      <c r="I34" s="93"/>
      <c r="J34" s="93"/>
      <c r="K34" s="93"/>
      <c r="L34" s="93"/>
      <c r="M34" s="93"/>
      <c r="N34" s="94"/>
    </row>
    <row r="35" spans="1:26" ht="15.75" x14ac:dyDescent="0.2">
      <c r="A35" s="113"/>
      <c r="B35" s="78"/>
      <c r="C35" s="78"/>
      <c r="D35" s="78"/>
      <c r="E35" s="78"/>
      <c r="F35" s="78"/>
      <c r="G35" s="78"/>
      <c r="H35" s="78"/>
      <c r="I35" s="93"/>
      <c r="J35" s="93"/>
      <c r="K35" s="93"/>
      <c r="L35" s="93"/>
      <c r="M35" s="93"/>
      <c r="N35" s="94"/>
    </row>
    <row r="36" spans="1:26" ht="15.75" x14ac:dyDescent="0.2">
      <c r="A36" s="113"/>
      <c r="B36" s="117" t="s">
        <v>33</v>
      </c>
      <c r="C36" s="117" t="s">
        <v>58</v>
      </c>
      <c r="D36" s="119" t="s">
        <v>51</v>
      </c>
      <c r="E36" s="119" t="s">
        <v>16</v>
      </c>
      <c r="F36" s="78"/>
      <c r="G36" s="78"/>
      <c r="H36" s="78"/>
      <c r="I36" s="93"/>
      <c r="J36" s="93"/>
      <c r="K36" s="93"/>
      <c r="L36" s="93"/>
      <c r="M36" s="93"/>
      <c r="N36" s="94"/>
    </row>
    <row r="37" spans="1:26" ht="30" x14ac:dyDescent="0.2">
      <c r="A37" s="113"/>
      <c r="B37" s="120" t="s">
        <v>132</v>
      </c>
      <c r="C37" s="252">
        <v>40</v>
      </c>
      <c r="D37" s="425">
        <v>0</v>
      </c>
      <c r="E37" s="1067">
        <f>+D37+D38</f>
        <v>10</v>
      </c>
      <c r="F37" s="78"/>
      <c r="G37" s="78"/>
      <c r="H37" s="78"/>
      <c r="I37" s="93"/>
      <c r="J37" s="93"/>
      <c r="K37" s="93"/>
      <c r="L37" s="93"/>
      <c r="M37" s="93"/>
      <c r="N37" s="94"/>
    </row>
    <row r="38" spans="1:26" ht="60.75" customHeight="1" x14ac:dyDescent="0.2">
      <c r="A38" s="113"/>
      <c r="B38" s="120" t="s">
        <v>133</v>
      </c>
      <c r="C38" s="252">
        <v>60</v>
      </c>
      <c r="D38" s="425">
        <v>10</v>
      </c>
      <c r="E38" s="1068"/>
      <c r="F38" s="78"/>
      <c r="G38" s="78"/>
      <c r="H38" s="78"/>
      <c r="I38" s="93"/>
      <c r="J38" s="93"/>
      <c r="K38" s="93"/>
      <c r="L38" s="93"/>
      <c r="M38" s="93"/>
      <c r="N38" s="94"/>
    </row>
    <row r="39" spans="1:26" ht="15.75" x14ac:dyDescent="0.25">
      <c r="A39" s="113"/>
      <c r="C39" s="114"/>
      <c r="D39" s="98"/>
      <c r="E39" s="115"/>
      <c r="F39" s="111"/>
      <c r="G39" s="111"/>
      <c r="H39" s="111"/>
      <c r="I39" s="112"/>
      <c r="J39" s="112"/>
      <c r="K39" s="112"/>
      <c r="L39" s="112"/>
      <c r="M39" s="112"/>
    </row>
    <row r="40" spans="1:26" ht="15.75" x14ac:dyDescent="0.25">
      <c r="B40" s="116" t="s">
        <v>30</v>
      </c>
      <c r="M40" s="122"/>
      <c r="N40" s="122"/>
    </row>
    <row r="41" spans="1:26" ht="15.75" thickBot="1" x14ac:dyDescent="0.3">
      <c r="M41" s="122"/>
      <c r="N41" s="122"/>
    </row>
    <row r="42" spans="1:26" s="93" customFormat="1" ht="78.75" customHeight="1" x14ac:dyDescent="0.25">
      <c r="B42" s="483" t="s">
        <v>134</v>
      </c>
      <c r="C42" s="483" t="s">
        <v>135</v>
      </c>
      <c r="D42" s="483" t="s">
        <v>136</v>
      </c>
      <c r="E42" s="483" t="s">
        <v>45</v>
      </c>
      <c r="F42" s="483" t="s">
        <v>22</v>
      </c>
      <c r="G42" s="483" t="s">
        <v>89</v>
      </c>
      <c r="H42" s="483" t="s">
        <v>17</v>
      </c>
      <c r="I42" s="483" t="s">
        <v>10</v>
      </c>
      <c r="J42" s="483" t="s">
        <v>31</v>
      </c>
      <c r="K42" s="483" t="s">
        <v>61</v>
      </c>
      <c r="L42" s="483" t="s">
        <v>20</v>
      </c>
      <c r="M42" s="484" t="s">
        <v>26</v>
      </c>
      <c r="N42" s="483" t="s">
        <v>137</v>
      </c>
      <c r="O42" s="483" t="s">
        <v>36</v>
      </c>
      <c r="P42" s="245" t="s">
        <v>11</v>
      </c>
      <c r="Q42" s="245" t="s">
        <v>19</v>
      </c>
    </row>
    <row r="43" spans="1:26" s="242" customFormat="1" ht="75" customHeight="1" x14ac:dyDescent="0.25">
      <c r="A43" s="125">
        <v>1</v>
      </c>
      <c r="B43" s="126" t="s">
        <v>1051</v>
      </c>
      <c r="C43" s="126" t="s">
        <v>1051</v>
      </c>
      <c r="D43" s="126" t="s">
        <v>160</v>
      </c>
      <c r="E43" s="128" t="s">
        <v>1052</v>
      </c>
      <c r="F43" s="127" t="s">
        <v>125</v>
      </c>
      <c r="G43" s="129">
        <v>1</v>
      </c>
      <c r="H43" s="130">
        <v>41541</v>
      </c>
      <c r="I43" s="130">
        <v>41988</v>
      </c>
      <c r="J43" s="131" t="s">
        <v>126</v>
      </c>
      <c r="K43" s="132">
        <v>0</v>
      </c>
      <c r="L43" s="171">
        <v>0</v>
      </c>
      <c r="M43" s="171">
        <v>2293</v>
      </c>
      <c r="N43" s="132">
        <f>+M43*G43</f>
        <v>2293</v>
      </c>
      <c r="O43" s="133">
        <v>4177384710</v>
      </c>
      <c r="P43" s="133">
        <v>47</v>
      </c>
      <c r="Q43" s="134" t="s">
        <v>1815</v>
      </c>
      <c r="R43" s="135"/>
      <c r="S43" s="135"/>
      <c r="T43" s="135"/>
      <c r="U43" s="135"/>
      <c r="V43" s="135"/>
      <c r="W43" s="135"/>
      <c r="X43" s="135"/>
      <c r="Y43" s="135"/>
      <c r="Z43" s="135"/>
    </row>
    <row r="44" spans="1:26" s="242" customFormat="1" ht="75" customHeight="1" x14ac:dyDescent="0.25">
      <c r="A44" s="125">
        <f>+A43+1</f>
        <v>2</v>
      </c>
      <c r="B44" s="126" t="s">
        <v>1051</v>
      </c>
      <c r="C44" s="126" t="s">
        <v>1051</v>
      </c>
      <c r="D44" s="126" t="s">
        <v>160</v>
      </c>
      <c r="E44" s="128" t="s">
        <v>1129</v>
      </c>
      <c r="F44" s="127" t="s">
        <v>125</v>
      </c>
      <c r="G44" s="129">
        <v>1</v>
      </c>
      <c r="H44" s="130">
        <v>40182</v>
      </c>
      <c r="I44" s="130">
        <v>40543</v>
      </c>
      <c r="J44" s="131" t="s">
        <v>126</v>
      </c>
      <c r="K44" s="253">
        <v>11.9</v>
      </c>
      <c r="L44" s="253">
        <v>0</v>
      </c>
      <c r="M44" s="132">
        <v>75</v>
      </c>
      <c r="N44" s="132">
        <f t="shared" ref="N44:N48" si="0">+M44*G44</f>
        <v>75</v>
      </c>
      <c r="O44" s="133">
        <v>118331984</v>
      </c>
      <c r="P44" s="133">
        <v>47</v>
      </c>
      <c r="Q44" s="134"/>
      <c r="R44" s="135"/>
      <c r="S44" s="135"/>
      <c r="T44" s="135"/>
      <c r="U44" s="135"/>
      <c r="V44" s="135"/>
      <c r="W44" s="135"/>
      <c r="X44" s="135"/>
      <c r="Y44" s="135"/>
      <c r="Z44" s="135"/>
    </row>
    <row r="45" spans="1:26" s="242" customFormat="1" ht="75" customHeight="1" x14ac:dyDescent="0.25">
      <c r="A45" s="125">
        <f t="shared" ref="A45:A48" si="1">+A44+1</f>
        <v>3</v>
      </c>
      <c r="B45" s="126" t="s">
        <v>1051</v>
      </c>
      <c r="C45" s="126" t="s">
        <v>1051</v>
      </c>
      <c r="D45" s="126" t="s">
        <v>160</v>
      </c>
      <c r="E45" s="128" t="s">
        <v>1130</v>
      </c>
      <c r="F45" s="127" t="s">
        <v>125</v>
      </c>
      <c r="G45" s="129">
        <v>1</v>
      </c>
      <c r="H45" s="130">
        <v>40546</v>
      </c>
      <c r="I45" s="130">
        <v>40908</v>
      </c>
      <c r="J45" s="131" t="s">
        <v>126</v>
      </c>
      <c r="K45" s="253">
        <v>11.9</v>
      </c>
      <c r="L45" s="253">
        <v>0</v>
      </c>
      <c r="M45" s="132">
        <v>75</v>
      </c>
      <c r="N45" s="132">
        <f t="shared" si="0"/>
        <v>75</v>
      </c>
      <c r="O45" s="133">
        <v>122203675</v>
      </c>
      <c r="P45" s="133">
        <v>47</v>
      </c>
      <c r="Q45" s="134"/>
      <c r="R45" s="135"/>
      <c r="S45" s="135"/>
      <c r="T45" s="135"/>
      <c r="U45" s="135"/>
      <c r="V45" s="135"/>
      <c r="W45" s="135"/>
      <c r="X45" s="135"/>
      <c r="Y45" s="135"/>
      <c r="Z45" s="135"/>
    </row>
    <row r="46" spans="1:26" s="242" customFormat="1" ht="75" customHeight="1" x14ac:dyDescent="0.25">
      <c r="A46" s="125">
        <f t="shared" si="1"/>
        <v>4</v>
      </c>
      <c r="B46" s="126" t="s">
        <v>1051</v>
      </c>
      <c r="C46" s="126" t="s">
        <v>1051</v>
      </c>
      <c r="D46" s="126" t="s">
        <v>160</v>
      </c>
      <c r="E46" s="253" t="s">
        <v>1131</v>
      </c>
      <c r="F46" s="127" t="s">
        <v>125</v>
      </c>
      <c r="G46" s="129">
        <v>1</v>
      </c>
      <c r="H46" s="130">
        <v>40911</v>
      </c>
      <c r="I46" s="130">
        <v>41115</v>
      </c>
      <c r="J46" s="131" t="s">
        <v>126</v>
      </c>
      <c r="K46" s="253">
        <v>6.7</v>
      </c>
      <c r="L46" s="253">
        <v>0</v>
      </c>
      <c r="M46" s="132">
        <v>75</v>
      </c>
      <c r="N46" s="132">
        <f t="shared" si="0"/>
        <v>75</v>
      </c>
      <c r="O46" s="133">
        <v>63545860</v>
      </c>
      <c r="P46" s="133">
        <v>48</v>
      </c>
      <c r="Q46" s="134"/>
      <c r="R46" s="135"/>
      <c r="S46" s="135"/>
      <c r="T46" s="135"/>
      <c r="U46" s="135"/>
      <c r="V46" s="135"/>
      <c r="W46" s="135"/>
      <c r="X46" s="135"/>
      <c r="Y46" s="135"/>
      <c r="Z46" s="135"/>
    </row>
    <row r="47" spans="1:26" s="242" customFormat="1" ht="75" customHeight="1" x14ac:dyDescent="0.25">
      <c r="A47" s="125">
        <f t="shared" si="1"/>
        <v>5</v>
      </c>
      <c r="B47" s="126" t="s">
        <v>1051</v>
      </c>
      <c r="C47" s="126" t="s">
        <v>1051</v>
      </c>
      <c r="D47" s="126" t="s">
        <v>160</v>
      </c>
      <c r="E47" s="128" t="s">
        <v>1132</v>
      </c>
      <c r="F47" s="127" t="s">
        <v>125</v>
      </c>
      <c r="G47" s="129">
        <v>1</v>
      </c>
      <c r="H47" s="130">
        <v>41086</v>
      </c>
      <c r="I47" s="130">
        <v>41161</v>
      </c>
      <c r="J47" s="131" t="s">
        <v>126</v>
      </c>
      <c r="K47" s="253">
        <v>1.5</v>
      </c>
      <c r="L47" s="253">
        <v>0</v>
      </c>
      <c r="M47" s="132">
        <v>75</v>
      </c>
      <c r="N47" s="132">
        <f t="shared" si="0"/>
        <v>75</v>
      </c>
      <c r="O47" s="133">
        <v>24491407</v>
      </c>
      <c r="P47" s="133">
        <v>48</v>
      </c>
      <c r="Q47" s="134"/>
      <c r="R47" s="135"/>
      <c r="S47" s="135"/>
      <c r="T47" s="135"/>
      <c r="U47" s="135"/>
      <c r="V47" s="135"/>
      <c r="W47" s="135"/>
      <c r="X47" s="135"/>
      <c r="Y47" s="135"/>
      <c r="Z47" s="135"/>
    </row>
    <row r="48" spans="1:26" s="242" customFormat="1" ht="75" customHeight="1" x14ac:dyDescent="0.25">
      <c r="A48" s="125">
        <f t="shared" si="1"/>
        <v>6</v>
      </c>
      <c r="B48" s="126" t="s">
        <v>1051</v>
      </c>
      <c r="C48" s="126" t="s">
        <v>1051</v>
      </c>
      <c r="D48" s="126" t="s">
        <v>160</v>
      </c>
      <c r="E48" s="128" t="s">
        <v>1133</v>
      </c>
      <c r="F48" s="127" t="s">
        <v>125</v>
      </c>
      <c r="G48" s="129">
        <v>1</v>
      </c>
      <c r="H48" s="130">
        <v>41162</v>
      </c>
      <c r="I48" s="130">
        <v>41274</v>
      </c>
      <c r="J48" s="131" t="s">
        <v>126</v>
      </c>
      <c r="K48" s="132">
        <v>3</v>
      </c>
      <c r="L48" s="171">
        <v>0</v>
      </c>
      <c r="M48" s="132">
        <v>160</v>
      </c>
      <c r="N48" s="132">
        <f t="shared" si="0"/>
        <v>160</v>
      </c>
      <c r="O48" s="133">
        <v>148684800</v>
      </c>
      <c r="P48" s="133">
        <v>48</v>
      </c>
      <c r="Q48" s="134"/>
      <c r="R48" s="135"/>
      <c r="S48" s="135"/>
      <c r="T48" s="135"/>
      <c r="U48" s="135"/>
      <c r="V48" s="135"/>
      <c r="W48" s="135"/>
      <c r="X48" s="135"/>
      <c r="Y48" s="135"/>
      <c r="Z48" s="135"/>
    </row>
    <row r="49" spans="1:17" s="242" customFormat="1" ht="15.75" x14ac:dyDescent="0.25">
      <c r="A49" s="125"/>
      <c r="B49" s="136" t="s">
        <v>16</v>
      </c>
      <c r="C49" s="127"/>
      <c r="D49" s="126"/>
      <c r="E49" s="128"/>
      <c r="F49" s="127"/>
      <c r="G49" s="127"/>
      <c r="H49" s="127"/>
      <c r="I49" s="131"/>
      <c r="J49" s="131"/>
      <c r="K49" s="137">
        <f>SUM(K43:K48)</f>
        <v>35</v>
      </c>
      <c r="L49" s="137">
        <f>SUM(L43:L48)</f>
        <v>0</v>
      </c>
      <c r="M49" s="138">
        <f>SUM(M43:M48)</f>
        <v>2753</v>
      </c>
      <c r="N49" s="137">
        <f>SUM(N43:N48)</f>
        <v>2753</v>
      </c>
      <c r="O49" s="133"/>
      <c r="P49" s="133"/>
      <c r="Q49" s="134"/>
    </row>
    <row r="50" spans="1:17" s="139" customFormat="1" x14ac:dyDescent="0.25">
      <c r="E50" s="140"/>
    </row>
    <row r="51" spans="1:17" s="139" customFormat="1" ht="15.75" x14ac:dyDescent="0.25">
      <c r="B51" s="1096" t="s">
        <v>28</v>
      </c>
      <c r="C51" s="1096" t="s">
        <v>27</v>
      </c>
      <c r="D51" s="1098" t="s">
        <v>34</v>
      </c>
      <c r="E51" s="1098"/>
    </row>
    <row r="52" spans="1:17" s="139" customFormat="1" ht="15.75" x14ac:dyDescent="0.25">
      <c r="B52" s="1097"/>
      <c r="C52" s="1097"/>
      <c r="D52" s="241" t="s">
        <v>23</v>
      </c>
      <c r="E52" s="141" t="s">
        <v>24</v>
      </c>
    </row>
    <row r="53" spans="1:17" s="139" customFormat="1" ht="15.75" x14ac:dyDescent="0.25">
      <c r="B53" s="142" t="s">
        <v>21</v>
      </c>
      <c r="C53" s="143">
        <f>+K49</f>
        <v>35</v>
      </c>
      <c r="D53" s="251" t="s">
        <v>292</v>
      </c>
      <c r="E53" s="144"/>
      <c r="F53" s="145"/>
      <c r="G53" s="145"/>
      <c r="H53" s="145"/>
      <c r="I53" s="145"/>
      <c r="J53" s="145"/>
      <c r="K53" s="145"/>
      <c r="L53" s="145"/>
      <c r="M53" s="145"/>
    </row>
    <row r="54" spans="1:17" s="139" customFormat="1" ht="15.75" x14ac:dyDescent="0.25">
      <c r="B54" s="142" t="s">
        <v>25</v>
      </c>
      <c r="C54" s="143">
        <f>+M49</f>
        <v>2753</v>
      </c>
      <c r="D54" s="251" t="s">
        <v>292</v>
      </c>
      <c r="E54" s="144"/>
    </row>
    <row r="55" spans="1:17" s="139" customFormat="1" x14ac:dyDescent="0.25">
      <c r="B55" s="146"/>
      <c r="C55" s="1099"/>
      <c r="D55" s="1099"/>
      <c r="E55" s="1099"/>
      <c r="F55" s="1099"/>
      <c r="G55" s="1099"/>
      <c r="H55" s="1099"/>
      <c r="I55" s="1099"/>
      <c r="J55" s="1099"/>
      <c r="K55" s="1099"/>
      <c r="L55" s="1099"/>
      <c r="M55" s="1099"/>
      <c r="N55" s="1099"/>
    </row>
    <row r="56" spans="1:17" ht="15.75" thickBot="1" x14ac:dyDescent="0.3"/>
    <row r="57" spans="1:17" ht="16.5" thickBot="1" x14ac:dyDescent="0.3">
      <c r="B57" s="1100" t="s">
        <v>90</v>
      </c>
      <c r="C57" s="1100"/>
      <c r="D57" s="1100"/>
      <c r="E57" s="1100"/>
      <c r="F57" s="1100"/>
      <c r="G57" s="1100"/>
      <c r="H57" s="1100"/>
      <c r="I57" s="1100"/>
      <c r="J57" s="1100"/>
      <c r="K57" s="1100"/>
      <c r="L57" s="1100"/>
      <c r="M57" s="1100"/>
      <c r="N57" s="1100"/>
    </row>
    <row r="60" spans="1:17" ht="110.25" customHeight="1" x14ac:dyDescent="0.25">
      <c r="B60" s="117" t="s">
        <v>138</v>
      </c>
      <c r="C60" s="147" t="s">
        <v>2</v>
      </c>
      <c r="D60" s="147" t="s">
        <v>92</v>
      </c>
      <c r="E60" s="147" t="s">
        <v>91</v>
      </c>
      <c r="F60" s="147" t="s">
        <v>93</v>
      </c>
      <c r="G60" s="147" t="s">
        <v>94</v>
      </c>
      <c r="H60" s="147" t="s">
        <v>95</v>
      </c>
      <c r="I60" s="147" t="s">
        <v>96</v>
      </c>
      <c r="J60" s="147" t="s">
        <v>97</v>
      </c>
      <c r="K60" s="147" t="s">
        <v>98</v>
      </c>
      <c r="L60" s="147" t="s">
        <v>99</v>
      </c>
      <c r="M60" s="148" t="s">
        <v>100</v>
      </c>
      <c r="N60" s="148" t="s">
        <v>101</v>
      </c>
      <c r="O60" s="1086" t="s">
        <v>3</v>
      </c>
      <c r="P60" s="1088"/>
      <c r="Q60" s="147" t="s">
        <v>18</v>
      </c>
    </row>
    <row r="61" spans="1:17" ht="30" x14ac:dyDescent="0.2">
      <c r="B61" s="149" t="s">
        <v>161</v>
      </c>
      <c r="C61" s="149" t="s">
        <v>162</v>
      </c>
      <c r="D61" s="154" t="s">
        <v>1134</v>
      </c>
      <c r="E61" s="150">
        <v>1162</v>
      </c>
      <c r="F61" s="249" t="s">
        <v>476</v>
      </c>
      <c r="G61" s="249" t="s">
        <v>476</v>
      </c>
      <c r="H61" s="249" t="s">
        <v>476</v>
      </c>
      <c r="I61" s="249" t="s">
        <v>125</v>
      </c>
      <c r="J61" s="249" t="s">
        <v>476</v>
      </c>
      <c r="K61" s="249" t="s">
        <v>476</v>
      </c>
      <c r="L61" s="249" t="s">
        <v>476</v>
      </c>
      <c r="M61" s="249" t="s">
        <v>476</v>
      </c>
      <c r="N61" s="249" t="s">
        <v>476</v>
      </c>
      <c r="O61" s="1101"/>
      <c r="P61" s="1102"/>
      <c r="Q61" s="118" t="s">
        <v>125</v>
      </c>
    </row>
    <row r="62" spans="1:17" x14ac:dyDescent="0.2">
      <c r="B62" s="149"/>
      <c r="C62" s="149"/>
      <c r="D62" s="150"/>
      <c r="E62" s="150"/>
      <c r="F62" s="249"/>
      <c r="G62" s="249"/>
      <c r="H62" s="249"/>
      <c r="I62" s="151"/>
      <c r="J62" s="151"/>
      <c r="K62" s="118"/>
      <c r="L62" s="118"/>
      <c r="M62" s="118"/>
      <c r="N62" s="118"/>
      <c r="O62" s="1101"/>
      <c r="P62" s="1102"/>
      <c r="Q62" s="118"/>
    </row>
    <row r="63" spans="1:17" x14ac:dyDescent="0.25">
      <c r="B63" s="118"/>
      <c r="C63" s="118"/>
      <c r="D63" s="118"/>
      <c r="E63" s="118"/>
      <c r="F63" s="118"/>
      <c r="G63" s="118"/>
      <c r="H63" s="118"/>
      <c r="I63" s="118"/>
      <c r="J63" s="118"/>
      <c r="K63" s="118"/>
      <c r="L63" s="118"/>
      <c r="M63" s="118"/>
      <c r="N63" s="118"/>
      <c r="O63" s="1101"/>
      <c r="P63" s="1102"/>
      <c r="Q63" s="118"/>
    </row>
    <row r="64" spans="1:17" x14ac:dyDescent="0.25">
      <c r="B64" s="86" t="s">
        <v>1</v>
      </c>
    </row>
    <row r="65" spans="2:17" x14ac:dyDescent="0.25">
      <c r="B65" s="86" t="s">
        <v>37</v>
      </c>
    </row>
    <row r="66" spans="2:17" x14ac:dyDescent="0.25">
      <c r="B66" s="86" t="s">
        <v>62</v>
      </c>
    </row>
    <row r="68" spans="2:17" ht="15.75" thickBot="1" x14ac:dyDescent="0.3"/>
    <row r="69" spans="2:17" ht="16.5" thickBot="1" x14ac:dyDescent="0.3">
      <c r="B69" s="1083" t="s">
        <v>38</v>
      </c>
      <c r="C69" s="1084"/>
      <c r="D69" s="1084"/>
      <c r="E69" s="1084"/>
      <c r="F69" s="1084"/>
      <c r="G69" s="1084"/>
      <c r="H69" s="1084"/>
      <c r="I69" s="1084"/>
      <c r="J69" s="1084"/>
      <c r="K69" s="1084"/>
      <c r="L69" s="1084"/>
      <c r="M69" s="1084"/>
      <c r="N69" s="1085"/>
    </row>
    <row r="71" spans="2:17" ht="78.75" customHeight="1" x14ac:dyDescent="0.25">
      <c r="B71" s="117" t="s">
        <v>0</v>
      </c>
      <c r="C71" s="117" t="s">
        <v>39</v>
      </c>
      <c r="D71" s="117" t="s">
        <v>40</v>
      </c>
      <c r="E71" s="117" t="s">
        <v>102</v>
      </c>
      <c r="F71" s="117" t="s">
        <v>104</v>
      </c>
      <c r="G71" s="117" t="s">
        <v>105</v>
      </c>
      <c r="H71" s="117" t="s">
        <v>106</v>
      </c>
      <c r="I71" s="117" t="s">
        <v>103</v>
      </c>
      <c r="J71" s="1086" t="s">
        <v>107</v>
      </c>
      <c r="K71" s="1087"/>
      <c r="L71" s="1088"/>
      <c r="M71" s="117" t="s">
        <v>111</v>
      </c>
      <c r="N71" s="117" t="s">
        <v>139</v>
      </c>
      <c r="O71" s="117" t="s">
        <v>140</v>
      </c>
      <c r="P71" s="1086" t="s">
        <v>3</v>
      </c>
      <c r="Q71" s="1088"/>
    </row>
    <row r="72" spans="2:17" ht="15" customHeight="1" x14ac:dyDescent="0.2">
      <c r="B72" s="152" t="s">
        <v>43</v>
      </c>
      <c r="C72" s="152">
        <v>4</v>
      </c>
      <c r="D72" s="149"/>
      <c r="E72" s="149"/>
      <c r="F72" s="149"/>
      <c r="G72" s="149"/>
      <c r="H72" s="149"/>
      <c r="I72" s="150"/>
      <c r="J72" s="153" t="s">
        <v>108</v>
      </c>
      <c r="K72" s="154" t="s">
        <v>109</v>
      </c>
      <c r="L72" s="151" t="s">
        <v>110</v>
      </c>
      <c r="M72" s="118"/>
      <c r="N72" s="118"/>
      <c r="O72" s="118"/>
      <c r="P72" s="1101"/>
      <c r="Q72" s="1102"/>
    </row>
    <row r="73" spans="2:17" s="983" customFormat="1" ht="30" customHeight="1" x14ac:dyDescent="0.25">
      <c r="B73" s="997" t="s">
        <v>43</v>
      </c>
      <c r="C73" s="997"/>
      <c r="D73" s="987" t="s">
        <v>1055</v>
      </c>
      <c r="E73" s="529">
        <v>64585133</v>
      </c>
      <c r="F73" s="528" t="s">
        <v>180</v>
      </c>
      <c r="G73" s="528" t="s">
        <v>1056</v>
      </c>
      <c r="H73" s="528" t="s">
        <v>1057</v>
      </c>
      <c r="I73" s="528" t="s">
        <v>1058</v>
      </c>
      <c r="J73" s="528" t="s">
        <v>1059</v>
      </c>
      <c r="K73" s="528" t="s">
        <v>1060</v>
      </c>
      <c r="L73" s="528" t="s">
        <v>1061</v>
      </c>
      <c r="M73" s="528" t="s">
        <v>125</v>
      </c>
      <c r="N73" s="528" t="s">
        <v>125</v>
      </c>
      <c r="O73" s="528" t="s">
        <v>125</v>
      </c>
      <c r="P73" s="1112"/>
      <c r="Q73" s="1113"/>
    </row>
    <row r="74" spans="2:17" s="983" customFormat="1" ht="30" customHeight="1" x14ac:dyDescent="0.25">
      <c r="B74" s="997" t="s">
        <v>43</v>
      </c>
      <c r="C74" s="997"/>
      <c r="D74" s="987" t="s">
        <v>1062</v>
      </c>
      <c r="E74" s="529">
        <v>1065837041</v>
      </c>
      <c r="F74" s="528" t="s">
        <v>166</v>
      </c>
      <c r="G74" s="528" t="s">
        <v>1063</v>
      </c>
      <c r="H74" s="528" t="s">
        <v>1064</v>
      </c>
      <c r="I74" s="528">
        <v>125758</v>
      </c>
      <c r="J74" s="528" t="s">
        <v>1065</v>
      </c>
      <c r="K74" s="528" t="s">
        <v>1066</v>
      </c>
      <c r="L74" s="528" t="s">
        <v>1067</v>
      </c>
      <c r="M74" s="528" t="s">
        <v>125</v>
      </c>
      <c r="N74" s="528" t="s">
        <v>125</v>
      </c>
      <c r="O74" s="528" t="s">
        <v>125</v>
      </c>
      <c r="P74" s="1112"/>
      <c r="Q74" s="1113"/>
    </row>
    <row r="75" spans="2:17" s="983" customFormat="1" ht="30" customHeight="1" x14ac:dyDescent="0.25">
      <c r="B75" s="997" t="s">
        <v>43</v>
      </c>
      <c r="C75" s="997"/>
      <c r="D75" s="987" t="s">
        <v>1068</v>
      </c>
      <c r="E75" s="529">
        <v>33109383</v>
      </c>
      <c r="F75" s="528" t="s">
        <v>166</v>
      </c>
      <c r="G75" s="528" t="s">
        <v>356</v>
      </c>
      <c r="H75" s="528" t="s">
        <v>1069</v>
      </c>
      <c r="I75" s="528">
        <v>142172</v>
      </c>
      <c r="J75" s="528" t="s">
        <v>1059</v>
      </c>
      <c r="K75" s="528" t="s">
        <v>1070</v>
      </c>
      <c r="L75" s="528" t="s">
        <v>1071</v>
      </c>
      <c r="M75" s="528" t="s">
        <v>125</v>
      </c>
      <c r="N75" s="528" t="s">
        <v>125</v>
      </c>
      <c r="O75" s="528" t="s">
        <v>125</v>
      </c>
      <c r="P75" s="502"/>
      <c r="Q75" s="508"/>
    </row>
    <row r="76" spans="2:17" s="983" customFormat="1" ht="30" customHeight="1" x14ac:dyDescent="0.25">
      <c r="B76" s="997" t="s">
        <v>43</v>
      </c>
      <c r="C76" s="997"/>
      <c r="D76" s="998" t="s">
        <v>1072</v>
      </c>
      <c r="E76" s="999">
        <v>42499486</v>
      </c>
      <c r="F76" s="821" t="s">
        <v>166</v>
      </c>
      <c r="G76" s="528" t="s">
        <v>1073</v>
      </c>
      <c r="H76" s="528" t="s">
        <v>1074</v>
      </c>
      <c r="I76" s="528">
        <v>142129</v>
      </c>
      <c r="J76" s="528"/>
      <c r="K76" s="528"/>
      <c r="L76" s="973"/>
      <c r="M76" s="1000" t="s">
        <v>125</v>
      </c>
      <c r="N76" s="1001"/>
      <c r="O76" s="1001"/>
      <c r="P76" s="1112"/>
      <c r="Q76" s="1113"/>
    </row>
    <row r="77" spans="2:17" s="983" customFormat="1" x14ac:dyDescent="0.2">
      <c r="B77" s="970" t="s">
        <v>44</v>
      </c>
      <c r="C77" s="997">
        <v>8</v>
      </c>
      <c r="D77" s="994"/>
    </row>
    <row r="78" spans="2:17" s="983" customFormat="1" ht="30" customHeight="1" x14ac:dyDescent="0.25">
      <c r="B78" s="997" t="s">
        <v>44</v>
      </c>
      <c r="C78" s="997"/>
      <c r="D78" s="998" t="s">
        <v>1075</v>
      </c>
      <c r="E78" s="999">
        <v>26946143</v>
      </c>
      <c r="F78" s="821" t="s">
        <v>166</v>
      </c>
      <c r="G78" s="528" t="s">
        <v>1073</v>
      </c>
      <c r="H78" s="528" t="s">
        <v>1076</v>
      </c>
      <c r="I78" s="821" t="s">
        <v>613</v>
      </c>
      <c r="J78" s="972" t="s">
        <v>1077</v>
      </c>
      <c r="K78" s="821" t="s">
        <v>1078</v>
      </c>
      <c r="L78" s="821" t="s">
        <v>1079</v>
      </c>
      <c r="M78" s="821" t="s">
        <v>125</v>
      </c>
      <c r="N78" s="528" t="s">
        <v>125</v>
      </c>
      <c r="O78" s="528" t="s">
        <v>125</v>
      </c>
      <c r="P78" s="1112"/>
      <c r="Q78" s="1113"/>
    </row>
    <row r="79" spans="2:17" s="983" customFormat="1" ht="30" customHeight="1" x14ac:dyDescent="0.25">
      <c r="B79" s="997" t="s">
        <v>44</v>
      </c>
      <c r="C79" s="997"/>
      <c r="D79" s="998" t="s">
        <v>1080</v>
      </c>
      <c r="E79" s="999">
        <v>1102817327</v>
      </c>
      <c r="F79" s="821" t="s">
        <v>558</v>
      </c>
      <c r="G79" s="972" t="s">
        <v>568</v>
      </c>
      <c r="H79" s="972" t="s">
        <v>1596</v>
      </c>
      <c r="I79" s="821">
        <v>143310</v>
      </c>
      <c r="J79" s="972" t="s">
        <v>1081</v>
      </c>
      <c r="K79" s="972" t="s">
        <v>1082</v>
      </c>
      <c r="L79" s="972" t="s">
        <v>1083</v>
      </c>
      <c r="M79" s="528" t="s">
        <v>125</v>
      </c>
      <c r="N79" s="528" t="s">
        <v>125</v>
      </c>
      <c r="O79" s="528" t="s">
        <v>125</v>
      </c>
      <c r="P79" s="1112"/>
      <c r="Q79" s="1113"/>
    </row>
    <row r="80" spans="2:17" s="983" customFormat="1" ht="45" customHeight="1" x14ac:dyDescent="0.25">
      <c r="B80" s="997" t="s">
        <v>44</v>
      </c>
      <c r="C80" s="997"/>
      <c r="D80" s="998" t="s">
        <v>1084</v>
      </c>
      <c r="E80" s="999">
        <v>49739339</v>
      </c>
      <c r="F80" s="972" t="s">
        <v>180</v>
      </c>
      <c r="G80" s="972" t="s">
        <v>356</v>
      </c>
      <c r="H80" s="972" t="s">
        <v>1085</v>
      </c>
      <c r="I80" s="972" t="s">
        <v>1086</v>
      </c>
      <c r="J80" s="972" t="s">
        <v>1059</v>
      </c>
      <c r="K80" s="972" t="s">
        <v>1087</v>
      </c>
      <c r="L80" s="972" t="s">
        <v>1088</v>
      </c>
      <c r="M80" s="528" t="s">
        <v>125</v>
      </c>
      <c r="N80" s="528" t="s">
        <v>125</v>
      </c>
      <c r="O80" s="528" t="s">
        <v>125</v>
      </c>
      <c r="P80" s="502" t="s">
        <v>1597</v>
      </c>
      <c r="Q80" s="508"/>
    </row>
    <row r="81" spans="2:18" s="983" customFormat="1" ht="45" customHeight="1" x14ac:dyDescent="0.25">
      <c r="B81" s="997" t="s">
        <v>44</v>
      </c>
      <c r="C81" s="997"/>
      <c r="D81" s="998" t="s">
        <v>1089</v>
      </c>
      <c r="E81" s="999">
        <v>49660868</v>
      </c>
      <c r="F81" s="972" t="s">
        <v>180</v>
      </c>
      <c r="G81" s="972" t="s">
        <v>356</v>
      </c>
      <c r="H81" s="972" t="s">
        <v>1090</v>
      </c>
      <c r="I81" s="1002" t="s">
        <v>1091</v>
      </c>
      <c r="J81" s="972" t="s">
        <v>1059</v>
      </c>
      <c r="K81" s="972" t="s">
        <v>1092</v>
      </c>
      <c r="L81" s="972" t="s">
        <v>1093</v>
      </c>
      <c r="M81" s="528" t="s">
        <v>125</v>
      </c>
      <c r="N81" s="528" t="s">
        <v>125</v>
      </c>
      <c r="O81" s="528" t="s">
        <v>125</v>
      </c>
      <c r="P81" s="502"/>
      <c r="Q81" s="508"/>
    </row>
    <row r="82" spans="2:18" s="983" customFormat="1" ht="45" customHeight="1" x14ac:dyDescent="0.25">
      <c r="B82" s="997" t="s">
        <v>44</v>
      </c>
      <c r="C82" s="997"/>
      <c r="D82" s="998" t="s">
        <v>1094</v>
      </c>
      <c r="E82" s="1003" t="s">
        <v>1095</v>
      </c>
      <c r="F82" s="972" t="s">
        <v>180</v>
      </c>
      <c r="G82" s="972" t="s">
        <v>281</v>
      </c>
      <c r="H82" s="972" t="s">
        <v>1096</v>
      </c>
      <c r="I82" s="1002" t="s">
        <v>1097</v>
      </c>
      <c r="J82" s="972" t="s">
        <v>1098</v>
      </c>
      <c r="K82" s="972" t="s">
        <v>1099</v>
      </c>
      <c r="L82" s="972" t="s">
        <v>1100</v>
      </c>
      <c r="M82" s="528" t="s">
        <v>125</v>
      </c>
      <c r="N82" s="528" t="s">
        <v>125</v>
      </c>
      <c r="O82" s="528" t="s">
        <v>125</v>
      </c>
      <c r="P82" s="502"/>
      <c r="Q82" s="508"/>
    </row>
    <row r="83" spans="2:18" s="983" customFormat="1" ht="45" customHeight="1" x14ac:dyDescent="0.25">
      <c r="B83" s="1013" t="s">
        <v>44</v>
      </c>
      <c r="C83" s="995"/>
      <c r="D83" s="1004" t="s">
        <v>1808</v>
      </c>
      <c r="E83" s="1005">
        <v>49759288</v>
      </c>
      <c r="F83" s="1006" t="s">
        <v>166</v>
      </c>
      <c r="G83" s="1006" t="s">
        <v>1073</v>
      </c>
      <c r="H83" s="1007">
        <v>37239</v>
      </c>
      <c r="I83" s="1006">
        <v>5035</v>
      </c>
      <c r="J83" s="1006" t="s">
        <v>1059</v>
      </c>
      <c r="K83" s="1006" t="s">
        <v>1809</v>
      </c>
      <c r="L83" s="1006" t="s">
        <v>1810</v>
      </c>
      <c r="M83" s="1008" t="s">
        <v>125</v>
      </c>
      <c r="N83" s="1008" t="s">
        <v>125</v>
      </c>
      <c r="O83" s="1008" t="s">
        <v>125</v>
      </c>
      <c r="P83" s="1183" t="s">
        <v>1811</v>
      </c>
      <c r="Q83" s="1184"/>
      <c r="R83" s="996"/>
    </row>
    <row r="84" spans="2:18" s="983" customFormat="1" ht="45" customHeight="1" x14ac:dyDescent="0.25">
      <c r="B84" s="1009" t="s">
        <v>44</v>
      </c>
      <c r="C84" s="1009"/>
      <c r="D84" s="998" t="s">
        <v>1101</v>
      </c>
      <c r="E84" s="1010">
        <v>49757335</v>
      </c>
      <c r="F84" s="973" t="s">
        <v>180</v>
      </c>
      <c r="G84" s="972" t="s">
        <v>356</v>
      </c>
      <c r="H84" s="973" t="s">
        <v>1102</v>
      </c>
      <c r="I84" s="1011" t="s">
        <v>1103</v>
      </c>
      <c r="J84" s="1012" t="s">
        <v>1104</v>
      </c>
      <c r="K84" s="972" t="s">
        <v>1105</v>
      </c>
      <c r="L84" s="972" t="s">
        <v>1106</v>
      </c>
      <c r="M84" s="1000" t="s">
        <v>125</v>
      </c>
      <c r="N84" s="1000" t="s">
        <v>125</v>
      </c>
      <c r="O84" s="1000" t="s">
        <v>125</v>
      </c>
      <c r="P84" s="1185"/>
      <c r="Q84" s="1185"/>
    </row>
    <row r="85" spans="2:18" s="983" customFormat="1" ht="45" customHeight="1" x14ac:dyDescent="0.25">
      <c r="B85" s="1009" t="s">
        <v>44</v>
      </c>
      <c r="C85" s="1009"/>
      <c r="D85" s="152" t="s">
        <v>1173</v>
      </c>
      <c r="E85" s="514">
        <v>49767515</v>
      </c>
      <c r="F85" s="149" t="s">
        <v>558</v>
      </c>
      <c r="G85" s="152" t="s">
        <v>572</v>
      </c>
      <c r="H85" s="149" t="s">
        <v>1174</v>
      </c>
      <c r="I85" s="520">
        <v>144195</v>
      </c>
      <c r="J85" s="516" t="s">
        <v>1175</v>
      </c>
      <c r="K85" s="516" t="s">
        <v>1176</v>
      </c>
      <c r="L85" s="517" t="s">
        <v>1177</v>
      </c>
      <c r="M85" s="234" t="s">
        <v>1178</v>
      </c>
      <c r="N85" s="234" t="s">
        <v>125</v>
      </c>
      <c r="O85" s="118" t="s">
        <v>126</v>
      </c>
      <c r="P85" s="1014"/>
      <c r="Q85" s="1014"/>
    </row>
    <row r="87" spans="2:18" ht="15.75" thickBot="1" x14ac:dyDescent="0.3"/>
    <row r="88" spans="2:18" ht="16.5" thickBot="1" x14ac:dyDescent="0.3">
      <c r="B88" s="1083" t="s">
        <v>46</v>
      </c>
      <c r="C88" s="1084"/>
      <c r="D88" s="1084"/>
      <c r="E88" s="1084"/>
      <c r="F88" s="1084"/>
      <c r="G88" s="1084"/>
      <c r="H88" s="1084"/>
      <c r="I88" s="1084"/>
      <c r="J88" s="1084"/>
      <c r="K88" s="1084"/>
      <c r="L88" s="1084"/>
      <c r="M88" s="1084"/>
      <c r="N88" s="1085"/>
    </row>
    <row r="91" spans="2:18" ht="31.5" x14ac:dyDescent="0.25">
      <c r="B91" s="147" t="s">
        <v>33</v>
      </c>
      <c r="C91" s="147" t="s">
        <v>18</v>
      </c>
      <c r="D91" s="1086" t="s">
        <v>3</v>
      </c>
      <c r="E91" s="1088"/>
    </row>
    <row r="92" spans="2:18" ht="30" x14ac:dyDescent="0.25">
      <c r="B92" s="155" t="s">
        <v>112</v>
      </c>
      <c r="C92" s="234" t="s">
        <v>125</v>
      </c>
      <c r="D92" s="1073"/>
      <c r="E92" s="1073"/>
    </row>
    <row r="95" spans="2:18" ht="15.75" x14ac:dyDescent="0.25">
      <c r="B95" s="1074" t="s">
        <v>64</v>
      </c>
      <c r="C95" s="1075"/>
      <c r="D95" s="1075"/>
      <c r="E95" s="1075"/>
      <c r="F95" s="1075"/>
      <c r="G95" s="1075"/>
      <c r="H95" s="1075"/>
      <c r="I95" s="1075"/>
      <c r="J95" s="1075"/>
      <c r="K95" s="1075"/>
      <c r="L95" s="1075"/>
      <c r="M95" s="1075"/>
      <c r="N95" s="1075"/>
      <c r="O95" s="1075"/>
      <c r="P95" s="1075"/>
    </row>
    <row r="97" spans="1:26" ht="15.75" thickBot="1" x14ac:dyDescent="0.3"/>
    <row r="98" spans="1:26" ht="16.5" thickBot="1" x14ac:dyDescent="0.3">
      <c r="B98" s="1083" t="s">
        <v>54</v>
      </c>
      <c r="C98" s="1084"/>
      <c r="D98" s="1084"/>
      <c r="E98" s="1084"/>
      <c r="F98" s="1084"/>
      <c r="G98" s="1084"/>
      <c r="H98" s="1084"/>
      <c r="I98" s="1084"/>
      <c r="J98" s="1084"/>
      <c r="K98" s="1084"/>
      <c r="L98" s="1084"/>
      <c r="M98" s="1084"/>
      <c r="N98" s="1085"/>
    </row>
    <row r="100" spans="1:26" ht="15.75" thickBot="1" x14ac:dyDescent="0.3">
      <c r="M100" s="122"/>
      <c r="N100" s="122"/>
    </row>
    <row r="101" spans="1:26" s="93" customFormat="1" ht="78.75" customHeight="1" x14ac:dyDescent="0.25">
      <c r="B101" s="483" t="s">
        <v>134</v>
      </c>
      <c r="C101" s="483" t="s">
        <v>135</v>
      </c>
      <c r="D101" s="483" t="s">
        <v>136</v>
      </c>
      <c r="E101" s="483" t="s">
        <v>45</v>
      </c>
      <c r="F101" s="483" t="s">
        <v>22</v>
      </c>
      <c r="G101" s="483" t="s">
        <v>89</v>
      </c>
      <c r="H101" s="483" t="s">
        <v>17</v>
      </c>
      <c r="I101" s="483" t="s">
        <v>10</v>
      </c>
      <c r="J101" s="483" t="s">
        <v>31</v>
      </c>
      <c r="K101" s="483" t="s">
        <v>61</v>
      </c>
      <c r="L101" s="483" t="s">
        <v>20</v>
      </c>
      <c r="M101" s="484" t="s">
        <v>26</v>
      </c>
      <c r="N101" s="483" t="s">
        <v>137</v>
      </c>
      <c r="O101" s="483" t="s">
        <v>36</v>
      </c>
      <c r="P101" s="245" t="s">
        <v>11</v>
      </c>
      <c r="Q101" s="245" t="s">
        <v>19</v>
      </c>
    </row>
    <row r="102" spans="1:26" s="242" customFormat="1" ht="75" customHeight="1" x14ac:dyDescent="0.25">
      <c r="A102" s="125">
        <v>1</v>
      </c>
      <c r="B102" s="126" t="s">
        <v>1051</v>
      </c>
      <c r="C102" s="126" t="s">
        <v>1051</v>
      </c>
      <c r="D102" s="126" t="s">
        <v>160</v>
      </c>
      <c r="E102" s="128" t="s">
        <v>1171</v>
      </c>
      <c r="F102" s="127" t="s">
        <v>125</v>
      </c>
      <c r="G102" s="129">
        <v>1</v>
      </c>
      <c r="H102" s="130">
        <v>41045</v>
      </c>
      <c r="I102" s="130">
        <v>41274</v>
      </c>
      <c r="J102" s="131" t="s">
        <v>126</v>
      </c>
      <c r="K102" s="171">
        <v>0</v>
      </c>
      <c r="L102" s="171">
        <v>0</v>
      </c>
      <c r="M102" s="132">
        <v>7209</v>
      </c>
      <c r="N102" s="132">
        <f>+M102*G102</f>
        <v>7209</v>
      </c>
      <c r="O102" s="133">
        <v>1941041106</v>
      </c>
      <c r="P102" s="133">
        <v>364</v>
      </c>
      <c r="Q102" s="134" t="s">
        <v>433</v>
      </c>
      <c r="R102" s="135"/>
      <c r="S102" s="135"/>
      <c r="T102" s="135"/>
      <c r="U102" s="135"/>
      <c r="V102" s="135"/>
      <c r="W102" s="135"/>
      <c r="X102" s="135"/>
      <c r="Y102" s="135"/>
      <c r="Z102" s="135"/>
    </row>
    <row r="103" spans="1:26" s="242" customFormat="1" ht="75" customHeight="1" x14ac:dyDescent="0.25">
      <c r="A103" s="125">
        <f>+A102+1</f>
        <v>2</v>
      </c>
      <c r="B103" s="126" t="s">
        <v>1051</v>
      </c>
      <c r="C103" s="126" t="s">
        <v>1051</v>
      </c>
      <c r="D103" s="126" t="s">
        <v>160</v>
      </c>
      <c r="E103" s="128" t="s">
        <v>1130</v>
      </c>
      <c r="F103" s="127" t="s">
        <v>125</v>
      </c>
      <c r="G103" s="129">
        <v>1</v>
      </c>
      <c r="H103" s="130">
        <v>40546</v>
      </c>
      <c r="I103" s="130">
        <v>40908</v>
      </c>
      <c r="J103" s="131" t="s">
        <v>126</v>
      </c>
      <c r="K103" s="253">
        <v>0</v>
      </c>
      <c r="L103" s="253">
        <v>0</v>
      </c>
      <c r="M103" s="132">
        <v>75</v>
      </c>
      <c r="N103" s="132">
        <f>+M103*G103</f>
        <v>75</v>
      </c>
      <c r="O103" s="133">
        <v>122203675</v>
      </c>
      <c r="P103" s="133">
        <v>365</v>
      </c>
      <c r="Q103" s="134" t="s">
        <v>1172</v>
      </c>
      <c r="R103" s="135"/>
      <c r="S103" s="135"/>
      <c r="T103" s="135"/>
      <c r="U103" s="135"/>
      <c r="V103" s="135"/>
      <c r="W103" s="135"/>
      <c r="X103" s="135"/>
      <c r="Y103" s="135"/>
      <c r="Z103" s="135"/>
    </row>
    <row r="104" spans="1:26" s="242" customFormat="1" ht="15.75" x14ac:dyDescent="0.25">
      <c r="A104" s="125"/>
      <c r="B104" s="136" t="s">
        <v>16</v>
      </c>
      <c r="C104" s="127"/>
      <c r="D104" s="126"/>
      <c r="E104" s="128"/>
      <c r="F104" s="127"/>
      <c r="G104" s="127"/>
      <c r="H104" s="127"/>
      <c r="I104" s="131"/>
      <c r="J104" s="131"/>
      <c r="K104" s="137">
        <f>SUM(K102:K103)</f>
        <v>0</v>
      </c>
      <c r="L104" s="137">
        <f>SUM(L102:L103)</f>
        <v>0</v>
      </c>
      <c r="M104" s="138">
        <f>SUM(M102:M103)</f>
        <v>7284</v>
      </c>
      <c r="N104" s="137">
        <f>SUM(N102:N103)</f>
        <v>7284</v>
      </c>
      <c r="O104" s="133"/>
      <c r="P104" s="133"/>
      <c r="Q104" s="134"/>
    </row>
    <row r="105" spans="1:26" x14ac:dyDescent="0.25">
      <c r="B105" s="139"/>
      <c r="C105" s="139"/>
      <c r="D105" s="139"/>
      <c r="E105" s="140"/>
      <c r="F105" s="139"/>
      <c r="G105" s="139"/>
      <c r="H105" s="139"/>
      <c r="I105" s="139"/>
      <c r="J105" s="139"/>
      <c r="K105" s="139"/>
      <c r="L105" s="139"/>
      <c r="M105" s="139"/>
      <c r="N105" s="139"/>
      <c r="O105" s="139"/>
      <c r="P105" s="139"/>
    </row>
    <row r="106" spans="1:26" ht="15.75" x14ac:dyDescent="0.25">
      <c r="B106" s="142" t="s">
        <v>32</v>
      </c>
      <c r="C106" s="156">
        <f>+K104</f>
        <v>0</v>
      </c>
      <c r="H106" s="145"/>
      <c r="I106" s="145"/>
      <c r="J106" s="145"/>
      <c r="K106" s="145"/>
      <c r="L106" s="145"/>
      <c r="M106" s="145"/>
      <c r="N106" s="139"/>
      <c r="O106" s="139"/>
      <c r="P106" s="139"/>
    </row>
    <row r="108" spans="1:26" ht="15.75" thickBot="1" x14ac:dyDescent="0.3"/>
    <row r="109" spans="1:26" ht="32.25" customHeight="1" thickBot="1" x14ac:dyDescent="0.3">
      <c r="B109" s="485" t="s">
        <v>49</v>
      </c>
      <c r="C109" s="486" t="s">
        <v>50</v>
      </c>
      <c r="D109" s="485" t="s">
        <v>51</v>
      </c>
      <c r="E109" s="486" t="s">
        <v>55</v>
      </c>
    </row>
    <row r="110" spans="1:26" x14ac:dyDescent="0.25">
      <c r="B110" s="159" t="s">
        <v>113</v>
      </c>
      <c r="C110" s="487">
        <v>20</v>
      </c>
      <c r="D110" s="487">
        <v>0</v>
      </c>
      <c r="E110" s="1080">
        <f>+D110+D111+D112</f>
        <v>0</v>
      </c>
    </row>
    <row r="111" spans="1:26" x14ac:dyDescent="0.25">
      <c r="B111" s="159" t="s">
        <v>114</v>
      </c>
      <c r="C111" s="251">
        <v>30</v>
      </c>
      <c r="D111" s="234">
        <v>0</v>
      </c>
      <c r="E111" s="1081"/>
    </row>
    <row r="112" spans="1:26" ht="15.75" thickBot="1" x14ac:dyDescent="0.3">
      <c r="B112" s="159" t="s">
        <v>115</v>
      </c>
      <c r="C112" s="162">
        <v>40</v>
      </c>
      <c r="D112" s="162">
        <v>0</v>
      </c>
      <c r="E112" s="1082"/>
    </row>
    <row r="114" spans="2:17" ht="15.75" thickBot="1" x14ac:dyDescent="0.3"/>
    <row r="115" spans="2:17" ht="16.5" thickBot="1" x14ac:dyDescent="0.3">
      <c r="B115" s="1083" t="s">
        <v>52</v>
      </c>
      <c r="C115" s="1084"/>
      <c r="D115" s="1084"/>
      <c r="E115" s="1084"/>
      <c r="F115" s="1084"/>
      <c r="G115" s="1084"/>
      <c r="H115" s="1084"/>
      <c r="I115" s="1084"/>
      <c r="J115" s="1084"/>
      <c r="K115" s="1084"/>
      <c r="L115" s="1084"/>
      <c r="M115" s="1084"/>
      <c r="N115" s="1085"/>
    </row>
    <row r="117" spans="2:17" ht="78.75" customHeight="1" x14ac:dyDescent="0.25">
      <c r="B117" s="117" t="s">
        <v>0</v>
      </c>
      <c r="C117" s="117" t="s">
        <v>39</v>
      </c>
      <c r="D117" s="117" t="s">
        <v>40</v>
      </c>
      <c r="E117" s="117" t="s">
        <v>102</v>
      </c>
      <c r="F117" s="117" t="s">
        <v>104</v>
      </c>
      <c r="G117" s="117" t="s">
        <v>105</v>
      </c>
      <c r="H117" s="117" t="s">
        <v>106</v>
      </c>
      <c r="I117" s="117" t="s">
        <v>103</v>
      </c>
      <c r="J117" s="1086" t="s">
        <v>107</v>
      </c>
      <c r="K117" s="1087"/>
      <c r="L117" s="1088"/>
      <c r="M117" s="117" t="s">
        <v>111</v>
      </c>
      <c r="N117" s="117" t="s">
        <v>139</v>
      </c>
      <c r="O117" s="117" t="s">
        <v>140</v>
      </c>
      <c r="P117" s="1086" t="s">
        <v>3</v>
      </c>
      <c r="Q117" s="1088"/>
    </row>
    <row r="118" spans="2:17" ht="90" customHeight="1" x14ac:dyDescent="0.2">
      <c r="B118" s="152" t="s">
        <v>120</v>
      </c>
      <c r="C118" s="188">
        <v>1</v>
      </c>
      <c r="D118" s="152" t="s">
        <v>1179</v>
      </c>
      <c r="E118" s="514">
        <v>1102837578</v>
      </c>
      <c r="F118" s="152" t="s">
        <v>1180</v>
      </c>
      <c r="G118" s="152" t="s">
        <v>167</v>
      </c>
      <c r="H118" s="149" t="s">
        <v>1181</v>
      </c>
      <c r="I118" s="249" t="s">
        <v>126</v>
      </c>
      <c r="J118" s="152" t="s">
        <v>1182</v>
      </c>
      <c r="K118" s="154" t="s">
        <v>1183</v>
      </c>
      <c r="L118" s="154" t="s">
        <v>1184</v>
      </c>
      <c r="M118" s="234" t="s">
        <v>125</v>
      </c>
      <c r="N118" s="234" t="s">
        <v>125</v>
      </c>
      <c r="O118" s="118" t="s">
        <v>126</v>
      </c>
      <c r="P118" s="1108" t="s">
        <v>1598</v>
      </c>
      <c r="Q118" s="1109"/>
    </row>
    <row r="119" spans="2:17" ht="45" customHeight="1" x14ac:dyDescent="0.2">
      <c r="B119" s="152" t="s">
        <v>121</v>
      </c>
      <c r="C119" s="188">
        <v>1</v>
      </c>
      <c r="D119" s="152" t="s">
        <v>1185</v>
      </c>
      <c r="E119" s="514">
        <v>5032826</v>
      </c>
      <c r="F119" s="152" t="s">
        <v>598</v>
      </c>
      <c r="G119" s="152" t="s">
        <v>209</v>
      </c>
      <c r="H119" s="518" t="s">
        <v>1186</v>
      </c>
      <c r="I119" s="249" t="s">
        <v>1187</v>
      </c>
      <c r="J119" s="153" t="s">
        <v>1059</v>
      </c>
      <c r="K119" s="154" t="s">
        <v>1188</v>
      </c>
      <c r="L119" s="154" t="s">
        <v>1138</v>
      </c>
      <c r="M119" s="234" t="s">
        <v>125</v>
      </c>
      <c r="N119" s="234" t="s">
        <v>125</v>
      </c>
      <c r="O119" s="118" t="s">
        <v>483</v>
      </c>
      <c r="P119" s="118"/>
      <c r="Q119" s="118"/>
    </row>
    <row r="132" spans="2:7" ht="15.75" thickBot="1" x14ac:dyDescent="0.3"/>
    <row r="133" spans="2:7" ht="31.5" x14ac:dyDescent="0.25">
      <c r="B133" s="119" t="s">
        <v>33</v>
      </c>
      <c r="C133" s="119" t="s">
        <v>49</v>
      </c>
      <c r="D133" s="117" t="s">
        <v>50</v>
      </c>
      <c r="E133" s="119" t="s">
        <v>51</v>
      </c>
      <c r="F133" s="486" t="s">
        <v>56</v>
      </c>
      <c r="G133" s="163"/>
    </row>
    <row r="134" spans="2:7" ht="120" customHeight="1" x14ac:dyDescent="0.2">
      <c r="B134" s="1076" t="s">
        <v>53</v>
      </c>
      <c r="C134" s="164" t="s">
        <v>116</v>
      </c>
      <c r="D134" s="234">
        <v>25</v>
      </c>
      <c r="E134" s="425">
        <v>0</v>
      </c>
      <c r="F134" s="1077">
        <f>+E134+E135+E136</f>
        <v>10</v>
      </c>
      <c r="G134" s="165"/>
    </row>
    <row r="135" spans="2:7" ht="90" customHeight="1" x14ac:dyDescent="0.2">
      <c r="B135" s="1076"/>
      <c r="C135" s="164" t="s">
        <v>117</v>
      </c>
      <c r="D135" s="252">
        <v>25</v>
      </c>
      <c r="E135" s="425">
        <v>0</v>
      </c>
      <c r="F135" s="1078"/>
      <c r="G135" s="165"/>
    </row>
    <row r="136" spans="2:7" ht="60" customHeight="1" x14ac:dyDescent="0.2">
      <c r="B136" s="1076"/>
      <c r="C136" s="164" t="s">
        <v>118</v>
      </c>
      <c r="D136" s="234">
        <v>10</v>
      </c>
      <c r="E136" s="234">
        <v>10</v>
      </c>
      <c r="F136" s="1079"/>
      <c r="G136" s="165"/>
    </row>
    <row r="137" spans="2:7" x14ac:dyDescent="0.2">
      <c r="C137" s="78"/>
    </row>
    <row r="140" spans="2:7" ht="15.75" x14ac:dyDescent="0.25">
      <c r="B140" s="116" t="s">
        <v>57</v>
      </c>
    </row>
    <row r="143" spans="2:7" ht="15.75" x14ac:dyDescent="0.25">
      <c r="B143" s="117" t="s">
        <v>33</v>
      </c>
      <c r="C143" s="117" t="s">
        <v>58</v>
      </c>
      <c r="D143" s="119" t="s">
        <v>51</v>
      </c>
      <c r="E143" s="119" t="s">
        <v>16</v>
      </c>
    </row>
    <row r="144" spans="2:7" ht="30" x14ac:dyDescent="0.25">
      <c r="B144" s="120" t="s">
        <v>132</v>
      </c>
      <c r="C144" s="252">
        <v>40</v>
      </c>
      <c r="D144" s="234">
        <f>+E110</f>
        <v>0</v>
      </c>
      <c r="E144" s="1067">
        <f>+D144+D145</f>
        <v>10</v>
      </c>
    </row>
    <row r="145" spans="2:5" ht="45" customHeight="1" x14ac:dyDescent="0.25">
      <c r="B145" s="120" t="s">
        <v>133</v>
      </c>
      <c r="C145" s="252">
        <v>60</v>
      </c>
      <c r="D145" s="234">
        <f>+F134</f>
        <v>10</v>
      </c>
      <c r="E145" s="1068"/>
    </row>
  </sheetData>
  <mergeCells count="43">
    <mergeCell ref="C9:N9"/>
    <mergeCell ref="B2:P2"/>
    <mergeCell ref="B4:P4"/>
    <mergeCell ref="C6:N6"/>
    <mergeCell ref="C7:N7"/>
    <mergeCell ref="C8:N8"/>
    <mergeCell ref="P73:Q73"/>
    <mergeCell ref="P74:Q74"/>
    <mergeCell ref="P76:Q76"/>
    <mergeCell ref="P78:Q78"/>
    <mergeCell ref="C10:E10"/>
    <mergeCell ref="B14:C21"/>
    <mergeCell ref="B22:C22"/>
    <mergeCell ref="E37:E38"/>
    <mergeCell ref="B51:B52"/>
    <mergeCell ref="C51:C52"/>
    <mergeCell ref="D51:E51"/>
    <mergeCell ref="C55:N55"/>
    <mergeCell ref="B57:N57"/>
    <mergeCell ref="O60:P60"/>
    <mergeCell ref="O61:P61"/>
    <mergeCell ref="O62:P62"/>
    <mergeCell ref="O63:P63"/>
    <mergeCell ref="B69:N69"/>
    <mergeCell ref="J71:L71"/>
    <mergeCell ref="P71:Q71"/>
    <mergeCell ref="P72:Q72"/>
    <mergeCell ref="P79:Q79"/>
    <mergeCell ref="P84:Q84"/>
    <mergeCell ref="B88:N88"/>
    <mergeCell ref="D91:E91"/>
    <mergeCell ref="D92:E92"/>
    <mergeCell ref="E144:E145"/>
    <mergeCell ref="P83:Q83"/>
    <mergeCell ref="P118:Q118"/>
    <mergeCell ref="P117:Q117"/>
    <mergeCell ref="B134:B136"/>
    <mergeCell ref="F134:F136"/>
    <mergeCell ref="B95:P95"/>
    <mergeCell ref="B98:N98"/>
    <mergeCell ref="E110:E112"/>
    <mergeCell ref="B115:N115"/>
    <mergeCell ref="J117:L117"/>
  </mergeCells>
  <dataValidations count="2">
    <dataValidation type="decimal" allowBlank="1" showInputMessage="1" showErrorMessage="1" sqref="WVH983061 WLL983061 C65557 IV65557 SR65557 ACN65557 AMJ65557 AWF65557 BGB65557 BPX65557 BZT65557 CJP65557 CTL65557 DDH65557 DND65557 DWZ65557 EGV65557 EQR65557 FAN65557 FKJ65557 FUF65557 GEB65557 GNX65557 GXT65557 HHP65557 HRL65557 IBH65557 ILD65557 IUZ65557 JEV65557 JOR65557 JYN65557 KIJ65557 KSF65557 LCB65557 LLX65557 LVT65557 MFP65557 MPL65557 MZH65557 NJD65557 NSZ65557 OCV65557 OMR65557 OWN65557 PGJ65557 PQF65557 QAB65557 QJX65557 QTT65557 RDP65557 RNL65557 RXH65557 SHD65557 SQZ65557 TAV65557 TKR65557 TUN65557 UEJ65557 UOF65557 UYB65557 VHX65557 VRT65557 WBP65557 WLL65557 WVH65557 C131093 IV131093 SR131093 ACN131093 AMJ131093 AWF131093 BGB131093 BPX131093 BZT131093 CJP131093 CTL131093 DDH131093 DND131093 DWZ131093 EGV131093 EQR131093 FAN131093 FKJ131093 FUF131093 GEB131093 GNX131093 GXT131093 HHP131093 HRL131093 IBH131093 ILD131093 IUZ131093 JEV131093 JOR131093 JYN131093 KIJ131093 KSF131093 LCB131093 LLX131093 LVT131093 MFP131093 MPL131093 MZH131093 NJD131093 NSZ131093 OCV131093 OMR131093 OWN131093 PGJ131093 PQF131093 QAB131093 QJX131093 QTT131093 RDP131093 RNL131093 RXH131093 SHD131093 SQZ131093 TAV131093 TKR131093 TUN131093 UEJ131093 UOF131093 UYB131093 VHX131093 VRT131093 WBP131093 WLL131093 WVH131093 C196629 IV196629 SR196629 ACN196629 AMJ196629 AWF196629 BGB196629 BPX196629 BZT196629 CJP196629 CTL196629 DDH196629 DND196629 DWZ196629 EGV196629 EQR196629 FAN196629 FKJ196629 FUF196629 GEB196629 GNX196629 GXT196629 HHP196629 HRL196629 IBH196629 ILD196629 IUZ196629 JEV196629 JOR196629 JYN196629 KIJ196629 KSF196629 LCB196629 LLX196629 LVT196629 MFP196629 MPL196629 MZH196629 NJD196629 NSZ196629 OCV196629 OMR196629 OWN196629 PGJ196629 PQF196629 QAB196629 QJX196629 QTT196629 RDP196629 RNL196629 RXH196629 SHD196629 SQZ196629 TAV196629 TKR196629 TUN196629 UEJ196629 UOF196629 UYB196629 VHX196629 VRT196629 WBP196629 WLL196629 WVH196629 C262165 IV262165 SR262165 ACN262165 AMJ262165 AWF262165 BGB262165 BPX262165 BZT262165 CJP262165 CTL262165 DDH262165 DND262165 DWZ262165 EGV262165 EQR262165 FAN262165 FKJ262165 FUF262165 GEB262165 GNX262165 GXT262165 HHP262165 HRL262165 IBH262165 ILD262165 IUZ262165 JEV262165 JOR262165 JYN262165 KIJ262165 KSF262165 LCB262165 LLX262165 LVT262165 MFP262165 MPL262165 MZH262165 NJD262165 NSZ262165 OCV262165 OMR262165 OWN262165 PGJ262165 PQF262165 QAB262165 QJX262165 QTT262165 RDP262165 RNL262165 RXH262165 SHD262165 SQZ262165 TAV262165 TKR262165 TUN262165 UEJ262165 UOF262165 UYB262165 VHX262165 VRT262165 WBP262165 WLL262165 WVH262165 C327701 IV327701 SR327701 ACN327701 AMJ327701 AWF327701 BGB327701 BPX327701 BZT327701 CJP327701 CTL327701 DDH327701 DND327701 DWZ327701 EGV327701 EQR327701 FAN327701 FKJ327701 FUF327701 GEB327701 GNX327701 GXT327701 HHP327701 HRL327701 IBH327701 ILD327701 IUZ327701 JEV327701 JOR327701 JYN327701 KIJ327701 KSF327701 LCB327701 LLX327701 LVT327701 MFP327701 MPL327701 MZH327701 NJD327701 NSZ327701 OCV327701 OMR327701 OWN327701 PGJ327701 PQF327701 QAB327701 QJX327701 QTT327701 RDP327701 RNL327701 RXH327701 SHD327701 SQZ327701 TAV327701 TKR327701 TUN327701 UEJ327701 UOF327701 UYB327701 VHX327701 VRT327701 WBP327701 WLL327701 WVH327701 C393237 IV393237 SR393237 ACN393237 AMJ393237 AWF393237 BGB393237 BPX393237 BZT393237 CJP393237 CTL393237 DDH393237 DND393237 DWZ393237 EGV393237 EQR393237 FAN393237 FKJ393237 FUF393237 GEB393237 GNX393237 GXT393237 HHP393237 HRL393237 IBH393237 ILD393237 IUZ393237 JEV393237 JOR393237 JYN393237 KIJ393237 KSF393237 LCB393237 LLX393237 LVT393237 MFP393237 MPL393237 MZH393237 NJD393237 NSZ393237 OCV393237 OMR393237 OWN393237 PGJ393237 PQF393237 QAB393237 QJX393237 QTT393237 RDP393237 RNL393237 RXH393237 SHD393237 SQZ393237 TAV393237 TKR393237 TUN393237 UEJ393237 UOF393237 UYB393237 VHX393237 VRT393237 WBP393237 WLL393237 WVH393237 C458773 IV458773 SR458773 ACN458773 AMJ458773 AWF458773 BGB458773 BPX458773 BZT458773 CJP458773 CTL458773 DDH458773 DND458773 DWZ458773 EGV458773 EQR458773 FAN458773 FKJ458773 FUF458773 GEB458773 GNX458773 GXT458773 HHP458773 HRL458773 IBH458773 ILD458773 IUZ458773 JEV458773 JOR458773 JYN458773 KIJ458773 KSF458773 LCB458773 LLX458773 LVT458773 MFP458773 MPL458773 MZH458773 NJD458773 NSZ458773 OCV458773 OMR458773 OWN458773 PGJ458773 PQF458773 QAB458773 QJX458773 QTT458773 RDP458773 RNL458773 RXH458773 SHD458773 SQZ458773 TAV458773 TKR458773 TUN458773 UEJ458773 UOF458773 UYB458773 VHX458773 VRT458773 WBP458773 WLL458773 WVH458773 C524309 IV524309 SR524309 ACN524309 AMJ524309 AWF524309 BGB524309 BPX524309 BZT524309 CJP524309 CTL524309 DDH524309 DND524309 DWZ524309 EGV524309 EQR524309 FAN524309 FKJ524309 FUF524309 GEB524309 GNX524309 GXT524309 HHP524309 HRL524309 IBH524309 ILD524309 IUZ524309 JEV524309 JOR524309 JYN524309 KIJ524309 KSF524309 LCB524309 LLX524309 LVT524309 MFP524309 MPL524309 MZH524309 NJD524309 NSZ524309 OCV524309 OMR524309 OWN524309 PGJ524309 PQF524309 QAB524309 QJX524309 QTT524309 RDP524309 RNL524309 RXH524309 SHD524309 SQZ524309 TAV524309 TKR524309 TUN524309 UEJ524309 UOF524309 UYB524309 VHX524309 VRT524309 WBP524309 WLL524309 WVH524309 C589845 IV589845 SR589845 ACN589845 AMJ589845 AWF589845 BGB589845 BPX589845 BZT589845 CJP589845 CTL589845 DDH589845 DND589845 DWZ589845 EGV589845 EQR589845 FAN589845 FKJ589845 FUF589845 GEB589845 GNX589845 GXT589845 HHP589845 HRL589845 IBH589845 ILD589845 IUZ589845 JEV589845 JOR589845 JYN589845 KIJ589845 KSF589845 LCB589845 LLX589845 LVT589845 MFP589845 MPL589845 MZH589845 NJD589845 NSZ589845 OCV589845 OMR589845 OWN589845 PGJ589845 PQF589845 QAB589845 QJX589845 QTT589845 RDP589845 RNL589845 RXH589845 SHD589845 SQZ589845 TAV589845 TKR589845 TUN589845 UEJ589845 UOF589845 UYB589845 VHX589845 VRT589845 WBP589845 WLL589845 WVH589845 C655381 IV655381 SR655381 ACN655381 AMJ655381 AWF655381 BGB655381 BPX655381 BZT655381 CJP655381 CTL655381 DDH655381 DND655381 DWZ655381 EGV655381 EQR655381 FAN655381 FKJ655381 FUF655381 GEB655381 GNX655381 GXT655381 HHP655381 HRL655381 IBH655381 ILD655381 IUZ655381 JEV655381 JOR655381 JYN655381 KIJ655381 KSF655381 LCB655381 LLX655381 LVT655381 MFP655381 MPL655381 MZH655381 NJD655381 NSZ655381 OCV655381 OMR655381 OWN655381 PGJ655381 PQF655381 QAB655381 QJX655381 QTT655381 RDP655381 RNL655381 RXH655381 SHD655381 SQZ655381 TAV655381 TKR655381 TUN655381 UEJ655381 UOF655381 UYB655381 VHX655381 VRT655381 WBP655381 WLL655381 WVH655381 C720917 IV720917 SR720917 ACN720917 AMJ720917 AWF720917 BGB720917 BPX720917 BZT720917 CJP720917 CTL720917 DDH720917 DND720917 DWZ720917 EGV720917 EQR720917 FAN720917 FKJ720917 FUF720917 GEB720917 GNX720917 GXT720917 HHP720917 HRL720917 IBH720917 ILD720917 IUZ720917 JEV720917 JOR720917 JYN720917 KIJ720917 KSF720917 LCB720917 LLX720917 LVT720917 MFP720917 MPL720917 MZH720917 NJD720917 NSZ720917 OCV720917 OMR720917 OWN720917 PGJ720917 PQF720917 QAB720917 QJX720917 QTT720917 RDP720917 RNL720917 RXH720917 SHD720917 SQZ720917 TAV720917 TKR720917 TUN720917 UEJ720917 UOF720917 UYB720917 VHX720917 VRT720917 WBP720917 WLL720917 WVH720917 C786453 IV786453 SR786453 ACN786453 AMJ786453 AWF786453 BGB786453 BPX786453 BZT786453 CJP786453 CTL786453 DDH786453 DND786453 DWZ786453 EGV786453 EQR786453 FAN786453 FKJ786453 FUF786453 GEB786453 GNX786453 GXT786453 HHP786453 HRL786453 IBH786453 ILD786453 IUZ786453 JEV786453 JOR786453 JYN786453 KIJ786453 KSF786453 LCB786453 LLX786453 LVT786453 MFP786453 MPL786453 MZH786453 NJD786453 NSZ786453 OCV786453 OMR786453 OWN786453 PGJ786453 PQF786453 QAB786453 QJX786453 QTT786453 RDP786453 RNL786453 RXH786453 SHD786453 SQZ786453 TAV786453 TKR786453 TUN786453 UEJ786453 UOF786453 UYB786453 VHX786453 VRT786453 WBP786453 WLL786453 WVH786453 C851989 IV851989 SR851989 ACN851989 AMJ851989 AWF851989 BGB851989 BPX851989 BZT851989 CJP851989 CTL851989 DDH851989 DND851989 DWZ851989 EGV851989 EQR851989 FAN851989 FKJ851989 FUF851989 GEB851989 GNX851989 GXT851989 HHP851989 HRL851989 IBH851989 ILD851989 IUZ851989 JEV851989 JOR851989 JYN851989 KIJ851989 KSF851989 LCB851989 LLX851989 LVT851989 MFP851989 MPL851989 MZH851989 NJD851989 NSZ851989 OCV851989 OMR851989 OWN851989 PGJ851989 PQF851989 QAB851989 QJX851989 QTT851989 RDP851989 RNL851989 RXH851989 SHD851989 SQZ851989 TAV851989 TKR851989 TUN851989 UEJ851989 UOF851989 UYB851989 VHX851989 VRT851989 WBP851989 WLL851989 WVH851989 C917525 IV917525 SR917525 ACN917525 AMJ917525 AWF917525 BGB917525 BPX917525 BZT917525 CJP917525 CTL917525 DDH917525 DND917525 DWZ917525 EGV917525 EQR917525 FAN917525 FKJ917525 FUF917525 GEB917525 GNX917525 GXT917525 HHP917525 HRL917525 IBH917525 ILD917525 IUZ917525 JEV917525 JOR917525 JYN917525 KIJ917525 KSF917525 LCB917525 LLX917525 LVT917525 MFP917525 MPL917525 MZH917525 NJD917525 NSZ917525 OCV917525 OMR917525 OWN917525 PGJ917525 PQF917525 QAB917525 QJX917525 QTT917525 RDP917525 RNL917525 RXH917525 SHD917525 SQZ917525 TAV917525 TKR917525 TUN917525 UEJ917525 UOF917525 UYB917525 VHX917525 VRT917525 WBP917525 WLL917525 WVH917525 C983061 IV983061 SR983061 ACN983061 AMJ983061 AWF983061 BGB983061 BPX983061 BZT983061 CJP983061 CTL983061 DDH983061 DND983061 DWZ983061 EGV983061 EQR983061 FAN983061 FKJ983061 FUF983061 GEB983061 GNX983061 GXT983061 HHP983061 HRL983061 IBH983061 ILD983061 IUZ983061 JEV983061 JOR983061 JYN983061 KIJ983061 KSF983061 LCB983061 LLX983061 LVT983061 MFP983061 MPL983061 MZH983061 NJD983061 NSZ983061 OCV983061 OMR983061 OWN983061 PGJ983061 PQF983061 QAB983061 QJX983061 QTT983061 RDP983061 RNL983061 RXH983061 SHD983061 SQZ983061 TAV983061 TKR983061 TUN983061 UEJ983061 UOF983061 UYB983061 VHX983061 VRT983061 WBP983061 WVH24:WVH39 WLL24:WLL39 WBP24:WBP39 VRT24:VRT39 VHX24:VHX39 UYB24:UYB39 UOF24:UOF39 UEJ24:UEJ39 TUN24:TUN39 TKR24:TKR39 TAV24:TAV39 SQZ24:SQZ39 SHD24:SHD39 RXH24:RXH39 RNL24:RNL39 RDP24:RDP39 QTT24:QTT39 QJX24:QJX39 QAB24:QAB39 PQF24:PQF39 PGJ24:PGJ39 OWN24:OWN39 OMR24:OMR39 OCV24:OCV39 NSZ24:NSZ39 NJD24:NJD39 MZH24:MZH39 MPL24:MPL39 MFP24:MFP39 LVT24:LVT39 LLX24:LLX39 LCB24:LCB39 KSF24:KSF39 KIJ24:KIJ39 JYN24:JYN39 JOR24:JOR39 JEV24:JEV39 IUZ24:IUZ39 ILD24:ILD39 IBH24:IBH39 HRL24:HRL39 HHP24:HHP39 GXT24:GXT39 GNX24:GNX39 GEB24:GEB39 FUF24:FUF39 FKJ24:FKJ39 FAN24:FAN39 EQR24:EQR39 EGV24:EGV39 DWZ24:DWZ39 DND24:DND39 DDH24:DDH39 CTL24:CTL39 CJP24:CJP39 BZT24:BZT39 BPX24:BPX39 BGB24:BGB39 AWF24:AWF39 AMJ24:AMJ39 ACN24:ACN39 SR24:SR39 IV24:IV39">
      <formula1>0</formula1>
      <formula2>1</formula2>
    </dataValidation>
    <dataValidation type="list" allowBlank="1" showInputMessage="1" showErrorMessage="1" sqref="WVE983061 A65557 IS65557 SO65557 ACK65557 AMG65557 AWC65557 BFY65557 BPU65557 BZQ65557 CJM65557 CTI65557 DDE65557 DNA65557 DWW65557 EGS65557 EQO65557 FAK65557 FKG65557 FUC65557 GDY65557 GNU65557 GXQ65557 HHM65557 HRI65557 IBE65557 ILA65557 IUW65557 JES65557 JOO65557 JYK65557 KIG65557 KSC65557 LBY65557 LLU65557 LVQ65557 MFM65557 MPI65557 MZE65557 NJA65557 NSW65557 OCS65557 OMO65557 OWK65557 PGG65557 PQC65557 PZY65557 QJU65557 QTQ65557 RDM65557 RNI65557 RXE65557 SHA65557 SQW65557 TAS65557 TKO65557 TUK65557 UEG65557 UOC65557 UXY65557 VHU65557 VRQ65557 WBM65557 WLI65557 WVE65557 A131093 IS131093 SO131093 ACK131093 AMG131093 AWC131093 BFY131093 BPU131093 BZQ131093 CJM131093 CTI131093 DDE131093 DNA131093 DWW131093 EGS131093 EQO131093 FAK131093 FKG131093 FUC131093 GDY131093 GNU131093 GXQ131093 HHM131093 HRI131093 IBE131093 ILA131093 IUW131093 JES131093 JOO131093 JYK131093 KIG131093 KSC131093 LBY131093 LLU131093 LVQ131093 MFM131093 MPI131093 MZE131093 NJA131093 NSW131093 OCS131093 OMO131093 OWK131093 PGG131093 PQC131093 PZY131093 QJU131093 QTQ131093 RDM131093 RNI131093 RXE131093 SHA131093 SQW131093 TAS131093 TKO131093 TUK131093 UEG131093 UOC131093 UXY131093 VHU131093 VRQ131093 WBM131093 WLI131093 WVE131093 A196629 IS196629 SO196629 ACK196629 AMG196629 AWC196629 BFY196629 BPU196629 BZQ196629 CJM196629 CTI196629 DDE196629 DNA196629 DWW196629 EGS196629 EQO196629 FAK196629 FKG196629 FUC196629 GDY196629 GNU196629 GXQ196629 HHM196629 HRI196629 IBE196629 ILA196629 IUW196629 JES196629 JOO196629 JYK196629 KIG196629 KSC196629 LBY196629 LLU196629 LVQ196629 MFM196629 MPI196629 MZE196629 NJA196629 NSW196629 OCS196629 OMO196629 OWK196629 PGG196629 PQC196629 PZY196629 QJU196629 QTQ196629 RDM196629 RNI196629 RXE196629 SHA196629 SQW196629 TAS196629 TKO196629 TUK196629 UEG196629 UOC196629 UXY196629 VHU196629 VRQ196629 WBM196629 WLI196629 WVE196629 A262165 IS262165 SO262165 ACK262165 AMG262165 AWC262165 BFY262165 BPU262165 BZQ262165 CJM262165 CTI262165 DDE262165 DNA262165 DWW262165 EGS262165 EQO262165 FAK262165 FKG262165 FUC262165 GDY262165 GNU262165 GXQ262165 HHM262165 HRI262165 IBE262165 ILA262165 IUW262165 JES262165 JOO262165 JYK262165 KIG262165 KSC262165 LBY262165 LLU262165 LVQ262165 MFM262165 MPI262165 MZE262165 NJA262165 NSW262165 OCS262165 OMO262165 OWK262165 PGG262165 PQC262165 PZY262165 QJU262165 QTQ262165 RDM262165 RNI262165 RXE262165 SHA262165 SQW262165 TAS262165 TKO262165 TUK262165 UEG262165 UOC262165 UXY262165 VHU262165 VRQ262165 WBM262165 WLI262165 WVE262165 A327701 IS327701 SO327701 ACK327701 AMG327701 AWC327701 BFY327701 BPU327701 BZQ327701 CJM327701 CTI327701 DDE327701 DNA327701 DWW327701 EGS327701 EQO327701 FAK327701 FKG327701 FUC327701 GDY327701 GNU327701 GXQ327701 HHM327701 HRI327701 IBE327701 ILA327701 IUW327701 JES327701 JOO327701 JYK327701 KIG327701 KSC327701 LBY327701 LLU327701 LVQ327701 MFM327701 MPI327701 MZE327701 NJA327701 NSW327701 OCS327701 OMO327701 OWK327701 PGG327701 PQC327701 PZY327701 QJU327701 QTQ327701 RDM327701 RNI327701 RXE327701 SHA327701 SQW327701 TAS327701 TKO327701 TUK327701 UEG327701 UOC327701 UXY327701 VHU327701 VRQ327701 WBM327701 WLI327701 WVE327701 A393237 IS393237 SO393237 ACK393237 AMG393237 AWC393237 BFY393237 BPU393237 BZQ393237 CJM393237 CTI393237 DDE393237 DNA393237 DWW393237 EGS393237 EQO393237 FAK393237 FKG393237 FUC393237 GDY393237 GNU393237 GXQ393237 HHM393237 HRI393237 IBE393237 ILA393237 IUW393237 JES393237 JOO393237 JYK393237 KIG393237 KSC393237 LBY393237 LLU393237 LVQ393237 MFM393237 MPI393237 MZE393237 NJA393237 NSW393237 OCS393237 OMO393237 OWK393237 PGG393237 PQC393237 PZY393237 QJU393237 QTQ393237 RDM393237 RNI393237 RXE393237 SHA393237 SQW393237 TAS393237 TKO393237 TUK393237 UEG393237 UOC393237 UXY393237 VHU393237 VRQ393237 WBM393237 WLI393237 WVE393237 A458773 IS458773 SO458773 ACK458773 AMG458773 AWC458773 BFY458773 BPU458773 BZQ458773 CJM458773 CTI458773 DDE458773 DNA458773 DWW458773 EGS458773 EQO458773 FAK458773 FKG458773 FUC458773 GDY458773 GNU458773 GXQ458773 HHM458773 HRI458773 IBE458773 ILA458773 IUW458773 JES458773 JOO458773 JYK458773 KIG458773 KSC458773 LBY458773 LLU458773 LVQ458773 MFM458773 MPI458773 MZE458773 NJA458773 NSW458773 OCS458773 OMO458773 OWK458773 PGG458773 PQC458773 PZY458773 QJU458773 QTQ458773 RDM458773 RNI458773 RXE458773 SHA458773 SQW458773 TAS458773 TKO458773 TUK458773 UEG458773 UOC458773 UXY458773 VHU458773 VRQ458773 WBM458773 WLI458773 WVE458773 A524309 IS524309 SO524309 ACK524309 AMG524309 AWC524309 BFY524309 BPU524309 BZQ524309 CJM524309 CTI524309 DDE524309 DNA524309 DWW524309 EGS524309 EQO524309 FAK524309 FKG524309 FUC524309 GDY524309 GNU524309 GXQ524309 HHM524309 HRI524309 IBE524309 ILA524309 IUW524309 JES524309 JOO524309 JYK524309 KIG524309 KSC524309 LBY524309 LLU524309 LVQ524309 MFM524309 MPI524309 MZE524309 NJA524309 NSW524309 OCS524309 OMO524309 OWK524309 PGG524309 PQC524309 PZY524309 QJU524309 QTQ524309 RDM524309 RNI524309 RXE524309 SHA524309 SQW524309 TAS524309 TKO524309 TUK524309 UEG524309 UOC524309 UXY524309 VHU524309 VRQ524309 WBM524309 WLI524309 WVE524309 A589845 IS589845 SO589845 ACK589845 AMG589845 AWC589845 BFY589845 BPU589845 BZQ589845 CJM589845 CTI589845 DDE589845 DNA589845 DWW589845 EGS589845 EQO589845 FAK589845 FKG589845 FUC589845 GDY589845 GNU589845 GXQ589845 HHM589845 HRI589845 IBE589845 ILA589845 IUW589845 JES589845 JOO589845 JYK589845 KIG589845 KSC589845 LBY589845 LLU589845 LVQ589845 MFM589845 MPI589845 MZE589845 NJA589845 NSW589845 OCS589845 OMO589845 OWK589845 PGG589845 PQC589845 PZY589845 QJU589845 QTQ589845 RDM589845 RNI589845 RXE589845 SHA589845 SQW589845 TAS589845 TKO589845 TUK589845 UEG589845 UOC589845 UXY589845 VHU589845 VRQ589845 WBM589845 WLI589845 WVE589845 A655381 IS655381 SO655381 ACK655381 AMG655381 AWC655381 BFY655381 BPU655381 BZQ655381 CJM655381 CTI655381 DDE655381 DNA655381 DWW655381 EGS655381 EQO655381 FAK655381 FKG655381 FUC655381 GDY655381 GNU655381 GXQ655381 HHM655381 HRI655381 IBE655381 ILA655381 IUW655381 JES655381 JOO655381 JYK655381 KIG655381 KSC655381 LBY655381 LLU655381 LVQ655381 MFM655381 MPI655381 MZE655381 NJA655381 NSW655381 OCS655381 OMO655381 OWK655381 PGG655381 PQC655381 PZY655381 QJU655381 QTQ655381 RDM655381 RNI655381 RXE655381 SHA655381 SQW655381 TAS655381 TKO655381 TUK655381 UEG655381 UOC655381 UXY655381 VHU655381 VRQ655381 WBM655381 WLI655381 WVE655381 A720917 IS720917 SO720917 ACK720917 AMG720917 AWC720917 BFY720917 BPU720917 BZQ720917 CJM720917 CTI720917 DDE720917 DNA720917 DWW720917 EGS720917 EQO720917 FAK720917 FKG720917 FUC720917 GDY720917 GNU720917 GXQ720917 HHM720917 HRI720917 IBE720917 ILA720917 IUW720917 JES720917 JOO720917 JYK720917 KIG720917 KSC720917 LBY720917 LLU720917 LVQ720917 MFM720917 MPI720917 MZE720917 NJA720917 NSW720917 OCS720917 OMO720917 OWK720917 PGG720917 PQC720917 PZY720917 QJU720917 QTQ720917 RDM720917 RNI720917 RXE720917 SHA720917 SQW720917 TAS720917 TKO720917 TUK720917 UEG720917 UOC720917 UXY720917 VHU720917 VRQ720917 WBM720917 WLI720917 WVE720917 A786453 IS786453 SO786453 ACK786453 AMG786453 AWC786453 BFY786453 BPU786453 BZQ786453 CJM786453 CTI786453 DDE786453 DNA786453 DWW786453 EGS786453 EQO786453 FAK786453 FKG786453 FUC786453 GDY786453 GNU786453 GXQ786453 HHM786453 HRI786453 IBE786453 ILA786453 IUW786453 JES786453 JOO786453 JYK786453 KIG786453 KSC786453 LBY786453 LLU786453 LVQ786453 MFM786453 MPI786453 MZE786453 NJA786453 NSW786453 OCS786453 OMO786453 OWK786453 PGG786453 PQC786453 PZY786453 QJU786453 QTQ786453 RDM786453 RNI786453 RXE786453 SHA786453 SQW786453 TAS786453 TKO786453 TUK786453 UEG786453 UOC786453 UXY786453 VHU786453 VRQ786453 WBM786453 WLI786453 WVE786453 A851989 IS851989 SO851989 ACK851989 AMG851989 AWC851989 BFY851989 BPU851989 BZQ851989 CJM851989 CTI851989 DDE851989 DNA851989 DWW851989 EGS851989 EQO851989 FAK851989 FKG851989 FUC851989 GDY851989 GNU851989 GXQ851989 HHM851989 HRI851989 IBE851989 ILA851989 IUW851989 JES851989 JOO851989 JYK851989 KIG851989 KSC851989 LBY851989 LLU851989 LVQ851989 MFM851989 MPI851989 MZE851989 NJA851989 NSW851989 OCS851989 OMO851989 OWK851989 PGG851989 PQC851989 PZY851989 QJU851989 QTQ851989 RDM851989 RNI851989 RXE851989 SHA851989 SQW851989 TAS851989 TKO851989 TUK851989 UEG851989 UOC851989 UXY851989 VHU851989 VRQ851989 WBM851989 WLI851989 WVE851989 A917525 IS917525 SO917525 ACK917525 AMG917525 AWC917525 BFY917525 BPU917525 BZQ917525 CJM917525 CTI917525 DDE917525 DNA917525 DWW917525 EGS917525 EQO917525 FAK917525 FKG917525 FUC917525 GDY917525 GNU917525 GXQ917525 HHM917525 HRI917525 IBE917525 ILA917525 IUW917525 JES917525 JOO917525 JYK917525 KIG917525 KSC917525 LBY917525 LLU917525 LVQ917525 MFM917525 MPI917525 MZE917525 NJA917525 NSW917525 OCS917525 OMO917525 OWK917525 PGG917525 PQC917525 PZY917525 QJU917525 QTQ917525 RDM917525 RNI917525 RXE917525 SHA917525 SQW917525 TAS917525 TKO917525 TUK917525 UEG917525 UOC917525 UXY917525 VHU917525 VRQ917525 WBM917525 WLI917525 WVE917525 A983061 IS983061 SO983061 ACK983061 AMG983061 AWC983061 BFY983061 BPU983061 BZQ983061 CJM983061 CTI983061 DDE983061 DNA983061 DWW983061 EGS983061 EQO983061 FAK983061 FKG983061 FUC983061 GDY983061 GNU983061 GXQ983061 HHM983061 HRI983061 IBE983061 ILA983061 IUW983061 JES983061 JOO983061 JYK983061 KIG983061 KSC983061 LBY983061 LLU983061 LVQ983061 MFM983061 MPI983061 MZE983061 NJA983061 NSW983061 OCS983061 OMO983061 OWK983061 PGG983061 PQC983061 PZY983061 QJU983061 QTQ983061 RDM983061 RNI983061 RXE983061 SHA983061 SQW983061 TAS983061 TKO983061 TUK983061 UEG983061 UOC983061 UXY983061 VHU983061 VRQ983061 WBM983061 WLI983061 WVE24:WVE39 WLI24:WLI39 WBM24:WBM39 VRQ24:VRQ39 VHU24:VHU39 UXY24:UXY39 UOC24:UOC39 UEG24:UEG39 TUK24:TUK39 TKO24:TKO39 TAS24:TAS39 SQW24:SQW39 SHA24:SHA39 RXE24:RXE39 RNI24:RNI39 RDM24:RDM39 QTQ24:QTQ39 QJU24:QJU39 PZY24:PZY39 PQC24:PQC39 PGG24:PGG39 OWK24:OWK39 OMO24:OMO39 OCS24:OCS39 NSW24:NSW39 NJA24:NJA39 MZE24:MZE39 MPI24:MPI39 MFM24:MFM39 LVQ24:LVQ39 LLU24:LLU39 LBY24:LBY39 KSC24:KSC39 KIG24:KIG39 JYK24:JYK39 JOO24:JOO39 JES24:JES39 IUW24:IUW39 ILA24:ILA39 IBE24:IBE39 HRI24:HRI39 HHM24:HHM39 GXQ24:GXQ39 GNU24:GNU39 GDY24:GDY39 FUC24:FUC39 FKG24:FKG39 FAK24:FAK39 EQO24:EQO39 EGS24:EGS39 DWW24:DWW39 DNA24:DNA39 DDE24:DDE39 CTI24:CTI39 CJM24:CJM39 BZQ24:BZQ39 BPU24:BPU39 BFY24:BFY39 AWC24:AWC39 AMG24:AMG39 ACK24:ACK39 SO24:SO39 IS24:IS39 A24:A39">
      <formula1>"1,2,3,4,5"</formula1>
    </dataValidation>
  </dataValidations>
  <pageMargins left="0.70866141732283472" right="0" top="0.74803149606299213" bottom="0.74803149606299213" header="0.31496062992125984" footer="0.31496062992125984"/>
  <pageSetup paperSize="5" scale="4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37"/>
  <sheetViews>
    <sheetView topLeftCell="A19" zoomScale="57" zoomScaleNormal="57" workbookViewId="0">
      <selection activeCell="F44" sqref="F44"/>
    </sheetView>
  </sheetViews>
  <sheetFormatPr baseColWidth="10" defaultRowHeight="15" x14ac:dyDescent="0.25"/>
  <cols>
    <col min="1" max="1" width="5.7109375" style="86" customWidth="1"/>
    <col min="2" max="2" width="65.42578125" style="86" customWidth="1"/>
    <col min="3" max="3" width="27.140625" style="86" customWidth="1"/>
    <col min="4" max="4" width="20.42578125" style="86" customWidth="1"/>
    <col min="5" max="5" width="21" style="86" customWidth="1"/>
    <col min="6" max="7" width="24.28515625" style="86" customWidth="1"/>
    <col min="8" max="9" width="20.7109375" style="86" customWidth="1"/>
    <col min="10" max="10" width="45.140625" style="86" customWidth="1"/>
    <col min="11" max="14" width="14.7109375" style="86" customWidth="1"/>
    <col min="15" max="15" width="18.85546875" style="86" customWidth="1"/>
    <col min="16" max="16" width="8.42578125" style="86" customWidth="1"/>
    <col min="17" max="17" width="14.5703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146</v>
      </c>
      <c r="D6" s="1103"/>
      <c r="E6" s="1103"/>
      <c r="F6" s="1103"/>
      <c r="G6" s="1103"/>
      <c r="H6" s="1103"/>
      <c r="I6" s="1103"/>
      <c r="J6" s="1103"/>
      <c r="K6" s="1103"/>
      <c r="L6" s="1103"/>
      <c r="M6" s="1103"/>
      <c r="N6" s="1104"/>
    </row>
    <row r="7" spans="2:16" ht="16.5" thickBot="1" x14ac:dyDescent="0.3">
      <c r="B7" s="474" t="s">
        <v>5</v>
      </c>
      <c r="C7" s="1103"/>
      <c r="D7" s="1103"/>
      <c r="E7" s="1103"/>
      <c r="F7" s="1103"/>
      <c r="G7" s="1103"/>
      <c r="H7" s="1103"/>
      <c r="I7" s="1103"/>
      <c r="J7" s="1103"/>
      <c r="K7" s="1103"/>
      <c r="L7" s="1103"/>
      <c r="M7" s="1103"/>
      <c r="N7" s="1104"/>
    </row>
    <row r="8" spans="2:16" ht="16.5" thickBot="1" x14ac:dyDescent="0.3">
      <c r="B8" s="474" t="s">
        <v>6</v>
      </c>
      <c r="C8" s="1103"/>
      <c r="D8" s="1103"/>
      <c r="E8" s="1103"/>
      <c r="F8" s="1103"/>
      <c r="G8" s="1103"/>
      <c r="H8" s="1103"/>
      <c r="I8" s="1103"/>
      <c r="J8" s="1103"/>
      <c r="K8" s="1103"/>
      <c r="L8" s="1103"/>
      <c r="M8" s="1103"/>
      <c r="N8" s="1104"/>
    </row>
    <row r="9" spans="2:16" ht="16.5" thickBot="1" x14ac:dyDescent="0.3">
      <c r="B9" s="474" t="s">
        <v>7</v>
      </c>
      <c r="C9" s="1103"/>
      <c r="D9" s="1103"/>
      <c r="E9" s="1103"/>
      <c r="F9" s="1103"/>
      <c r="G9" s="1103"/>
      <c r="H9" s="1103"/>
      <c r="I9" s="1103"/>
      <c r="J9" s="1103"/>
      <c r="K9" s="1103"/>
      <c r="L9" s="1103"/>
      <c r="M9" s="1103"/>
      <c r="N9" s="1104"/>
    </row>
    <row r="10" spans="2:16" ht="16.5" thickBot="1" x14ac:dyDescent="0.3">
      <c r="B10" s="474" t="s">
        <v>8</v>
      </c>
      <c r="C10" s="1114" t="s">
        <v>149</v>
      </c>
      <c r="D10" s="1114"/>
      <c r="E10" s="1091"/>
      <c r="F10" s="475"/>
      <c r="G10" s="475"/>
      <c r="H10" s="475"/>
      <c r="I10" s="475"/>
      <c r="J10" s="475"/>
      <c r="K10" s="475"/>
      <c r="L10" s="475"/>
      <c r="M10" s="475"/>
      <c r="N10" s="476"/>
    </row>
    <row r="11" spans="2:16" ht="16.5" thickBot="1" x14ac:dyDescent="0.3">
      <c r="B11" s="477" t="s">
        <v>9</v>
      </c>
      <c r="C11" s="478">
        <v>41972</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customHeight="1" x14ac:dyDescent="0.25">
      <c r="B14" s="1093" t="s">
        <v>87</v>
      </c>
      <c r="C14" s="1093"/>
      <c r="D14" s="432" t="s">
        <v>12</v>
      </c>
      <c r="E14" s="432" t="s">
        <v>13</v>
      </c>
      <c r="F14" s="432" t="s">
        <v>29</v>
      </c>
      <c r="G14" s="95"/>
      <c r="I14" s="96"/>
      <c r="J14" s="96"/>
      <c r="K14" s="96"/>
      <c r="L14" s="96"/>
      <c r="M14" s="96"/>
      <c r="N14" s="94"/>
    </row>
    <row r="15" spans="2:16" ht="15.75" x14ac:dyDescent="0.25">
      <c r="B15" s="1093"/>
      <c r="C15" s="1093"/>
      <c r="D15" s="432">
        <v>1</v>
      </c>
      <c r="E15" s="537">
        <v>1133936583</v>
      </c>
      <c r="F15" s="167">
        <v>543</v>
      </c>
      <c r="G15" s="97"/>
      <c r="I15" s="98"/>
      <c r="J15" s="98"/>
      <c r="K15" s="98"/>
      <c r="L15" s="98"/>
      <c r="M15" s="98"/>
      <c r="N15" s="94"/>
    </row>
    <row r="16" spans="2:16" ht="15.75" x14ac:dyDescent="0.25">
      <c r="B16" s="1093"/>
      <c r="C16" s="1093"/>
      <c r="D16" s="432"/>
      <c r="E16" s="168"/>
      <c r="F16" s="170"/>
      <c r="G16" s="97"/>
      <c r="I16" s="98"/>
      <c r="J16" s="98"/>
      <c r="K16" s="98"/>
      <c r="L16" s="98"/>
      <c r="M16" s="98"/>
      <c r="N16" s="94"/>
    </row>
    <row r="17" spans="1:14" ht="15.75" x14ac:dyDescent="0.25">
      <c r="B17" s="1093"/>
      <c r="C17" s="1093"/>
      <c r="D17" s="432"/>
      <c r="E17" s="168"/>
      <c r="F17" s="170"/>
      <c r="G17" s="97"/>
      <c r="I17" s="98"/>
      <c r="J17" s="98"/>
      <c r="K17" s="98"/>
      <c r="L17" s="98"/>
      <c r="M17" s="98"/>
      <c r="N17" s="94"/>
    </row>
    <row r="18" spans="1:14" ht="15.75" x14ac:dyDescent="0.25">
      <c r="B18" s="1093"/>
      <c r="C18" s="1093"/>
      <c r="D18" s="432"/>
      <c r="E18" s="169"/>
      <c r="F18" s="170"/>
      <c r="G18" s="97"/>
      <c r="H18" s="100"/>
      <c r="I18" s="98"/>
      <c r="J18" s="98"/>
      <c r="K18" s="98"/>
      <c r="L18" s="98"/>
      <c r="M18" s="98"/>
      <c r="N18" s="101"/>
    </row>
    <row r="19" spans="1:14" ht="15.75" x14ac:dyDescent="0.25">
      <c r="B19" s="1093"/>
      <c r="C19" s="1093"/>
      <c r="D19" s="432"/>
      <c r="E19" s="169"/>
      <c r="F19" s="170"/>
      <c r="G19" s="97"/>
      <c r="H19" s="100"/>
      <c r="I19" s="102"/>
      <c r="J19" s="102"/>
      <c r="K19" s="102"/>
      <c r="L19" s="102"/>
      <c r="M19" s="102"/>
      <c r="N19" s="101"/>
    </row>
    <row r="20" spans="1:14" ht="15.75" x14ac:dyDescent="0.25">
      <c r="B20" s="1093"/>
      <c r="C20" s="1093"/>
      <c r="D20" s="432"/>
      <c r="E20" s="99"/>
      <c r="F20" s="170"/>
      <c r="G20" s="97"/>
      <c r="H20" s="100"/>
      <c r="I20" s="93"/>
      <c r="J20" s="93"/>
      <c r="K20" s="93"/>
      <c r="L20" s="93"/>
      <c r="M20" s="93"/>
      <c r="N20" s="101"/>
    </row>
    <row r="21" spans="1:14" ht="15.75" x14ac:dyDescent="0.25">
      <c r="B21" s="1093"/>
      <c r="C21" s="1093"/>
      <c r="D21" s="432"/>
      <c r="E21" s="99"/>
      <c r="F21" s="170"/>
      <c r="G21" s="97"/>
      <c r="H21" s="100"/>
      <c r="I21" s="93"/>
      <c r="J21" s="93"/>
      <c r="K21" s="93"/>
      <c r="L21" s="93"/>
      <c r="M21" s="93"/>
      <c r="N21" s="101"/>
    </row>
    <row r="22" spans="1:14" ht="16.5" thickBot="1" x14ac:dyDescent="0.3">
      <c r="B22" s="1094" t="s">
        <v>14</v>
      </c>
      <c r="C22" s="1095"/>
      <c r="D22" s="432"/>
      <c r="E22" s="103">
        <f>SUM(E15:E21)</f>
        <v>1133936583</v>
      </c>
      <c r="F22" s="170">
        <f>SUM(F15:F21)</f>
        <v>543</v>
      </c>
      <c r="G22" s="97"/>
      <c r="H22" s="100"/>
      <c r="I22" s="93"/>
      <c r="J22" s="93"/>
      <c r="K22" s="93"/>
      <c r="L22" s="93"/>
      <c r="M22" s="93"/>
      <c r="N22" s="101"/>
    </row>
    <row r="23" spans="1:14" ht="45.75" thickBot="1" x14ac:dyDescent="0.3">
      <c r="A23" s="481"/>
      <c r="B23" s="105" t="s">
        <v>15</v>
      </c>
      <c r="C23" s="105" t="s">
        <v>88</v>
      </c>
      <c r="E23" s="96"/>
      <c r="F23" s="96"/>
      <c r="G23" s="96"/>
      <c r="H23" s="96"/>
      <c r="I23" s="106"/>
      <c r="J23" s="106"/>
      <c r="K23" s="106"/>
      <c r="L23" s="106"/>
      <c r="M23" s="106"/>
    </row>
    <row r="24" spans="1:14" ht="16.5" thickBot="1" x14ac:dyDescent="0.3">
      <c r="A24" s="482">
        <v>1</v>
      </c>
      <c r="C24" s="108">
        <f>F22*80/100</f>
        <v>434.4</v>
      </c>
      <c r="D24" s="109"/>
      <c r="E24" s="110">
        <f>E22</f>
        <v>1133936583</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
      <c r="A26" s="113"/>
      <c r="B26" s="116" t="s">
        <v>124</v>
      </c>
      <c r="C26" s="78"/>
      <c r="D26" s="78"/>
      <c r="E26" s="78"/>
      <c r="F26" s="78"/>
      <c r="G26" s="78"/>
      <c r="H26" s="78"/>
      <c r="I26" s="93"/>
      <c r="J26" s="93"/>
      <c r="K26" s="93"/>
      <c r="L26" s="93"/>
      <c r="M26" s="93"/>
      <c r="N26" s="94"/>
    </row>
    <row r="27" spans="1:14" ht="15.75" x14ac:dyDescent="0.2">
      <c r="A27" s="113"/>
      <c r="B27" s="78"/>
      <c r="C27" s="78"/>
      <c r="D27" s="78"/>
      <c r="E27" s="78"/>
      <c r="F27" s="78"/>
      <c r="G27" s="78"/>
      <c r="H27" s="78"/>
      <c r="I27" s="93"/>
      <c r="J27" s="93"/>
      <c r="K27" s="93"/>
      <c r="L27" s="93"/>
      <c r="M27" s="93"/>
      <c r="N27" s="94"/>
    </row>
    <row r="28" spans="1:14" ht="15.75" x14ac:dyDescent="0.2">
      <c r="A28" s="113"/>
      <c r="B28" s="117" t="s">
        <v>33</v>
      </c>
      <c r="C28" s="117" t="s">
        <v>125</v>
      </c>
      <c r="D28" s="117" t="s">
        <v>126</v>
      </c>
      <c r="E28" s="78"/>
      <c r="F28" s="78"/>
      <c r="G28" s="78"/>
      <c r="H28" s="78"/>
      <c r="I28" s="93"/>
      <c r="J28" s="93"/>
      <c r="K28" s="93"/>
      <c r="L28" s="93"/>
      <c r="M28" s="93"/>
      <c r="N28" s="94"/>
    </row>
    <row r="29" spans="1:14" ht="15.75" x14ac:dyDescent="0.2">
      <c r="A29" s="113"/>
      <c r="B29" s="118" t="s">
        <v>127</v>
      </c>
      <c r="C29" s="118"/>
      <c r="D29" s="118" t="s">
        <v>142</v>
      </c>
      <c r="E29" s="78"/>
      <c r="F29" s="78"/>
      <c r="G29" s="78"/>
      <c r="H29" s="78"/>
      <c r="I29" s="93"/>
      <c r="J29" s="93"/>
      <c r="K29" s="93"/>
      <c r="L29" s="93"/>
      <c r="M29" s="93"/>
      <c r="N29" s="94"/>
    </row>
    <row r="30" spans="1:14" ht="15.75" x14ac:dyDescent="0.2">
      <c r="A30" s="113"/>
      <c r="B30" s="118" t="s">
        <v>128</v>
      </c>
      <c r="C30" s="118"/>
      <c r="D30" s="118" t="s">
        <v>142</v>
      </c>
      <c r="E30" s="78"/>
      <c r="F30" s="78"/>
      <c r="G30" s="78"/>
      <c r="H30" s="78"/>
      <c r="I30" s="93"/>
      <c r="J30" s="93"/>
      <c r="K30" s="93"/>
      <c r="L30" s="93"/>
      <c r="M30" s="93"/>
      <c r="N30" s="94"/>
    </row>
    <row r="31" spans="1:14" ht="15.75" x14ac:dyDescent="0.2">
      <c r="A31" s="113"/>
      <c r="B31" s="118" t="s">
        <v>129</v>
      </c>
      <c r="C31" s="118" t="s">
        <v>142</v>
      </c>
      <c r="D31" s="118"/>
      <c r="E31" s="78"/>
      <c r="F31" s="78"/>
      <c r="G31" s="78"/>
      <c r="H31" s="78"/>
      <c r="I31" s="93"/>
      <c r="J31" s="93"/>
      <c r="K31" s="93"/>
      <c r="L31" s="93"/>
      <c r="M31" s="93"/>
      <c r="N31" s="94"/>
    </row>
    <row r="32" spans="1:14" ht="15.75" x14ac:dyDescent="0.2">
      <c r="A32" s="113"/>
      <c r="B32" s="118" t="s">
        <v>130</v>
      </c>
      <c r="C32" s="118" t="s">
        <v>142</v>
      </c>
      <c r="D32" s="118"/>
      <c r="E32" s="78"/>
      <c r="F32" s="78"/>
      <c r="G32" s="78"/>
      <c r="H32" s="78"/>
      <c r="I32" s="93"/>
      <c r="J32" s="93"/>
      <c r="K32" s="93"/>
      <c r="L32" s="93"/>
      <c r="M32" s="93"/>
      <c r="N32" s="94"/>
    </row>
    <row r="33" spans="1:26" ht="15.75" x14ac:dyDescent="0.2">
      <c r="A33" s="113"/>
      <c r="B33" s="78"/>
      <c r="C33" s="78"/>
      <c r="D33" s="78"/>
      <c r="E33" s="78"/>
      <c r="F33" s="78"/>
      <c r="G33" s="78"/>
      <c r="H33" s="78"/>
      <c r="I33" s="93"/>
      <c r="J33" s="93"/>
      <c r="K33" s="93"/>
      <c r="L33" s="93"/>
      <c r="M33" s="93"/>
      <c r="N33" s="94"/>
    </row>
    <row r="34" spans="1:26" ht="15.75" x14ac:dyDescent="0.2">
      <c r="A34" s="113"/>
      <c r="B34" s="116" t="s">
        <v>131</v>
      </c>
      <c r="C34" s="78"/>
      <c r="D34" s="78"/>
      <c r="E34" s="78"/>
      <c r="F34" s="78"/>
      <c r="G34" s="78"/>
      <c r="H34" s="78"/>
      <c r="I34" s="93"/>
      <c r="J34" s="93"/>
      <c r="K34" s="93"/>
      <c r="L34" s="93"/>
      <c r="M34" s="93"/>
      <c r="N34" s="94"/>
    </row>
    <row r="35" spans="1:26" ht="15.75" x14ac:dyDescent="0.2">
      <c r="A35" s="113"/>
      <c r="B35" s="78"/>
      <c r="C35" s="78"/>
      <c r="D35" s="78"/>
      <c r="E35" s="78"/>
      <c r="F35" s="78"/>
      <c r="G35" s="78"/>
      <c r="H35" s="78"/>
      <c r="I35" s="93"/>
      <c r="J35" s="93"/>
      <c r="K35" s="93"/>
      <c r="L35" s="93"/>
      <c r="M35" s="93"/>
      <c r="N35" s="94"/>
    </row>
    <row r="36" spans="1:26" ht="15.75" x14ac:dyDescent="0.2">
      <c r="A36" s="113"/>
      <c r="B36" s="78"/>
      <c r="C36" s="78"/>
      <c r="D36" s="78"/>
      <c r="E36" s="78"/>
      <c r="F36" s="78"/>
      <c r="G36" s="78"/>
      <c r="H36" s="78"/>
      <c r="I36" s="93"/>
      <c r="J36" s="93"/>
      <c r="K36" s="93"/>
      <c r="L36" s="93"/>
      <c r="M36" s="93"/>
      <c r="N36" s="94"/>
    </row>
    <row r="37" spans="1:26" ht="15.75" x14ac:dyDescent="0.2">
      <c r="A37" s="113"/>
      <c r="B37" s="117" t="s">
        <v>33</v>
      </c>
      <c r="C37" s="117" t="s">
        <v>58</v>
      </c>
      <c r="D37" s="119" t="s">
        <v>51</v>
      </c>
      <c r="E37" s="119" t="s">
        <v>16</v>
      </c>
      <c r="F37" s="78"/>
      <c r="G37" s="78"/>
      <c r="H37" s="78"/>
      <c r="I37" s="93"/>
      <c r="J37" s="93"/>
      <c r="K37" s="93"/>
      <c r="L37" s="93"/>
      <c r="M37" s="93"/>
      <c r="N37" s="94"/>
    </row>
    <row r="38" spans="1:26" ht="30" x14ac:dyDescent="0.2">
      <c r="A38" s="113"/>
      <c r="B38" s="120" t="s">
        <v>132</v>
      </c>
      <c r="C38" s="444">
        <v>40</v>
      </c>
      <c r="D38" s="439">
        <f>E109</f>
        <v>0</v>
      </c>
      <c r="E38" s="1067">
        <f>+D38+D39</f>
        <v>0</v>
      </c>
      <c r="F38" s="78"/>
      <c r="G38" s="78"/>
      <c r="H38" s="78"/>
      <c r="I38" s="93"/>
      <c r="J38" s="93"/>
      <c r="K38" s="93"/>
      <c r="L38" s="93"/>
      <c r="M38" s="93"/>
      <c r="N38" s="94"/>
    </row>
    <row r="39" spans="1:26" ht="45" customHeight="1" x14ac:dyDescent="0.2">
      <c r="A39" s="113"/>
      <c r="B39" s="120" t="s">
        <v>133</v>
      </c>
      <c r="C39" s="444">
        <v>60</v>
      </c>
      <c r="D39" s="439">
        <f>F126</f>
        <v>0</v>
      </c>
      <c r="E39" s="1068"/>
      <c r="F39" s="78"/>
      <c r="G39" s="78"/>
      <c r="H39" s="78"/>
      <c r="I39" s="93"/>
      <c r="J39" s="93"/>
      <c r="K39" s="93"/>
      <c r="L39" s="93"/>
      <c r="M39" s="93"/>
      <c r="N39" s="94"/>
    </row>
    <row r="40" spans="1:26" ht="15.75" x14ac:dyDescent="0.25">
      <c r="A40" s="113"/>
      <c r="C40" s="114"/>
      <c r="D40" s="98"/>
      <c r="E40" s="115"/>
      <c r="F40" s="111"/>
      <c r="G40" s="111"/>
      <c r="H40" s="111"/>
      <c r="I40" s="112"/>
      <c r="J40" s="112"/>
      <c r="K40" s="112"/>
      <c r="L40" s="112"/>
      <c r="M40" s="112"/>
    </row>
    <row r="41" spans="1:26" ht="15.75" customHeight="1" thickBot="1" x14ac:dyDescent="0.3">
      <c r="M41" s="1107" t="s">
        <v>35</v>
      </c>
      <c r="N41" s="1107"/>
    </row>
    <row r="42" spans="1:26" ht="15.75" x14ac:dyDescent="0.25">
      <c r="B42" s="116" t="s">
        <v>30</v>
      </c>
      <c r="M42" s="122"/>
      <c r="N42" s="122"/>
    </row>
    <row r="43" spans="1:26" ht="15.75" thickBot="1" x14ac:dyDescent="0.3">
      <c r="M43" s="122"/>
      <c r="N43" s="122"/>
    </row>
    <row r="44" spans="1:26" s="93" customFormat="1" ht="78.75" customHeight="1" x14ac:dyDescent="0.25">
      <c r="B44" s="483" t="s">
        <v>134</v>
      </c>
      <c r="C44" s="483" t="s">
        <v>135</v>
      </c>
      <c r="D44" s="483" t="s">
        <v>136</v>
      </c>
      <c r="E44" s="483" t="s">
        <v>45</v>
      </c>
      <c r="F44" s="483" t="s">
        <v>22</v>
      </c>
      <c r="G44" s="483" t="s">
        <v>89</v>
      </c>
      <c r="H44" s="483" t="s">
        <v>17</v>
      </c>
      <c r="I44" s="483" t="s">
        <v>10</v>
      </c>
      <c r="J44" s="483" t="s">
        <v>31</v>
      </c>
      <c r="K44" s="483" t="s">
        <v>61</v>
      </c>
      <c r="L44" s="483" t="s">
        <v>20</v>
      </c>
      <c r="M44" s="484" t="s">
        <v>26</v>
      </c>
      <c r="N44" s="483" t="s">
        <v>137</v>
      </c>
      <c r="O44" s="483" t="s">
        <v>36</v>
      </c>
      <c r="P44" s="442" t="s">
        <v>11</v>
      </c>
      <c r="Q44" s="442" t="s">
        <v>19</v>
      </c>
    </row>
    <row r="45" spans="1:26" s="435" customFormat="1" ht="30" x14ac:dyDescent="0.25">
      <c r="A45" s="125">
        <v>1</v>
      </c>
      <c r="B45" s="134" t="s">
        <v>164</v>
      </c>
      <c r="C45" s="134" t="s">
        <v>164</v>
      </c>
      <c r="D45" s="126" t="s">
        <v>163</v>
      </c>
      <c r="E45" s="127" t="s">
        <v>1600</v>
      </c>
      <c r="F45" s="127" t="s">
        <v>125</v>
      </c>
      <c r="G45" s="129">
        <v>1</v>
      </c>
      <c r="H45" s="130">
        <v>40589</v>
      </c>
      <c r="I45" s="130">
        <v>40891</v>
      </c>
      <c r="J45" s="131" t="s">
        <v>126</v>
      </c>
      <c r="K45" s="180">
        <v>10</v>
      </c>
      <c r="L45" s="253">
        <v>0</v>
      </c>
      <c r="M45" s="171">
        <v>396</v>
      </c>
      <c r="N45" s="171">
        <v>396</v>
      </c>
      <c r="O45" s="133">
        <v>514800000</v>
      </c>
      <c r="P45" s="133">
        <v>48</v>
      </c>
      <c r="Q45" s="134"/>
      <c r="R45" s="135"/>
      <c r="S45" s="135"/>
      <c r="T45" s="135"/>
      <c r="U45" s="135"/>
      <c r="V45" s="135"/>
      <c r="W45" s="135"/>
      <c r="X45" s="135"/>
      <c r="Y45" s="135"/>
      <c r="Z45" s="135"/>
    </row>
    <row r="46" spans="1:26" s="435" customFormat="1" ht="30" x14ac:dyDescent="0.25">
      <c r="A46" s="125">
        <f>+A45+1</f>
        <v>2</v>
      </c>
      <c r="B46" s="134" t="s">
        <v>164</v>
      </c>
      <c r="C46" s="134" t="s">
        <v>164</v>
      </c>
      <c r="D46" s="126" t="s">
        <v>163</v>
      </c>
      <c r="E46" s="127" t="s">
        <v>1601</v>
      </c>
      <c r="F46" s="127" t="s">
        <v>125</v>
      </c>
      <c r="G46" s="129">
        <v>1</v>
      </c>
      <c r="H46" s="130">
        <v>41100</v>
      </c>
      <c r="I46" s="130">
        <v>41252</v>
      </c>
      <c r="J46" s="131" t="s">
        <v>126</v>
      </c>
      <c r="K46" s="180">
        <v>5</v>
      </c>
      <c r="L46" s="253">
        <v>0</v>
      </c>
      <c r="M46" s="171">
        <v>396</v>
      </c>
      <c r="N46" s="171">
        <v>396</v>
      </c>
      <c r="O46" s="133">
        <v>257400000</v>
      </c>
      <c r="P46" s="133">
        <v>50</v>
      </c>
      <c r="Q46" s="134"/>
      <c r="R46" s="135"/>
      <c r="S46" s="135"/>
      <c r="T46" s="135"/>
      <c r="U46" s="135"/>
      <c r="V46" s="135"/>
      <c r="W46" s="135"/>
      <c r="X46" s="135"/>
      <c r="Y46" s="135"/>
      <c r="Z46" s="135"/>
    </row>
    <row r="47" spans="1:26" s="435" customFormat="1" ht="30" x14ac:dyDescent="0.25">
      <c r="A47" s="125">
        <v>3</v>
      </c>
      <c r="B47" s="136" t="s">
        <v>146</v>
      </c>
      <c r="C47" s="127" t="s">
        <v>146</v>
      </c>
      <c r="D47" s="126" t="s">
        <v>163</v>
      </c>
      <c r="E47" s="185" t="s">
        <v>1602</v>
      </c>
      <c r="F47" s="127" t="s">
        <v>125</v>
      </c>
      <c r="G47" s="129">
        <v>1</v>
      </c>
      <c r="H47" s="130">
        <v>41675</v>
      </c>
      <c r="I47" s="130">
        <v>41992</v>
      </c>
      <c r="J47" s="131" t="s">
        <v>126</v>
      </c>
      <c r="K47" s="185">
        <v>7</v>
      </c>
      <c r="L47" s="185">
        <v>3</v>
      </c>
      <c r="M47" s="171">
        <v>960</v>
      </c>
      <c r="N47" s="952">
        <v>960</v>
      </c>
      <c r="O47" s="133">
        <v>1438920000</v>
      </c>
      <c r="P47" s="133">
        <v>48</v>
      </c>
      <c r="Q47" s="134"/>
      <c r="R47" s="135"/>
      <c r="S47" s="135"/>
      <c r="T47" s="135"/>
      <c r="U47" s="135"/>
      <c r="V47" s="135"/>
      <c r="W47" s="135"/>
      <c r="X47" s="135"/>
      <c r="Y47" s="135"/>
      <c r="Z47" s="135"/>
    </row>
    <row r="48" spans="1:26" s="435" customFormat="1" ht="15.75" x14ac:dyDescent="0.25">
      <c r="A48" s="125"/>
      <c r="B48" s="136" t="s">
        <v>16</v>
      </c>
      <c r="C48" s="127"/>
      <c r="D48" s="126"/>
      <c r="E48" s="128"/>
      <c r="F48" s="127"/>
      <c r="G48" s="127"/>
      <c r="H48" s="127"/>
      <c r="I48" s="131"/>
      <c r="J48" s="131"/>
      <c r="K48" s="138">
        <f>SUM(K45:K47)</f>
        <v>22</v>
      </c>
      <c r="L48" s="137">
        <f>SUM(L45:L46)</f>
        <v>0</v>
      </c>
      <c r="M48" s="138">
        <f>SUM(M45:M46)</f>
        <v>792</v>
      </c>
      <c r="N48" s="137">
        <f>SUM(N45:N46)</f>
        <v>792</v>
      </c>
      <c r="O48" s="133"/>
      <c r="P48" s="133"/>
      <c r="Q48" s="134"/>
    </row>
    <row r="49" spans="2:17" s="139" customFormat="1" x14ac:dyDescent="0.25">
      <c r="E49" s="140"/>
    </row>
    <row r="50" spans="2:17" s="139" customFormat="1" ht="15.75" x14ac:dyDescent="0.25">
      <c r="B50" s="1096" t="s">
        <v>28</v>
      </c>
      <c r="C50" s="1096" t="s">
        <v>27</v>
      </c>
      <c r="D50" s="1098" t="s">
        <v>34</v>
      </c>
      <c r="E50" s="1098"/>
    </row>
    <row r="51" spans="2:17" s="139" customFormat="1" ht="15.75" x14ac:dyDescent="0.25">
      <c r="B51" s="1097"/>
      <c r="C51" s="1097"/>
      <c r="D51" s="434" t="s">
        <v>23</v>
      </c>
      <c r="E51" s="141" t="s">
        <v>24</v>
      </c>
    </row>
    <row r="52" spans="2:17" s="139" customFormat="1" ht="15.75" x14ac:dyDescent="0.25">
      <c r="B52" s="142" t="s">
        <v>21</v>
      </c>
      <c r="C52" s="143">
        <f>+K48</f>
        <v>22</v>
      </c>
      <c r="D52" s="445"/>
      <c r="E52" s="144" t="s">
        <v>292</v>
      </c>
      <c r="F52" s="145"/>
      <c r="G52" s="145"/>
      <c r="H52" s="145"/>
      <c r="I52" s="145"/>
      <c r="J52" s="145"/>
      <c r="K52" s="145"/>
      <c r="L52" s="145"/>
      <c r="M52" s="145"/>
    </row>
    <row r="53" spans="2:17" s="139" customFormat="1" ht="15.75" x14ac:dyDescent="0.25">
      <c r="B53" s="142" t="s">
        <v>25</v>
      </c>
      <c r="C53" s="143">
        <f>+M48</f>
        <v>792</v>
      </c>
      <c r="D53" s="445" t="s">
        <v>292</v>
      </c>
      <c r="E53" s="144"/>
    </row>
    <row r="54" spans="2:17" s="139" customFormat="1" x14ac:dyDescent="0.25">
      <c r="B54" s="146"/>
      <c r="C54" s="1099"/>
      <c r="D54" s="1099"/>
      <c r="E54" s="1099"/>
      <c r="F54" s="1099"/>
      <c r="G54" s="1099"/>
      <c r="H54" s="1099"/>
      <c r="I54" s="1099"/>
      <c r="J54" s="1099"/>
      <c r="K54" s="1099"/>
      <c r="L54" s="1099"/>
      <c r="M54" s="1099"/>
      <c r="N54" s="1099"/>
    </row>
    <row r="55" spans="2:17" ht="15.75" thickBot="1" x14ac:dyDescent="0.3"/>
    <row r="56" spans="2:17" ht="16.5" thickBot="1" x14ac:dyDescent="0.3">
      <c r="B56" s="1100" t="s">
        <v>90</v>
      </c>
      <c r="C56" s="1100"/>
      <c r="D56" s="1100"/>
      <c r="E56" s="1100"/>
      <c r="F56" s="1100"/>
      <c r="G56" s="1100"/>
      <c r="H56" s="1100"/>
      <c r="I56" s="1100"/>
      <c r="J56" s="1100"/>
      <c r="K56" s="1100"/>
      <c r="L56" s="1100"/>
      <c r="M56" s="1100"/>
      <c r="N56" s="1100"/>
    </row>
    <row r="58" spans="2:17" ht="141.75" customHeight="1" x14ac:dyDescent="0.25"/>
    <row r="59" spans="2:17" ht="189" x14ac:dyDescent="0.25">
      <c r="B59" s="117" t="s">
        <v>138</v>
      </c>
      <c r="C59" s="147" t="s">
        <v>2</v>
      </c>
      <c r="D59" s="147" t="s">
        <v>92</v>
      </c>
      <c r="E59" s="147" t="s">
        <v>91</v>
      </c>
      <c r="F59" s="147" t="s">
        <v>93</v>
      </c>
      <c r="G59" s="147" t="s">
        <v>94</v>
      </c>
      <c r="H59" s="147" t="s">
        <v>95</v>
      </c>
      <c r="I59" s="147" t="s">
        <v>96</v>
      </c>
      <c r="J59" s="147" t="s">
        <v>97</v>
      </c>
      <c r="K59" s="147" t="s">
        <v>98</v>
      </c>
      <c r="L59" s="147" t="s">
        <v>99</v>
      </c>
      <c r="M59" s="148" t="s">
        <v>100</v>
      </c>
      <c r="N59" s="148" t="s">
        <v>101</v>
      </c>
      <c r="O59" s="1086" t="s">
        <v>3</v>
      </c>
      <c r="P59" s="1088"/>
      <c r="Q59" s="147" t="s">
        <v>18</v>
      </c>
    </row>
    <row r="60" spans="2:17" x14ac:dyDescent="0.2">
      <c r="B60" s="149" t="s">
        <v>235</v>
      </c>
      <c r="C60" s="149" t="s">
        <v>235</v>
      </c>
      <c r="D60" s="150" t="s">
        <v>288</v>
      </c>
      <c r="E60" s="150" t="s">
        <v>237</v>
      </c>
      <c r="F60" s="150" t="s">
        <v>237</v>
      </c>
      <c r="G60" s="150" t="s">
        <v>237</v>
      </c>
      <c r="H60" s="150" t="s">
        <v>237</v>
      </c>
      <c r="I60" s="151" t="s">
        <v>125</v>
      </c>
      <c r="J60" s="150" t="s">
        <v>237</v>
      </c>
      <c r="K60" s="150" t="s">
        <v>237</v>
      </c>
      <c r="L60" s="150" t="s">
        <v>237</v>
      </c>
      <c r="M60" s="150" t="s">
        <v>237</v>
      </c>
      <c r="N60" s="118" t="s">
        <v>125</v>
      </c>
      <c r="O60" s="1101"/>
      <c r="P60" s="1102"/>
      <c r="Q60" s="118" t="s">
        <v>125</v>
      </c>
    </row>
    <row r="61" spans="2:17" x14ac:dyDescent="0.2">
      <c r="B61" s="149"/>
      <c r="C61" s="149"/>
      <c r="D61" s="150"/>
      <c r="E61" s="150"/>
      <c r="F61" s="249"/>
      <c r="G61" s="249"/>
      <c r="H61" s="249"/>
      <c r="I61" s="151"/>
      <c r="J61" s="151"/>
      <c r="K61" s="118"/>
      <c r="L61" s="118"/>
      <c r="M61" s="118"/>
      <c r="N61" s="118"/>
      <c r="O61" s="1101"/>
      <c r="P61" s="1102"/>
      <c r="Q61" s="118"/>
    </row>
    <row r="62" spans="2:17" x14ac:dyDescent="0.2">
      <c r="B62" s="149"/>
      <c r="C62" s="149"/>
      <c r="D62" s="150"/>
      <c r="E62" s="150"/>
      <c r="F62" s="249"/>
      <c r="G62" s="249"/>
      <c r="H62" s="249"/>
      <c r="I62" s="151"/>
      <c r="J62" s="151"/>
      <c r="K62" s="118"/>
      <c r="L62" s="118"/>
      <c r="M62" s="118"/>
      <c r="N62" s="118"/>
      <c r="O62" s="1101"/>
      <c r="P62" s="1102"/>
      <c r="Q62" s="118"/>
    </row>
    <row r="63" spans="2:17" x14ac:dyDescent="0.2">
      <c r="B63" s="149"/>
      <c r="C63" s="149"/>
      <c r="D63" s="150"/>
      <c r="E63" s="150"/>
      <c r="F63" s="249"/>
      <c r="G63" s="249"/>
      <c r="H63" s="249"/>
      <c r="I63" s="151"/>
      <c r="J63" s="151"/>
      <c r="K63" s="118"/>
      <c r="L63" s="118"/>
      <c r="M63" s="118"/>
      <c r="N63" s="118"/>
      <c r="O63" s="1101"/>
      <c r="P63" s="1102"/>
      <c r="Q63" s="118"/>
    </row>
    <row r="64" spans="2:17" x14ac:dyDescent="0.2">
      <c r="B64" s="149"/>
      <c r="C64" s="149"/>
      <c r="D64" s="150"/>
      <c r="E64" s="150"/>
      <c r="F64" s="249"/>
      <c r="G64" s="249"/>
      <c r="H64" s="249"/>
      <c r="I64" s="151"/>
      <c r="J64" s="151"/>
      <c r="K64" s="118"/>
      <c r="L64" s="118"/>
      <c r="M64" s="118"/>
      <c r="N64" s="118"/>
      <c r="O64" s="1101"/>
      <c r="P64" s="1102"/>
      <c r="Q64" s="118"/>
    </row>
    <row r="65" spans="2:17" x14ac:dyDescent="0.2">
      <c r="B65" s="149"/>
      <c r="C65" s="149"/>
      <c r="D65" s="150"/>
      <c r="E65" s="150"/>
      <c r="F65" s="249"/>
      <c r="G65" s="249"/>
      <c r="H65" s="249"/>
      <c r="I65" s="151"/>
      <c r="J65" s="151"/>
      <c r="K65" s="118"/>
      <c r="L65" s="118"/>
      <c r="M65" s="118"/>
      <c r="N65" s="118"/>
      <c r="O65" s="1101"/>
      <c r="P65" s="1102"/>
      <c r="Q65" s="118"/>
    </row>
    <row r="66" spans="2:17" x14ac:dyDescent="0.25">
      <c r="B66" s="118"/>
      <c r="C66" s="118"/>
      <c r="D66" s="118"/>
      <c r="E66" s="118"/>
      <c r="F66" s="118"/>
      <c r="G66" s="118"/>
      <c r="H66" s="118"/>
      <c r="I66" s="118"/>
      <c r="J66" s="118"/>
      <c r="K66" s="118"/>
      <c r="L66" s="118"/>
      <c r="M66" s="118"/>
      <c r="N66" s="118"/>
      <c r="O66" s="1101"/>
      <c r="P66" s="1102"/>
      <c r="Q66" s="118"/>
    </row>
    <row r="67" spans="2:17" x14ac:dyDescent="0.25">
      <c r="B67" s="86" t="s">
        <v>1</v>
      </c>
    </row>
    <row r="68" spans="2:17" x14ac:dyDescent="0.25">
      <c r="B68" s="86" t="s">
        <v>37</v>
      </c>
    </row>
    <row r="69" spans="2:17" x14ac:dyDescent="0.25">
      <c r="B69" s="86" t="s">
        <v>62</v>
      </c>
    </row>
    <row r="71" spans="2:17" ht="15.75" thickBot="1" x14ac:dyDescent="0.3"/>
    <row r="72" spans="2:17" ht="16.5" thickBot="1" x14ac:dyDescent="0.3">
      <c r="B72" s="1083" t="s">
        <v>38</v>
      </c>
      <c r="C72" s="1084"/>
      <c r="D72" s="1084"/>
      <c r="E72" s="1084"/>
      <c r="F72" s="1084"/>
      <c r="G72" s="1084"/>
      <c r="H72" s="1084"/>
      <c r="I72" s="1084"/>
      <c r="J72" s="1084"/>
      <c r="K72" s="1084"/>
      <c r="L72" s="1084"/>
      <c r="M72" s="1084"/>
      <c r="N72" s="1085"/>
    </row>
    <row r="76" spans="2:17" ht="78.75" customHeight="1" x14ac:dyDescent="0.25"/>
    <row r="77" spans="2:17" ht="15.75" customHeight="1" x14ac:dyDescent="0.25">
      <c r="B77" s="1129" t="s">
        <v>0</v>
      </c>
      <c r="C77" s="1129" t="s">
        <v>39</v>
      </c>
      <c r="D77" s="1129" t="s">
        <v>40</v>
      </c>
      <c r="E77" s="1129" t="s">
        <v>102</v>
      </c>
      <c r="F77" s="1129" t="s">
        <v>104</v>
      </c>
      <c r="G77" s="1129" t="s">
        <v>105</v>
      </c>
      <c r="H77" s="1129" t="s">
        <v>106</v>
      </c>
      <c r="I77" s="1129" t="s">
        <v>103</v>
      </c>
      <c r="J77" s="1086" t="s">
        <v>107</v>
      </c>
      <c r="K77" s="1087"/>
      <c r="L77" s="1088"/>
      <c r="M77" s="1129" t="s">
        <v>111</v>
      </c>
      <c r="N77" s="1129" t="s">
        <v>139</v>
      </c>
      <c r="O77" s="1129" t="s">
        <v>140</v>
      </c>
      <c r="P77" s="1125" t="s">
        <v>3</v>
      </c>
      <c r="Q77" s="1126"/>
    </row>
    <row r="78" spans="2:17" ht="30" customHeight="1" x14ac:dyDescent="0.2">
      <c r="B78" s="1130"/>
      <c r="C78" s="1130"/>
      <c r="D78" s="1130"/>
      <c r="E78" s="1130"/>
      <c r="F78" s="1130"/>
      <c r="G78" s="1130"/>
      <c r="H78" s="1130"/>
      <c r="I78" s="1130"/>
      <c r="J78" s="220" t="s">
        <v>108</v>
      </c>
      <c r="K78" s="221" t="s">
        <v>109</v>
      </c>
      <c r="L78" s="222" t="s">
        <v>110</v>
      </c>
      <c r="M78" s="1130"/>
      <c r="N78" s="1130"/>
      <c r="O78" s="1130"/>
      <c r="P78" s="1127"/>
      <c r="Q78" s="1128"/>
    </row>
    <row r="79" spans="2:17" ht="30" customHeight="1" x14ac:dyDescent="0.2">
      <c r="B79" s="539" t="s">
        <v>43</v>
      </c>
      <c r="C79" s="539">
        <v>2</v>
      </c>
      <c r="D79" s="1190" t="s">
        <v>165</v>
      </c>
      <c r="E79" s="1190">
        <v>63549319</v>
      </c>
      <c r="F79" s="1190" t="s">
        <v>166</v>
      </c>
      <c r="G79" s="1190" t="s">
        <v>167</v>
      </c>
      <c r="H79" s="1192">
        <v>39535</v>
      </c>
      <c r="I79" s="1194">
        <v>63549319</v>
      </c>
      <c r="J79" s="153" t="s">
        <v>168</v>
      </c>
      <c r="K79" s="154" t="s">
        <v>169</v>
      </c>
      <c r="L79" s="151" t="s">
        <v>171</v>
      </c>
      <c r="M79" s="118" t="s">
        <v>125</v>
      </c>
      <c r="N79" s="118" t="s">
        <v>125</v>
      </c>
      <c r="O79" s="118" t="s">
        <v>125</v>
      </c>
      <c r="P79" s="439"/>
      <c r="Q79" s="439"/>
    </row>
    <row r="80" spans="2:17" ht="30" x14ac:dyDescent="0.2">
      <c r="B80" s="540"/>
      <c r="C80" s="540"/>
      <c r="D80" s="1191"/>
      <c r="E80" s="1191"/>
      <c r="F80" s="1191"/>
      <c r="G80" s="1191"/>
      <c r="H80" s="1193"/>
      <c r="I80" s="1194"/>
      <c r="J80" s="153" t="s">
        <v>164</v>
      </c>
      <c r="K80" s="154" t="s">
        <v>170</v>
      </c>
      <c r="L80" s="151" t="s">
        <v>171</v>
      </c>
      <c r="M80" s="118" t="s">
        <v>125</v>
      </c>
      <c r="N80" s="118" t="s">
        <v>125</v>
      </c>
      <c r="O80" s="118" t="s">
        <v>125</v>
      </c>
      <c r="P80" s="439"/>
      <c r="Q80" s="439"/>
    </row>
    <row r="81" spans="2:17" ht="30" x14ac:dyDescent="0.2">
      <c r="B81" s="541"/>
      <c r="C81" s="541"/>
      <c r="D81" s="953" t="s">
        <v>172</v>
      </c>
      <c r="E81" s="953">
        <v>49661765</v>
      </c>
      <c r="F81" s="953" t="s">
        <v>173</v>
      </c>
      <c r="G81" s="953" t="s">
        <v>174</v>
      </c>
      <c r="H81" s="953" t="s">
        <v>175</v>
      </c>
      <c r="I81" s="954">
        <v>28938</v>
      </c>
      <c r="J81" s="153" t="s">
        <v>176</v>
      </c>
      <c r="K81" s="154" t="s">
        <v>177</v>
      </c>
      <c r="L81" s="151" t="s">
        <v>178</v>
      </c>
      <c r="M81" s="118" t="s">
        <v>125</v>
      </c>
      <c r="N81" s="118" t="s">
        <v>125</v>
      </c>
      <c r="O81" s="118" t="s">
        <v>125</v>
      </c>
      <c r="P81" s="439"/>
      <c r="Q81" s="439"/>
    </row>
    <row r="82" spans="2:17" x14ac:dyDescent="0.2">
      <c r="B82" s="152" t="s">
        <v>44</v>
      </c>
      <c r="C82" s="152">
        <v>4</v>
      </c>
      <c r="D82" s="953" t="s">
        <v>179</v>
      </c>
      <c r="E82" s="953">
        <v>53066042</v>
      </c>
      <c r="F82" s="953" t="s">
        <v>180</v>
      </c>
      <c r="G82" s="953" t="s">
        <v>181</v>
      </c>
      <c r="H82" s="955">
        <v>40053</v>
      </c>
      <c r="I82" s="954" t="s">
        <v>182</v>
      </c>
      <c r="J82" s="153" t="s">
        <v>164</v>
      </c>
      <c r="K82" s="151" t="s">
        <v>183</v>
      </c>
      <c r="L82" s="151" t="s">
        <v>184</v>
      </c>
      <c r="M82" s="118" t="s">
        <v>125</v>
      </c>
      <c r="N82" s="118" t="s">
        <v>125</v>
      </c>
      <c r="O82" s="118" t="s">
        <v>125</v>
      </c>
      <c r="P82" s="1073"/>
      <c r="Q82" s="1073"/>
    </row>
    <row r="83" spans="2:17" x14ac:dyDescent="0.2">
      <c r="B83" s="152"/>
      <c r="C83" s="152"/>
      <c r="D83" s="953" t="s">
        <v>1603</v>
      </c>
      <c r="E83" s="953">
        <v>1065868115</v>
      </c>
      <c r="F83" s="953" t="s">
        <v>166</v>
      </c>
      <c r="G83" s="953" t="s">
        <v>301</v>
      </c>
      <c r="H83" s="955">
        <v>41726</v>
      </c>
      <c r="I83" s="954" t="s">
        <v>185</v>
      </c>
      <c r="J83" s="153" t="s">
        <v>1604</v>
      </c>
      <c r="K83" s="151" t="s">
        <v>1605</v>
      </c>
      <c r="L83" s="151" t="s">
        <v>485</v>
      </c>
      <c r="M83" s="118" t="s">
        <v>125</v>
      </c>
      <c r="N83" s="118" t="s">
        <v>125</v>
      </c>
      <c r="O83" s="118" t="s">
        <v>125</v>
      </c>
      <c r="P83" s="439"/>
      <c r="Q83" s="439"/>
    </row>
    <row r="84" spans="2:17" x14ac:dyDescent="0.2">
      <c r="B84" s="152"/>
      <c r="C84" s="152"/>
      <c r="D84" s="953" t="s">
        <v>186</v>
      </c>
      <c r="E84" s="953">
        <v>49657629</v>
      </c>
      <c r="F84" s="953" t="s">
        <v>166</v>
      </c>
      <c r="G84" s="953" t="s">
        <v>187</v>
      </c>
      <c r="H84" s="955">
        <v>37714</v>
      </c>
      <c r="I84" s="954" t="s">
        <v>188</v>
      </c>
      <c r="J84" s="153" t="s">
        <v>164</v>
      </c>
      <c r="K84" s="151" t="s">
        <v>170</v>
      </c>
      <c r="L84" s="151" t="s">
        <v>166</v>
      </c>
      <c r="M84" s="118" t="s">
        <v>125</v>
      </c>
      <c r="N84" s="118" t="s">
        <v>125</v>
      </c>
      <c r="O84" s="118" t="s">
        <v>125</v>
      </c>
      <c r="P84" s="439"/>
      <c r="Q84" s="439"/>
    </row>
    <row r="85" spans="2:17" x14ac:dyDescent="0.2">
      <c r="B85" s="118"/>
      <c r="C85" s="118"/>
      <c r="D85" s="956" t="s">
        <v>189</v>
      </c>
      <c r="E85" s="956">
        <v>1098614108</v>
      </c>
      <c r="F85" s="953" t="s">
        <v>166</v>
      </c>
      <c r="G85" s="956" t="s">
        <v>167</v>
      </c>
      <c r="H85" s="957">
        <v>40445</v>
      </c>
      <c r="I85" s="956">
        <v>119725</v>
      </c>
      <c r="J85" s="153" t="s">
        <v>190</v>
      </c>
      <c r="K85" s="184" t="s">
        <v>191</v>
      </c>
      <c r="L85" s="184" t="s">
        <v>166</v>
      </c>
      <c r="M85" s="118" t="s">
        <v>125</v>
      </c>
      <c r="N85" s="118" t="s">
        <v>125</v>
      </c>
      <c r="O85" s="118" t="s">
        <v>125</v>
      </c>
      <c r="P85" s="118"/>
      <c r="Q85" s="118"/>
    </row>
    <row r="86" spans="2:17" ht="15.75" thickBot="1" x14ac:dyDescent="0.3"/>
    <row r="87" spans="2:17" ht="16.5" thickBot="1" x14ac:dyDescent="0.3">
      <c r="B87" s="1083" t="s">
        <v>46</v>
      </c>
      <c r="C87" s="1084"/>
      <c r="D87" s="1084"/>
      <c r="E87" s="1084"/>
      <c r="F87" s="1084"/>
      <c r="G87" s="1084"/>
      <c r="H87" s="1084"/>
      <c r="I87" s="1084"/>
      <c r="J87" s="1084"/>
      <c r="K87" s="1084"/>
      <c r="L87" s="1084"/>
      <c r="M87" s="1084"/>
      <c r="N87" s="1085"/>
    </row>
    <row r="90" spans="2:17" ht="15" customHeight="1" x14ac:dyDescent="0.25">
      <c r="B90" s="147" t="s">
        <v>33</v>
      </c>
      <c r="C90" s="147" t="s">
        <v>18</v>
      </c>
      <c r="D90" s="1086" t="s">
        <v>3</v>
      </c>
      <c r="E90" s="1088"/>
    </row>
    <row r="91" spans="2:17" ht="30" x14ac:dyDescent="0.25">
      <c r="B91" s="155" t="s">
        <v>112</v>
      </c>
      <c r="C91" s="118" t="s">
        <v>125</v>
      </c>
      <c r="D91" s="1073"/>
      <c r="E91" s="1073"/>
    </row>
    <row r="94" spans="2:17" ht="15.75" x14ac:dyDescent="0.25">
      <c r="B94" s="1074" t="s">
        <v>64</v>
      </c>
      <c r="C94" s="1075"/>
      <c r="D94" s="1075"/>
      <c r="E94" s="1075"/>
      <c r="F94" s="1075"/>
      <c r="G94" s="1075"/>
      <c r="H94" s="1075"/>
      <c r="I94" s="1075"/>
      <c r="J94" s="1075"/>
      <c r="K94" s="1075"/>
      <c r="L94" s="1075"/>
      <c r="M94" s="1075"/>
      <c r="N94" s="1075"/>
      <c r="O94" s="1075"/>
      <c r="P94" s="1075"/>
    </row>
    <row r="96" spans="2:17" ht="15.75" thickBot="1" x14ac:dyDescent="0.3"/>
    <row r="97" spans="1:26" ht="16.5" thickBot="1" x14ac:dyDescent="0.3">
      <c r="B97" s="1083" t="s">
        <v>54</v>
      </c>
      <c r="C97" s="1084"/>
      <c r="D97" s="1084"/>
      <c r="E97" s="1084"/>
      <c r="F97" s="1084"/>
      <c r="G97" s="1084"/>
      <c r="H97" s="1084"/>
      <c r="I97" s="1084"/>
      <c r="J97" s="1084"/>
      <c r="K97" s="1084"/>
      <c r="L97" s="1084"/>
      <c r="M97" s="1084"/>
      <c r="N97" s="1085"/>
    </row>
    <row r="99" spans="1:26" ht="78.75" customHeight="1" thickBot="1" x14ac:dyDescent="0.3">
      <c r="M99" s="122"/>
      <c r="N99" s="122"/>
    </row>
    <row r="100" spans="1:26" s="93" customFormat="1" ht="110.25" x14ac:dyDescent="0.25">
      <c r="B100" s="483" t="s">
        <v>134</v>
      </c>
      <c r="C100" s="483" t="s">
        <v>135</v>
      </c>
      <c r="D100" s="483" t="s">
        <v>136</v>
      </c>
      <c r="E100" s="483" t="s">
        <v>45</v>
      </c>
      <c r="F100" s="483" t="s">
        <v>22</v>
      </c>
      <c r="G100" s="483" t="s">
        <v>89</v>
      </c>
      <c r="H100" s="483" t="s">
        <v>17</v>
      </c>
      <c r="I100" s="483" t="s">
        <v>10</v>
      </c>
      <c r="J100" s="483" t="s">
        <v>31</v>
      </c>
      <c r="K100" s="483" t="s">
        <v>61</v>
      </c>
      <c r="L100" s="483" t="s">
        <v>20</v>
      </c>
      <c r="M100" s="484" t="s">
        <v>26</v>
      </c>
      <c r="N100" s="483" t="s">
        <v>137</v>
      </c>
      <c r="O100" s="483" t="s">
        <v>36</v>
      </c>
      <c r="P100" s="442" t="s">
        <v>11</v>
      </c>
      <c r="Q100" s="442" t="s">
        <v>19</v>
      </c>
    </row>
    <row r="101" spans="1:26" s="435" customFormat="1" x14ac:dyDescent="0.2">
      <c r="A101" s="125">
        <v>1</v>
      </c>
      <c r="B101" s="153" t="s">
        <v>164</v>
      </c>
      <c r="C101" s="153" t="s">
        <v>164</v>
      </c>
      <c r="D101" s="126" t="s">
        <v>163</v>
      </c>
      <c r="E101" s="185" t="s">
        <v>193</v>
      </c>
      <c r="F101" s="127" t="s">
        <v>125</v>
      </c>
      <c r="G101" s="129"/>
      <c r="H101" s="130">
        <v>40224</v>
      </c>
      <c r="I101" s="131">
        <v>40526</v>
      </c>
      <c r="J101" s="131" t="s">
        <v>126</v>
      </c>
      <c r="K101" s="186">
        <v>10</v>
      </c>
      <c r="L101" s="131"/>
      <c r="M101" s="171">
        <v>312</v>
      </c>
      <c r="N101" s="132">
        <f>+M101*G101</f>
        <v>0</v>
      </c>
      <c r="O101" s="187">
        <v>390000000</v>
      </c>
      <c r="P101" s="133">
        <v>209</v>
      </c>
      <c r="Q101" s="134"/>
      <c r="R101" s="135"/>
      <c r="S101" s="135"/>
      <c r="T101" s="135"/>
      <c r="U101" s="135"/>
      <c r="V101" s="135"/>
      <c r="W101" s="135"/>
      <c r="X101" s="135"/>
      <c r="Y101" s="135"/>
      <c r="Z101" s="135"/>
    </row>
    <row r="102" spans="1:26" s="435" customFormat="1" x14ac:dyDescent="0.2">
      <c r="A102" s="125">
        <f>+A101+1</f>
        <v>2</v>
      </c>
      <c r="B102" s="153" t="s">
        <v>164</v>
      </c>
      <c r="C102" s="153" t="s">
        <v>164</v>
      </c>
      <c r="D102" s="126" t="s">
        <v>163</v>
      </c>
      <c r="E102" s="185" t="s">
        <v>192</v>
      </c>
      <c r="F102" s="127" t="s">
        <v>125</v>
      </c>
      <c r="G102" s="127"/>
      <c r="H102" s="130">
        <v>41310</v>
      </c>
      <c r="I102" s="131">
        <v>41627</v>
      </c>
      <c r="J102" s="131" t="s">
        <v>126</v>
      </c>
      <c r="K102" s="186">
        <v>10</v>
      </c>
      <c r="L102" s="131"/>
      <c r="M102" s="171">
        <v>696</v>
      </c>
      <c r="N102" s="132"/>
      <c r="O102" s="187">
        <v>1010696400</v>
      </c>
      <c r="P102" s="133">
        <v>211</v>
      </c>
      <c r="Q102" s="134"/>
      <c r="R102" s="135"/>
      <c r="S102" s="135"/>
      <c r="T102" s="135"/>
      <c r="U102" s="135"/>
      <c r="V102" s="135"/>
      <c r="W102" s="135"/>
      <c r="X102" s="135"/>
      <c r="Y102" s="135"/>
      <c r="Z102" s="135"/>
    </row>
    <row r="103" spans="1:26" s="435" customFormat="1" ht="15.75" x14ac:dyDescent="0.25">
      <c r="A103" s="125"/>
      <c r="B103" s="136" t="s">
        <v>16</v>
      </c>
      <c r="C103" s="127"/>
      <c r="D103" s="126"/>
      <c r="E103" s="128"/>
      <c r="F103" s="127"/>
      <c r="G103" s="127"/>
      <c r="H103" s="127"/>
      <c r="I103" s="131"/>
      <c r="J103" s="131"/>
      <c r="K103" s="137">
        <f>SUM(K101:K102)</f>
        <v>20</v>
      </c>
      <c r="L103" s="137">
        <f>SUM(L101:L102)</f>
        <v>0</v>
      </c>
      <c r="M103" s="138">
        <f>SUM(M101:M102)</f>
        <v>1008</v>
      </c>
      <c r="N103" s="137">
        <f>SUM(N101:N102)</f>
        <v>0</v>
      </c>
      <c r="O103" s="133"/>
      <c r="P103" s="133"/>
      <c r="Q103" s="134"/>
    </row>
    <row r="104" spans="1:26" x14ac:dyDescent="0.25">
      <c r="B104" s="139"/>
      <c r="C104" s="139"/>
      <c r="D104" s="139"/>
      <c r="E104" s="140"/>
      <c r="F104" s="139"/>
      <c r="G104" s="139"/>
      <c r="H104" s="139"/>
      <c r="I104" s="139"/>
      <c r="J104" s="139"/>
      <c r="K104" s="139"/>
      <c r="L104" s="139"/>
      <c r="M104" s="139"/>
      <c r="N104" s="139"/>
      <c r="O104" s="139"/>
      <c r="P104" s="139"/>
    </row>
    <row r="105" spans="1:26" ht="15.75" x14ac:dyDescent="0.25">
      <c r="B105" s="142" t="s">
        <v>32</v>
      </c>
      <c r="C105" s="156">
        <f>+K103</f>
        <v>20</v>
      </c>
      <c r="H105" s="145"/>
      <c r="I105" s="145"/>
      <c r="J105" s="145"/>
      <c r="K105" s="145"/>
      <c r="L105" s="145"/>
      <c r="M105" s="145"/>
      <c r="N105" s="139"/>
      <c r="O105" s="139"/>
      <c r="P105" s="139"/>
    </row>
    <row r="107" spans="1:26" ht="32.25" customHeight="1" thickBot="1" x14ac:dyDescent="0.3"/>
    <row r="108" spans="1:26" ht="32.25" thickBot="1" x14ac:dyDescent="0.3">
      <c r="B108" s="485" t="s">
        <v>49</v>
      </c>
      <c r="C108" s="486" t="s">
        <v>50</v>
      </c>
      <c r="D108" s="485" t="s">
        <v>51</v>
      </c>
      <c r="E108" s="486" t="s">
        <v>55</v>
      </c>
    </row>
    <row r="109" spans="1:26" x14ac:dyDescent="0.25">
      <c r="B109" s="159" t="s">
        <v>113</v>
      </c>
      <c r="C109" s="487">
        <v>20</v>
      </c>
      <c r="D109" s="487">
        <v>0</v>
      </c>
      <c r="E109" s="1080">
        <f>+D109+D110+D111</f>
        <v>0</v>
      </c>
    </row>
    <row r="110" spans="1:26" x14ac:dyDescent="0.25">
      <c r="B110" s="159" t="s">
        <v>114</v>
      </c>
      <c r="C110" s="445">
        <v>30</v>
      </c>
      <c r="D110" s="439">
        <v>0</v>
      </c>
      <c r="E110" s="1081"/>
    </row>
    <row r="111" spans="1:26" ht="15.75" thickBot="1" x14ac:dyDescent="0.3">
      <c r="B111" s="159" t="s">
        <v>115</v>
      </c>
      <c r="C111" s="162">
        <v>40</v>
      </c>
      <c r="D111" s="162">
        <v>0</v>
      </c>
      <c r="E111" s="1082"/>
    </row>
    <row r="113" spans="2:17" ht="15.75" thickBot="1" x14ac:dyDescent="0.3"/>
    <row r="114" spans="2:17" ht="16.5" thickBot="1" x14ac:dyDescent="0.3">
      <c r="B114" s="1083" t="s">
        <v>52</v>
      </c>
      <c r="C114" s="1084"/>
      <c r="D114" s="1084"/>
      <c r="E114" s="1084"/>
      <c r="F114" s="1084"/>
      <c r="G114" s="1084"/>
      <c r="H114" s="1084"/>
      <c r="I114" s="1084"/>
      <c r="J114" s="1084"/>
      <c r="K114" s="1084"/>
      <c r="L114" s="1084"/>
      <c r="M114" s="1084"/>
      <c r="N114" s="1085"/>
    </row>
    <row r="115" spans="2:17" ht="78.75" customHeight="1" x14ac:dyDescent="0.25"/>
    <row r="116" spans="2:17" ht="15.75" customHeight="1" x14ac:dyDescent="0.25">
      <c r="B116" s="1129" t="s">
        <v>0</v>
      </c>
      <c r="C116" s="1129" t="s">
        <v>39</v>
      </c>
      <c r="D116" s="1129" t="s">
        <v>40</v>
      </c>
      <c r="E116" s="1129" t="s">
        <v>102</v>
      </c>
      <c r="F116" s="1129" t="s">
        <v>104</v>
      </c>
      <c r="G116" s="1129" t="s">
        <v>105</v>
      </c>
      <c r="H116" s="1129" t="s">
        <v>106</v>
      </c>
      <c r="I116" s="1129" t="s">
        <v>103</v>
      </c>
      <c r="J116" s="1086" t="s">
        <v>107</v>
      </c>
      <c r="K116" s="1087"/>
      <c r="L116" s="1088"/>
      <c r="M116" s="1129" t="s">
        <v>111</v>
      </c>
      <c r="N116" s="1129" t="s">
        <v>139</v>
      </c>
      <c r="O116" s="1129" t="s">
        <v>140</v>
      </c>
      <c r="P116" s="1125" t="s">
        <v>3</v>
      </c>
      <c r="Q116" s="1126"/>
    </row>
    <row r="117" spans="2:17" ht="30" customHeight="1" x14ac:dyDescent="0.2">
      <c r="B117" s="1130"/>
      <c r="C117" s="1130"/>
      <c r="D117" s="1130"/>
      <c r="E117" s="1130"/>
      <c r="F117" s="1130"/>
      <c r="G117" s="1130"/>
      <c r="H117" s="1130"/>
      <c r="I117" s="1130"/>
      <c r="J117" s="153" t="s">
        <v>108</v>
      </c>
      <c r="K117" s="154" t="s">
        <v>109</v>
      </c>
      <c r="L117" s="151" t="s">
        <v>110</v>
      </c>
      <c r="M117" s="1130"/>
      <c r="N117" s="1130"/>
      <c r="O117" s="1130"/>
      <c r="P117" s="1127"/>
      <c r="Q117" s="1128"/>
    </row>
    <row r="118" spans="2:17" ht="30" customHeight="1" x14ac:dyDescent="0.2">
      <c r="B118" s="152" t="s">
        <v>119</v>
      </c>
      <c r="C118" s="152">
        <v>1</v>
      </c>
      <c r="D118" s="149" t="s">
        <v>194</v>
      </c>
      <c r="E118" s="149">
        <v>49664224</v>
      </c>
      <c r="F118" s="149" t="s">
        <v>197</v>
      </c>
      <c r="G118" s="149" t="s">
        <v>198</v>
      </c>
      <c r="H118" s="182">
        <v>37975</v>
      </c>
      <c r="I118" s="150" t="s">
        <v>185</v>
      </c>
      <c r="J118" s="153" t="s">
        <v>199</v>
      </c>
      <c r="K118" s="154" t="s">
        <v>200</v>
      </c>
      <c r="L118" s="151" t="s">
        <v>201</v>
      </c>
      <c r="M118" s="118" t="s">
        <v>125</v>
      </c>
      <c r="N118" s="118" t="s">
        <v>125</v>
      </c>
      <c r="O118" s="118" t="s">
        <v>125</v>
      </c>
      <c r="P118" s="1073"/>
      <c r="Q118" s="1073"/>
    </row>
    <row r="119" spans="2:17" ht="30" customHeight="1" x14ac:dyDescent="0.2">
      <c r="B119" s="152" t="s">
        <v>120</v>
      </c>
      <c r="C119" s="152">
        <v>1</v>
      </c>
      <c r="D119" s="149" t="s">
        <v>195</v>
      </c>
      <c r="E119" s="149">
        <v>18913348</v>
      </c>
      <c r="F119" s="149" t="s">
        <v>202</v>
      </c>
      <c r="G119" s="149" t="s">
        <v>203</v>
      </c>
      <c r="H119" s="182">
        <v>38339</v>
      </c>
      <c r="I119" s="150" t="s">
        <v>185</v>
      </c>
      <c r="J119" s="153" t="s">
        <v>204</v>
      </c>
      <c r="K119" s="154" t="s">
        <v>205</v>
      </c>
      <c r="L119" s="151" t="s">
        <v>207</v>
      </c>
      <c r="M119" s="118" t="s">
        <v>125</v>
      </c>
      <c r="N119" s="118" t="s">
        <v>125</v>
      </c>
      <c r="O119" s="118" t="s">
        <v>126</v>
      </c>
      <c r="P119" s="1186" t="s">
        <v>289</v>
      </c>
      <c r="Q119" s="1187"/>
    </row>
    <row r="120" spans="2:17" ht="15" customHeight="1" x14ac:dyDescent="0.2">
      <c r="B120" s="152" t="s">
        <v>120</v>
      </c>
      <c r="C120" s="152">
        <v>1</v>
      </c>
      <c r="D120" s="149" t="s">
        <v>195</v>
      </c>
      <c r="E120" s="149">
        <v>18913348</v>
      </c>
      <c r="F120" s="149" t="s">
        <v>202</v>
      </c>
      <c r="G120" s="149" t="s">
        <v>203</v>
      </c>
      <c r="H120" s="182">
        <v>38339</v>
      </c>
      <c r="I120" s="150" t="s">
        <v>185</v>
      </c>
      <c r="J120" s="153" t="s">
        <v>206</v>
      </c>
      <c r="K120" s="154" t="s">
        <v>210</v>
      </c>
      <c r="L120" s="151" t="s">
        <v>207</v>
      </c>
      <c r="M120" s="118" t="s">
        <v>125</v>
      </c>
      <c r="N120" s="118" t="s">
        <v>125</v>
      </c>
      <c r="O120" s="118" t="s">
        <v>126</v>
      </c>
      <c r="P120" s="1188"/>
      <c r="Q120" s="1189"/>
    </row>
    <row r="121" spans="2:17" ht="30" x14ac:dyDescent="0.2">
      <c r="B121" s="152" t="s">
        <v>121</v>
      </c>
      <c r="C121" s="152">
        <v>1</v>
      </c>
      <c r="D121" s="149" t="s">
        <v>196</v>
      </c>
      <c r="E121" s="149">
        <v>49673313</v>
      </c>
      <c r="F121" s="149" t="s">
        <v>208</v>
      </c>
      <c r="G121" s="149" t="s">
        <v>209</v>
      </c>
      <c r="H121" s="182">
        <v>39746</v>
      </c>
      <c r="I121" s="150" t="s">
        <v>185</v>
      </c>
      <c r="J121" s="153"/>
      <c r="K121" s="151"/>
      <c r="L121" s="151"/>
      <c r="M121" s="118" t="s">
        <v>125</v>
      </c>
      <c r="N121" s="118" t="s">
        <v>125</v>
      </c>
      <c r="O121" s="118" t="s">
        <v>125</v>
      </c>
      <c r="P121" s="1073"/>
      <c r="Q121" s="1073"/>
    </row>
    <row r="124" spans="2:17" ht="15.75" thickBot="1" x14ac:dyDescent="0.3"/>
    <row r="125" spans="2:17" ht="180" customHeight="1" x14ac:dyDescent="0.25">
      <c r="B125" s="119" t="s">
        <v>33</v>
      </c>
      <c r="C125" s="119" t="s">
        <v>49</v>
      </c>
      <c r="D125" s="117" t="s">
        <v>50</v>
      </c>
      <c r="E125" s="119" t="s">
        <v>51</v>
      </c>
      <c r="F125" s="486" t="s">
        <v>56</v>
      </c>
      <c r="G125" s="163"/>
    </row>
    <row r="126" spans="2:17" ht="135" customHeight="1" x14ac:dyDescent="0.2">
      <c r="B126" s="1076" t="s">
        <v>53</v>
      </c>
      <c r="C126" s="164" t="s">
        <v>116</v>
      </c>
      <c r="D126" s="439">
        <v>25</v>
      </c>
      <c r="E126" s="439">
        <v>0</v>
      </c>
      <c r="F126" s="1077">
        <f>+E126+E127+E128</f>
        <v>0</v>
      </c>
      <c r="G126" s="165"/>
    </row>
    <row r="127" spans="2:17" ht="105" customHeight="1" x14ac:dyDescent="0.2">
      <c r="B127" s="1076"/>
      <c r="C127" s="164" t="s">
        <v>117</v>
      </c>
      <c r="D127" s="444">
        <v>25</v>
      </c>
      <c r="E127" s="439">
        <v>0</v>
      </c>
      <c r="F127" s="1078"/>
      <c r="G127" s="165"/>
    </row>
    <row r="128" spans="2:17" ht="120" x14ac:dyDescent="0.2">
      <c r="B128" s="1076"/>
      <c r="C128" s="164" t="s">
        <v>118</v>
      </c>
      <c r="D128" s="439">
        <v>10</v>
      </c>
      <c r="E128" s="439">
        <v>0</v>
      </c>
      <c r="F128" s="1079"/>
      <c r="G128" s="165"/>
    </row>
    <row r="129" spans="2:5" x14ac:dyDescent="0.2">
      <c r="C129" s="78"/>
    </row>
    <row r="132" spans="2:5" ht="15.75" x14ac:dyDescent="0.25">
      <c r="B132" s="116" t="s">
        <v>57</v>
      </c>
    </row>
    <row r="135" spans="2:5" ht="15.75" x14ac:dyDescent="0.25">
      <c r="B135" s="117" t="s">
        <v>33</v>
      </c>
      <c r="C135" s="117" t="s">
        <v>58</v>
      </c>
      <c r="D135" s="119" t="s">
        <v>51</v>
      </c>
      <c r="E135" s="119" t="s">
        <v>16</v>
      </c>
    </row>
    <row r="136" spans="2:5" ht="45" customHeight="1" x14ac:dyDescent="0.25">
      <c r="B136" s="120" t="s">
        <v>132</v>
      </c>
      <c r="C136" s="444">
        <v>40</v>
      </c>
      <c r="D136" s="439">
        <f>+E109</f>
        <v>0</v>
      </c>
      <c r="E136" s="1067">
        <f>+D136+D137</f>
        <v>0</v>
      </c>
    </row>
    <row r="137" spans="2:5" ht="60" x14ac:dyDescent="0.25">
      <c r="B137" s="120" t="s">
        <v>133</v>
      </c>
      <c r="C137" s="444">
        <v>60</v>
      </c>
      <c r="D137" s="439">
        <f>+F126</f>
        <v>0</v>
      </c>
      <c r="E137" s="1068"/>
    </row>
  </sheetData>
  <mergeCells count="71">
    <mergeCell ref="C10:E10"/>
    <mergeCell ref="B14:C21"/>
    <mergeCell ref="B22:C22"/>
    <mergeCell ref="E38:E39"/>
    <mergeCell ref="M41:N41"/>
    <mergeCell ref="C9:N9"/>
    <mergeCell ref="B2:P2"/>
    <mergeCell ref="B4:P4"/>
    <mergeCell ref="C6:N6"/>
    <mergeCell ref="C7:N7"/>
    <mergeCell ref="C8:N8"/>
    <mergeCell ref="O59:P59"/>
    <mergeCell ref="B50:B51"/>
    <mergeCell ref="C50:C51"/>
    <mergeCell ref="D50:E50"/>
    <mergeCell ref="C54:N54"/>
    <mergeCell ref="B56:N56"/>
    <mergeCell ref="B94:P94"/>
    <mergeCell ref="B97:N97"/>
    <mergeCell ref="O60:P60"/>
    <mergeCell ref="O62:P62"/>
    <mergeCell ref="O63:P63"/>
    <mergeCell ref="O64:P64"/>
    <mergeCell ref="O65:P65"/>
    <mergeCell ref="O61:P61"/>
    <mergeCell ref="H79:H80"/>
    <mergeCell ref="I79:I80"/>
    <mergeCell ref="P82:Q82"/>
    <mergeCell ref="B87:N87"/>
    <mergeCell ref="D91:E91"/>
    <mergeCell ref="D79:D80"/>
    <mergeCell ref="E79:E80"/>
    <mergeCell ref="D90:E90"/>
    <mergeCell ref="F79:F80"/>
    <mergeCell ref="G79:G80"/>
    <mergeCell ref="O66:P66"/>
    <mergeCell ref="B72:N72"/>
    <mergeCell ref="B77:B78"/>
    <mergeCell ref="C77:C78"/>
    <mergeCell ref="D77:D78"/>
    <mergeCell ref="E77:E78"/>
    <mergeCell ref="F77:F78"/>
    <mergeCell ref="G77:G78"/>
    <mergeCell ref="H77:H78"/>
    <mergeCell ref="I77:I78"/>
    <mergeCell ref="J77:L77"/>
    <mergeCell ref="M77:M78"/>
    <mergeCell ref="N77:N78"/>
    <mergeCell ref="O77:O78"/>
    <mergeCell ref="P77:Q78"/>
    <mergeCell ref="E136:E137"/>
    <mergeCell ref="B114:N114"/>
    <mergeCell ref="B116:B117"/>
    <mergeCell ref="C116:C117"/>
    <mergeCell ref="D116:D117"/>
    <mergeCell ref="E116:E117"/>
    <mergeCell ref="F116:F117"/>
    <mergeCell ref="G116:G117"/>
    <mergeCell ref="H116:H117"/>
    <mergeCell ref="I116:I117"/>
    <mergeCell ref="J116:L116"/>
    <mergeCell ref="M116:M117"/>
    <mergeCell ref="N116:N117"/>
    <mergeCell ref="E109:E111"/>
    <mergeCell ref="P121:Q121"/>
    <mergeCell ref="B126:B128"/>
    <mergeCell ref="F126:F128"/>
    <mergeCell ref="O116:O117"/>
    <mergeCell ref="P116:Q117"/>
    <mergeCell ref="P118:Q118"/>
    <mergeCell ref="P119:Q120"/>
  </mergeCells>
  <dataValidations count="2">
    <dataValidation type="list" allowBlank="1" showInputMessage="1" showErrorMessage="1" sqref="WVE983053 A65549 IS65549 SO65549 ACK65549 AMG65549 AWC65549 BFY65549 BPU65549 BZQ65549 CJM65549 CTI65549 DDE65549 DNA65549 DWW65549 EGS65549 EQO65549 FAK65549 FKG65549 FUC65549 GDY65549 GNU65549 GXQ65549 HHM65549 HRI65549 IBE65549 ILA65549 IUW65549 JES65549 JOO65549 JYK65549 KIG65549 KSC65549 LBY65549 LLU65549 LVQ65549 MFM65549 MPI65549 MZE65549 NJA65549 NSW65549 OCS65549 OMO65549 OWK65549 PGG65549 PQC65549 PZY65549 QJU65549 QTQ65549 RDM65549 RNI65549 RXE65549 SHA65549 SQW65549 TAS65549 TKO65549 TUK65549 UEG65549 UOC65549 UXY65549 VHU65549 VRQ65549 WBM65549 WLI65549 WVE65549 A131085 IS131085 SO131085 ACK131085 AMG131085 AWC131085 BFY131085 BPU131085 BZQ131085 CJM131085 CTI131085 DDE131085 DNA131085 DWW131085 EGS131085 EQO131085 FAK131085 FKG131085 FUC131085 GDY131085 GNU131085 GXQ131085 HHM131085 HRI131085 IBE131085 ILA131085 IUW131085 JES131085 JOO131085 JYK131085 KIG131085 KSC131085 LBY131085 LLU131085 LVQ131085 MFM131085 MPI131085 MZE131085 NJA131085 NSW131085 OCS131085 OMO131085 OWK131085 PGG131085 PQC131085 PZY131085 QJU131085 QTQ131085 RDM131085 RNI131085 RXE131085 SHA131085 SQW131085 TAS131085 TKO131085 TUK131085 UEG131085 UOC131085 UXY131085 VHU131085 VRQ131085 WBM131085 WLI131085 WVE131085 A196621 IS196621 SO196621 ACK196621 AMG196621 AWC196621 BFY196621 BPU196621 BZQ196621 CJM196621 CTI196621 DDE196621 DNA196621 DWW196621 EGS196621 EQO196621 FAK196621 FKG196621 FUC196621 GDY196621 GNU196621 GXQ196621 HHM196621 HRI196621 IBE196621 ILA196621 IUW196621 JES196621 JOO196621 JYK196621 KIG196621 KSC196621 LBY196621 LLU196621 LVQ196621 MFM196621 MPI196621 MZE196621 NJA196621 NSW196621 OCS196621 OMO196621 OWK196621 PGG196621 PQC196621 PZY196621 QJU196621 QTQ196621 RDM196621 RNI196621 RXE196621 SHA196621 SQW196621 TAS196621 TKO196621 TUK196621 UEG196621 UOC196621 UXY196621 VHU196621 VRQ196621 WBM196621 WLI196621 WVE196621 A262157 IS262157 SO262157 ACK262157 AMG262157 AWC262157 BFY262157 BPU262157 BZQ262157 CJM262157 CTI262157 DDE262157 DNA262157 DWW262157 EGS262157 EQO262157 FAK262157 FKG262157 FUC262157 GDY262157 GNU262157 GXQ262157 HHM262157 HRI262157 IBE262157 ILA262157 IUW262157 JES262157 JOO262157 JYK262157 KIG262157 KSC262157 LBY262157 LLU262157 LVQ262157 MFM262157 MPI262157 MZE262157 NJA262157 NSW262157 OCS262157 OMO262157 OWK262157 PGG262157 PQC262157 PZY262157 QJU262157 QTQ262157 RDM262157 RNI262157 RXE262157 SHA262157 SQW262157 TAS262157 TKO262157 TUK262157 UEG262157 UOC262157 UXY262157 VHU262157 VRQ262157 WBM262157 WLI262157 WVE262157 A327693 IS327693 SO327693 ACK327693 AMG327693 AWC327693 BFY327693 BPU327693 BZQ327693 CJM327693 CTI327693 DDE327693 DNA327693 DWW327693 EGS327693 EQO327693 FAK327693 FKG327693 FUC327693 GDY327693 GNU327693 GXQ327693 HHM327693 HRI327693 IBE327693 ILA327693 IUW327693 JES327693 JOO327693 JYK327693 KIG327693 KSC327693 LBY327693 LLU327693 LVQ327693 MFM327693 MPI327693 MZE327693 NJA327693 NSW327693 OCS327693 OMO327693 OWK327693 PGG327693 PQC327693 PZY327693 QJU327693 QTQ327693 RDM327693 RNI327693 RXE327693 SHA327693 SQW327693 TAS327693 TKO327693 TUK327693 UEG327693 UOC327693 UXY327693 VHU327693 VRQ327693 WBM327693 WLI327693 WVE327693 A393229 IS393229 SO393229 ACK393229 AMG393229 AWC393229 BFY393229 BPU393229 BZQ393229 CJM393229 CTI393229 DDE393229 DNA393229 DWW393229 EGS393229 EQO393229 FAK393229 FKG393229 FUC393229 GDY393229 GNU393229 GXQ393229 HHM393229 HRI393229 IBE393229 ILA393229 IUW393229 JES393229 JOO393229 JYK393229 KIG393229 KSC393229 LBY393229 LLU393229 LVQ393229 MFM393229 MPI393229 MZE393229 NJA393229 NSW393229 OCS393229 OMO393229 OWK393229 PGG393229 PQC393229 PZY393229 QJU393229 QTQ393229 RDM393229 RNI393229 RXE393229 SHA393229 SQW393229 TAS393229 TKO393229 TUK393229 UEG393229 UOC393229 UXY393229 VHU393229 VRQ393229 WBM393229 WLI393229 WVE393229 A458765 IS458765 SO458765 ACK458765 AMG458765 AWC458765 BFY458765 BPU458765 BZQ458765 CJM458765 CTI458765 DDE458765 DNA458765 DWW458765 EGS458765 EQO458765 FAK458765 FKG458765 FUC458765 GDY458765 GNU458765 GXQ458765 HHM458765 HRI458765 IBE458765 ILA458765 IUW458765 JES458765 JOO458765 JYK458765 KIG458765 KSC458765 LBY458765 LLU458765 LVQ458765 MFM458765 MPI458765 MZE458765 NJA458765 NSW458765 OCS458765 OMO458765 OWK458765 PGG458765 PQC458765 PZY458765 QJU458765 QTQ458765 RDM458765 RNI458765 RXE458765 SHA458765 SQW458765 TAS458765 TKO458765 TUK458765 UEG458765 UOC458765 UXY458765 VHU458765 VRQ458765 WBM458765 WLI458765 WVE458765 A524301 IS524301 SO524301 ACK524301 AMG524301 AWC524301 BFY524301 BPU524301 BZQ524301 CJM524301 CTI524301 DDE524301 DNA524301 DWW524301 EGS524301 EQO524301 FAK524301 FKG524301 FUC524301 GDY524301 GNU524301 GXQ524301 HHM524301 HRI524301 IBE524301 ILA524301 IUW524301 JES524301 JOO524301 JYK524301 KIG524301 KSC524301 LBY524301 LLU524301 LVQ524301 MFM524301 MPI524301 MZE524301 NJA524301 NSW524301 OCS524301 OMO524301 OWK524301 PGG524301 PQC524301 PZY524301 QJU524301 QTQ524301 RDM524301 RNI524301 RXE524301 SHA524301 SQW524301 TAS524301 TKO524301 TUK524301 UEG524301 UOC524301 UXY524301 VHU524301 VRQ524301 WBM524301 WLI524301 WVE524301 A589837 IS589837 SO589837 ACK589837 AMG589837 AWC589837 BFY589837 BPU589837 BZQ589837 CJM589837 CTI589837 DDE589837 DNA589837 DWW589837 EGS589837 EQO589837 FAK589837 FKG589837 FUC589837 GDY589837 GNU589837 GXQ589837 HHM589837 HRI589837 IBE589837 ILA589837 IUW589837 JES589837 JOO589837 JYK589837 KIG589837 KSC589837 LBY589837 LLU589837 LVQ589837 MFM589837 MPI589837 MZE589837 NJA589837 NSW589837 OCS589837 OMO589837 OWK589837 PGG589837 PQC589837 PZY589837 QJU589837 QTQ589837 RDM589837 RNI589837 RXE589837 SHA589837 SQW589837 TAS589837 TKO589837 TUK589837 UEG589837 UOC589837 UXY589837 VHU589837 VRQ589837 WBM589837 WLI589837 WVE589837 A655373 IS655373 SO655373 ACK655373 AMG655373 AWC655373 BFY655373 BPU655373 BZQ655373 CJM655373 CTI655373 DDE655373 DNA655373 DWW655373 EGS655373 EQO655373 FAK655373 FKG655373 FUC655373 GDY655373 GNU655373 GXQ655373 HHM655373 HRI655373 IBE655373 ILA655373 IUW655373 JES655373 JOO655373 JYK655373 KIG655373 KSC655373 LBY655373 LLU655373 LVQ655373 MFM655373 MPI655373 MZE655373 NJA655373 NSW655373 OCS655373 OMO655373 OWK655373 PGG655373 PQC655373 PZY655373 QJU655373 QTQ655373 RDM655373 RNI655373 RXE655373 SHA655373 SQW655373 TAS655373 TKO655373 TUK655373 UEG655373 UOC655373 UXY655373 VHU655373 VRQ655373 WBM655373 WLI655373 WVE655373 A720909 IS720909 SO720909 ACK720909 AMG720909 AWC720909 BFY720909 BPU720909 BZQ720909 CJM720909 CTI720909 DDE720909 DNA720909 DWW720909 EGS720909 EQO720909 FAK720909 FKG720909 FUC720909 GDY720909 GNU720909 GXQ720909 HHM720909 HRI720909 IBE720909 ILA720909 IUW720909 JES720909 JOO720909 JYK720909 KIG720909 KSC720909 LBY720909 LLU720909 LVQ720909 MFM720909 MPI720909 MZE720909 NJA720909 NSW720909 OCS720909 OMO720909 OWK720909 PGG720909 PQC720909 PZY720909 QJU720909 QTQ720909 RDM720909 RNI720909 RXE720909 SHA720909 SQW720909 TAS720909 TKO720909 TUK720909 UEG720909 UOC720909 UXY720909 VHU720909 VRQ720909 WBM720909 WLI720909 WVE720909 A786445 IS786445 SO786445 ACK786445 AMG786445 AWC786445 BFY786445 BPU786445 BZQ786445 CJM786445 CTI786445 DDE786445 DNA786445 DWW786445 EGS786445 EQO786445 FAK786445 FKG786445 FUC786445 GDY786445 GNU786445 GXQ786445 HHM786445 HRI786445 IBE786445 ILA786445 IUW786445 JES786445 JOO786445 JYK786445 KIG786445 KSC786445 LBY786445 LLU786445 LVQ786445 MFM786445 MPI786445 MZE786445 NJA786445 NSW786445 OCS786445 OMO786445 OWK786445 PGG786445 PQC786445 PZY786445 QJU786445 QTQ786445 RDM786445 RNI786445 RXE786445 SHA786445 SQW786445 TAS786445 TKO786445 TUK786445 UEG786445 UOC786445 UXY786445 VHU786445 VRQ786445 WBM786445 WLI786445 WVE786445 A851981 IS851981 SO851981 ACK851981 AMG851981 AWC851981 BFY851981 BPU851981 BZQ851981 CJM851981 CTI851981 DDE851981 DNA851981 DWW851981 EGS851981 EQO851981 FAK851981 FKG851981 FUC851981 GDY851981 GNU851981 GXQ851981 HHM851981 HRI851981 IBE851981 ILA851981 IUW851981 JES851981 JOO851981 JYK851981 KIG851981 KSC851981 LBY851981 LLU851981 LVQ851981 MFM851981 MPI851981 MZE851981 NJA851981 NSW851981 OCS851981 OMO851981 OWK851981 PGG851981 PQC851981 PZY851981 QJU851981 QTQ851981 RDM851981 RNI851981 RXE851981 SHA851981 SQW851981 TAS851981 TKO851981 TUK851981 UEG851981 UOC851981 UXY851981 VHU851981 VRQ851981 WBM851981 WLI851981 WVE851981 A917517 IS917517 SO917517 ACK917517 AMG917517 AWC917517 BFY917517 BPU917517 BZQ917517 CJM917517 CTI917517 DDE917517 DNA917517 DWW917517 EGS917517 EQO917517 FAK917517 FKG917517 FUC917517 GDY917517 GNU917517 GXQ917517 HHM917517 HRI917517 IBE917517 ILA917517 IUW917517 JES917517 JOO917517 JYK917517 KIG917517 KSC917517 LBY917517 LLU917517 LVQ917517 MFM917517 MPI917517 MZE917517 NJA917517 NSW917517 OCS917517 OMO917517 OWK917517 PGG917517 PQC917517 PZY917517 QJU917517 QTQ917517 RDM917517 RNI917517 RXE917517 SHA917517 SQW917517 TAS917517 TKO917517 TUK917517 UEG917517 UOC917517 UXY917517 VHU917517 VRQ917517 WBM917517 WLI917517 WVE917517 A983053 IS983053 SO983053 ACK983053 AMG983053 AWC983053 BFY983053 BPU983053 BZQ983053 CJM983053 CTI983053 DDE983053 DNA983053 DWW983053 EGS983053 EQO983053 FAK983053 FKG983053 FUC983053 GDY983053 GNU983053 GXQ983053 HHM983053 HRI983053 IBE983053 ILA983053 IUW983053 JES983053 JOO983053 JYK983053 KIG983053 KSC983053 LBY983053 LLU983053 LVQ983053 MFM983053 MPI983053 MZE983053 NJA983053 NSW983053 OCS983053 OMO983053 OWK983053 PGG983053 PQC983053 PZY983053 QJU983053 QTQ983053 RDM983053 RNI983053 RXE983053 SHA983053 SQW983053 TAS983053 TKO983053 TUK983053 UEG983053 UOC983053 UXY983053 VHU983053 VRQ983053 WBM983053 WLI983053 A24:A40 IS24:IS40 SO24:SO40 ACK24:ACK40 AMG24:AMG40 AWC24:AWC40 BFY24:BFY40 BPU24:BPU40 BZQ24:BZQ40 CJM24:CJM40 CTI24:CTI40 DDE24:DDE40 DNA24:DNA40 DWW24:DWW40 EGS24:EGS40 EQO24:EQO40 FAK24:FAK40 FKG24:FKG40 FUC24:FUC40 GDY24:GDY40 GNU24:GNU40 GXQ24:GXQ40 HHM24:HHM40 HRI24:HRI40 IBE24:IBE40 ILA24:ILA40 IUW24:IUW40 JES24:JES40 JOO24:JOO40 JYK24:JYK40 KIG24:KIG40 KSC24:KSC40 LBY24:LBY40 LLU24:LLU40 LVQ24:LVQ40 MFM24:MFM40 MPI24:MPI40 MZE24:MZE40 NJA24:NJA40 NSW24:NSW40 OCS24:OCS40 OMO24:OMO40 OWK24:OWK40 PGG24:PGG40 PQC24:PQC40 PZY24:PZY40 QJU24:QJU40 QTQ24:QTQ40 RDM24:RDM40 RNI24:RNI40 RXE24:RXE40 SHA24:SHA40 SQW24:SQW40 TAS24:TAS40 TKO24:TKO40 TUK24:TUK40 UEG24:UEG40 UOC24:UOC40 UXY24:UXY40 VHU24:VHU40 VRQ24:VRQ40 WBM24:WBM40 WLI24:WLI40 WVE24:WVE40">
      <formula1>"1,2,3,4,5"</formula1>
    </dataValidation>
    <dataValidation type="decimal" allowBlank="1" showInputMessage="1" showErrorMessage="1" sqref="WVH983053 WLL983053 C65549 IV65549 SR65549 ACN65549 AMJ65549 AWF65549 BGB65549 BPX65549 BZT65549 CJP65549 CTL65549 DDH65549 DND65549 DWZ65549 EGV65549 EQR65549 FAN65549 FKJ65549 FUF65549 GEB65549 GNX65549 GXT65549 HHP65549 HRL65549 IBH65549 ILD65549 IUZ65549 JEV65549 JOR65549 JYN65549 KIJ65549 KSF65549 LCB65549 LLX65549 LVT65549 MFP65549 MPL65549 MZH65549 NJD65549 NSZ65549 OCV65549 OMR65549 OWN65549 PGJ65549 PQF65549 QAB65549 QJX65549 QTT65549 RDP65549 RNL65549 RXH65549 SHD65549 SQZ65549 TAV65549 TKR65549 TUN65549 UEJ65549 UOF65549 UYB65549 VHX65549 VRT65549 WBP65549 WLL65549 WVH65549 C131085 IV131085 SR131085 ACN131085 AMJ131085 AWF131085 BGB131085 BPX131085 BZT131085 CJP131085 CTL131085 DDH131085 DND131085 DWZ131085 EGV131085 EQR131085 FAN131085 FKJ131085 FUF131085 GEB131085 GNX131085 GXT131085 HHP131085 HRL131085 IBH131085 ILD131085 IUZ131085 JEV131085 JOR131085 JYN131085 KIJ131085 KSF131085 LCB131085 LLX131085 LVT131085 MFP131085 MPL131085 MZH131085 NJD131085 NSZ131085 OCV131085 OMR131085 OWN131085 PGJ131085 PQF131085 QAB131085 QJX131085 QTT131085 RDP131085 RNL131085 RXH131085 SHD131085 SQZ131085 TAV131085 TKR131085 TUN131085 UEJ131085 UOF131085 UYB131085 VHX131085 VRT131085 WBP131085 WLL131085 WVH131085 C196621 IV196621 SR196621 ACN196621 AMJ196621 AWF196621 BGB196621 BPX196621 BZT196621 CJP196621 CTL196621 DDH196621 DND196621 DWZ196621 EGV196621 EQR196621 FAN196621 FKJ196621 FUF196621 GEB196621 GNX196621 GXT196621 HHP196621 HRL196621 IBH196621 ILD196621 IUZ196621 JEV196621 JOR196621 JYN196621 KIJ196621 KSF196621 LCB196621 LLX196621 LVT196621 MFP196621 MPL196621 MZH196621 NJD196621 NSZ196621 OCV196621 OMR196621 OWN196621 PGJ196621 PQF196621 QAB196621 QJX196621 QTT196621 RDP196621 RNL196621 RXH196621 SHD196621 SQZ196621 TAV196621 TKR196621 TUN196621 UEJ196621 UOF196621 UYB196621 VHX196621 VRT196621 WBP196621 WLL196621 WVH196621 C262157 IV262157 SR262157 ACN262157 AMJ262157 AWF262157 BGB262157 BPX262157 BZT262157 CJP262157 CTL262157 DDH262157 DND262157 DWZ262157 EGV262157 EQR262157 FAN262157 FKJ262157 FUF262157 GEB262157 GNX262157 GXT262157 HHP262157 HRL262157 IBH262157 ILD262157 IUZ262157 JEV262157 JOR262157 JYN262157 KIJ262157 KSF262157 LCB262157 LLX262157 LVT262157 MFP262157 MPL262157 MZH262157 NJD262157 NSZ262157 OCV262157 OMR262157 OWN262157 PGJ262157 PQF262157 QAB262157 QJX262157 QTT262157 RDP262157 RNL262157 RXH262157 SHD262157 SQZ262157 TAV262157 TKR262157 TUN262157 UEJ262157 UOF262157 UYB262157 VHX262157 VRT262157 WBP262157 WLL262157 WVH262157 C327693 IV327693 SR327693 ACN327693 AMJ327693 AWF327693 BGB327693 BPX327693 BZT327693 CJP327693 CTL327693 DDH327693 DND327693 DWZ327693 EGV327693 EQR327693 FAN327693 FKJ327693 FUF327693 GEB327693 GNX327693 GXT327693 HHP327693 HRL327693 IBH327693 ILD327693 IUZ327693 JEV327693 JOR327693 JYN327693 KIJ327693 KSF327693 LCB327693 LLX327693 LVT327693 MFP327693 MPL327693 MZH327693 NJD327693 NSZ327693 OCV327693 OMR327693 OWN327693 PGJ327693 PQF327693 QAB327693 QJX327693 QTT327693 RDP327693 RNL327693 RXH327693 SHD327693 SQZ327693 TAV327693 TKR327693 TUN327693 UEJ327693 UOF327693 UYB327693 VHX327693 VRT327693 WBP327693 WLL327693 WVH327693 C393229 IV393229 SR393229 ACN393229 AMJ393229 AWF393229 BGB393229 BPX393229 BZT393229 CJP393229 CTL393229 DDH393229 DND393229 DWZ393229 EGV393229 EQR393229 FAN393229 FKJ393229 FUF393229 GEB393229 GNX393229 GXT393229 HHP393229 HRL393229 IBH393229 ILD393229 IUZ393229 JEV393229 JOR393229 JYN393229 KIJ393229 KSF393229 LCB393229 LLX393229 LVT393229 MFP393229 MPL393229 MZH393229 NJD393229 NSZ393229 OCV393229 OMR393229 OWN393229 PGJ393229 PQF393229 QAB393229 QJX393229 QTT393229 RDP393229 RNL393229 RXH393229 SHD393229 SQZ393229 TAV393229 TKR393229 TUN393229 UEJ393229 UOF393229 UYB393229 VHX393229 VRT393229 WBP393229 WLL393229 WVH393229 C458765 IV458765 SR458765 ACN458765 AMJ458765 AWF458765 BGB458765 BPX458765 BZT458765 CJP458765 CTL458765 DDH458765 DND458765 DWZ458765 EGV458765 EQR458765 FAN458765 FKJ458765 FUF458765 GEB458765 GNX458765 GXT458765 HHP458765 HRL458765 IBH458765 ILD458765 IUZ458765 JEV458765 JOR458765 JYN458765 KIJ458765 KSF458765 LCB458765 LLX458765 LVT458765 MFP458765 MPL458765 MZH458765 NJD458765 NSZ458765 OCV458765 OMR458765 OWN458765 PGJ458765 PQF458765 QAB458765 QJX458765 QTT458765 RDP458765 RNL458765 RXH458765 SHD458765 SQZ458765 TAV458765 TKR458765 TUN458765 UEJ458765 UOF458765 UYB458765 VHX458765 VRT458765 WBP458765 WLL458765 WVH458765 C524301 IV524301 SR524301 ACN524301 AMJ524301 AWF524301 BGB524301 BPX524301 BZT524301 CJP524301 CTL524301 DDH524301 DND524301 DWZ524301 EGV524301 EQR524301 FAN524301 FKJ524301 FUF524301 GEB524301 GNX524301 GXT524301 HHP524301 HRL524301 IBH524301 ILD524301 IUZ524301 JEV524301 JOR524301 JYN524301 KIJ524301 KSF524301 LCB524301 LLX524301 LVT524301 MFP524301 MPL524301 MZH524301 NJD524301 NSZ524301 OCV524301 OMR524301 OWN524301 PGJ524301 PQF524301 QAB524301 QJX524301 QTT524301 RDP524301 RNL524301 RXH524301 SHD524301 SQZ524301 TAV524301 TKR524301 TUN524301 UEJ524301 UOF524301 UYB524301 VHX524301 VRT524301 WBP524301 WLL524301 WVH524301 C589837 IV589837 SR589837 ACN589837 AMJ589837 AWF589837 BGB589837 BPX589837 BZT589837 CJP589837 CTL589837 DDH589837 DND589837 DWZ589837 EGV589837 EQR589837 FAN589837 FKJ589837 FUF589837 GEB589837 GNX589837 GXT589837 HHP589837 HRL589837 IBH589837 ILD589837 IUZ589837 JEV589837 JOR589837 JYN589837 KIJ589837 KSF589837 LCB589837 LLX589837 LVT589837 MFP589837 MPL589837 MZH589837 NJD589837 NSZ589837 OCV589837 OMR589837 OWN589837 PGJ589837 PQF589837 QAB589837 QJX589837 QTT589837 RDP589837 RNL589837 RXH589837 SHD589837 SQZ589837 TAV589837 TKR589837 TUN589837 UEJ589837 UOF589837 UYB589837 VHX589837 VRT589837 WBP589837 WLL589837 WVH589837 C655373 IV655373 SR655373 ACN655373 AMJ655373 AWF655373 BGB655373 BPX655373 BZT655373 CJP655373 CTL655373 DDH655373 DND655373 DWZ655373 EGV655373 EQR655373 FAN655373 FKJ655373 FUF655373 GEB655373 GNX655373 GXT655373 HHP655373 HRL655373 IBH655373 ILD655373 IUZ655373 JEV655373 JOR655373 JYN655373 KIJ655373 KSF655373 LCB655373 LLX655373 LVT655373 MFP655373 MPL655373 MZH655373 NJD655373 NSZ655373 OCV655373 OMR655373 OWN655373 PGJ655373 PQF655373 QAB655373 QJX655373 QTT655373 RDP655373 RNL655373 RXH655373 SHD655373 SQZ655373 TAV655373 TKR655373 TUN655373 UEJ655373 UOF655373 UYB655373 VHX655373 VRT655373 WBP655373 WLL655373 WVH655373 C720909 IV720909 SR720909 ACN720909 AMJ720909 AWF720909 BGB720909 BPX720909 BZT720909 CJP720909 CTL720909 DDH720909 DND720909 DWZ720909 EGV720909 EQR720909 FAN720909 FKJ720909 FUF720909 GEB720909 GNX720909 GXT720909 HHP720909 HRL720909 IBH720909 ILD720909 IUZ720909 JEV720909 JOR720909 JYN720909 KIJ720909 KSF720909 LCB720909 LLX720909 LVT720909 MFP720909 MPL720909 MZH720909 NJD720909 NSZ720909 OCV720909 OMR720909 OWN720909 PGJ720909 PQF720909 QAB720909 QJX720909 QTT720909 RDP720909 RNL720909 RXH720909 SHD720909 SQZ720909 TAV720909 TKR720909 TUN720909 UEJ720909 UOF720909 UYB720909 VHX720909 VRT720909 WBP720909 WLL720909 WVH720909 C786445 IV786445 SR786445 ACN786445 AMJ786445 AWF786445 BGB786445 BPX786445 BZT786445 CJP786445 CTL786445 DDH786445 DND786445 DWZ786445 EGV786445 EQR786445 FAN786445 FKJ786445 FUF786445 GEB786445 GNX786445 GXT786445 HHP786445 HRL786445 IBH786445 ILD786445 IUZ786445 JEV786445 JOR786445 JYN786445 KIJ786445 KSF786445 LCB786445 LLX786445 LVT786445 MFP786445 MPL786445 MZH786445 NJD786445 NSZ786445 OCV786445 OMR786445 OWN786445 PGJ786445 PQF786445 QAB786445 QJX786445 QTT786445 RDP786445 RNL786445 RXH786445 SHD786445 SQZ786445 TAV786445 TKR786445 TUN786445 UEJ786445 UOF786445 UYB786445 VHX786445 VRT786445 WBP786445 WLL786445 WVH786445 C851981 IV851981 SR851981 ACN851981 AMJ851981 AWF851981 BGB851981 BPX851981 BZT851981 CJP851981 CTL851981 DDH851981 DND851981 DWZ851981 EGV851981 EQR851981 FAN851981 FKJ851981 FUF851981 GEB851981 GNX851981 GXT851981 HHP851981 HRL851981 IBH851981 ILD851981 IUZ851981 JEV851981 JOR851981 JYN851981 KIJ851981 KSF851981 LCB851981 LLX851981 LVT851981 MFP851981 MPL851981 MZH851981 NJD851981 NSZ851981 OCV851981 OMR851981 OWN851981 PGJ851981 PQF851981 QAB851981 QJX851981 QTT851981 RDP851981 RNL851981 RXH851981 SHD851981 SQZ851981 TAV851981 TKR851981 TUN851981 UEJ851981 UOF851981 UYB851981 VHX851981 VRT851981 WBP851981 WLL851981 WVH851981 C917517 IV917517 SR917517 ACN917517 AMJ917517 AWF917517 BGB917517 BPX917517 BZT917517 CJP917517 CTL917517 DDH917517 DND917517 DWZ917517 EGV917517 EQR917517 FAN917517 FKJ917517 FUF917517 GEB917517 GNX917517 GXT917517 HHP917517 HRL917517 IBH917517 ILD917517 IUZ917517 JEV917517 JOR917517 JYN917517 KIJ917517 KSF917517 LCB917517 LLX917517 LVT917517 MFP917517 MPL917517 MZH917517 NJD917517 NSZ917517 OCV917517 OMR917517 OWN917517 PGJ917517 PQF917517 QAB917517 QJX917517 QTT917517 RDP917517 RNL917517 RXH917517 SHD917517 SQZ917517 TAV917517 TKR917517 TUN917517 UEJ917517 UOF917517 UYB917517 VHX917517 VRT917517 WBP917517 WLL917517 WVH917517 C983053 IV983053 SR983053 ACN983053 AMJ983053 AWF983053 BGB983053 BPX983053 BZT983053 CJP983053 CTL983053 DDH983053 DND983053 DWZ983053 EGV983053 EQR983053 FAN983053 FKJ983053 FUF983053 GEB983053 GNX983053 GXT983053 HHP983053 HRL983053 IBH983053 ILD983053 IUZ983053 JEV983053 JOR983053 JYN983053 KIJ983053 KSF983053 LCB983053 LLX983053 LVT983053 MFP983053 MPL983053 MZH983053 NJD983053 NSZ983053 OCV983053 OMR983053 OWN983053 PGJ983053 PQF983053 QAB983053 QJX983053 QTT983053 RDP983053 RNL983053 RXH983053 SHD983053 SQZ983053 TAV983053 TKR983053 TUN983053 UEJ983053 UOF983053 UYB983053 VHX983053 VRT983053 WBP983053 IV24:IV40 SR24:SR40 ACN24:ACN40 AMJ24:AMJ40 AWF24:AWF40 BGB24:BGB40 BPX24:BPX40 BZT24:BZT40 CJP24:CJP40 CTL24:CTL40 DDH24:DDH40 DND24:DND40 DWZ24:DWZ40 EGV24:EGV40 EQR24:EQR40 FAN24:FAN40 FKJ24:FKJ40 FUF24:FUF40 GEB24:GEB40 GNX24:GNX40 GXT24:GXT40 HHP24:HHP40 HRL24:HRL40 IBH24:IBH40 ILD24:ILD40 IUZ24:IUZ40 JEV24:JEV40 JOR24:JOR40 JYN24:JYN40 KIJ24:KIJ40 KSF24:KSF40 LCB24:LCB40 LLX24:LLX40 LVT24:LVT40 MFP24:MFP40 MPL24:MPL40 MZH24:MZH40 NJD24:NJD40 NSZ24:NSZ40 OCV24:OCV40 OMR24:OMR40 OWN24:OWN40 PGJ24:PGJ40 PQF24:PQF40 QAB24:QAB40 QJX24:QJX40 QTT24:QTT40 RDP24:RDP40 RNL24:RNL40 RXH24:RXH40 SHD24:SHD40 SQZ24:SQZ40 TAV24:TAV40 TKR24:TKR40 TUN24:TUN40 UEJ24:UEJ40 UOF24:UOF40 UYB24:UYB40 VHX24:VHX40 VRT24:VRT40 WBP24:WBP40 WLL24:WLL40 WVH24:WVH40">
      <formula1>0</formula1>
      <formula2>1</formula2>
    </dataValidation>
  </dataValidations>
  <pageMargins left="0.70866141732283472" right="0.70866141732283472" top="0.74803149606299213" bottom="0.74803149606299213" header="0.31496062992125984" footer="0.31496062992125984"/>
  <pageSetup paperSize="5" scale="4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52"/>
  <sheetViews>
    <sheetView topLeftCell="A74" zoomScale="69" zoomScaleNormal="69" workbookViewId="0">
      <selection activeCell="D144" sqref="D144"/>
    </sheetView>
  </sheetViews>
  <sheetFormatPr baseColWidth="10" defaultRowHeight="15" x14ac:dyDescent="0.25"/>
  <cols>
    <col min="1" max="1" width="3.140625" style="86" bestFit="1" customWidth="1"/>
    <col min="2" max="2" width="102.7109375" style="86" bestFit="1" customWidth="1"/>
    <col min="3" max="3" width="31.140625" style="86" customWidth="1"/>
    <col min="4" max="4" width="26.7109375" style="86" customWidth="1"/>
    <col min="5" max="5" width="25" style="86" customWidth="1"/>
    <col min="6" max="7" width="29.7109375" style="86" customWidth="1"/>
    <col min="8" max="8" width="24.5703125" style="86" customWidth="1"/>
    <col min="9" max="9" width="24" style="86" customWidth="1"/>
    <col min="10" max="10" width="20.28515625" style="86" customWidth="1"/>
    <col min="11" max="11" width="14.7109375" style="86" bestFit="1" customWidth="1"/>
    <col min="12" max="13" width="18.7109375" style="86" customWidth="1"/>
    <col min="14" max="14" width="22.140625" style="86" customWidth="1"/>
    <col min="15" max="15" width="26.140625" style="86" customWidth="1"/>
    <col min="16" max="16" width="19.5703125" style="86" bestFit="1" customWidth="1"/>
    <col min="17" max="17" width="14.5703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146</v>
      </c>
      <c r="D6" s="1103"/>
      <c r="E6" s="1103"/>
      <c r="F6" s="1103"/>
      <c r="G6" s="1103"/>
      <c r="H6" s="1103"/>
      <c r="I6" s="1103"/>
      <c r="J6" s="1103"/>
      <c r="K6" s="1103"/>
      <c r="L6" s="1103"/>
      <c r="M6" s="1103"/>
      <c r="N6" s="1104"/>
    </row>
    <row r="7" spans="2:16" ht="16.5" thickBot="1" x14ac:dyDescent="0.3">
      <c r="B7" s="474" t="s">
        <v>5</v>
      </c>
      <c r="C7" s="1103"/>
      <c r="D7" s="1103"/>
      <c r="E7" s="1103"/>
      <c r="F7" s="1103"/>
      <c r="G7" s="1103"/>
      <c r="H7" s="1103"/>
      <c r="I7" s="1103"/>
      <c r="J7" s="1103"/>
      <c r="K7" s="1103"/>
      <c r="L7" s="1103"/>
      <c r="M7" s="1103"/>
      <c r="N7" s="1104"/>
    </row>
    <row r="8" spans="2:16" ht="16.5" thickBot="1" x14ac:dyDescent="0.3">
      <c r="B8" s="474" t="s">
        <v>6</v>
      </c>
      <c r="C8" s="1103"/>
      <c r="D8" s="1103"/>
      <c r="E8" s="1103"/>
      <c r="F8" s="1103"/>
      <c r="G8" s="1103"/>
      <c r="H8" s="1103"/>
      <c r="I8" s="1103"/>
      <c r="J8" s="1103"/>
      <c r="K8" s="1103"/>
      <c r="L8" s="1103"/>
      <c r="M8" s="1103"/>
      <c r="N8" s="1104"/>
    </row>
    <row r="9" spans="2:16" ht="16.5" thickBot="1" x14ac:dyDescent="0.3">
      <c r="B9" s="474" t="s">
        <v>7</v>
      </c>
      <c r="C9" s="1103"/>
      <c r="D9" s="1103"/>
      <c r="E9" s="1103"/>
      <c r="F9" s="1103"/>
      <c r="G9" s="1103"/>
      <c r="H9" s="1103"/>
      <c r="I9" s="1103"/>
      <c r="J9" s="1103"/>
      <c r="K9" s="1103"/>
      <c r="L9" s="1103"/>
      <c r="M9" s="1103"/>
      <c r="N9" s="1104"/>
    </row>
    <row r="10" spans="2:16" ht="16.5" thickBot="1" x14ac:dyDescent="0.3">
      <c r="B10" s="474" t="s">
        <v>8</v>
      </c>
      <c r="C10" s="1114" t="s">
        <v>148</v>
      </c>
      <c r="D10" s="1114"/>
      <c r="E10" s="1091"/>
      <c r="F10" s="475"/>
      <c r="G10" s="475"/>
      <c r="H10" s="475"/>
      <c r="I10" s="475"/>
      <c r="J10" s="475"/>
      <c r="K10" s="475"/>
      <c r="L10" s="475"/>
      <c r="M10" s="475"/>
      <c r="N10" s="476"/>
    </row>
    <row r="11" spans="2:16" ht="16.5" thickBot="1" x14ac:dyDescent="0.3">
      <c r="B11" s="477" t="s">
        <v>9</v>
      </c>
      <c r="C11" s="478">
        <v>41972</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093" t="s">
        <v>87</v>
      </c>
      <c r="C14" s="1093"/>
      <c r="D14" s="432" t="s">
        <v>12</v>
      </c>
      <c r="E14" s="432" t="s">
        <v>13</v>
      </c>
      <c r="F14" s="432" t="s">
        <v>29</v>
      </c>
      <c r="G14" s="95"/>
      <c r="I14" s="96"/>
      <c r="J14" s="96"/>
      <c r="K14" s="96"/>
      <c r="L14" s="96"/>
      <c r="M14" s="96"/>
      <c r="N14" s="94"/>
    </row>
    <row r="15" spans="2:16" ht="15.75" x14ac:dyDescent="0.25">
      <c r="B15" s="1093"/>
      <c r="C15" s="1093"/>
      <c r="D15" s="432">
        <v>2</v>
      </c>
      <c r="E15" s="166">
        <v>1227909228</v>
      </c>
      <c r="F15" s="167">
        <v>588</v>
      </c>
      <c r="G15" s="97"/>
      <c r="I15" s="98"/>
      <c r="J15" s="98"/>
      <c r="K15" s="98"/>
      <c r="L15" s="98"/>
      <c r="M15" s="98"/>
      <c r="N15" s="94"/>
    </row>
    <row r="16" spans="2:16" ht="15.75" x14ac:dyDescent="0.25">
      <c r="B16" s="1093"/>
      <c r="C16" s="1093"/>
      <c r="D16" s="432"/>
      <c r="E16" s="168"/>
      <c r="F16" s="167"/>
      <c r="G16" s="97"/>
      <c r="I16" s="98"/>
      <c r="J16" s="98"/>
      <c r="K16" s="98"/>
      <c r="L16" s="98"/>
      <c r="M16" s="98"/>
      <c r="N16" s="94"/>
    </row>
    <row r="17" spans="1:14" ht="15.75" x14ac:dyDescent="0.25">
      <c r="B17" s="1093"/>
      <c r="C17" s="1093"/>
      <c r="D17" s="432"/>
      <c r="E17" s="168"/>
      <c r="F17" s="167"/>
      <c r="G17" s="97"/>
      <c r="I17" s="98"/>
      <c r="J17" s="98"/>
      <c r="K17" s="98"/>
      <c r="L17" s="98"/>
      <c r="M17" s="98"/>
      <c r="N17" s="94"/>
    </row>
    <row r="18" spans="1:14" ht="15.75" x14ac:dyDescent="0.25">
      <c r="B18" s="1093"/>
      <c r="C18" s="1093"/>
      <c r="D18" s="432"/>
      <c r="E18" s="169"/>
      <c r="F18" s="167"/>
      <c r="G18" s="97"/>
      <c r="H18" s="100"/>
      <c r="I18" s="98"/>
      <c r="J18" s="98"/>
      <c r="K18" s="98"/>
      <c r="L18" s="98"/>
      <c r="M18" s="98"/>
      <c r="N18" s="101"/>
    </row>
    <row r="19" spans="1:14" ht="15.75" x14ac:dyDescent="0.25">
      <c r="B19" s="1093"/>
      <c r="C19" s="1093"/>
      <c r="D19" s="432"/>
      <c r="E19" s="169"/>
      <c r="F19" s="167"/>
      <c r="G19" s="97"/>
      <c r="H19" s="100"/>
      <c r="I19" s="102"/>
      <c r="J19" s="102"/>
      <c r="K19" s="102"/>
      <c r="L19" s="102"/>
      <c r="M19" s="102"/>
      <c r="N19" s="101"/>
    </row>
    <row r="20" spans="1:14" ht="15.75" x14ac:dyDescent="0.25">
      <c r="B20" s="1093"/>
      <c r="C20" s="1093"/>
      <c r="D20" s="432"/>
      <c r="E20" s="99"/>
      <c r="F20" s="167"/>
      <c r="G20" s="97"/>
      <c r="H20" s="100"/>
      <c r="I20" s="93"/>
      <c r="J20" s="93"/>
      <c r="K20" s="93"/>
      <c r="L20" s="93"/>
      <c r="M20" s="93"/>
      <c r="N20" s="101"/>
    </row>
    <row r="21" spans="1:14" ht="15.75" x14ac:dyDescent="0.25">
      <c r="B21" s="1093"/>
      <c r="C21" s="1093"/>
      <c r="D21" s="432"/>
      <c r="E21" s="99"/>
      <c r="F21" s="167"/>
      <c r="G21" s="97"/>
      <c r="H21" s="100"/>
      <c r="I21" s="93"/>
      <c r="J21" s="93"/>
      <c r="K21" s="93"/>
      <c r="L21" s="93"/>
      <c r="M21" s="93"/>
      <c r="N21" s="101"/>
    </row>
    <row r="22" spans="1:14" ht="16.5" thickBot="1" x14ac:dyDescent="0.3">
      <c r="B22" s="1094" t="s">
        <v>14</v>
      </c>
      <c r="C22" s="1095"/>
      <c r="D22" s="432"/>
      <c r="E22" s="103">
        <f>SUM(E15:E21)</f>
        <v>1227909228</v>
      </c>
      <c r="F22" s="167">
        <f>SUM(F15:F21)</f>
        <v>588</v>
      </c>
      <c r="G22" s="97"/>
      <c r="H22" s="100"/>
      <c r="I22" s="93"/>
      <c r="J22" s="93"/>
      <c r="K22" s="93"/>
      <c r="L22" s="93"/>
      <c r="M22" s="93"/>
      <c r="N22" s="101"/>
    </row>
    <row r="23" spans="1:14" ht="45.75" thickBot="1" x14ac:dyDescent="0.3">
      <c r="A23" s="481"/>
      <c r="B23" s="105" t="s">
        <v>15</v>
      </c>
      <c r="C23" s="105" t="s">
        <v>88</v>
      </c>
      <c r="E23" s="96"/>
      <c r="F23" s="96"/>
      <c r="G23" s="96"/>
      <c r="H23" s="96"/>
      <c r="I23" s="106"/>
      <c r="J23" s="106"/>
      <c r="K23" s="106"/>
      <c r="L23" s="106"/>
      <c r="M23" s="106"/>
    </row>
    <row r="24" spans="1:14" ht="16.5" thickBot="1" x14ac:dyDescent="0.3">
      <c r="A24" s="482">
        <v>1</v>
      </c>
      <c r="C24" s="108">
        <f>+F22*80%</f>
        <v>470.40000000000003</v>
      </c>
      <c r="D24" s="109"/>
      <c r="E24" s="110">
        <f>E22</f>
        <v>1227909228</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5.75" x14ac:dyDescent="0.2">
      <c r="A30" s="113"/>
      <c r="B30" s="118" t="s">
        <v>127</v>
      </c>
      <c r="C30" s="118"/>
      <c r="D30" s="118" t="s">
        <v>141</v>
      </c>
      <c r="E30" s="78" t="s">
        <v>211</v>
      </c>
      <c r="F30" s="78"/>
      <c r="G30" s="78"/>
      <c r="H30" s="78"/>
      <c r="I30" s="93"/>
      <c r="J30" s="93"/>
      <c r="K30" s="93"/>
      <c r="L30" s="93"/>
      <c r="M30" s="93"/>
      <c r="N30" s="94"/>
    </row>
    <row r="31" spans="1:14" ht="15.75" x14ac:dyDescent="0.2">
      <c r="A31" s="113"/>
      <c r="B31" s="118" t="s">
        <v>128</v>
      </c>
      <c r="C31" s="118"/>
      <c r="D31" s="118" t="s">
        <v>141</v>
      </c>
      <c r="E31" s="78"/>
      <c r="F31" s="78"/>
      <c r="G31" s="78"/>
      <c r="H31" s="78"/>
      <c r="I31" s="93"/>
      <c r="J31" s="93"/>
      <c r="K31" s="93"/>
      <c r="L31" s="93"/>
      <c r="M31" s="93"/>
      <c r="N31" s="94"/>
    </row>
    <row r="32" spans="1:14" ht="15.75" x14ac:dyDescent="0.2">
      <c r="A32" s="113"/>
      <c r="B32" s="118" t="s">
        <v>129</v>
      </c>
      <c r="C32" s="118"/>
      <c r="D32" s="118" t="s">
        <v>141</v>
      </c>
      <c r="E32" s="78"/>
      <c r="F32" s="78"/>
      <c r="G32" s="78"/>
      <c r="H32" s="78"/>
      <c r="I32" s="93"/>
      <c r="J32" s="93"/>
      <c r="K32" s="93"/>
      <c r="L32" s="93"/>
      <c r="M32" s="93"/>
      <c r="N32" s="94"/>
    </row>
    <row r="33" spans="1:17" ht="15.75" x14ac:dyDescent="0.2">
      <c r="A33" s="113"/>
      <c r="B33" s="118" t="s">
        <v>130</v>
      </c>
      <c r="C33" s="118"/>
      <c r="D33" s="118" t="s">
        <v>141</v>
      </c>
      <c r="E33" s="78"/>
      <c r="F33" s="78"/>
      <c r="G33" s="78"/>
      <c r="H33" s="78"/>
      <c r="I33" s="93"/>
      <c r="J33" s="93"/>
      <c r="K33" s="93"/>
      <c r="L33" s="93"/>
      <c r="M33" s="93"/>
      <c r="N33" s="94"/>
    </row>
    <row r="34" spans="1:17" ht="15.75" x14ac:dyDescent="0.2">
      <c r="A34" s="113"/>
      <c r="B34" s="78"/>
      <c r="C34" s="78"/>
      <c r="D34" s="78"/>
      <c r="E34" s="78"/>
      <c r="F34" s="78"/>
      <c r="G34" s="78"/>
      <c r="H34" s="78"/>
      <c r="I34" s="93"/>
      <c r="J34" s="93"/>
      <c r="K34" s="93"/>
      <c r="L34" s="93"/>
      <c r="M34" s="93"/>
      <c r="N34" s="94"/>
    </row>
    <row r="35" spans="1:17" ht="15.75" x14ac:dyDescent="0.2">
      <c r="A35" s="113"/>
      <c r="B35" s="78"/>
      <c r="C35" s="78"/>
      <c r="D35" s="78"/>
      <c r="E35" s="78"/>
      <c r="F35" s="78"/>
      <c r="G35" s="78"/>
      <c r="H35" s="78"/>
      <c r="I35" s="93"/>
      <c r="J35" s="93"/>
      <c r="K35" s="93"/>
      <c r="L35" s="93"/>
      <c r="M35" s="93"/>
      <c r="N35" s="94"/>
    </row>
    <row r="36" spans="1:17" ht="15.75" x14ac:dyDescent="0.2">
      <c r="A36" s="113"/>
      <c r="B36" s="116" t="s">
        <v>131</v>
      </c>
      <c r="C36" s="78"/>
      <c r="D36" s="78"/>
      <c r="E36" s="78"/>
      <c r="F36" s="78"/>
      <c r="G36" s="78"/>
      <c r="H36" s="78"/>
      <c r="I36" s="93"/>
      <c r="J36" s="93"/>
      <c r="K36" s="93"/>
      <c r="L36" s="93"/>
      <c r="M36" s="93"/>
      <c r="N36" s="94"/>
    </row>
    <row r="37" spans="1:17" ht="15.75" x14ac:dyDescent="0.2">
      <c r="A37" s="113"/>
      <c r="B37" s="78"/>
      <c r="C37" s="78"/>
      <c r="D37" s="78"/>
      <c r="E37" s="78"/>
      <c r="F37" s="78"/>
      <c r="G37" s="78"/>
      <c r="H37" s="78"/>
      <c r="I37" s="93"/>
      <c r="J37" s="93"/>
      <c r="K37" s="93"/>
      <c r="L37" s="93"/>
      <c r="M37" s="93"/>
      <c r="N37" s="94"/>
    </row>
    <row r="38" spans="1:17" ht="15.75" x14ac:dyDescent="0.2">
      <c r="A38" s="113"/>
      <c r="B38" s="78"/>
      <c r="C38" s="78"/>
      <c r="D38" s="78"/>
      <c r="E38" s="78"/>
      <c r="F38" s="78"/>
      <c r="G38" s="78"/>
      <c r="H38" s="78"/>
      <c r="I38" s="93"/>
      <c r="J38" s="93"/>
      <c r="K38" s="93"/>
      <c r="L38" s="93"/>
      <c r="M38" s="93"/>
      <c r="N38" s="94"/>
    </row>
    <row r="39" spans="1:17" ht="15.75" x14ac:dyDescent="0.2">
      <c r="A39" s="113"/>
      <c r="B39" s="117" t="s">
        <v>33</v>
      </c>
      <c r="C39" s="117" t="s">
        <v>58</v>
      </c>
      <c r="D39" s="119" t="s">
        <v>51</v>
      </c>
      <c r="E39" s="119" t="s">
        <v>16</v>
      </c>
      <c r="F39" s="78"/>
      <c r="G39" s="78"/>
      <c r="H39" s="78"/>
      <c r="I39" s="93"/>
      <c r="J39" s="93"/>
      <c r="K39" s="93"/>
      <c r="L39" s="93"/>
      <c r="M39" s="93"/>
      <c r="N39" s="94"/>
    </row>
    <row r="40" spans="1:17" ht="30" x14ac:dyDescent="0.2">
      <c r="A40" s="113"/>
      <c r="B40" s="120" t="s">
        <v>132</v>
      </c>
      <c r="C40" s="444">
        <v>40</v>
      </c>
      <c r="D40" s="439">
        <v>0</v>
      </c>
      <c r="E40" s="1067">
        <f>+D40+D41</f>
        <v>0</v>
      </c>
      <c r="F40" s="78"/>
      <c r="G40" s="78"/>
      <c r="H40" s="78"/>
      <c r="I40" s="93"/>
      <c r="J40" s="93"/>
      <c r="K40" s="93"/>
      <c r="L40" s="93"/>
      <c r="M40" s="93"/>
      <c r="N40" s="94"/>
    </row>
    <row r="41" spans="1:17" ht="45" x14ac:dyDescent="0.2">
      <c r="A41" s="113"/>
      <c r="B41" s="120" t="s">
        <v>133</v>
      </c>
      <c r="C41" s="444">
        <v>60</v>
      </c>
      <c r="D41" s="439">
        <v>0</v>
      </c>
      <c r="E41" s="1068"/>
      <c r="F41" s="78"/>
      <c r="G41" s="78"/>
      <c r="H41" s="78"/>
      <c r="I41" s="93"/>
      <c r="J41" s="93"/>
      <c r="K41" s="93"/>
      <c r="L41" s="93"/>
      <c r="M41" s="93"/>
      <c r="N41" s="94"/>
    </row>
    <row r="42" spans="1:17" ht="15.75" x14ac:dyDescent="0.25">
      <c r="A42" s="113"/>
      <c r="C42" s="114"/>
      <c r="D42" s="98"/>
      <c r="E42" s="115"/>
      <c r="F42" s="111"/>
      <c r="G42" s="111"/>
      <c r="H42" s="111"/>
      <c r="I42" s="112"/>
      <c r="J42" s="112"/>
      <c r="K42" s="112"/>
      <c r="L42" s="112"/>
      <c r="M42" s="112"/>
    </row>
    <row r="43" spans="1:17" ht="15.75" x14ac:dyDescent="0.25">
      <c r="A43" s="113"/>
      <c r="C43" s="114"/>
      <c r="D43" s="98"/>
      <c r="E43" s="115"/>
      <c r="F43" s="111"/>
      <c r="G43" s="111"/>
      <c r="H43" s="111"/>
      <c r="I43" s="112"/>
      <c r="J43" s="112"/>
      <c r="K43" s="112"/>
      <c r="L43" s="112"/>
      <c r="M43" s="112"/>
    </row>
    <row r="44" spans="1:17" ht="15.75" x14ac:dyDescent="0.25">
      <c r="A44" s="113"/>
      <c r="C44" s="114"/>
      <c r="D44" s="98"/>
      <c r="E44" s="115"/>
      <c r="F44" s="111"/>
      <c r="G44" s="111"/>
      <c r="H44" s="111"/>
      <c r="I44" s="112"/>
      <c r="J44" s="112"/>
      <c r="K44" s="112"/>
      <c r="L44" s="112"/>
      <c r="M44" s="112"/>
    </row>
    <row r="45" spans="1:17" ht="15.75" customHeight="1" thickBot="1" x14ac:dyDescent="0.3">
      <c r="M45" s="1107" t="s">
        <v>35</v>
      </c>
      <c r="N45" s="1107"/>
    </row>
    <row r="46" spans="1:17" ht="15.75" x14ac:dyDescent="0.25">
      <c r="B46" s="116" t="s">
        <v>30</v>
      </c>
      <c r="M46" s="122"/>
      <c r="N46" s="122"/>
    </row>
    <row r="47" spans="1:17" ht="15.75" thickBot="1" x14ac:dyDescent="0.3">
      <c r="M47" s="122"/>
      <c r="N47" s="122"/>
    </row>
    <row r="48" spans="1:17" s="93" customFormat="1" ht="78.75" x14ac:dyDescent="0.25">
      <c r="B48" s="483" t="s">
        <v>134</v>
      </c>
      <c r="C48" s="483" t="s">
        <v>135</v>
      </c>
      <c r="D48" s="483" t="s">
        <v>136</v>
      </c>
      <c r="E48" s="483" t="s">
        <v>45</v>
      </c>
      <c r="F48" s="483" t="s">
        <v>22</v>
      </c>
      <c r="G48" s="483" t="s">
        <v>89</v>
      </c>
      <c r="H48" s="483" t="s">
        <v>17</v>
      </c>
      <c r="I48" s="483" t="s">
        <v>10</v>
      </c>
      <c r="J48" s="483" t="s">
        <v>31</v>
      </c>
      <c r="K48" s="483" t="s">
        <v>61</v>
      </c>
      <c r="L48" s="483" t="s">
        <v>20</v>
      </c>
      <c r="M48" s="484" t="s">
        <v>26</v>
      </c>
      <c r="N48" s="483" t="s">
        <v>137</v>
      </c>
      <c r="O48" s="483" t="s">
        <v>36</v>
      </c>
      <c r="P48" s="442" t="s">
        <v>11</v>
      </c>
      <c r="Q48" s="442" t="s">
        <v>19</v>
      </c>
    </row>
    <row r="49" spans="1:26" s="435" customFormat="1" ht="30" x14ac:dyDescent="0.25">
      <c r="A49" s="125">
        <v>1</v>
      </c>
      <c r="B49" s="136" t="s">
        <v>146</v>
      </c>
      <c r="C49" s="127" t="s">
        <v>146</v>
      </c>
      <c r="D49" s="126" t="s">
        <v>290</v>
      </c>
      <c r="E49" s="171">
        <v>47</v>
      </c>
      <c r="F49" s="127" t="s">
        <v>125</v>
      </c>
      <c r="G49" s="129">
        <v>1</v>
      </c>
      <c r="H49" s="130">
        <v>40940</v>
      </c>
      <c r="I49" s="131">
        <v>41252</v>
      </c>
      <c r="J49" s="131" t="s">
        <v>126</v>
      </c>
      <c r="K49" s="171">
        <v>10</v>
      </c>
      <c r="L49" s="171">
        <v>0</v>
      </c>
      <c r="M49" s="132">
        <v>396</v>
      </c>
      <c r="N49" s="132">
        <f>+M49*G49</f>
        <v>396</v>
      </c>
      <c r="O49" s="133">
        <v>530244000</v>
      </c>
      <c r="P49" s="133">
        <v>48</v>
      </c>
      <c r="Q49" s="134"/>
      <c r="R49" s="135"/>
      <c r="S49" s="135"/>
      <c r="T49" s="135"/>
      <c r="U49" s="135"/>
      <c r="V49" s="135"/>
      <c r="W49" s="135"/>
      <c r="X49" s="135"/>
      <c r="Y49" s="135"/>
      <c r="Z49" s="135"/>
    </row>
    <row r="50" spans="1:26" s="435" customFormat="1" ht="120" x14ac:dyDescent="0.25">
      <c r="A50" s="125">
        <f>+A49+1</f>
        <v>2</v>
      </c>
      <c r="B50" s="126" t="s">
        <v>146</v>
      </c>
      <c r="C50" s="127" t="s">
        <v>146</v>
      </c>
      <c r="D50" s="126" t="s">
        <v>290</v>
      </c>
      <c r="E50" s="171">
        <v>47</v>
      </c>
      <c r="F50" s="127" t="s">
        <v>125</v>
      </c>
      <c r="G50" s="129">
        <v>1</v>
      </c>
      <c r="H50" s="130">
        <v>41100</v>
      </c>
      <c r="I50" s="131">
        <v>41252</v>
      </c>
      <c r="J50" s="131" t="s">
        <v>126</v>
      </c>
      <c r="K50" s="171">
        <v>0</v>
      </c>
      <c r="L50" s="171">
        <v>0</v>
      </c>
      <c r="M50" s="132">
        <v>0</v>
      </c>
      <c r="N50" s="132">
        <v>0</v>
      </c>
      <c r="O50" s="133">
        <v>257400000</v>
      </c>
      <c r="P50" s="133">
        <v>50</v>
      </c>
      <c r="Q50" s="134" t="s">
        <v>291</v>
      </c>
      <c r="R50" s="135"/>
      <c r="S50" s="135"/>
      <c r="T50" s="135"/>
      <c r="U50" s="135"/>
      <c r="V50" s="135"/>
      <c r="W50" s="135"/>
      <c r="X50" s="135"/>
      <c r="Y50" s="135"/>
      <c r="Z50" s="135"/>
    </row>
    <row r="51" spans="1:26" s="435" customFormat="1" ht="15.75" x14ac:dyDescent="0.25">
      <c r="A51" s="125"/>
      <c r="B51" s="136" t="s">
        <v>16</v>
      </c>
      <c r="C51" s="127"/>
      <c r="D51" s="126"/>
      <c r="E51" s="128"/>
      <c r="F51" s="127"/>
      <c r="G51" s="127"/>
      <c r="H51" s="127"/>
      <c r="I51" s="131"/>
      <c r="J51" s="131"/>
      <c r="K51" s="137">
        <f>SUM(K49:K50)</f>
        <v>10</v>
      </c>
      <c r="L51" s="137">
        <f>SUM(L49:L50)</f>
        <v>0</v>
      </c>
      <c r="M51" s="138">
        <f>SUM(M49:M50)</f>
        <v>396</v>
      </c>
      <c r="N51" s="137">
        <f>SUM(N49:N50)</f>
        <v>396</v>
      </c>
      <c r="O51" s="133"/>
      <c r="P51" s="133"/>
      <c r="Q51" s="134"/>
    </row>
    <row r="52" spans="1:26" s="139" customFormat="1" x14ac:dyDescent="0.25">
      <c r="E52" s="140"/>
    </row>
    <row r="53" spans="1:26" s="139" customFormat="1" ht="15.75" x14ac:dyDescent="0.25">
      <c r="B53" s="1096" t="s">
        <v>28</v>
      </c>
      <c r="C53" s="1096" t="s">
        <v>27</v>
      </c>
      <c r="D53" s="1098" t="s">
        <v>34</v>
      </c>
      <c r="E53" s="1098"/>
    </row>
    <row r="54" spans="1:26" s="139" customFormat="1" ht="15.75" x14ac:dyDescent="0.25">
      <c r="B54" s="1097"/>
      <c r="C54" s="1097"/>
      <c r="D54" s="434" t="s">
        <v>23</v>
      </c>
      <c r="E54" s="141" t="s">
        <v>24</v>
      </c>
    </row>
    <row r="55" spans="1:26" s="139" customFormat="1" ht="15.75" x14ac:dyDescent="0.25">
      <c r="B55" s="142" t="s">
        <v>21</v>
      </c>
      <c r="C55" s="143">
        <f>+K51</f>
        <v>10</v>
      </c>
      <c r="D55" s="144"/>
      <c r="E55" s="144" t="s">
        <v>292</v>
      </c>
      <c r="F55" s="145"/>
      <c r="G55" s="145"/>
      <c r="H55" s="145"/>
      <c r="I55" s="145"/>
      <c r="J55" s="145"/>
      <c r="K55" s="145"/>
      <c r="L55" s="145"/>
      <c r="M55" s="145"/>
    </row>
    <row r="56" spans="1:26" s="139" customFormat="1" ht="15.75" x14ac:dyDescent="0.25">
      <c r="B56" s="142" t="s">
        <v>25</v>
      </c>
      <c r="C56" s="143">
        <f>+M51</f>
        <v>396</v>
      </c>
      <c r="D56" s="144"/>
      <c r="E56" s="144" t="s">
        <v>292</v>
      </c>
    </row>
    <row r="57" spans="1:26" s="139" customFormat="1" x14ac:dyDescent="0.25">
      <c r="B57" s="146"/>
      <c r="C57" s="1099"/>
      <c r="D57" s="1099"/>
      <c r="E57" s="1099"/>
      <c r="F57" s="1099"/>
      <c r="G57" s="1099"/>
      <c r="H57" s="1099"/>
      <c r="I57" s="1099"/>
      <c r="J57" s="1099"/>
      <c r="K57" s="1099"/>
      <c r="L57" s="1099"/>
      <c r="M57" s="1099"/>
      <c r="N57" s="1099"/>
    </row>
    <row r="58" spans="1:26" ht="15.75" thickBot="1" x14ac:dyDescent="0.3"/>
    <row r="59" spans="1:26" ht="16.5" thickBot="1" x14ac:dyDescent="0.3">
      <c r="B59" s="1100" t="s">
        <v>90</v>
      </c>
      <c r="C59" s="1100"/>
      <c r="D59" s="1100"/>
      <c r="E59" s="1100"/>
      <c r="F59" s="1100"/>
      <c r="G59" s="1100"/>
      <c r="H59" s="1100"/>
      <c r="I59" s="1100"/>
      <c r="J59" s="1100"/>
      <c r="K59" s="1100"/>
      <c r="L59" s="1100"/>
      <c r="M59" s="1100"/>
      <c r="N59" s="1100"/>
    </row>
    <row r="62" spans="1:26" ht="141.75" x14ac:dyDescent="0.25">
      <c r="B62" s="117" t="s">
        <v>138</v>
      </c>
      <c r="C62" s="147" t="s">
        <v>2</v>
      </c>
      <c r="D62" s="147" t="s">
        <v>92</v>
      </c>
      <c r="E62" s="147" t="s">
        <v>91</v>
      </c>
      <c r="F62" s="147" t="s">
        <v>93</v>
      </c>
      <c r="G62" s="147" t="s">
        <v>94</v>
      </c>
      <c r="H62" s="147" t="s">
        <v>95</v>
      </c>
      <c r="I62" s="147" t="s">
        <v>96</v>
      </c>
      <c r="J62" s="147" t="s">
        <v>97</v>
      </c>
      <c r="K62" s="147" t="s">
        <v>98</v>
      </c>
      <c r="L62" s="147" t="s">
        <v>99</v>
      </c>
      <c r="M62" s="148" t="s">
        <v>100</v>
      </c>
      <c r="N62" s="148" t="s">
        <v>101</v>
      </c>
      <c r="O62" s="1086" t="s">
        <v>3</v>
      </c>
      <c r="P62" s="1088"/>
      <c r="Q62" s="147" t="s">
        <v>18</v>
      </c>
    </row>
    <row r="63" spans="1:26" x14ac:dyDescent="0.2">
      <c r="B63" s="149" t="s">
        <v>235</v>
      </c>
      <c r="C63" s="149" t="s">
        <v>235</v>
      </c>
      <c r="D63" s="150" t="s">
        <v>288</v>
      </c>
      <c r="E63" s="150" t="s">
        <v>145</v>
      </c>
      <c r="F63" s="150" t="s">
        <v>145</v>
      </c>
      <c r="G63" s="150" t="s">
        <v>145</v>
      </c>
      <c r="H63" s="150" t="s">
        <v>145</v>
      </c>
      <c r="I63" s="151" t="s">
        <v>125</v>
      </c>
      <c r="J63" s="150" t="s">
        <v>145</v>
      </c>
      <c r="K63" s="150" t="s">
        <v>145</v>
      </c>
      <c r="L63" s="150" t="s">
        <v>145</v>
      </c>
      <c r="M63" s="150" t="s">
        <v>145</v>
      </c>
      <c r="N63" s="150" t="s">
        <v>125</v>
      </c>
      <c r="O63" s="1101"/>
      <c r="P63" s="1102"/>
      <c r="Q63" s="118" t="s">
        <v>125</v>
      </c>
    </row>
    <row r="64" spans="1:26" x14ac:dyDescent="0.2">
      <c r="B64" s="149"/>
      <c r="C64" s="149"/>
      <c r="D64" s="150"/>
      <c r="E64" s="150"/>
      <c r="F64" s="249"/>
      <c r="G64" s="249"/>
      <c r="H64" s="249"/>
      <c r="I64" s="151"/>
      <c r="J64" s="151"/>
      <c r="K64" s="118"/>
      <c r="L64" s="118"/>
      <c r="M64" s="118"/>
      <c r="N64" s="118"/>
      <c r="O64" s="1101"/>
      <c r="P64" s="1102"/>
      <c r="Q64" s="118"/>
    </row>
    <row r="65" spans="2:17" x14ac:dyDescent="0.2">
      <c r="B65" s="149"/>
      <c r="C65" s="149"/>
      <c r="D65" s="150"/>
      <c r="E65" s="150"/>
      <c r="F65" s="249"/>
      <c r="G65" s="249"/>
      <c r="H65" s="249"/>
      <c r="I65" s="151"/>
      <c r="J65" s="151"/>
      <c r="K65" s="118"/>
      <c r="L65" s="118"/>
      <c r="M65" s="118"/>
      <c r="N65" s="118"/>
      <c r="O65" s="1101"/>
      <c r="P65" s="1102"/>
      <c r="Q65" s="118"/>
    </row>
    <row r="66" spans="2:17" x14ac:dyDescent="0.2">
      <c r="B66" s="149"/>
      <c r="C66" s="149"/>
      <c r="D66" s="150"/>
      <c r="E66" s="150"/>
      <c r="F66" s="249"/>
      <c r="G66" s="249"/>
      <c r="H66" s="249"/>
      <c r="I66" s="151"/>
      <c r="J66" s="151"/>
      <c r="K66" s="118"/>
      <c r="L66" s="118"/>
      <c r="M66" s="118"/>
      <c r="N66" s="118"/>
      <c r="O66" s="1101"/>
      <c r="P66" s="1102"/>
      <c r="Q66" s="118"/>
    </row>
    <row r="67" spans="2:17" x14ac:dyDescent="0.2">
      <c r="B67" s="149"/>
      <c r="C67" s="149"/>
      <c r="D67" s="150"/>
      <c r="E67" s="150"/>
      <c r="F67" s="249"/>
      <c r="G67" s="249"/>
      <c r="H67" s="249"/>
      <c r="I67" s="151"/>
      <c r="J67" s="151"/>
      <c r="K67" s="118"/>
      <c r="L67" s="118"/>
      <c r="M67" s="118"/>
      <c r="N67" s="118"/>
      <c r="O67" s="1101"/>
      <c r="P67" s="1102"/>
      <c r="Q67" s="118"/>
    </row>
    <row r="68" spans="2:17" x14ac:dyDescent="0.2">
      <c r="B68" s="149"/>
      <c r="C68" s="149"/>
      <c r="D68" s="150"/>
      <c r="E68" s="150"/>
      <c r="F68" s="249"/>
      <c r="G68" s="249"/>
      <c r="H68" s="249"/>
      <c r="I68" s="151"/>
      <c r="J68" s="151"/>
      <c r="K68" s="118"/>
      <c r="L68" s="118"/>
      <c r="M68" s="118"/>
      <c r="N68" s="118"/>
      <c r="O68" s="1101"/>
      <c r="P68" s="1102"/>
      <c r="Q68" s="118"/>
    </row>
    <row r="69" spans="2:17" x14ac:dyDescent="0.25">
      <c r="B69" s="118"/>
      <c r="C69" s="118"/>
      <c r="D69" s="118"/>
      <c r="E69" s="118"/>
      <c r="F69" s="118"/>
      <c r="G69" s="118"/>
      <c r="H69" s="118"/>
      <c r="I69" s="118"/>
      <c r="J69" s="118"/>
      <c r="K69" s="118"/>
      <c r="L69" s="118"/>
      <c r="M69" s="118"/>
      <c r="N69" s="118"/>
      <c r="O69" s="1101"/>
      <c r="P69" s="1102"/>
      <c r="Q69" s="118"/>
    </row>
    <row r="70" spans="2:17" x14ac:dyDescent="0.25">
      <c r="B70" s="86" t="s">
        <v>1</v>
      </c>
    </row>
    <row r="71" spans="2:17" x14ac:dyDescent="0.25">
      <c r="B71" s="86" t="s">
        <v>37</v>
      </c>
    </row>
    <row r="72" spans="2:17" x14ac:dyDescent="0.25">
      <c r="B72" s="86" t="s">
        <v>62</v>
      </c>
    </row>
    <row r="74" spans="2:17" ht="15.75" thickBot="1" x14ac:dyDescent="0.3"/>
    <row r="75" spans="2:17" ht="16.5" thickBot="1" x14ac:dyDescent="0.3">
      <c r="B75" s="1083" t="s">
        <v>38</v>
      </c>
      <c r="C75" s="1084"/>
      <c r="D75" s="1084"/>
      <c r="E75" s="1084"/>
      <c r="F75" s="1084"/>
      <c r="G75" s="1084"/>
      <c r="H75" s="1084"/>
      <c r="I75" s="1084"/>
      <c r="J75" s="1084"/>
      <c r="K75" s="1084"/>
      <c r="L75" s="1084"/>
      <c r="M75" s="1084"/>
      <c r="N75" s="1085"/>
    </row>
    <row r="80" spans="2:17" ht="78.75" customHeight="1" x14ac:dyDescent="0.25">
      <c r="B80" s="1126" t="s">
        <v>0</v>
      </c>
      <c r="C80" s="1129" t="s">
        <v>39</v>
      </c>
      <c r="D80" s="1129" t="s">
        <v>40</v>
      </c>
      <c r="E80" s="1129" t="s">
        <v>102</v>
      </c>
      <c r="F80" s="1129" t="s">
        <v>104</v>
      </c>
      <c r="G80" s="1129" t="s">
        <v>105</v>
      </c>
      <c r="H80" s="1129" t="s">
        <v>106</v>
      </c>
      <c r="I80" s="1129" t="s">
        <v>103</v>
      </c>
      <c r="J80" s="1086" t="s">
        <v>107</v>
      </c>
      <c r="K80" s="1087"/>
      <c r="L80" s="1088"/>
      <c r="M80" s="1129" t="s">
        <v>111</v>
      </c>
      <c r="N80" s="1129" t="s">
        <v>139</v>
      </c>
      <c r="O80" s="1129" t="s">
        <v>140</v>
      </c>
      <c r="P80" s="1125" t="s">
        <v>3</v>
      </c>
      <c r="Q80" s="1126"/>
    </row>
    <row r="81" spans="2:17" ht="60" x14ac:dyDescent="0.2">
      <c r="B81" s="1128"/>
      <c r="C81" s="1130"/>
      <c r="D81" s="1130"/>
      <c r="E81" s="1130"/>
      <c r="F81" s="1130"/>
      <c r="G81" s="1130"/>
      <c r="H81" s="1130"/>
      <c r="I81" s="1130"/>
      <c r="J81" s="153" t="s">
        <v>108</v>
      </c>
      <c r="K81" s="154" t="s">
        <v>109</v>
      </c>
      <c r="L81" s="151" t="s">
        <v>110</v>
      </c>
      <c r="M81" s="1130"/>
      <c r="N81" s="1130"/>
      <c r="O81" s="1130"/>
      <c r="P81" s="1127"/>
      <c r="Q81" s="1128"/>
    </row>
    <row r="82" spans="2:17" ht="30" x14ac:dyDescent="0.2">
      <c r="B82" s="1143" t="s">
        <v>43</v>
      </c>
      <c r="C82" s="1143">
        <v>2</v>
      </c>
      <c r="D82" s="149" t="s">
        <v>212</v>
      </c>
      <c r="E82" s="149">
        <v>49664828</v>
      </c>
      <c r="F82" s="149" t="s">
        <v>213</v>
      </c>
      <c r="G82" s="149" t="s">
        <v>198</v>
      </c>
      <c r="H82" s="182">
        <v>37603</v>
      </c>
      <c r="I82" s="150" t="s">
        <v>185</v>
      </c>
      <c r="J82" s="153" t="s">
        <v>214</v>
      </c>
      <c r="K82" s="154" t="s">
        <v>215</v>
      </c>
      <c r="L82" s="151" t="s">
        <v>216</v>
      </c>
      <c r="M82" s="118" t="s">
        <v>125</v>
      </c>
      <c r="N82" s="118" t="s">
        <v>125</v>
      </c>
      <c r="O82" s="118" t="s">
        <v>125</v>
      </c>
      <c r="P82" s="1101"/>
      <c r="Q82" s="1102"/>
    </row>
    <row r="83" spans="2:17" ht="30" x14ac:dyDescent="0.2">
      <c r="B83" s="1195"/>
      <c r="C83" s="1195"/>
      <c r="D83" s="149"/>
      <c r="E83" s="149"/>
      <c r="F83" s="149"/>
      <c r="G83" s="149"/>
      <c r="H83" s="149"/>
      <c r="I83" s="150"/>
      <c r="J83" s="153" t="s">
        <v>214</v>
      </c>
      <c r="K83" s="189" t="s">
        <v>217</v>
      </c>
      <c r="L83" s="151" t="s">
        <v>216</v>
      </c>
      <c r="M83" s="118" t="s">
        <v>125</v>
      </c>
      <c r="N83" s="118" t="s">
        <v>125</v>
      </c>
      <c r="O83" s="118" t="s">
        <v>125</v>
      </c>
      <c r="P83" s="1101"/>
      <c r="Q83" s="1102"/>
    </row>
    <row r="84" spans="2:17" ht="30" x14ac:dyDescent="0.2">
      <c r="B84" s="1195"/>
      <c r="C84" s="1195"/>
      <c r="D84" s="149"/>
      <c r="E84" s="149"/>
      <c r="F84" s="149"/>
      <c r="G84" s="149"/>
      <c r="H84" s="149"/>
      <c r="I84" s="150"/>
      <c r="J84" s="153" t="s">
        <v>218</v>
      </c>
      <c r="K84" s="154" t="s">
        <v>219</v>
      </c>
      <c r="L84" s="151" t="s">
        <v>216</v>
      </c>
      <c r="M84" s="118" t="s">
        <v>125</v>
      </c>
      <c r="N84" s="118" t="s">
        <v>125</v>
      </c>
      <c r="O84" s="118" t="s">
        <v>125</v>
      </c>
      <c r="P84" s="430"/>
      <c r="Q84" s="431"/>
    </row>
    <row r="85" spans="2:17" ht="30" x14ac:dyDescent="0.2">
      <c r="B85" s="1195"/>
      <c r="C85" s="1195"/>
      <c r="D85" s="149" t="s">
        <v>220</v>
      </c>
      <c r="E85" s="149">
        <v>49664176</v>
      </c>
      <c r="F85" s="149" t="s">
        <v>221</v>
      </c>
      <c r="G85" s="149" t="s">
        <v>227</v>
      </c>
      <c r="H85" s="182">
        <v>37135</v>
      </c>
      <c r="I85" s="150" t="s">
        <v>185</v>
      </c>
      <c r="J85" s="153" t="s">
        <v>223</v>
      </c>
      <c r="K85" s="154" t="s">
        <v>224</v>
      </c>
      <c r="L85" s="151" t="s">
        <v>222</v>
      </c>
      <c r="M85" s="118" t="s">
        <v>125</v>
      </c>
      <c r="N85" s="118" t="s">
        <v>125</v>
      </c>
      <c r="O85" s="118" t="s">
        <v>125</v>
      </c>
      <c r="P85" s="430"/>
      <c r="Q85" s="431"/>
    </row>
    <row r="86" spans="2:17" ht="30" x14ac:dyDescent="0.2">
      <c r="B86" s="1144"/>
      <c r="C86" s="1144"/>
      <c r="D86" s="149"/>
      <c r="E86" s="149"/>
      <c r="F86" s="149"/>
      <c r="G86" s="149"/>
      <c r="H86" s="149"/>
      <c r="I86" s="150"/>
      <c r="J86" s="153" t="s">
        <v>225</v>
      </c>
      <c r="K86" s="154" t="s">
        <v>226</v>
      </c>
      <c r="L86" s="151" t="s">
        <v>207</v>
      </c>
      <c r="M86" s="118" t="s">
        <v>125</v>
      </c>
      <c r="N86" s="118" t="s">
        <v>125</v>
      </c>
      <c r="O86" s="118" t="s">
        <v>125</v>
      </c>
      <c r="P86" s="430"/>
      <c r="Q86" s="431"/>
    </row>
    <row r="87" spans="2:17" ht="225" x14ac:dyDescent="0.2">
      <c r="B87" s="1143" t="s">
        <v>44</v>
      </c>
      <c r="C87" s="1143">
        <v>4</v>
      </c>
      <c r="D87" s="149" t="s">
        <v>228</v>
      </c>
      <c r="E87" s="149">
        <v>63538190</v>
      </c>
      <c r="F87" s="149" t="s">
        <v>180</v>
      </c>
      <c r="G87" s="149" t="s">
        <v>293</v>
      </c>
      <c r="H87" s="182">
        <v>39798</v>
      </c>
      <c r="I87" s="150">
        <v>65538190</v>
      </c>
      <c r="J87" s="153" t="s">
        <v>294</v>
      </c>
      <c r="K87" s="154" t="s">
        <v>295</v>
      </c>
      <c r="L87" s="151" t="s">
        <v>180</v>
      </c>
      <c r="M87" s="118" t="s">
        <v>125</v>
      </c>
      <c r="N87" s="118" t="s">
        <v>125</v>
      </c>
      <c r="O87" s="118" t="s">
        <v>126</v>
      </c>
      <c r="P87" s="509" t="s">
        <v>1606</v>
      </c>
      <c r="Q87" s="431"/>
    </row>
    <row r="88" spans="2:17" ht="30" x14ac:dyDescent="0.2">
      <c r="B88" s="1195"/>
      <c r="C88" s="1195"/>
      <c r="D88" s="149"/>
      <c r="E88" s="149"/>
      <c r="F88" s="149"/>
      <c r="G88" s="149"/>
      <c r="H88" s="149"/>
      <c r="I88" s="150"/>
      <c r="J88" s="153" t="s">
        <v>294</v>
      </c>
      <c r="K88" s="154" t="s">
        <v>295</v>
      </c>
      <c r="L88" s="151" t="s">
        <v>180</v>
      </c>
      <c r="M88" s="118" t="s">
        <v>125</v>
      </c>
      <c r="N88" s="118" t="s">
        <v>125</v>
      </c>
      <c r="O88" s="118" t="s">
        <v>126</v>
      </c>
      <c r="P88" s="430"/>
      <c r="Q88" s="431"/>
    </row>
    <row r="89" spans="2:17" ht="30" x14ac:dyDescent="0.2">
      <c r="B89" s="1195"/>
      <c r="C89" s="1195"/>
      <c r="D89" s="149"/>
      <c r="E89" s="149"/>
      <c r="F89" s="149"/>
      <c r="G89" s="149"/>
      <c r="H89" s="149"/>
      <c r="I89" s="150"/>
      <c r="J89" s="153" t="s">
        <v>294</v>
      </c>
      <c r="K89" s="154" t="s">
        <v>296</v>
      </c>
      <c r="L89" s="151" t="s">
        <v>180</v>
      </c>
      <c r="M89" s="118" t="s">
        <v>125</v>
      </c>
      <c r="N89" s="118" t="s">
        <v>125</v>
      </c>
      <c r="O89" s="118" t="s">
        <v>126</v>
      </c>
      <c r="P89" s="430"/>
      <c r="Q89" s="431"/>
    </row>
    <row r="90" spans="2:17" ht="30" x14ac:dyDescent="0.2">
      <c r="B90" s="1195"/>
      <c r="C90" s="1195"/>
      <c r="D90" s="149"/>
      <c r="E90" s="149"/>
      <c r="F90" s="149"/>
      <c r="G90" s="149"/>
      <c r="H90" s="149"/>
      <c r="I90" s="150"/>
      <c r="J90" s="153" t="s">
        <v>294</v>
      </c>
      <c r="K90" s="154" t="s">
        <v>170</v>
      </c>
      <c r="L90" s="151" t="s">
        <v>180</v>
      </c>
      <c r="M90" s="118" t="s">
        <v>125</v>
      </c>
      <c r="N90" s="118" t="s">
        <v>125</v>
      </c>
      <c r="O90" s="118" t="s">
        <v>126</v>
      </c>
      <c r="P90" s="430"/>
      <c r="Q90" s="431"/>
    </row>
    <row r="91" spans="2:17" ht="30" x14ac:dyDescent="0.2">
      <c r="B91" s="1195"/>
      <c r="C91" s="1195"/>
      <c r="D91" s="149" t="s">
        <v>297</v>
      </c>
      <c r="E91" s="149">
        <v>49668578</v>
      </c>
      <c r="F91" s="149" t="s">
        <v>166</v>
      </c>
      <c r="G91" s="149" t="s">
        <v>256</v>
      </c>
      <c r="H91" s="182">
        <v>39563</v>
      </c>
      <c r="I91" s="150">
        <v>144773</v>
      </c>
      <c r="J91" s="153" t="s">
        <v>298</v>
      </c>
      <c r="K91" s="154" t="s">
        <v>299</v>
      </c>
      <c r="L91" s="151" t="s">
        <v>166</v>
      </c>
      <c r="M91" s="118" t="s">
        <v>125</v>
      </c>
      <c r="N91" s="118" t="s">
        <v>125</v>
      </c>
      <c r="O91" s="118" t="s">
        <v>125</v>
      </c>
      <c r="P91" s="430"/>
      <c r="Q91" s="431"/>
    </row>
    <row r="92" spans="2:17" x14ac:dyDescent="0.2">
      <c r="B92" s="1195"/>
      <c r="C92" s="1195"/>
      <c r="D92" s="149" t="s">
        <v>300</v>
      </c>
      <c r="E92" s="149">
        <v>1065882834</v>
      </c>
      <c r="F92" s="149" t="s">
        <v>166</v>
      </c>
      <c r="G92" s="149" t="s">
        <v>301</v>
      </c>
      <c r="H92" s="182">
        <v>41544</v>
      </c>
      <c r="I92" s="150">
        <v>139838</v>
      </c>
      <c r="J92" s="153" t="s">
        <v>302</v>
      </c>
      <c r="K92" s="151" t="s">
        <v>303</v>
      </c>
      <c r="L92" s="151" t="s">
        <v>166</v>
      </c>
      <c r="M92" s="118" t="s">
        <v>125</v>
      </c>
      <c r="N92" s="118" t="s">
        <v>125</v>
      </c>
      <c r="O92" s="118" t="s">
        <v>125</v>
      </c>
      <c r="P92" s="1073"/>
      <c r="Q92" s="1073"/>
    </row>
    <row r="93" spans="2:17" x14ac:dyDescent="0.2">
      <c r="B93" s="1195"/>
      <c r="C93" s="1195"/>
      <c r="D93" s="149"/>
      <c r="E93" s="149"/>
      <c r="F93" s="149"/>
      <c r="G93" s="149"/>
      <c r="H93" s="182"/>
      <c r="I93" s="150"/>
      <c r="J93" s="153" t="s">
        <v>304</v>
      </c>
      <c r="K93" s="151" t="s">
        <v>305</v>
      </c>
      <c r="L93" s="151" t="s">
        <v>166</v>
      </c>
      <c r="M93" s="118" t="s">
        <v>125</v>
      </c>
      <c r="N93" s="118" t="s">
        <v>125</v>
      </c>
      <c r="O93" s="118" t="s">
        <v>125</v>
      </c>
      <c r="P93" s="1073"/>
      <c r="Q93" s="1073"/>
    </row>
    <row r="94" spans="2:17" x14ac:dyDescent="0.2">
      <c r="B94" s="1195"/>
      <c r="C94" s="1195"/>
      <c r="D94" s="149" t="s">
        <v>306</v>
      </c>
      <c r="E94" s="149">
        <v>49669152</v>
      </c>
      <c r="F94" s="149" t="s">
        <v>166</v>
      </c>
      <c r="G94" s="149" t="s">
        <v>256</v>
      </c>
      <c r="H94" s="182">
        <v>39991</v>
      </c>
      <c r="I94" s="150">
        <v>112869</v>
      </c>
      <c r="J94" s="153" t="s">
        <v>308</v>
      </c>
      <c r="K94" s="151" t="s">
        <v>309</v>
      </c>
      <c r="L94" s="151" t="s">
        <v>166</v>
      </c>
      <c r="M94" s="118" t="s">
        <v>125</v>
      </c>
      <c r="N94" s="118" t="s">
        <v>125</v>
      </c>
      <c r="O94" s="118" t="s">
        <v>125</v>
      </c>
      <c r="P94" s="1073"/>
      <c r="Q94" s="1073"/>
    </row>
    <row r="95" spans="2:17" x14ac:dyDescent="0.2">
      <c r="B95" s="1144"/>
      <c r="C95" s="1144"/>
      <c r="D95" s="149"/>
      <c r="E95" s="149"/>
      <c r="F95" s="149"/>
      <c r="G95" s="149"/>
      <c r="H95" s="182"/>
      <c r="I95" s="150"/>
      <c r="J95" s="153" t="s">
        <v>307</v>
      </c>
      <c r="K95" s="151" t="s">
        <v>310</v>
      </c>
      <c r="L95" s="151"/>
      <c r="M95" s="118" t="s">
        <v>125</v>
      </c>
      <c r="N95" s="118" t="s">
        <v>125</v>
      </c>
      <c r="O95" s="118" t="s">
        <v>125</v>
      </c>
      <c r="P95" s="1073"/>
      <c r="Q95" s="1073"/>
    </row>
    <row r="96" spans="2:17" x14ac:dyDescent="0.2">
      <c r="B96" s="106"/>
      <c r="C96" s="201"/>
      <c r="D96" s="202"/>
      <c r="E96" s="202"/>
      <c r="F96" s="202"/>
      <c r="G96" s="202"/>
      <c r="H96" s="203"/>
      <c r="I96" s="204"/>
      <c r="J96" s="205"/>
      <c r="K96" s="206"/>
      <c r="L96" s="206"/>
      <c r="M96" s="106"/>
      <c r="N96" s="106"/>
      <c r="O96" s="106"/>
      <c r="P96" s="207"/>
      <c r="Q96" s="207"/>
    </row>
    <row r="97" spans="2:17" x14ac:dyDescent="0.2">
      <c r="B97" s="106"/>
      <c r="C97" s="201"/>
      <c r="D97" s="202"/>
      <c r="E97" s="202"/>
      <c r="F97" s="202"/>
      <c r="G97" s="202"/>
      <c r="H97" s="203"/>
      <c r="I97" s="204"/>
      <c r="J97" s="205"/>
      <c r="K97" s="206"/>
      <c r="L97" s="206"/>
      <c r="M97" s="106"/>
      <c r="N97" s="106"/>
      <c r="O97" s="106"/>
      <c r="P97" s="207"/>
      <c r="Q97" s="207"/>
    </row>
    <row r="98" spans="2:17" x14ac:dyDescent="0.2">
      <c r="B98" s="106"/>
      <c r="C98" s="201"/>
      <c r="D98" s="202"/>
      <c r="E98" s="202"/>
      <c r="F98" s="202"/>
      <c r="G98" s="202"/>
      <c r="H98" s="203"/>
      <c r="I98" s="204"/>
      <c r="J98" s="205"/>
      <c r="K98" s="206"/>
      <c r="L98" s="206"/>
      <c r="M98" s="106"/>
      <c r="N98" s="106"/>
      <c r="O98" s="106"/>
      <c r="P98" s="207"/>
      <c r="Q98" s="207"/>
    </row>
    <row r="100" spans="2:17" ht="15.75" thickBot="1" x14ac:dyDescent="0.3"/>
    <row r="101" spans="2:17" ht="16.5" thickBot="1" x14ac:dyDescent="0.3">
      <c r="B101" s="1083" t="s">
        <v>46</v>
      </c>
      <c r="C101" s="1084"/>
      <c r="D101" s="1084"/>
      <c r="E101" s="1084"/>
      <c r="F101" s="1084"/>
      <c r="G101" s="1084"/>
      <c r="H101" s="1084"/>
      <c r="I101" s="1084"/>
      <c r="J101" s="1084"/>
      <c r="K101" s="1084"/>
      <c r="L101" s="1084"/>
      <c r="M101" s="1084"/>
      <c r="N101" s="1085"/>
    </row>
    <row r="104" spans="2:17" ht="31.5" x14ac:dyDescent="0.25">
      <c r="B104" s="147" t="s">
        <v>33</v>
      </c>
      <c r="C104" s="147" t="s">
        <v>18</v>
      </c>
      <c r="D104" s="1086" t="s">
        <v>3</v>
      </c>
      <c r="E104" s="1088"/>
    </row>
    <row r="105" spans="2:17" x14ac:dyDescent="0.25">
      <c r="B105" s="155" t="s">
        <v>112</v>
      </c>
      <c r="C105" s="118" t="s">
        <v>125</v>
      </c>
      <c r="D105" s="1073"/>
      <c r="E105" s="1073"/>
    </row>
    <row r="108" spans="2:17" ht="15.75" x14ac:dyDescent="0.25">
      <c r="B108" s="1074" t="s">
        <v>64</v>
      </c>
      <c r="C108" s="1075"/>
      <c r="D108" s="1075"/>
      <c r="E108" s="1075"/>
      <c r="F108" s="1075"/>
      <c r="G108" s="1075"/>
      <c r="H108" s="1075"/>
      <c r="I108" s="1075"/>
      <c r="J108" s="1075"/>
      <c r="K108" s="1075"/>
      <c r="L108" s="1075"/>
      <c r="M108" s="1075"/>
      <c r="N108" s="1075"/>
      <c r="O108" s="1075"/>
      <c r="P108" s="1075"/>
    </row>
    <row r="110" spans="2:17" ht="15.75" thickBot="1" x14ac:dyDescent="0.3"/>
    <row r="111" spans="2:17" ht="16.5" thickBot="1" x14ac:dyDescent="0.3">
      <c r="B111" s="1083" t="s">
        <v>54</v>
      </c>
      <c r="C111" s="1084"/>
      <c r="D111" s="1084"/>
      <c r="E111" s="1084"/>
      <c r="F111" s="1084"/>
      <c r="G111" s="1084"/>
      <c r="H111" s="1084"/>
      <c r="I111" s="1084"/>
      <c r="J111" s="1084"/>
      <c r="K111" s="1084"/>
      <c r="L111" s="1084"/>
      <c r="M111" s="1084"/>
      <c r="N111" s="1085"/>
    </row>
    <row r="113" spans="1:26" ht="15.75" thickBot="1" x14ac:dyDescent="0.3">
      <c r="M113" s="122"/>
      <c r="N113" s="122"/>
    </row>
    <row r="114" spans="1:26" s="93" customFormat="1" ht="78.75" x14ac:dyDescent="0.25">
      <c r="B114" s="483" t="s">
        <v>134</v>
      </c>
      <c r="C114" s="483" t="s">
        <v>135</v>
      </c>
      <c r="D114" s="483" t="s">
        <v>136</v>
      </c>
      <c r="E114" s="483" t="s">
        <v>45</v>
      </c>
      <c r="F114" s="483" t="s">
        <v>22</v>
      </c>
      <c r="G114" s="483" t="s">
        <v>89</v>
      </c>
      <c r="H114" s="483" t="s">
        <v>17</v>
      </c>
      <c r="I114" s="483" t="s">
        <v>10</v>
      </c>
      <c r="J114" s="483" t="s">
        <v>31</v>
      </c>
      <c r="K114" s="483" t="s">
        <v>61</v>
      </c>
      <c r="L114" s="483" t="s">
        <v>20</v>
      </c>
      <c r="M114" s="484" t="s">
        <v>26</v>
      </c>
      <c r="N114" s="483" t="s">
        <v>137</v>
      </c>
      <c r="O114" s="483" t="s">
        <v>36</v>
      </c>
      <c r="P114" s="442" t="s">
        <v>11</v>
      </c>
      <c r="Q114" s="442" t="s">
        <v>19</v>
      </c>
    </row>
    <row r="115" spans="1:26" s="435" customFormat="1" ht="135" x14ac:dyDescent="0.25">
      <c r="A115" s="125">
        <v>1</v>
      </c>
      <c r="B115" s="136" t="s">
        <v>146</v>
      </c>
      <c r="C115" s="127" t="s">
        <v>146</v>
      </c>
      <c r="D115" s="126" t="s">
        <v>290</v>
      </c>
      <c r="E115" s="171">
        <v>47</v>
      </c>
      <c r="F115" s="127" t="s">
        <v>125</v>
      </c>
      <c r="G115" s="129">
        <v>1</v>
      </c>
      <c r="H115" s="130">
        <v>40224</v>
      </c>
      <c r="I115" s="131">
        <v>40526</v>
      </c>
      <c r="J115" s="131" t="s">
        <v>126</v>
      </c>
      <c r="K115" s="132">
        <v>0</v>
      </c>
      <c r="L115" s="132">
        <v>0</v>
      </c>
      <c r="M115" s="132">
        <v>0</v>
      </c>
      <c r="N115" s="132">
        <f>+M115*G115</f>
        <v>0</v>
      </c>
      <c r="O115" s="133">
        <v>390000000</v>
      </c>
      <c r="P115" s="133">
        <v>190</v>
      </c>
      <c r="Q115" s="134" t="s">
        <v>311</v>
      </c>
      <c r="R115" s="135"/>
      <c r="S115" s="135"/>
      <c r="T115" s="135"/>
      <c r="U115" s="135"/>
      <c r="V115" s="135"/>
      <c r="W115" s="135"/>
      <c r="X115" s="135"/>
      <c r="Y115" s="135"/>
      <c r="Z115" s="135"/>
    </row>
    <row r="116" spans="1:26" s="435" customFormat="1" ht="30" x14ac:dyDescent="0.25">
      <c r="A116" s="125">
        <f>+A115+1</f>
        <v>2</v>
      </c>
      <c r="B116" s="136" t="s">
        <v>146</v>
      </c>
      <c r="C116" s="127" t="s">
        <v>146</v>
      </c>
      <c r="D116" s="126" t="s">
        <v>290</v>
      </c>
      <c r="E116" s="171">
        <v>38</v>
      </c>
      <c r="F116" s="127" t="s">
        <v>125</v>
      </c>
      <c r="G116" s="129">
        <v>1</v>
      </c>
      <c r="H116" s="130">
        <v>41310</v>
      </c>
      <c r="I116" s="131">
        <v>41262</v>
      </c>
      <c r="J116" s="131" t="s">
        <v>126</v>
      </c>
      <c r="K116" s="132">
        <v>10</v>
      </c>
      <c r="L116" s="132">
        <v>0</v>
      </c>
      <c r="M116" s="132">
        <v>696</v>
      </c>
      <c r="N116" s="132">
        <f t="shared" ref="N116" si="0">+M116*G116</f>
        <v>696</v>
      </c>
      <c r="O116" s="133">
        <v>1010696400</v>
      </c>
      <c r="P116" s="133">
        <v>192</v>
      </c>
      <c r="Q116" s="134"/>
      <c r="R116" s="135"/>
      <c r="S116" s="135"/>
      <c r="T116" s="135"/>
      <c r="U116" s="135"/>
      <c r="V116" s="135"/>
      <c r="W116" s="135"/>
      <c r="X116" s="135"/>
      <c r="Y116" s="135"/>
      <c r="Z116" s="135"/>
    </row>
    <row r="117" spans="1:26" s="435" customFormat="1" ht="15.75" x14ac:dyDescent="0.25">
      <c r="A117" s="125"/>
      <c r="B117" s="136" t="s">
        <v>16</v>
      </c>
      <c r="C117" s="127"/>
      <c r="D117" s="126"/>
      <c r="E117" s="171"/>
      <c r="F117" s="127"/>
      <c r="G117" s="127"/>
      <c r="H117" s="127"/>
      <c r="I117" s="131"/>
      <c r="J117" s="131"/>
      <c r="K117" s="137">
        <f>SUM(K115:K116)</f>
        <v>10</v>
      </c>
      <c r="L117" s="137">
        <f>SUM(L115:L116)</f>
        <v>0</v>
      </c>
      <c r="M117" s="138">
        <f>SUM(M115:M116)</f>
        <v>696</v>
      </c>
      <c r="N117" s="137">
        <f>SUM(N115:N116)</f>
        <v>696</v>
      </c>
      <c r="O117" s="133"/>
      <c r="P117" s="133"/>
      <c r="Q117" s="134"/>
    </row>
    <row r="118" spans="1:26" x14ac:dyDescent="0.25">
      <c r="B118" s="139"/>
      <c r="C118" s="139"/>
      <c r="D118" s="139"/>
      <c r="E118" s="140"/>
      <c r="F118" s="139"/>
      <c r="G118" s="139"/>
      <c r="H118" s="139"/>
      <c r="I118" s="139"/>
      <c r="J118" s="139"/>
      <c r="K118" s="139"/>
      <c r="L118" s="139"/>
      <c r="M118" s="139"/>
      <c r="N118" s="139"/>
      <c r="O118" s="139"/>
      <c r="P118" s="139"/>
    </row>
    <row r="119" spans="1:26" ht="15.75" x14ac:dyDescent="0.25">
      <c r="B119" s="142" t="s">
        <v>32</v>
      </c>
      <c r="C119" s="156">
        <f>+K117</f>
        <v>10</v>
      </c>
      <c r="H119" s="145"/>
      <c r="I119" s="145"/>
      <c r="J119" s="145"/>
      <c r="K119" s="145"/>
      <c r="L119" s="145"/>
      <c r="M119" s="145"/>
      <c r="N119" s="139"/>
      <c r="O119" s="139"/>
      <c r="P119" s="139"/>
    </row>
    <row r="121" spans="1:26" ht="15.75" thickBot="1" x14ac:dyDescent="0.3"/>
    <row r="122" spans="1:26" ht="32.25" thickBot="1" x14ac:dyDescent="0.3">
      <c r="B122" s="485" t="s">
        <v>49</v>
      </c>
      <c r="C122" s="486" t="s">
        <v>50</v>
      </c>
      <c r="D122" s="485" t="s">
        <v>51</v>
      </c>
      <c r="E122" s="486" t="s">
        <v>55</v>
      </c>
    </row>
    <row r="123" spans="1:26" x14ac:dyDescent="0.25">
      <c r="B123" s="159" t="s">
        <v>113</v>
      </c>
      <c r="C123" s="487">
        <v>20</v>
      </c>
      <c r="D123" s="487">
        <v>0</v>
      </c>
      <c r="E123" s="1080">
        <f>+D123+D124+D125</f>
        <v>0</v>
      </c>
    </row>
    <row r="124" spans="1:26" x14ac:dyDescent="0.25">
      <c r="B124" s="159" t="s">
        <v>114</v>
      </c>
      <c r="C124" s="445">
        <v>30</v>
      </c>
      <c r="D124" s="439">
        <v>0</v>
      </c>
      <c r="E124" s="1081"/>
    </row>
    <row r="125" spans="1:26" ht="15.75" thickBot="1" x14ac:dyDescent="0.3">
      <c r="B125" s="159" t="s">
        <v>115</v>
      </c>
      <c r="C125" s="162">
        <v>40</v>
      </c>
      <c r="D125" s="162">
        <v>0</v>
      </c>
      <c r="E125" s="1082"/>
    </row>
    <row r="127" spans="1:26" ht="15.75" thickBot="1" x14ac:dyDescent="0.3">
      <c r="C127" s="208"/>
    </row>
    <row r="128" spans="1:26" ht="16.5" thickBot="1" x14ac:dyDescent="0.3">
      <c r="B128" s="1083">
        <v>3</v>
      </c>
      <c r="C128" s="1084"/>
      <c r="D128" s="1084"/>
      <c r="E128" s="1084"/>
      <c r="F128" s="1084"/>
      <c r="G128" s="1084"/>
      <c r="H128" s="1084"/>
      <c r="I128" s="1084"/>
      <c r="J128" s="1084"/>
      <c r="K128" s="1084"/>
      <c r="L128" s="1084"/>
      <c r="M128" s="1084"/>
      <c r="N128" s="1085"/>
    </row>
    <row r="130" spans="2:17" ht="78.75" x14ac:dyDescent="0.25">
      <c r="B130" s="1129" t="s">
        <v>0</v>
      </c>
      <c r="C130" s="1129" t="s">
        <v>39</v>
      </c>
      <c r="D130" s="1129" t="s">
        <v>40</v>
      </c>
      <c r="E130" s="1129" t="s">
        <v>102</v>
      </c>
      <c r="F130" s="1129" t="s">
        <v>104</v>
      </c>
      <c r="G130" s="209" t="s">
        <v>105</v>
      </c>
      <c r="H130" s="209" t="s">
        <v>106</v>
      </c>
      <c r="I130" s="1129" t="s">
        <v>103</v>
      </c>
      <c r="J130" s="1086" t="s">
        <v>107</v>
      </c>
      <c r="K130" s="1087"/>
      <c r="L130" s="1088"/>
      <c r="M130" s="1129" t="s">
        <v>111</v>
      </c>
      <c r="N130" s="1129" t="s">
        <v>139</v>
      </c>
      <c r="O130" s="1129" t="s">
        <v>140</v>
      </c>
      <c r="P130" s="1125" t="s">
        <v>3</v>
      </c>
      <c r="Q130" s="1126"/>
    </row>
    <row r="131" spans="2:17" ht="63" x14ac:dyDescent="0.25">
      <c r="B131" s="1130"/>
      <c r="C131" s="1130"/>
      <c r="D131" s="1130"/>
      <c r="E131" s="1130"/>
      <c r="F131" s="1130"/>
      <c r="G131" s="210"/>
      <c r="H131" s="210"/>
      <c r="I131" s="1130"/>
      <c r="J131" s="211" t="s">
        <v>108</v>
      </c>
      <c r="K131" s="212" t="s">
        <v>109</v>
      </c>
      <c r="L131" s="213" t="s">
        <v>110</v>
      </c>
      <c r="M131" s="1130"/>
      <c r="N131" s="1130"/>
      <c r="O131" s="1130"/>
      <c r="P131" s="1127"/>
      <c r="Q131" s="1128"/>
    </row>
    <row r="132" spans="2:17" ht="30" x14ac:dyDescent="0.2">
      <c r="B132" s="152" t="s">
        <v>119</v>
      </c>
      <c r="C132" s="152">
        <v>1</v>
      </c>
      <c r="D132" s="149" t="s">
        <v>312</v>
      </c>
      <c r="E132" s="149">
        <v>49656861</v>
      </c>
      <c r="F132" s="149" t="s">
        <v>180</v>
      </c>
      <c r="G132" s="149" t="s">
        <v>314</v>
      </c>
      <c r="H132" s="182">
        <v>35048</v>
      </c>
      <c r="I132" s="150" t="s">
        <v>185</v>
      </c>
      <c r="J132" s="153" t="s">
        <v>315</v>
      </c>
      <c r="K132" s="154" t="s">
        <v>316</v>
      </c>
      <c r="L132" s="151" t="s">
        <v>180</v>
      </c>
      <c r="M132" s="118" t="s">
        <v>125</v>
      </c>
      <c r="N132" s="118" t="s">
        <v>125</v>
      </c>
      <c r="O132" s="118" t="s">
        <v>125</v>
      </c>
      <c r="P132" s="1073"/>
      <c r="Q132" s="1073"/>
    </row>
    <row r="133" spans="2:17" ht="30" x14ac:dyDescent="0.2">
      <c r="B133" s="152"/>
      <c r="C133" s="152"/>
      <c r="D133" s="149"/>
      <c r="E133" s="149"/>
      <c r="F133" s="149"/>
      <c r="G133" s="149"/>
      <c r="H133" s="182"/>
      <c r="I133" s="150"/>
      <c r="J133" s="153" t="s">
        <v>317</v>
      </c>
      <c r="K133" s="154" t="s">
        <v>318</v>
      </c>
      <c r="L133" s="151" t="s">
        <v>180</v>
      </c>
      <c r="M133" s="118" t="s">
        <v>125</v>
      </c>
      <c r="N133" s="118" t="s">
        <v>125</v>
      </c>
      <c r="O133" s="118" t="s">
        <v>125</v>
      </c>
      <c r="P133" s="439"/>
      <c r="Q133" s="439"/>
    </row>
    <row r="134" spans="2:17" ht="30" x14ac:dyDescent="0.2">
      <c r="B134" s="152"/>
      <c r="C134" s="152"/>
      <c r="D134" s="149"/>
      <c r="E134" s="149"/>
      <c r="F134" s="149"/>
      <c r="G134" s="149"/>
      <c r="H134" s="182"/>
      <c r="I134" s="150"/>
      <c r="J134" s="153" t="s">
        <v>319</v>
      </c>
      <c r="K134" s="154" t="s">
        <v>170</v>
      </c>
      <c r="L134" s="151" t="s">
        <v>180</v>
      </c>
      <c r="M134" s="118" t="s">
        <v>125</v>
      </c>
      <c r="N134" s="118" t="s">
        <v>125</v>
      </c>
      <c r="O134" s="118" t="s">
        <v>125</v>
      </c>
      <c r="P134" s="439"/>
      <c r="Q134" s="439"/>
    </row>
    <row r="135" spans="2:17" ht="30" x14ac:dyDescent="0.2">
      <c r="B135" s="152" t="s">
        <v>120</v>
      </c>
      <c r="C135" s="152"/>
      <c r="D135" s="149" t="s">
        <v>313</v>
      </c>
      <c r="E135" s="149">
        <v>49654879</v>
      </c>
      <c r="F135" s="149" t="s">
        <v>320</v>
      </c>
      <c r="G135" s="149" t="s">
        <v>281</v>
      </c>
      <c r="H135" s="182">
        <v>35090</v>
      </c>
      <c r="I135" s="150" t="s">
        <v>185</v>
      </c>
      <c r="J135" s="153" t="s">
        <v>321</v>
      </c>
      <c r="K135" s="151" t="s">
        <v>322</v>
      </c>
      <c r="L135" s="151" t="s">
        <v>207</v>
      </c>
      <c r="M135" s="118" t="s">
        <v>125</v>
      </c>
      <c r="N135" s="118" t="s">
        <v>125</v>
      </c>
      <c r="O135" s="118" t="s">
        <v>125</v>
      </c>
      <c r="P135" s="439" t="s">
        <v>1813</v>
      </c>
      <c r="Q135" s="439"/>
    </row>
    <row r="136" spans="2:17" x14ac:dyDescent="0.2">
      <c r="B136" s="152" t="s">
        <v>121</v>
      </c>
      <c r="C136" s="152"/>
      <c r="D136" s="149" t="s">
        <v>196</v>
      </c>
      <c r="E136" s="149">
        <v>49673313</v>
      </c>
      <c r="F136" s="149" t="s">
        <v>323</v>
      </c>
      <c r="G136" s="149" t="s">
        <v>209</v>
      </c>
      <c r="H136" s="149" t="s">
        <v>324</v>
      </c>
      <c r="I136" s="150" t="s">
        <v>185</v>
      </c>
      <c r="J136" s="118"/>
      <c r="K136" s="118"/>
      <c r="L136" s="118"/>
      <c r="M136" s="118"/>
      <c r="N136" s="118"/>
      <c r="O136" s="118"/>
      <c r="P136" s="1073"/>
      <c r="Q136" s="1073"/>
    </row>
    <row r="139" spans="2:17" ht="15.75" thickBot="1" x14ac:dyDescent="0.3"/>
    <row r="140" spans="2:17" ht="31.5" x14ac:dyDescent="0.25">
      <c r="B140" s="119" t="s">
        <v>33</v>
      </c>
      <c r="C140" s="119" t="s">
        <v>49</v>
      </c>
      <c r="D140" s="117" t="s">
        <v>50</v>
      </c>
      <c r="E140" s="119" t="s">
        <v>51</v>
      </c>
      <c r="F140" s="486" t="s">
        <v>56</v>
      </c>
      <c r="G140" s="163"/>
    </row>
    <row r="141" spans="2:17" ht="180" x14ac:dyDescent="0.2">
      <c r="B141" s="1076" t="s">
        <v>53</v>
      </c>
      <c r="C141" s="164" t="s">
        <v>116</v>
      </c>
      <c r="D141" s="439">
        <v>25</v>
      </c>
      <c r="E141" s="439">
        <v>0</v>
      </c>
      <c r="F141" s="1077">
        <f>+E141+E142+E143</f>
        <v>0</v>
      </c>
      <c r="G141" s="165"/>
    </row>
    <row r="142" spans="2:17" ht="135" x14ac:dyDescent="0.2">
      <c r="B142" s="1076"/>
      <c r="C142" s="164" t="s">
        <v>117</v>
      </c>
      <c r="D142" s="444">
        <v>25</v>
      </c>
      <c r="E142" s="439">
        <v>0</v>
      </c>
      <c r="F142" s="1078"/>
      <c r="G142" s="165"/>
    </row>
    <row r="143" spans="2:17" ht="105" x14ac:dyDescent="0.2">
      <c r="B143" s="1076"/>
      <c r="C143" s="164" t="s">
        <v>118</v>
      </c>
      <c r="D143" s="439">
        <v>10</v>
      </c>
      <c r="E143" s="439">
        <v>0</v>
      </c>
      <c r="F143" s="1079"/>
      <c r="G143" s="165"/>
    </row>
    <row r="144" spans="2:17" x14ac:dyDescent="0.2">
      <c r="C144" s="78"/>
    </row>
    <row r="147" spans="2:5" ht="15.75" x14ac:dyDescent="0.25">
      <c r="B147" s="116" t="s">
        <v>57</v>
      </c>
    </row>
    <row r="150" spans="2:5" ht="15.75" x14ac:dyDescent="0.25">
      <c r="B150" s="117" t="s">
        <v>33</v>
      </c>
      <c r="C150" s="117" t="s">
        <v>58</v>
      </c>
      <c r="D150" s="119" t="s">
        <v>51</v>
      </c>
      <c r="E150" s="119" t="s">
        <v>16</v>
      </c>
    </row>
    <row r="151" spans="2:5" ht="30" x14ac:dyDescent="0.25">
      <c r="B151" s="120" t="s">
        <v>132</v>
      </c>
      <c r="C151" s="444">
        <v>40</v>
      </c>
      <c r="D151" s="439">
        <f>+E123</f>
        <v>0</v>
      </c>
      <c r="E151" s="1067">
        <f>+D151+D152</f>
        <v>0</v>
      </c>
    </row>
    <row r="152" spans="2:5" ht="45" x14ac:dyDescent="0.25">
      <c r="B152" s="120" t="s">
        <v>133</v>
      </c>
      <c r="C152" s="444">
        <v>60</v>
      </c>
      <c r="D152" s="439">
        <f>+F141</f>
        <v>0</v>
      </c>
      <c r="E152" s="1068"/>
    </row>
  </sheetData>
  <mergeCells count="71">
    <mergeCell ref="N130:N131"/>
    <mergeCell ref="O130:O131"/>
    <mergeCell ref="P130:Q131"/>
    <mergeCell ref="B108:P108"/>
    <mergeCell ref="P93:Q93"/>
    <mergeCell ref="P94:Q94"/>
    <mergeCell ref="P95:Q95"/>
    <mergeCell ref="C87:C95"/>
    <mergeCell ref="B87:B95"/>
    <mergeCell ref="P92:Q92"/>
    <mergeCell ref="B101:N101"/>
    <mergeCell ref="D104:E104"/>
    <mergeCell ref="D105:E105"/>
    <mergeCell ref="M130:M131"/>
    <mergeCell ref="P80:Q81"/>
    <mergeCell ref="P82:Q82"/>
    <mergeCell ref="P83:Q83"/>
    <mergeCell ref="C82:C86"/>
    <mergeCell ref="B82:B86"/>
    <mergeCell ref="J80:L80"/>
    <mergeCell ref="B80:B81"/>
    <mergeCell ref="C80:C81"/>
    <mergeCell ref="D80:D81"/>
    <mergeCell ref="E80:E81"/>
    <mergeCell ref="F80:F81"/>
    <mergeCell ref="G80:G81"/>
    <mergeCell ref="H80:H81"/>
    <mergeCell ref="I80:I81"/>
    <mergeCell ref="M80:M81"/>
    <mergeCell ref="N80:N81"/>
    <mergeCell ref="C9:N9"/>
    <mergeCell ref="B2:P2"/>
    <mergeCell ref="B4:P4"/>
    <mergeCell ref="C6:N6"/>
    <mergeCell ref="C7:N7"/>
    <mergeCell ref="C8:N8"/>
    <mergeCell ref="O65:P65"/>
    <mergeCell ref="C10:E10"/>
    <mergeCell ref="B14:C21"/>
    <mergeCell ref="B22:C22"/>
    <mergeCell ref="E40:E41"/>
    <mergeCell ref="M45:N45"/>
    <mergeCell ref="B53:B54"/>
    <mergeCell ref="C53:C54"/>
    <mergeCell ref="D53:E53"/>
    <mergeCell ref="C57:N57"/>
    <mergeCell ref="B59:N59"/>
    <mergeCell ref="O62:P62"/>
    <mergeCell ref="O63:P63"/>
    <mergeCell ref="O64:P64"/>
    <mergeCell ref="O66:P66"/>
    <mergeCell ref="O67:P67"/>
    <mergeCell ref="O68:P68"/>
    <mergeCell ref="O69:P69"/>
    <mergeCell ref="B75:N75"/>
    <mergeCell ref="O80:O81"/>
    <mergeCell ref="P136:Q136"/>
    <mergeCell ref="B141:B143"/>
    <mergeCell ref="F141:F143"/>
    <mergeCell ref="E151:E152"/>
    <mergeCell ref="B111:N111"/>
    <mergeCell ref="E123:E125"/>
    <mergeCell ref="B128:N128"/>
    <mergeCell ref="J130:L130"/>
    <mergeCell ref="P132:Q132"/>
    <mergeCell ref="B130:B131"/>
    <mergeCell ref="C130:C131"/>
    <mergeCell ref="D130:D131"/>
    <mergeCell ref="E130:E131"/>
    <mergeCell ref="F130:F131"/>
    <mergeCell ref="I130:I131"/>
  </mergeCells>
  <dataValidations count="2">
    <dataValidation type="decimal" allowBlank="1" showInputMessage="1" showErrorMessage="1" sqref="WVH983068 WLL983068 C65564 IV65564 SR65564 ACN65564 AMJ65564 AWF65564 BGB65564 BPX65564 BZT65564 CJP65564 CTL65564 DDH65564 DND65564 DWZ65564 EGV65564 EQR65564 FAN65564 FKJ65564 FUF65564 GEB65564 GNX65564 GXT65564 HHP65564 HRL65564 IBH65564 ILD65564 IUZ65564 JEV65564 JOR65564 JYN65564 KIJ65564 KSF65564 LCB65564 LLX65564 LVT65564 MFP65564 MPL65564 MZH65564 NJD65564 NSZ65564 OCV65564 OMR65564 OWN65564 PGJ65564 PQF65564 QAB65564 QJX65564 QTT65564 RDP65564 RNL65564 RXH65564 SHD65564 SQZ65564 TAV65564 TKR65564 TUN65564 UEJ65564 UOF65564 UYB65564 VHX65564 VRT65564 WBP65564 WLL65564 WVH65564 C131100 IV131100 SR131100 ACN131100 AMJ131100 AWF131100 BGB131100 BPX131100 BZT131100 CJP131100 CTL131100 DDH131100 DND131100 DWZ131100 EGV131100 EQR131100 FAN131100 FKJ131100 FUF131100 GEB131100 GNX131100 GXT131100 HHP131100 HRL131100 IBH131100 ILD131100 IUZ131100 JEV131100 JOR131100 JYN131100 KIJ131100 KSF131100 LCB131100 LLX131100 LVT131100 MFP131100 MPL131100 MZH131100 NJD131100 NSZ131100 OCV131100 OMR131100 OWN131100 PGJ131100 PQF131100 QAB131100 QJX131100 QTT131100 RDP131100 RNL131100 RXH131100 SHD131100 SQZ131100 TAV131100 TKR131100 TUN131100 UEJ131100 UOF131100 UYB131100 VHX131100 VRT131100 WBP131100 WLL131100 WVH131100 C196636 IV196636 SR196636 ACN196636 AMJ196636 AWF196636 BGB196636 BPX196636 BZT196636 CJP196636 CTL196636 DDH196636 DND196636 DWZ196636 EGV196636 EQR196636 FAN196636 FKJ196636 FUF196636 GEB196636 GNX196636 GXT196636 HHP196636 HRL196636 IBH196636 ILD196636 IUZ196636 JEV196636 JOR196636 JYN196636 KIJ196636 KSF196636 LCB196636 LLX196636 LVT196636 MFP196636 MPL196636 MZH196636 NJD196636 NSZ196636 OCV196636 OMR196636 OWN196636 PGJ196636 PQF196636 QAB196636 QJX196636 QTT196636 RDP196636 RNL196636 RXH196636 SHD196636 SQZ196636 TAV196636 TKR196636 TUN196636 UEJ196636 UOF196636 UYB196636 VHX196636 VRT196636 WBP196636 WLL196636 WVH196636 C262172 IV262172 SR262172 ACN262172 AMJ262172 AWF262172 BGB262172 BPX262172 BZT262172 CJP262172 CTL262172 DDH262172 DND262172 DWZ262172 EGV262172 EQR262172 FAN262172 FKJ262172 FUF262172 GEB262172 GNX262172 GXT262172 HHP262172 HRL262172 IBH262172 ILD262172 IUZ262172 JEV262172 JOR262172 JYN262172 KIJ262172 KSF262172 LCB262172 LLX262172 LVT262172 MFP262172 MPL262172 MZH262172 NJD262172 NSZ262172 OCV262172 OMR262172 OWN262172 PGJ262172 PQF262172 QAB262172 QJX262172 QTT262172 RDP262172 RNL262172 RXH262172 SHD262172 SQZ262172 TAV262172 TKR262172 TUN262172 UEJ262172 UOF262172 UYB262172 VHX262172 VRT262172 WBP262172 WLL262172 WVH262172 C327708 IV327708 SR327708 ACN327708 AMJ327708 AWF327708 BGB327708 BPX327708 BZT327708 CJP327708 CTL327708 DDH327708 DND327708 DWZ327708 EGV327708 EQR327708 FAN327708 FKJ327708 FUF327708 GEB327708 GNX327708 GXT327708 HHP327708 HRL327708 IBH327708 ILD327708 IUZ327708 JEV327708 JOR327708 JYN327708 KIJ327708 KSF327708 LCB327708 LLX327708 LVT327708 MFP327708 MPL327708 MZH327708 NJD327708 NSZ327708 OCV327708 OMR327708 OWN327708 PGJ327708 PQF327708 QAB327708 QJX327708 QTT327708 RDP327708 RNL327708 RXH327708 SHD327708 SQZ327708 TAV327708 TKR327708 TUN327708 UEJ327708 UOF327708 UYB327708 VHX327708 VRT327708 WBP327708 WLL327708 WVH327708 C393244 IV393244 SR393244 ACN393244 AMJ393244 AWF393244 BGB393244 BPX393244 BZT393244 CJP393244 CTL393244 DDH393244 DND393244 DWZ393244 EGV393244 EQR393244 FAN393244 FKJ393244 FUF393244 GEB393244 GNX393244 GXT393244 HHP393244 HRL393244 IBH393244 ILD393244 IUZ393244 JEV393244 JOR393244 JYN393244 KIJ393244 KSF393244 LCB393244 LLX393244 LVT393244 MFP393244 MPL393244 MZH393244 NJD393244 NSZ393244 OCV393244 OMR393244 OWN393244 PGJ393244 PQF393244 QAB393244 QJX393244 QTT393244 RDP393244 RNL393244 RXH393244 SHD393244 SQZ393244 TAV393244 TKR393244 TUN393244 UEJ393244 UOF393244 UYB393244 VHX393244 VRT393244 WBP393244 WLL393244 WVH393244 C458780 IV458780 SR458780 ACN458780 AMJ458780 AWF458780 BGB458780 BPX458780 BZT458780 CJP458780 CTL458780 DDH458780 DND458780 DWZ458780 EGV458780 EQR458780 FAN458780 FKJ458780 FUF458780 GEB458780 GNX458780 GXT458780 HHP458780 HRL458780 IBH458780 ILD458780 IUZ458780 JEV458780 JOR458780 JYN458780 KIJ458780 KSF458780 LCB458780 LLX458780 LVT458780 MFP458780 MPL458780 MZH458780 NJD458780 NSZ458780 OCV458780 OMR458780 OWN458780 PGJ458780 PQF458780 QAB458780 QJX458780 QTT458780 RDP458780 RNL458780 RXH458780 SHD458780 SQZ458780 TAV458780 TKR458780 TUN458780 UEJ458780 UOF458780 UYB458780 VHX458780 VRT458780 WBP458780 WLL458780 WVH458780 C524316 IV524316 SR524316 ACN524316 AMJ524316 AWF524316 BGB524316 BPX524316 BZT524316 CJP524316 CTL524316 DDH524316 DND524316 DWZ524316 EGV524316 EQR524316 FAN524316 FKJ524316 FUF524316 GEB524316 GNX524316 GXT524316 HHP524316 HRL524316 IBH524316 ILD524316 IUZ524316 JEV524316 JOR524316 JYN524316 KIJ524316 KSF524316 LCB524316 LLX524316 LVT524316 MFP524316 MPL524316 MZH524316 NJD524316 NSZ524316 OCV524316 OMR524316 OWN524316 PGJ524316 PQF524316 QAB524316 QJX524316 QTT524316 RDP524316 RNL524316 RXH524316 SHD524316 SQZ524316 TAV524316 TKR524316 TUN524316 UEJ524316 UOF524316 UYB524316 VHX524316 VRT524316 WBP524316 WLL524316 WVH524316 C589852 IV589852 SR589852 ACN589852 AMJ589852 AWF589852 BGB589852 BPX589852 BZT589852 CJP589852 CTL589852 DDH589852 DND589852 DWZ589852 EGV589852 EQR589852 FAN589852 FKJ589852 FUF589852 GEB589852 GNX589852 GXT589852 HHP589852 HRL589852 IBH589852 ILD589852 IUZ589852 JEV589852 JOR589852 JYN589852 KIJ589852 KSF589852 LCB589852 LLX589852 LVT589852 MFP589852 MPL589852 MZH589852 NJD589852 NSZ589852 OCV589852 OMR589852 OWN589852 PGJ589852 PQF589852 QAB589852 QJX589852 QTT589852 RDP589852 RNL589852 RXH589852 SHD589852 SQZ589852 TAV589852 TKR589852 TUN589852 UEJ589852 UOF589852 UYB589852 VHX589852 VRT589852 WBP589852 WLL589852 WVH589852 C655388 IV655388 SR655388 ACN655388 AMJ655388 AWF655388 BGB655388 BPX655388 BZT655388 CJP655388 CTL655388 DDH655388 DND655388 DWZ655388 EGV655388 EQR655388 FAN655388 FKJ655388 FUF655388 GEB655388 GNX655388 GXT655388 HHP655388 HRL655388 IBH655388 ILD655388 IUZ655388 JEV655388 JOR655388 JYN655388 KIJ655388 KSF655388 LCB655388 LLX655388 LVT655388 MFP655388 MPL655388 MZH655388 NJD655388 NSZ655388 OCV655388 OMR655388 OWN655388 PGJ655388 PQF655388 QAB655388 QJX655388 QTT655388 RDP655388 RNL655388 RXH655388 SHD655388 SQZ655388 TAV655388 TKR655388 TUN655388 UEJ655388 UOF655388 UYB655388 VHX655388 VRT655388 WBP655388 WLL655388 WVH655388 C720924 IV720924 SR720924 ACN720924 AMJ720924 AWF720924 BGB720924 BPX720924 BZT720924 CJP720924 CTL720924 DDH720924 DND720924 DWZ720924 EGV720924 EQR720924 FAN720924 FKJ720924 FUF720924 GEB720924 GNX720924 GXT720924 HHP720924 HRL720924 IBH720924 ILD720924 IUZ720924 JEV720924 JOR720924 JYN720924 KIJ720924 KSF720924 LCB720924 LLX720924 LVT720924 MFP720924 MPL720924 MZH720924 NJD720924 NSZ720924 OCV720924 OMR720924 OWN720924 PGJ720924 PQF720924 QAB720924 QJX720924 QTT720924 RDP720924 RNL720924 RXH720924 SHD720924 SQZ720924 TAV720924 TKR720924 TUN720924 UEJ720924 UOF720924 UYB720924 VHX720924 VRT720924 WBP720924 WLL720924 WVH720924 C786460 IV786460 SR786460 ACN786460 AMJ786460 AWF786460 BGB786460 BPX786460 BZT786460 CJP786460 CTL786460 DDH786460 DND786460 DWZ786460 EGV786460 EQR786460 FAN786460 FKJ786460 FUF786460 GEB786460 GNX786460 GXT786460 HHP786460 HRL786460 IBH786460 ILD786460 IUZ786460 JEV786460 JOR786460 JYN786460 KIJ786460 KSF786460 LCB786460 LLX786460 LVT786460 MFP786460 MPL786460 MZH786460 NJD786460 NSZ786460 OCV786460 OMR786460 OWN786460 PGJ786460 PQF786460 QAB786460 QJX786460 QTT786460 RDP786460 RNL786460 RXH786460 SHD786460 SQZ786460 TAV786460 TKR786460 TUN786460 UEJ786460 UOF786460 UYB786460 VHX786460 VRT786460 WBP786460 WLL786460 WVH786460 C851996 IV851996 SR851996 ACN851996 AMJ851996 AWF851996 BGB851996 BPX851996 BZT851996 CJP851996 CTL851996 DDH851996 DND851996 DWZ851996 EGV851996 EQR851996 FAN851996 FKJ851996 FUF851996 GEB851996 GNX851996 GXT851996 HHP851996 HRL851996 IBH851996 ILD851996 IUZ851996 JEV851996 JOR851996 JYN851996 KIJ851996 KSF851996 LCB851996 LLX851996 LVT851996 MFP851996 MPL851996 MZH851996 NJD851996 NSZ851996 OCV851996 OMR851996 OWN851996 PGJ851996 PQF851996 QAB851996 QJX851996 QTT851996 RDP851996 RNL851996 RXH851996 SHD851996 SQZ851996 TAV851996 TKR851996 TUN851996 UEJ851996 UOF851996 UYB851996 VHX851996 VRT851996 WBP851996 WLL851996 WVH851996 C917532 IV917532 SR917532 ACN917532 AMJ917532 AWF917532 BGB917532 BPX917532 BZT917532 CJP917532 CTL917532 DDH917532 DND917532 DWZ917532 EGV917532 EQR917532 FAN917532 FKJ917532 FUF917532 GEB917532 GNX917532 GXT917532 HHP917532 HRL917532 IBH917532 ILD917532 IUZ917532 JEV917532 JOR917532 JYN917532 KIJ917532 KSF917532 LCB917532 LLX917532 LVT917532 MFP917532 MPL917532 MZH917532 NJD917532 NSZ917532 OCV917532 OMR917532 OWN917532 PGJ917532 PQF917532 QAB917532 QJX917532 QTT917532 RDP917532 RNL917532 RXH917532 SHD917532 SQZ917532 TAV917532 TKR917532 TUN917532 UEJ917532 UOF917532 UYB917532 VHX917532 VRT917532 WBP917532 WLL917532 WVH917532 C983068 IV983068 SR983068 ACN983068 AMJ983068 AWF983068 BGB983068 BPX983068 BZT983068 CJP983068 CTL983068 DDH983068 DND983068 DWZ983068 EGV983068 EQR983068 FAN983068 FKJ983068 FUF983068 GEB983068 GNX983068 GXT983068 HHP983068 HRL983068 IBH983068 ILD983068 IUZ983068 JEV983068 JOR983068 JYN983068 KIJ983068 KSF983068 LCB983068 LLX983068 LVT983068 MFP983068 MPL983068 MZH983068 NJD983068 NSZ983068 OCV983068 OMR983068 OWN983068 PGJ983068 PQF983068 QAB983068 QJX983068 QTT983068 RDP983068 RNL983068 RXH983068 SHD983068 SQZ983068 TAV983068 TKR983068 TUN983068 UEJ983068 UOF983068 UYB983068 VHX983068 VRT983068 WBP983068 IV24:IV44 SR24:SR44 ACN24:ACN44 AMJ24:AMJ44 AWF24:AWF44 BGB24:BGB44 BPX24:BPX44 BZT24:BZT44 CJP24:CJP44 CTL24:CTL44 DDH24:DDH44 DND24:DND44 DWZ24:DWZ44 EGV24:EGV44 EQR24:EQR44 FAN24:FAN44 FKJ24:FKJ44 FUF24:FUF44 GEB24:GEB44 GNX24:GNX44 GXT24:GXT44 HHP24:HHP44 HRL24:HRL44 IBH24:IBH44 ILD24:ILD44 IUZ24:IUZ44 JEV24:JEV44 JOR24:JOR44 JYN24:JYN44 KIJ24:KIJ44 KSF24:KSF44 LCB24:LCB44 LLX24:LLX44 LVT24:LVT44 MFP24:MFP44 MPL24:MPL44 MZH24:MZH44 NJD24:NJD44 NSZ24:NSZ44 OCV24:OCV44 OMR24:OMR44 OWN24:OWN44 PGJ24:PGJ44 PQF24:PQF44 QAB24:QAB44 QJX24:QJX44 QTT24:QTT44 RDP24:RDP44 RNL24:RNL44 RXH24:RXH44 SHD24:SHD44 SQZ24:SQZ44 TAV24:TAV44 TKR24:TKR44 TUN24:TUN44 UEJ24:UEJ44 UOF24:UOF44 UYB24:UYB44 VHX24:VHX44 VRT24:VRT44 WBP24:WBP44 WLL24:WLL44 WVH24:WVH44">
      <formula1>0</formula1>
      <formula2>1</formula2>
    </dataValidation>
    <dataValidation type="list" allowBlank="1" showInputMessage="1" showErrorMessage="1" sqref="WVE983068 A65564 IS65564 SO65564 ACK65564 AMG65564 AWC65564 BFY65564 BPU65564 BZQ65564 CJM65564 CTI65564 DDE65564 DNA65564 DWW65564 EGS65564 EQO65564 FAK65564 FKG65564 FUC65564 GDY65564 GNU65564 GXQ65564 HHM65564 HRI65564 IBE65564 ILA65564 IUW65564 JES65564 JOO65564 JYK65564 KIG65564 KSC65564 LBY65564 LLU65564 LVQ65564 MFM65564 MPI65564 MZE65564 NJA65564 NSW65564 OCS65564 OMO65564 OWK65564 PGG65564 PQC65564 PZY65564 QJU65564 QTQ65564 RDM65564 RNI65564 RXE65564 SHA65564 SQW65564 TAS65564 TKO65564 TUK65564 UEG65564 UOC65564 UXY65564 VHU65564 VRQ65564 WBM65564 WLI65564 WVE65564 A131100 IS131100 SO131100 ACK131100 AMG131100 AWC131100 BFY131100 BPU131100 BZQ131100 CJM131100 CTI131100 DDE131100 DNA131100 DWW131100 EGS131100 EQO131100 FAK131100 FKG131100 FUC131100 GDY131100 GNU131100 GXQ131100 HHM131100 HRI131100 IBE131100 ILA131100 IUW131100 JES131100 JOO131100 JYK131100 KIG131100 KSC131100 LBY131100 LLU131100 LVQ131100 MFM131100 MPI131100 MZE131100 NJA131100 NSW131100 OCS131100 OMO131100 OWK131100 PGG131100 PQC131100 PZY131100 QJU131100 QTQ131100 RDM131100 RNI131100 RXE131100 SHA131100 SQW131100 TAS131100 TKO131100 TUK131100 UEG131100 UOC131100 UXY131100 VHU131100 VRQ131100 WBM131100 WLI131100 WVE131100 A196636 IS196636 SO196636 ACK196636 AMG196636 AWC196636 BFY196636 BPU196636 BZQ196636 CJM196636 CTI196636 DDE196636 DNA196636 DWW196636 EGS196636 EQO196636 FAK196636 FKG196636 FUC196636 GDY196636 GNU196636 GXQ196636 HHM196636 HRI196636 IBE196636 ILA196636 IUW196636 JES196636 JOO196636 JYK196636 KIG196636 KSC196636 LBY196636 LLU196636 LVQ196636 MFM196636 MPI196636 MZE196636 NJA196636 NSW196636 OCS196636 OMO196636 OWK196636 PGG196636 PQC196636 PZY196636 QJU196636 QTQ196636 RDM196636 RNI196636 RXE196636 SHA196636 SQW196636 TAS196636 TKO196636 TUK196636 UEG196636 UOC196636 UXY196636 VHU196636 VRQ196636 WBM196636 WLI196636 WVE196636 A262172 IS262172 SO262172 ACK262172 AMG262172 AWC262172 BFY262172 BPU262172 BZQ262172 CJM262172 CTI262172 DDE262172 DNA262172 DWW262172 EGS262172 EQO262172 FAK262172 FKG262172 FUC262172 GDY262172 GNU262172 GXQ262172 HHM262172 HRI262172 IBE262172 ILA262172 IUW262172 JES262172 JOO262172 JYK262172 KIG262172 KSC262172 LBY262172 LLU262172 LVQ262172 MFM262172 MPI262172 MZE262172 NJA262172 NSW262172 OCS262172 OMO262172 OWK262172 PGG262172 PQC262172 PZY262172 QJU262172 QTQ262172 RDM262172 RNI262172 RXE262172 SHA262172 SQW262172 TAS262172 TKO262172 TUK262172 UEG262172 UOC262172 UXY262172 VHU262172 VRQ262172 WBM262172 WLI262172 WVE262172 A327708 IS327708 SO327708 ACK327708 AMG327708 AWC327708 BFY327708 BPU327708 BZQ327708 CJM327708 CTI327708 DDE327708 DNA327708 DWW327708 EGS327708 EQO327708 FAK327708 FKG327708 FUC327708 GDY327708 GNU327708 GXQ327708 HHM327708 HRI327708 IBE327708 ILA327708 IUW327708 JES327708 JOO327708 JYK327708 KIG327708 KSC327708 LBY327708 LLU327708 LVQ327708 MFM327708 MPI327708 MZE327708 NJA327708 NSW327708 OCS327708 OMO327708 OWK327708 PGG327708 PQC327708 PZY327708 QJU327708 QTQ327708 RDM327708 RNI327708 RXE327708 SHA327708 SQW327708 TAS327708 TKO327708 TUK327708 UEG327708 UOC327708 UXY327708 VHU327708 VRQ327708 WBM327708 WLI327708 WVE327708 A393244 IS393244 SO393244 ACK393244 AMG393244 AWC393244 BFY393244 BPU393244 BZQ393244 CJM393244 CTI393244 DDE393244 DNA393244 DWW393244 EGS393244 EQO393244 FAK393244 FKG393244 FUC393244 GDY393244 GNU393244 GXQ393244 HHM393244 HRI393244 IBE393244 ILA393244 IUW393244 JES393244 JOO393244 JYK393244 KIG393244 KSC393244 LBY393244 LLU393244 LVQ393244 MFM393244 MPI393244 MZE393244 NJA393244 NSW393244 OCS393244 OMO393244 OWK393244 PGG393244 PQC393244 PZY393244 QJU393244 QTQ393244 RDM393244 RNI393244 RXE393244 SHA393244 SQW393244 TAS393244 TKO393244 TUK393244 UEG393244 UOC393244 UXY393244 VHU393244 VRQ393244 WBM393244 WLI393244 WVE393244 A458780 IS458780 SO458780 ACK458780 AMG458780 AWC458780 BFY458780 BPU458780 BZQ458780 CJM458780 CTI458780 DDE458780 DNA458780 DWW458780 EGS458780 EQO458780 FAK458780 FKG458780 FUC458780 GDY458780 GNU458780 GXQ458780 HHM458780 HRI458780 IBE458780 ILA458780 IUW458780 JES458780 JOO458780 JYK458780 KIG458780 KSC458780 LBY458780 LLU458780 LVQ458780 MFM458780 MPI458780 MZE458780 NJA458780 NSW458780 OCS458780 OMO458780 OWK458780 PGG458780 PQC458780 PZY458780 QJU458780 QTQ458780 RDM458780 RNI458780 RXE458780 SHA458780 SQW458780 TAS458780 TKO458780 TUK458780 UEG458780 UOC458780 UXY458780 VHU458780 VRQ458780 WBM458780 WLI458780 WVE458780 A524316 IS524316 SO524316 ACK524316 AMG524316 AWC524316 BFY524316 BPU524316 BZQ524316 CJM524316 CTI524316 DDE524316 DNA524316 DWW524316 EGS524316 EQO524316 FAK524316 FKG524316 FUC524316 GDY524316 GNU524316 GXQ524316 HHM524316 HRI524316 IBE524316 ILA524316 IUW524316 JES524316 JOO524316 JYK524316 KIG524316 KSC524316 LBY524316 LLU524316 LVQ524316 MFM524316 MPI524316 MZE524316 NJA524316 NSW524316 OCS524316 OMO524316 OWK524316 PGG524316 PQC524316 PZY524316 QJU524316 QTQ524316 RDM524316 RNI524316 RXE524316 SHA524316 SQW524316 TAS524316 TKO524316 TUK524316 UEG524316 UOC524316 UXY524316 VHU524316 VRQ524316 WBM524316 WLI524316 WVE524316 A589852 IS589852 SO589852 ACK589852 AMG589852 AWC589852 BFY589852 BPU589852 BZQ589852 CJM589852 CTI589852 DDE589852 DNA589852 DWW589852 EGS589852 EQO589852 FAK589852 FKG589852 FUC589852 GDY589852 GNU589852 GXQ589852 HHM589852 HRI589852 IBE589852 ILA589852 IUW589852 JES589852 JOO589852 JYK589852 KIG589852 KSC589852 LBY589852 LLU589852 LVQ589852 MFM589852 MPI589852 MZE589852 NJA589852 NSW589852 OCS589852 OMO589852 OWK589852 PGG589852 PQC589852 PZY589852 QJU589852 QTQ589852 RDM589852 RNI589852 RXE589852 SHA589852 SQW589852 TAS589852 TKO589852 TUK589852 UEG589852 UOC589852 UXY589852 VHU589852 VRQ589852 WBM589852 WLI589852 WVE589852 A655388 IS655388 SO655388 ACK655388 AMG655388 AWC655388 BFY655388 BPU655388 BZQ655388 CJM655388 CTI655388 DDE655388 DNA655388 DWW655388 EGS655388 EQO655388 FAK655388 FKG655388 FUC655388 GDY655388 GNU655388 GXQ655388 HHM655388 HRI655388 IBE655388 ILA655388 IUW655388 JES655388 JOO655388 JYK655388 KIG655388 KSC655388 LBY655388 LLU655388 LVQ655388 MFM655388 MPI655388 MZE655388 NJA655388 NSW655388 OCS655388 OMO655388 OWK655388 PGG655388 PQC655388 PZY655388 QJU655388 QTQ655388 RDM655388 RNI655388 RXE655388 SHA655388 SQW655388 TAS655388 TKO655388 TUK655388 UEG655388 UOC655388 UXY655388 VHU655388 VRQ655388 WBM655388 WLI655388 WVE655388 A720924 IS720924 SO720924 ACK720924 AMG720924 AWC720924 BFY720924 BPU720924 BZQ720924 CJM720924 CTI720924 DDE720924 DNA720924 DWW720924 EGS720924 EQO720924 FAK720924 FKG720924 FUC720924 GDY720924 GNU720924 GXQ720924 HHM720924 HRI720924 IBE720924 ILA720924 IUW720924 JES720924 JOO720924 JYK720924 KIG720924 KSC720924 LBY720924 LLU720924 LVQ720924 MFM720924 MPI720924 MZE720924 NJA720924 NSW720924 OCS720924 OMO720924 OWK720924 PGG720924 PQC720924 PZY720924 QJU720924 QTQ720924 RDM720924 RNI720924 RXE720924 SHA720924 SQW720924 TAS720924 TKO720924 TUK720924 UEG720924 UOC720924 UXY720924 VHU720924 VRQ720924 WBM720924 WLI720924 WVE720924 A786460 IS786460 SO786460 ACK786460 AMG786460 AWC786460 BFY786460 BPU786460 BZQ786460 CJM786460 CTI786460 DDE786460 DNA786460 DWW786460 EGS786460 EQO786460 FAK786460 FKG786460 FUC786460 GDY786460 GNU786460 GXQ786460 HHM786460 HRI786460 IBE786460 ILA786460 IUW786460 JES786460 JOO786460 JYK786460 KIG786460 KSC786460 LBY786460 LLU786460 LVQ786460 MFM786460 MPI786460 MZE786460 NJA786460 NSW786460 OCS786460 OMO786460 OWK786460 PGG786460 PQC786460 PZY786460 QJU786460 QTQ786460 RDM786460 RNI786460 RXE786460 SHA786460 SQW786460 TAS786460 TKO786460 TUK786460 UEG786460 UOC786460 UXY786460 VHU786460 VRQ786460 WBM786460 WLI786460 WVE786460 A851996 IS851996 SO851996 ACK851996 AMG851996 AWC851996 BFY851996 BPU851996 BZQ851996 CJM851996 CTI851996 DDE851996 DNA851996 DWW851996 EGS851996 EQO851996 FAK851996 FKG851996 FUC851996 GDY851996 GNU851996 GXQ851996 HHM851996 HRI851996 IBE851996 ILA851996 IUW851996 JES851996 JOO851996 JYK851996 KIG851996 KSC851996 LBY851996 LLU851996 LVQ851996 MFM851996 MPI851996 MZE851996 NJA851996 NSW851996 OCS851996 OMO851996 OWK851996 PGG851996 PQC851996 PZY851996 QJU851996 QTQ851996 RDM851996 RNI851996 RXE851996 SHA851996 SQW851996 TAS851996 TKO851996 TUK851996 UEG851996 UOC851996 UXY851996 VHU851996 VRQ851996 WBM851996 WLI851996 WVE851996 A917532 IS917532 SO917532 ACK917532 AMG917532 AWC917532 BFY917532 BPU917532 BZQ917532 CJM917532 CTI917532 DDE917532 DNA917532 DWW917532 EGS917532 EQO917532 FAK917532 FKG917532 FUC917532 GDY917532 GNU917532 GXQ917532 HHM917532 HRI917532 IBE917532 ILA917532 IUW917532 JES917532 JOO917532 JYK917532 KIG917532 KSC917532 LBY917532 LLU917532 LVQ917532 MFM917532 MPI917532 MZE917532 NJA917532 NSW917532 OCS917532 OMO917532 OWK917532 PGG917532 PQC917532 PZY917532 QJU917532 QTQ917532 RDM917532 RNI917532 RXE917532 SHA917532 SQW917532 TAS917532 TKO917532 TUK917532 UEG917532 UOC917532 UXY917532 VHU917532 VRQ917532 WBM917532 WLI917532 WVE917532 A983068 IS983068 SO983068 ACK983068 AMG983068 AWC983068 BFY983068 BPU983068 BZQ983068 CJM983068 CTI983068 DDE983068 DNA983068 DWW983068 EGS983068 EQO983068 FAK983068 FKG983068 FUC983068 GDY983068 GNU983068 GXQ983068 HHM983068 HRI983068 IBE983068 ILA983068 IUW983068 JES983068 JOO983068 JYK983068 KIG983068 KSC983068 LBY983068 LLU983068 LVQ983068 MFM983068 MPI983068 MZE983068 NJA983068 NSW983068 OCS983068 OMO983068 OWK983068 PGG983068 PQC983068 PZY983068 QJU983068 QTQ983068 RDM983068 RNI983068 RXE983068 SHA983068 SQW983068 TAS983068 TKO983068 TUK983068 UEG983068 UOC983068 UXY983068 VHU983068 VRQ983068 WBM983068 WLI983068 A24:A44 IS24:IS44 SO24:SO44 ACK24:ACK44 AMG24:AMG44 AWC24:AWC44 BFY24:BFY44 BPU24:BPU44 BZQ24:BZQ44 CJM24:CJM44 CTI24:CTI44 DDE24:DDE44 DNA24:DNA44 DWW24:DWW44 EGS24:EGS44 EQO24:EQO44 FAK24:FAK44 FKG24:FKG44 FUC24:FUC44 GDY24:GDY44 GNU24:GNU44 GXQ24:GXQ44 HHM24:HHM44 HRI24:HRI44 IBE24:IBE44 ILA24:ILA44 IUW24:IUW44 JES24:JES44 JOO24:JOO44 JYK24:JYK44 KIG24:KIG44 KSC24:KSC44 LBY24:LBY44 LLU24:LLU44 LVQ24:LVQ44 MFM24:MFM44 MPI24:MPI44 MZE24:MZE44 NJA24:NJA44 NSW24:NSW44 OCS24:OCS44 OMO24:OMO44 OWK24:OWK44 PGG24:PGG44 PQC24:PQC44 PZY24:PZY44 QJU24:QJU44 QTQ24:QTQ44 RDM24:RDM44 RNI24:RNI44 RXE24:RXE44 SHA24:SHA44 SQW24:SQW44 TAS24:TAS44 TKO24:TKO44 TUK24:TUK44 UEG24:UEG44 UOC24:UOC44 UXY24:UXY44 VHU24:VHU44 VRQ24:VRQ44 WBM24:WBM44 WLI24:WLI44 WVE24:WVE44">
      <formula1>"1,2,3,4,5"</formula1>
    </dataValidation>
  </dataValidations>
  <pageMargins left="0.70866141732283472" right="0.70866141732283472" top="0.74803149606299213" bottom="0.74803149606299213" header="0.31496062992125984" footer="0.31496062992125984"/>
  <pageSetup paperSize="5" scale="3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55"/>
  <sheetViews>
    <sheetView topLeftCell="B1" zoomScale="70" zoomScaleNormal="70" workbookViewId="0">
      <selection activeCell="B14" sqref="B14:C21"/>
    </sheetView>
  </sheetViews>
  <sheetFormatPr baseColWidth="10" defaultRowHeight="15" x14ac:dyDescent="0.25"/>
  <cols>
    <col min="1" max="1" width="3.140625" style="86" bestFit="1" customWidth="1"/>
    <col min="2" max="2" width="102.7109375" style="86" bestFit="1" customWidth="1"/>
    <col min="3" max="3" width="31.140625" style="86" customWidth="1"/>
    <col min="4" max="4" width="26.7109375" style="86" customWidth="1"/>
    <col min="5" max="5" width="25" style="86" customWidth="1"/>
    <col min="6" max="7" width="29.7109375" style="86" customWidth="1"/>
    <col min="8" max="8" width="24.5703125" style="86" customWidth="1"/>
    <col min="9" max="9" width="24" style="86" customWidth="1"/>
    <col min="10" max="10" width="20.28515625" style="86" customWidth="1"/>
    <col min="11" max="11" width="14.7109375" style="86" bestFit="1" customWidth="1"/>
    <col min="12" max="13" width="18.7109375" style="86" customWidth="1"/>
    <col min="14" max="14" width="22.140625" style="86" customWidth="1"/>
    <col min="15" max="15" width="26.140625" style="86" customWidth="1"/>
    <col min="16" max="16" width="19.5703125" style="86" bestFit="1" customWidth="1"/>
    <col min="17" max="17" width="42.42578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211" t="s">
        <v>146</v>
      </c>
      <c r="D6" s="1103"/>
      <c r="E6" s="1103"/>
      <c r="F6" s="1103"/>
      <c r="G6" s="1103"/>
      <c r="H6" s="1103"/>
      <c r="I6" s="1103"/>
      <c r="J6" s="1103"/>
      <c r="K6" s="1103"/>
      <c r="L6" s="1103"/>
      <c r="M6" s="1103"/>
      <c r="N6" s="1104"/>
    </row>
    <row r="7" spans="2:16" ht="16.5" thickBot="1" x14ac:dyDescent="0.3">
      <c r="B7" s="474" t="s">
        <v>5</v>
      </c>
      <c r="C7" s="1211"/>
      <c r="D7" s="1103"/>
      <c r="E7" s="1103"/>
      <c r="F7" s="1103"/>
      <c r="G7" s="1103"/>
      <c r="H7" s="1103"/>
      <c r="I7" s="1103"/>
      <c r="J7" s="1103"/>
      <c r="K7" s="1103"/>
      <c r="L7" s="1103"/>
      <c r="M7" s="1103"/>
      <c r="N7" s="1104"/>
    </row>
    <row r="8" spans="2:16" ht="16.5" thickBot="1" x14ac:dyDescent="0.3">
      <c r="B8" s="474" t="s">
        <v>6</v>
      </c>
      <c r="C8" s="1211"/>
      <c r="D8" s="1103"/>
      <c r="E8" s="1103"/>
      <c r="F8" s="1103"/>
      <c r="G8" s="1103"/>
      <c r="H8" s="1103"/>
      <c r="I8" s="1103"/>
      <c r="J8" s="1103"/>
      <c r="K8" s="1103"/>
      <c r="L8" s="1103"/>
      <c r="M8" s="1103"/>
      <c r="N8" s="1104"/>
    </row>
    <row r="9" spans="2:16" ht="16.5" thickBot="1" x14ac:dyDescent="0.3">
      <c r="B9" s="474" t="s">
        <v>7</v>
      </c>
      <c r="C9" s="1211"/>
      <c r="D9" s="1103"/>
      <c r="E9" s="1103"/>
      <c r="F9" s="1103"/>
      <c r="G9" s="1103"/>
      <c r="H9" s="1103"/>
      <c r="I9" s="1103"/>
      <c r="J9" s="1103"/>
      <c r="K9" s="1103"/>
      <c r="L9" s="1103"/>
      <c r="M9" s="1103"/>
      <c r="N9" s="1104"/>
    </row>
    <row r="10" spans="2:16" ht="16.5" thickBot="1" x14ac:dyDescent="0.3">
      <c r="B10" s="474" t="s">
        <v>8</v>
      </c>
      <c r="C10" s="1091" t="s">
        <v>152</v>
      </c>
      <c r="D10" s="1092"/>
      <c r="E10" s="1092"/>
      <c r="F10" s="475"/>
      <c r="G10" s="475"/>
      <c r="H10" s="475"/>
      <c r="I10" s="475"/>
      <c r="J10" s="475"/>
      <c r="K10" s="475"/>
      <c r="L10" s="475"/>
      <c r="M10" s="475"/>
      <c r="N10" s="476"/>
    </row>
    <row r="11" spans="2:16" ht="16.5" thickBot="1" x14ac:dyDescent="0.3">
      <c r="B11" s="477" t="s">
        <v>9</v>
      </c>
      <c r="C11" s="478">
        <v>41972</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205" t="s">
        <v>87</v>
      </c>
      <c r="C14" s="1206"/>
      <c r="D14" s="432" t="s">
        <v>12</v>
      </c>
      <c r="E14" s="432" t="s">
        <v>13</v>
      </c>
      <c r="F14" s="432" t="s">
        <v>29</v>
      </c>
      <c r="G14" s="95"/>
      <c r="I14" s="96"/>
      <c r="J14" s="96"/>
      <c r="K14" s="96"/>
      <c r="L14" s="96"/>
      <c r="M14" s="96"/>
      <c r="N14" s="94"/>
    </row>
    <row r="15" spans="2:16" ht="15.75" x14ac:dyDescent="0.25">
      <c r="B15" s="1207"/>
      <c r="C15" s="1208"/>
      <c r="D15" s="432">
        <v>13</v>
      </c>
      <c r="E15" s="166">
        <v>2505937200</v>
      </c>
      <c r="F15" s="167">
        <v>1200</v>
      </c>
      <c r="G15" s="97"/>
      <c r="I15" s="98"/>
      <c r="J15" s="98"/>
      <c r="K15" s="98"/>
      <c r="L15" s="98"/>
      <c r="M15" s="98"/>
      <c r="N15" s="94"/>
    </row>
    <row r="16" spans="2:16" ht="15.75" x14ac:dyDescent="0.25">
      <c r="B16" s="1207"/>
      <c r="C16" s="1208"/>
      <c r="D16" s="432"/>
      <c r="E16" s="168"/>
      <c r="F16" s="167"/>
      <c r="G16" s="97"/>
      <c r="I16" s="98"/>
      <c r="J16" s="98"/>
      <c r="K16" s="98"/>
      <c r="L16" s="98"/>
      <c r="M16" s="98"/>
      <c r="N16" s="94"/>
    </row>
    <row r="17" spans="1:14" ht="15.75" x14ac:dyDescent="0.25">
      <c r="B17" s="1207"/>
      <c r="C17" s="1208"/>
      <c r="D17" s="432"/>
      <c r="E17" s="168"/>
      <c r="F17" s="167"/>
      <c r="G17" s="97"/>
      <c r="I17" s="98"/>
      <c r="J17" s="98"/>
      <c r="K17" s="98"/>
      <c r="L17" s="98"/>
      <c r="M17" s="98"/>
      <c r="N17" s="94"/>
    </row>
    <row r="18" spans="1:14" ht="15.75" x14ac:dyDescent="0.25">
      <c r="B18" s="1207"/>
      <c r="C18" s="1208"/>
      <c r="D18" s="432"/>
      <c r="E18" s="169"/>
      <c r="F18" s="167"/>
      <c r="G18" s="97"/>
      <c r="H18" s="100"/>
      <c r="I18" s="98"/>
      <c r="J18" s="98"/>
      <c r="K18" s="98"/>
      <c r="L18" s="98"/>
      <c r="M18" s="98"/>
      <c r="N18" s="101"/>
    </row>
    <row r="19" spans="1:14" ht="15.75" x14ac:dyDescent="0.25">
      <c r="B19" s="1207"/>
      <c r="C19" s="1208"/>
      <c r="D19" s="432"/>
      <c r="E19" s="169"/>
      <c r="F19" s="167"/>
      <c r="G19" s="97"/>
      <c r="H19" s="100"/>
      <c r="I19" s="102"/>
      <c r="J19" s="102"/>
      <c r="K19" s="102"/>
      <c r="L19" s="102"/>
      <c r="M19" s="102"/>
      <c r="N19" s="101"/>
    </row>
    <row r="20" spans="1:14" ht="15.75" x14ac:dyDescent="0.25">
      <c r="B20" s="1207"/>
      <c r="C20" s="1208"/>
      <c r="D20" s="432"/>
      <c r="E20" s="99"/>
      <c r="F20" s="167"/>
      <c r="G20" s="97"/>
      <c r="H20" s="100"/>
      <c r="I20" s="93"/>
      <c r="J20" s="93"/>
      <c r="K20" s="93"/>
      <c r="L20" s="93"/>
      <c r="M20" s="93"/>
      <c r="N20" s="101"/>
    </row>
    <row r="21" spans="1:14" ht="15.75" x14ac:dyDescent="0.25">
      <c r="B21" s="1209"/>
      <c r="C21" s="1210"/>
      <c r="D21" s="432"/>
      <c r="E21" s="99"/>
      <c r="F21" s="167"/>
      <c r="G21" s="97"/>
      <c r="H21" s="100"/>
      <c r="I21" s="93"/>
      <c r="J21" s="93"/>
      <c r="K21" s="93"/>
      <c r="L21" s="93"/>
      <c r="M21" s="93"/>
      <c r="N21" s="101"/>
    </row>
    <row r="22" spans="1:14" ht="16.5" thickBot="1" x14ac:dyDescent="0.3">
      <c r="B22" s="1094" t="s">
        <v>14</v>
      </c>
      <c r="C22" s="1095"/>
      <c r="D22" s="432"/>
      <c r="E22" s="103">
        <f>SUM(E15:E21)</f>
        <v>2505937200</v>
      </c>
      <c r="F22" s="167">
        <f>SUM(F15:F21)</f>
        <v>1200</v>
      </c>
      <c r="G22" s="97"/>
      <c r="H22" s="100"/>
      <c r="I22" s="93"/>
      <c r="J22" s="93"/>
      <c r="K22" s="93"/>
      <c r="L22" s="93"/>
      <c r="M22" s="93"/>
      <c r="N22" s="101"/>
    </row>
    <row r="23" spans="1:14" ht="45.75" thickBot="1" x14ac:dyDescent="0.3">
      <c r="A23" s="481"/>
      <c r="B23" s="105" t="s">
        <v>15</v>
      </c>
      <c r="C23" s="105" t="s">
        <v>88</v>
      </c>
      <c r="E23" s="96"/>
      <c r="F23" s="96"/>
      <c r="G23" s="96"/>
      <c r="H23" s="96"/>
      <c r="I23" s="106"/>
      <c r="J23" s="106"/>
      <c r="K23" s="106"/>
      <c r="L23" s="106"/>
      <c r="M23" s="106"/>
    </row>
    <row r="24" spans="1:14" ht="16.5" thickBot="1" x14ac:dyDescent="0.3">
      <c r="A24" s="482">
        <v>1</v>
      </c>
      <c r="C24" s="108">
        <f>F22*80/100</f>
        <v>960</v>
      </c>
      <c r="D24" s="109"/>
      <c r="E24" s="110">
        <f>E22</f>
        <v>2505937200</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5.75" x14ac:dyDescent="0.2">
      <c r="A30" s="113"/>
      <c r="B30" s="118" t="s">
        <v>127</v>
      </c>
      <c r="C30" s="118"/>
      <c r="D30" s="118" t="s">
        <v>143</v>
      </c>
      <c r="E30" s="78"/>
      <c r="F30" s="78"/>
      <c r="G30" s="78"/>
      <c r="H30" s="78"/>
      <c r="I30" s="93"/>
      <c r="J30" s="93"/>
      <c r="K30" s="93"/>
      <c r="L30" s="93"/>
      <c r="M30" s="93"/>
      <c r="N30" s="94"/>
    </row>
    <row r="31" spans="1:14" ht="15.75" x14ac:dyDescent="0.2">
      <c r="A31" s="113"/>
      <c r="B31" s="118" t="s">
        <v>128</v>
      </c>
      <c r="C31" s="118" t="s">
        <v>141</v>
      </c>
      <c r="D31" s="118"/>
      <c r="E31" s="78"/>
      <c r="F31" s="78"/>
      <c r="G31" s="78"/>
      <c r="H31" s="78"/>
      <c r="I31" s="93"/>
      <c r="J31" s="93"/>
      <c r="K31" s="93"/>
      <c r="L31" s="93"/>
      <c r="M31" s="93"/>
      <c r="N31" s="94"/>
    </row>
    <row r="32" spans="1:14" ht="15.75" x14ac:dyDescent="0.2">
      <c r="A32" s="113"/>
      <c r="B32" s="118" t="s">
        <v>129</v>
      </c>
      <c r="C32" s="118" t="s">
        <v>141</v>
      </c>
      <c r="D32" s="118"/>
      <c r="E32" s="78"/>
      <c r="F32" s="78"/>
      <c r="G32" s="78"/>
      <c r="H32" s="78"/>
      <c r="I32" s="93"/>
      <c r="J32" s="93"/>
      <c r="K32" s="93"/>
      <c r="L32" s="93"/>
      <c r="M32" s="93"/>
      <c r="N32" s="94"/>
    </row>
    <row r="33" spans="1:17" ht="15.75" x14ac:dyDescent="0.2">
      <c r="A33" s="113"/>
      <c r="B33" s="118" t="s">
        <v>130</v>
      </c>
      <c r="C33" s="118"/>
      <c r="D33" s="118"/>
      <c r="E33" s="78"/>
      <c r="F33" s="78"/>
      <c r="G33" s="78"/>
      <c r="H33" s="78"/>
      <c r="I33" s="93"/>
      <c r="J33" s="93"/>
      <c r="K33" s="93"/>
      <c r="L33" s="93"/>
      <c r="M33" s="93"/>
      <c r="N33" s="94"/>
    </row>
    <row r="34" spans="1:17" ht="15.75" x14ac:dyDescent="0.2">
      <c r="A34" s="113"/>
      <c r="B34" s="78"/>
      <c r="C34" s="78"/>
      <c r="D34" s="78"/>
      <c r="E34" s="78"/>
      <c r="F34" s="78"/>
      <c r="G34" s="78"/>
      <c r="H34" s="78"/>
      <c r="I34" s="93"/>
      <c r="J34" s="93"/>
      <c r="K34" s="93"/>
      <c r="L34" s="93"/>
      <c r="M34" s="93"/>
      <c r="N34" s="94"/>
    </row>
    <row r="35" spans="1:17" ht="15.75" x14ac:dyDescent="0.2">
      <c r="A35" s="113"/>
      <c r="B35" s="78"/>
      <c r="C35" s="78"/>
      <c r="D35" s="78"/>
      <c r="E35" s="78"/>
      <c r="F35" s="78"/>
      <c r="G35" s="78"/>
      <c r="H35" s="78"/>
      <c r="I35" s="93"/>
      <c r="J35" s="93"/>
      <c r="K35" s="93"/>
      <c r="L35" s="93"/>
      <c r="M35" s="93"/>
      <c r="N35" s="94"/>
    </row>
    <row r="36" spans="1:17" ht="15.75" x14ac:dyDescent="0.2">
      <c r="A36" s="113"/>
      <c r="B36" s="116" t="s">
        <v>131</v>
      </c>
      <c r="C36" s="78"/>
      <c r="D36" s="78"/>
      <c r="E36" s="78"/>
      <c r="F36" s="78"/>
      <c r="G36" s="78"/>
      <c r="H36" s="78"/>
      <c r="I36" s="93"/>
      <c r="J36" s="93"/>
      <c r="K36" s="93"/>
      <c r="L36" s="93"/>
      <c r="M36" s="93"/>
      <c r="N36" s="94"/>
    </row>
    <row r="37" spans="1:17" ht="15.75" x14ac:dyDescent="0.2">
      <c r="A37" s="113"/>
      <c r="B37" s="78"/>
      <c r="C37" s="78"/>
      <c r="D37" s="78"/>
      <c r="E37" s="78"/>
      <c r="F37" s="78"/>
      <c r="G37" s="78"/>
      <c r="H37" s="78"/>
      <c r="I37" s="93"/>
      <c r="J37" s="93"/>
      <c r="K37" s="93"/>
      <c r="L37" s="93"/>
      <c r="M37" s="93"/>
      <c r="N37" s="94"/>
    </row>
    <row r="38" spans="1:17" ht="15.75" x14ac:dyDescent="0.2">
      <c r="A38" s="113"/>
      <c r="B38" s="78"/>
      <c r="C38" s="78"/>
      <c r="D38" s="78"/>
      <c r="E38" s="78"/>
      <c r="F38" s="78"/>
      <c r="G38" s="78"/>
      <c r="H38" s="78"/>
      <c r="I38" s="93"/>
      <c r="J38" s="93"/>
      <c r="K38" s="93"/>
      <c r="L38" s="93"/>
      <c r="M38" s="93"/>
      <c r="N38" s="94"/>
    </row>
    <row r="39" spans="1:17" ht="15.75" x14ac:dyDescent="0.2">
      <c r="A39" s="113"/>
      <c r="B39" s="117" t="s">
        <v>33</v>
      </c>
      <c r="C39" s="117" t="s">
        <v>58</v>
      </c>
      <c r="D39" s="119" t="s">
        <v>51</v>
      </c>
      <c r="E39" s="119" t="s">
        <v>16</v>
      </c>
      <c r="F39" s="78"/>
      <c r="G39" s="78"/>
      <c r="H39" s="78"/>
      <c r="I39" s="93"/>
      <c r="J39" s="93"/>
      <c r="K39" s="93"/>
      <c r="L39" s="93"/>
      <c r="M39" s="93"/>
      <c r="N39" s="94"/>
    </row>
    <row r="40" spans="1:17" ht="30" x14ac:dyDescent="0.2">
      <c r="A40" s="113"/>
      <c r="B40" s="120" t="s">
        <v>132</v>
      </c>
      <c r="C40" s="444">
        <v>40</v>
      </c>
      <c r="D40" s="439">
        <v>10</v>
      </c>
      <c r="E40" s="1067">
        <f>+D40+D41</f>
        <v>60</v>
      </c>
      <c r="F40" s="78"/>
      <c r="G40" s="78"/>
      <c r="H40" s="78"/>
      <c r="I40" s="93"/>
      <c r="J40" s="93"/>
      <c r="K40" s="93"/>
      <c r="L40" s="93"/>
      <c r="M40" s="93"/>
      <c r="N40" s="94"/>
    </row>
    <row r="41" spans="1:17" ht="45" x14ac:dyDescent="0.2">
      <c r="A41" s="113"/>
      <c r="B41" s="120" t="s">
        <v>133</v>
      </c>
      <c r="C41" s="444">
        <v>60</v>
      </c>
      <c r="D41" s="439">
        <v>50</v>
      </c>
      <c r="E41" s="1068"/>
      <c r="F41" s="78"/>
      <c r="G41" s="78"/>
      <c r="H41" s="78"/>
      <c r="I41" s="93"/>
      <c r="J41" s="93"/>
      <c r="K41" s="93"/>
      <c r="L41" s="93"/>
      <c r="M41" s="93"/>
      <c r="N41" s="94"/>
    </row>
    <row r="42" spans="1:17" ht="15.75" x14ac:dyDescent="0.25">
      <c r="A42" s="113"/>
      <c r="C42" s="114"/>
      <c r="D42" s="98"/>
      <c r="E42" s="115"/>
      <c r="F42" s="111"/>
      <c r="G42" s="111"/>
      <c r="H42" s="111"/>
      <c r="I42" s="112"/>
      <c r="J42" s="112"/>
      <c r="K42" s="112"/>
      <c r="L42" s="112"/>
      <c r="M42" s="112"/>
    </row>
    <row r="43" spans="1:17" ht="15.75" x14ac:dyDescent="0.25">
      <c r="A43" s="113"/>
      <c r="C43" s="114"/>
      <c r="D43" s="98"/>
      <c r="E43" s="115"/>
      <c r="F43" s="111"/>
      <c r="G43" s="111"/>
      <c r="H43" s="111"/>
      <c r="I43" s="112"/>
      <c r="J43" s="112"/>
      <c r="K43" s="112"/>
      <c r="L43" s="112"/>
      <c r="M43" s="112"/>
    </row>
    <row r="44" spans="1:17" ht="15.75" x14ac:dyDescent="0.25">
      <c r="A44" s="113"/>
      <c r="C44" s="114"/>
      <c r="D44" s="98"/>
      <c r="E44" s="115"/>
      <c r="F44" s="111"/>
      <c r="G44" s="111"/>
      <c r="H44" s="111"/>
      <c r="I44" s="112"/>
      <c r="J44" s="112"/>
      <c r="K44" s="112"/>
      <c r="L44" s="112"/>
      <c r="M44" s="112"/>
    </row>
    <row r="45" spans="1:17" ht="15.75" customHeight="1" thickBot="1" x14ac:dyDescent="0.3">
      <c r="M45" s="1107" t="s">
        <v>35</v>
      </c>
      <c r="N45" s="1107"/>
    </row>
    <row r="46" spans="1:17" ht="15.75" x14ac:dyDescent="0.25">
      <c r="B46" s="116" t="s">
        <v>30</v>
      </c>
      <c r="M46" s="122"/>
      <c r="N46" s="122"/>
    </row>
    <row r="47" spans="1:17" ht="15.75" thickBot="1" x14ac:dyDescent="0.3">
      <c r="M47" s="122"/>
      <c r="N47" s="122"/>
    </row>
    <row r="48" spans="1:17" s="93" customFormat="1" ht="78.75" x14ac:dyDescent="0.25">
      <c r="B48" s="483" t="s">
        <v>134</v>
      </c>
      <c r="C48" s="483" t="s">
        <v>135</v>
      </c>
      <c r="D48" s="483" t="s">
        <v>136</v>
      </c>
      <c r="E48" s="483" t="s">
        <v>45</v>
      </c>
      <c r="F48" s="483" t="s">
        <v>22</v>
      </c>
      <c r="G48" s="483" t="s">
        <v>89</v>
      </c>
      <c r="H48" s="483" t="s">
        <v>17</v>
      </c>
      <c r="I48" s="483" t="s">
        <v>10</v>
      </c>
      <c r="J48" s="483" t="s">
        <v>31</v>
      </c>
      <c r="K48" s="483" t="s">
        <v>61</v>
      </c>
      <c r="L48" s="483" t="s">
        <v>20</v>
      </c>
      <c r="M48" s="484" t="s">
        <v>26</v>
      </c>
      <c r="N48" s="483" t="s">
        <v>137</v>
      </c>
      <c r="O48" s="483" t="s">
        <v>36</v>
      </c>
      <c r="P48" s="442" t="s">
        <v>11</v>
      </c>
      <c r="Q48" s="442" t="s">
        <v>19</v>
      </c>
    </row>
    <row r="49" spans="1:26" s="435" customFormat="1" ht="45" customHeight="1" x14ac:dyDescent="0.25">
      <c r="A49" s="125">
        <v>1</v>
      </c>
      <c r="B49" s="958" t="s">
        <v>146</v>
      </c>
      <c r="C49" s="959" t="s">
        <v>146</v>
      </c>
      <c r="D49" s="960" t="s">
        <v>163</v>
      </c>
      <c r="E49" s="961">
        <v>37</v>
      </c>
      <c r="F49" s="959" t="s">
        <v>125</v>
      </c>
      <c r="G49" s="962" t="s">
        <v>237</v>
      </c>
      <c r="H49" s="963">
        <v>41675</v>
      </c>
      <c r="I49" s="963">
        <v>41992</v>
      </c>
      <c r="J49" s="964" t="s">
        <v>126</v>
      </c>
      <c r="K49" s="961">
        <v>0</v>
      </c>
      <c r="L49" s="961">
        <v>7</v>
      </c>
      <c r="M49" s="965">
        <v>960</v>
      </c>
      <c r="N49" s="962">
        <v>1</v>
      </c>
      <c r="O49" s="966">
        <v>1438920000</v>
      </c>
      <c r="P49" s="966">
        <v>48</v>
      </c>
      <c r="Q49" s="967" t="s">
        <v>1607</v>
      </c>
      <c r="R49" s="135"/>
      <c r="S49" s="135"/>
      <c r="T49" s="135"/>
      <c r="U49" s="135"/>
      <c r="V49" s="135"/>
      <c r="W49" s="135"/>
      <c r="X49" s="135"/>
      <c r="Y49" s="135"/>
      <c r="Z49" s="135"/>
    </row>
    <row r="50" spans="1:26" s="435" customFormat="1" ht="15.75" x14ac:dyDescent="0.25">
      <c r="A50" s="125"/>
      <c r="B50" s="136" t="s">
        <v>16</v>
      </c>
      <c r="C50" s="127"/>
      <c r="D50" s="126"/>
      <c r="E50" s="185"/>
      <c r="F50" s="127"/>
      <c r="G50" s="127"/>
      <c r="H50" s="127"/>
      <c r="I50" s="131"/>
      <c r="J50" s="131"/>
      <c r="K50" s="137">
        <f>SUM(K49:K49)</f>
        <v>0</v>
      </c>
      <c r="L50" s="137">
        <f>SUM(L49:L49)</f>
        <v>7</v>
      </c>
      <c r="M50" s="138">
        <f>SUM(M49:M49)</f>
        <v>960</v>
      </c>
      <c r="N50" s="137">
        <f>SUM(N49:N49)</f>
        <v>1</v>
      </c>
      <c r="O50" s="133"/>
      <c r="P50" s="133"/>
      <c r="Q50" s="134"/>
    </row>
    <row r="51" spans="1:26" s="139" customFormat="1" x14ac:dyDescent="0.25">
      <c r="E51" s="140"/>
    </row>
    <row r="52" spans="1:26" s="139" customFormat="1" ht="15.75" x14ac:dyDescent="0.25">
      <c r="B52" s="1096" t="s">
        <v>28</v>
      </c>
      <c r="C52" s="1096" t="s">
        <v>27</v>
      </c>
      <c r="D52" s="1116" t="s">
        <v>34</v>
      </c>
      <c r="E52" s="1117"/>
    </row>
    <row r="53" spans="1:26" s="139" customFormat="1" ht="15.75" x14ac:dyDescent="0.25">
      <c r="B53" s="1097"/>
      <c r="C53" s="1097"/>
      <c r="D53" s="434" t="s">
        <v>23</v>
      </c>
      <c r="E53" s="141" t="s">
        <v>24</v>
      </c>
    </row>
    <row r="54" spans="1:26" s="139" customFormat="1" ht="15.75" x14ac:dyDescent="0.25">
      <c r="B54" s="142" t="s">
        <v>21</v>
      </c>
      <c r="C54" s="143">
        <f>+K50</f>
        <v>0</v>
      </c>
      <c r="D54" s="144"/>
      <c r="E54" s="144" t="s">
        <v>325</v>
      </c>
      <c r="F54" s="145"/>
      <c r="G54" s="145"/>
      <c r="H54" s="145"/>
      <c r="I54" s="145"/>
      <c r="J54" s="145"/>
      <c r="K54" s="145"/>
      <c r="L54" s="145"/>
      <c r="M54" s="145"/>
    </row>
    <row r="55" spans="1:26" s="139" customFormat="1" ht="15.75" x14ac:dyDescent="0.25">
      <c r="B55" s="142" t="s">
        <v>25</v>
      </c>
      <c r="C55" s="143">
        <f>+M50</f>
        <v>960</v>
      </c>
      <c r="D55" s="144" t="s">
        <v>325</v>
      </c>
      <c r="E55" s="144"/>
    </row>
    <row r="56" spans="1:26" s="139" customFormat="1" x14ac:dyDescent="0.25">
      <c r="B56" s="146"/>
      <c r="C56" s="1099"/>
      <c r="D56" s="1099"/>
      <c r="E56" s="1099"/>
      <c r="F56" s="1099"/>
      <c r="G56" s="1099"/>
      <c r="H56" s="1099"/>
      <c r="I56" s="1099"/>
      <c r="J56" s="1099"/>
      <c r="K56" s="1099"/>
      <c r="L56" s="1099"/>
      <c r="M56" s="1099"/>
      <c r="N56" s="1099"/>
    </row>
    <row r="57" spans="1:26" ht="15.75" thickBot="1" x14ac:dyDescent="0.3"/>
    <row r="58" spans="1:26" ht="16.5" thickBot="1" x14ac:dyDescent="0.3">
      <c r="B58" s="1083" t="s">
        <v>90</v>
      </c>
      <c r="C58" s="1084"/>
      <c r="D58" s="1084"/>
      <c r="E58" s="1084"/>
      <c r="F58" s="1084"/>
      <c r="G58" s="1084"/>
      <c r="H58" s="1084"/>
      <c r="I58" s="1084"/>
      <c r="J58" s="1084"/>
      <c r="K58" s="1084"/>
      <c r="L58" s="1084"/>
      <c r="M58" s="1084"/>
      <c r="N58" s="1085"/>
    </row>
    <row r="61" spans="1:26" ht="141.75" x14ac:dyDescent="0.25">
      <c r="B61" s="117" t="s">
        <v>138</v>
      </c>
      <c r="C61" s="147" t="s">
        <v>2</v>
      </c>
      <c r="D61" s="147" t="s">
        <v>92</v>
      </c>
      <c r="E61" s="147" t="s">
        <v>91</v>
      </c>
      <c r="F61" s="147" t="s">
        <v>93</v>
      </c>
      <c r="G61" s="147" t="s">
        <v>94</v>
      </c>
      <c r="H61" s="147" t="s">
        <v>95</v>
      </c>
      <c r="I61" s="147" t="s">
        <v>96</v>
      </c>
      <c r="J61" s="147" t="s">
        <v>97</v>
      </c>
      <c r="K61" s="147" t="s">
        <v>98</v>
      </c>
      <c r="L61" s="147" t="s">
        <v>99</v>
      </c>
      <c r="M61" s="148" t="s">
        <v>100</v>
      </c>
      <c r="N61" s="148" t="s">
        <v>101</v>
      </c>
      <c r="O61" s="1086" t="s">
        <v>3</v>
      </c>
      <c r="P61" s="1088"/>
      <c r="Q61" s="147" t="s">
        <v>18</v>
      </c>
    </row>
    <row r="62" spans="1:26" x14ac:dyDescent="0.2">
      <c r="B62" s="149" t="s">
        <v>235</v>
      </c>
      <c r="C62" s="149" t="s">
        <v>235</v>
      </c>
      <c r="D62" s="150" t="s">
        <v>326</v>
      </c>
      <c r="E62" s="150">
        <v>1200</v>
      </c>
      <c r="F62" s="150" t="s">
        <v>145</v>
      </c>
      <c r="G62" s="150" t="s">
        <v>145</v>
      </c>
      <c r="H62" s="150" t="s">
        <v>145</v>
      </c>
      <c r="I62" s="151" t="s">
        <v>125</v>
      </c>
      <c r="J62" s="150" t="s">
        <v>145</v>
      </c>
      <c r="K62" s="150" t="s">
        <v>145</v>
      </c>
      <c r="L62" s="150" t="s">
        <v>145</v>
      </c>
      <c r="M62" s="150" t="s">
        <v>145</v>
      </c>
      <c r="N62" s="150" t="s">
        <v>125</v>
      </c>
      <c r="O62" s="1101"/>
      <c r="P62" s="1102"/>
      <c r="Q62" s="118" t="s">
        <v>125</v>
      </c>
    </row>
    <row r="63" spans="1:26" x14ac:dyDescent="0.2">
      <c r="B63" s="149"/>
      <c r="C63" s="149"/>
      <c r="D63" s="150"/>
      <c r="E63" s="150"/>
      <c r="F63" s="249"/>
      <c r="G63" s="249"/>
      <c r="H63" s="249"/>
      <c r="I63" s="151"/>
      <c r="J63" s="151"/>
      <c r="K63" s="118"/>
      <c r="L63" s="118"/>
      <c r="M63" s="118"/>
      <c r="N63" s="118"/>
      <c r="O63" s="1101"/>
      <c r="P63" s="1102"/>
      <c r="Q63" s="118"/>
    </row>
    <row r="64" spans="1:26" x14ac:dyDescent="0.2">
      <c r="B64" s="149"/>
      <c r="C64" s="149"/>
      <c r="D64" s="150"/>
      <c r="E64" s="150"/>
      <c r="F64" s="249"/>
      <c r="G64" s="249"/>
      <c r="H64" s="249"/>
      <c r="I64" s="151"/>
      <c r="J64" s="151"/>
      <c r="K64" s="118"/>
      <c r="L64" s="118"/>
      <c r="M64" s="118"/>
      <c r="N64" s="118"/>
      <c r="O64" s="1101"/>
      <c r="P64" s="1102"/>
      <c r="Q64" s="118"/>
    </row>
    <row r="65" spans="2:17" x14ac:dyDescent="0.2">
      <c r="B65" s="149"/>
      <c r="C65" s="149"/>
      <c r="D65" s="150"/>
      <c r="E65" s="150"/>
      <c r="F65" s="249"/>
      <c r="G65" s="249"/>
      <c r="H65" s="249"/>
      <c r="I65" s="151"/>
      <c r="J65" s="151"/>
      <c r="K65" s="118"/>
      <c r="L65" s="118"/>
      <c r="M65" s="118"/>
      <c r="N65" s="118"/>
      <c r="O65" s="1101"/>
      <c r="P65" s="1102"/>
      <c r="Q65" s="118"/>
    </row>
    <row r="66" spans="2:17" x14ac:dyDescent="0.2">
      <c r="B66" s="149"/>
      <c r="C66" s="149"/>
      <c r="D66" s="150"/>
      <c r="E66" s="150"/>
      <c r="F66" s="249"/>
      <c r="G66" s="249"/>
      <c r="H66" s="249"/>
      <c r="I66" s="151"/>
      <c r="J66" s="151"/>
      <c r="K66" s="118"/>
      <c r="L66" s="118"/>
      <c r="M66" s="118"/>
      <c r="N66" s="118"/>
      <c r="O66" s="1101"/>
      <c r="P66" s="1102"/>
      <c r="Q66" s="118"/>
    </row>
    <row r="67" spans="2:17" x14ac:dyDescent="0.2">
      <c r="B67" s="149"/>
      <c r="C67" s="149"/>
      <c r="D67" s="150"/>
      <c r="E67" s="150"/>
      <c r="F67" s="249"/>
      <c r="G67" s="249"/>
      <c r="H67" s="249"/>
      <c r="I67" s="151"/>
      <c r="J67" s="151"/>
      <c r="K67" s="118"/>
      <c r="L67" s="118"/>
      <c r="M67" s="118"/>
      <c r="N67" s="118"/>
      <c r="O67" s="1101"/>
      <c r="P67" s="1102"/>
      <c r="Q67" s="118"/>
    </row>
    <row r="68" spans="2:17" x14ac:dyDescent="0.25">
      <c r="B68" s="118"/>
      <c r="C68" s="118"/>
      <c r="D68" s="118"/>
      <c r="E68" s="118"/>
      <c r="F68" s="118"/>
      <c r="G68" s="118"/>
      <c r="H68" s="118"/>
      <c r="I68" s="118"/>
      <c r="J68" s="118"/>
      <c r="K68" s="118"/>
      <c r="L68" s="118"/>
      <c r="M68" s="118"/>
      <c r="N68" s="118"/>
      <c r="O68" s="1101"/>
      <c r="P68" s="1102"/>
      <c r="Q68" s="118"/>
    </row>
    <row r="69" spans="2:17" x14ac:dyDescent="0.25">
      <c r="B69" s="86" t="s">
        <v>1</v>
      </c>
    </row>
    <row r="70" spans="2:17" x14ac:dyDescent="0.25">
      <c r="B70" s="86" t="s">
        <v>37</v>
      </c>
    </row>
    <row r="71" spans="2:17" x14ac:dyDescent="0.25">
      <c r="B71" s="86" t="s">
        <v>62</v>
      </c>
    </row>
    <row r="73" spans="2:17" ht="15.75" thickBot="1" x14ac:dyDescent="0.3"/>
    <row r="74" spans="2:17" ht="16.5" thickBot="1" x14ac:dyDescent="0.3">
      <c r="B74" s="1083" t="s">
        <v>38</v>
      </c>
      <c r="C74" s="1084"/>
      <c r="D74" s="1084"/>
      <c r="E74" s="1084"/>
      <c r="F74" s="1084"/>
      <c r="G74" s="1084"/>
      <c r="H74" s="1084"/>
      <c r="I74" s="1084"/>
      <c r="J74" s="1084"/>
      <c r="K74" s="1084"/>
      <c r="L74" s="1084"/>
      <c r="M74" s="1084"/>
      <c r="N74" s="1085"/>
    </row>
    <row r="79" spans="2:17" ht="15.75" customHeight="1" x14ac:dyDescent="0.25">
      <c r="B79" s="1129" t="s">
        <v>0</v>
      </c>
      <c r="C79" s="1129" t="s">
        <v>39</v>
      </c>
      <c r="D79" s="1129" t="s">
        <v>40</v>
      </c>
      <c r="E79" s="1129" t="s">
        <v>102</v>
      </c>
      <c r="F79" s="1129" t="s">
        <v>104</v>
      </c>
      <c r="G79" s="1129" t="s">
        <v>105</v>
      </c>
      <c r="H79" s="1129" t="s">
        <v>106</v>
      </c>
      <c r="I79" s="1129" t="s">
        <v>103</v>
      </c>
      <c r="J79" s="1125" t="s">
        <v>107</v>
      </c>
      <c r="K79" s="1212"/>
      <c r="L79" s="1126"/>
      <c r="M79" s="1129" t="s">
        <v>111</v>
      </c>
      <c r="N79" s="1129" t="s">
        <v>139</v>
      </c>
      <c r="O79" s="1129" t="s">
        <v>140</v>
      </c>
      <c r="P79" s="1125" t="s">
        <v>3</v>
      </c>
      <c r="Q79" s="1126"/>
    </row>
    <row r="80" spans="2:17" ht="69.75" customHeight="1" x14ac:dyDescent="0.25">
      <c r="B80" s="1214"/>
      <c r="C80" s="1214"/>
      <c r="D80" s="1214"/>
      <c r="E80" s="1214"/>
      <c r="F80" s="1214"/>
      <c r="G80" s="1214"/>
      <c r="H80" s="1214"/>
      <c r="I80" s="1214"/>
      <c r="J80" s="1127"/>
      <c r="K80" s="1213"/>
      <c r="L80" s="1128"/>
      <c r="M80" s="1130"/>
      <c r="N80" s="1130"/>
      <c r="O80" s="1130"/>
      <c r="P80" s="1127"/>
      <c r="Q80" s="1128"/>
    </row>
    <row r="81" spans="2:17" ht="60" x14ac:dyDescent="0.2">
      <c r="B81" s="1130"/>
      <c r="C81" s="1130"/>
      <c r="D81" s="1130"/>
      <c r="E81" s="1130"/>
      <c r="F81" s="1130"/>
      <c r="G81" s="1130"/>
      <c r="H81" s="1130"/>
      <c r="I81" s="1130"/>
      <c r="J81" s="153" t="s">
        <v>108</v>
      </c>
      <c r="K81" s="154" t="s">
        <v>109</v>
      </c>
      <c r="L81" s="151" t="s">
        <v>110</v>
      </c>
      <c r="M81" s="118"/>
      <c r="N81" s="118"/>
      <c r="O81" s="118"/>
      <c r="P81" s="1101"/>
      <c r="Q81" s="1102"/>
    </row>
    <row r="82" spans="2:17" ht="30" x14ac:dyDescent="0.2">
      <c r="B82" s="152" t="s">
        <v>43</v>
      </c>
      <c r="C82" s="152">
        <v>4</v>
      </c>
      <c r="D82" s="1143" t="s">
        <v>327</v>
      </c>
      <c r="E82" s="1067">
        <v>49786894</v>
      </c>
      <c r="F82" s="1067" t="s">
        <v>328</v>
      </c>
      <c r="G82" s="1143" t="s">
        <v>209</v>
      </c>
      <c r="H82" s="1138">
        <v>38343</v>
      </c>
      <c r="I82" s="1196" t="s">
        <v>329</v>
      </c>
      <c r="J82" s="153" t="s">
        <v>330</v>
      </c>
      <c r="K82" s="154" t="s">
        <v>331</v>
      </c>
      <c r="L82" s="151" t="s">
        <v>332</v>
      </c>
      <c r="M82" s="118" t="s">
        <v>125</v>
      </c>
      <c r="N82" s="118" t="s">
        <v>125</v>
      </c>
      <c r="O82" s="118" t="s">
        <v>125</v>
      </c>
      <c r="P82" s="439"/>
      <c r="Q82" s="439"/>
    </row>
    <row r="83" spans="2:17" ht="30" x14ac:dyDescent="0.2">
      <c r="B83" s="152"/>
      <c r="C83" s="152"/>
      <c r="D83" s="1144"/>
      <c r="E83" s="1068"/>
      <c r="F83" s="1068"/>
      <c r="G83" s="1144"/>
      <c r="H83" s="1139"/>
      <c r="I83" s="1197"/>
      <c r="J83" s="153" t="s">
        <v>330</v>
      </c>
      <c r="K83" s="154" t="s">
        <v>333</v>
      </c>
      <c r="L83" s="151" t="s">
        <v>334</v>
      </c>
      <c r="M83" s="118" t="s">
        <v>125</v>
      </c>
      <c r="N83" s="118" t="s">
        <v>125</v>
      </c>
      <c r="O83" s="118" t="s">
        <v>125</v>
      </c>
      <c r="P83" s="439"/>
      <c r="Q83" s="439"/>
    </row>
    <row r="84" spans="2:17" ht="30" x14ac:dyDescent="0.2">
      <c r="B84" s="152"/>
      <c r="C84" s="152"/>
      <c r="D84" s="440" t="s">
        <v>335</v>
      </c>
      <c r="E84" s="433">
        <v>49790204</v>
      </c>
      <c r="F84" s="440" t="s">
        <v>336</v>
      </c>
      <c r="G84" s="440" t="s">
        <v>345</v>
      </c>
      <c r="H84" s="441">
        <v>38331</v>
      </c>
      <c r="I84" s="443">
        <v>5054</v>
      </c>
      <c r="J84" s="153" t="s">
        <v>337</v>
      </c>
      <c r="K84" s="154" t="s">
        <v>338</v>
      </c>
      <c r="L84" s="151" t="s">
        <v>166</v>
      </c>
      <c r="M84" s="118" t="s">
        <v>125</v>
      </c>
      <c r="N84" s="118" t="s">
        <v>125</v>
      </c>
      <c r="O84" s="118" t="s">
        <v>125</v>
      </c>
      <c r="P84" s="439"/>
      <c r="Q84" s="439"/>
    </row>
    <row r="85" spans="2:17" ht="75" x14ac:dyDescent="0.2">
      <c r="B85" s="152"/>
      <c r="C85" s="152"/>
      <c r="D85" s="440" t="s">
        <v>339</v>
      </c>
      <c r="E85" s="433">
        <v>49786845</v>
      </c>
      <c r="F85" s="440" t="s">
        <v>340</v>
      </c>
      <c r="G85" s="440" t="s">
        <v>341</v>
      </c>
      <c r="H85" s="441">
        <v>36867</v>
      </c>
      <c r="I85" s="443" t="s">
        <v>185</v>
      </c>
      <c r="J85" s="444" t="s">
        <v>342</v>
      </c>
      <c r="K85" s="154" t="s">
        <v>343</v>
      </c>
      <c r="L85" s="151" t="s">
        <v>207</v>
      </c>
      <c r="M85" s="118" t="s">
        <v>125</v>
      </c>
      <c r="N85" s="118" t="s">
        <v>125</v>
      </c>
      <c r="O85" s="118" t="s">
        <v>125</v>
      </c>
      <c r="P85" s="439"/>
      <c r="Q85" s="439"/>
    </row>
    <row r="86" spans="2:17" ht="30" x14ac:dyDescent="0.2">
      <c r="B86" s="152"/>
      <c r="C86" s="152"/>
      <c r="D86" s="149" t="s">
        <v>344</v>
      </c>
      <c r="E86" s="149">
        <v>49763593</v>
      </c>
      <c r="F86" s="440" t="s">
        <v>336</v>
      </c>
      <c r="G86" s="440" t="s">
        <v>345</v>
      </c>
      <c r="H86" s="182">
        <v>33214</v>
      </c>
      <c r="I86" s="150">
        <v>136910</v>
      </c>
      <c r="J86" s="153" t="s">
        <v>346</v>
      </c>
      <c r="K86" s="154" t="s">
        <v>347</v>
      </c>
      <c r="L86" s="151" t="s">
        <v>166</v>
      </c>
      <c r="M86" s="118" t="s">
        <v>125</v>
      </c>
      <c r="N86" s="118" t="s">
        <v>125</v>
      </c>
      <c r="O86" s="118" t="s">
        <v>125</v>
      </c>
      <c r="P86" s="439"/>
      <c r="Q86" s="439"/>
    </row>
    <row r="87" spans="2:17" ht="30" x14ac:dyDescent="0.2">
      <c r="B87" s="152" t="s">
        <v>44</v>
      </c>
      <c r="C87" s="152">
        <v>8</v>
      </c>
      <c r="D87" s="1143" t="s">
        <v>348</v>
      </c>
      <c r="E87" s="1215">
        <v>49788580</v>
      </c>
      <c r="F87" s="1143" t="s">
        <v>336</v>
      </c>
      <c r="G87" s="1143" t="s">
        <v>345</v>
      </c>
      <c r="H87" s="1138">
        <v>38528</v>
      </c>
      <c r="I87" s="1196">
        <v>118401</v>
      </c>
      <c r="J87" s="153" t="s">
        <v>349</v>
      </c>
      <c r="K87" s="154" t="s">
        <v>350</v>
      </c>
      <c r="L87" s="151" t="s">
        <v>166</v>
      </c>
      <c r="M87" s="118" t="s">
        <v>125</v>
      </c>
      <c r="N87" s="118" t="s">
        <v>125</v>
      </c>
      <c r="O87" s="118" t="s">
        <v>125</v>
      </c>
      <c r="P87" s="439"/>
      <c r="Q87" s="439"/>
    </row>
    <row r="88" spans="2:17" ht="30" x14ac:dyDescent="0.2">
      <c r="B88" s="152"/>
      <c r="C88" s="152"/>
      <c r="D88" s="1144"/>
      <c r="E88" s="1216"/>
      <c r="F88" s="1144"/>
      <c r="G88" s="1144"/>
      <c r="H88" s="1139"/>
      <c r="I88" s="1197"/>
      <c r="J88" s="153" t="s">
        <v>349</v>
      </c>
      <c r="K88" s="154" t="s">
        <v>351</v>
      </c>
      <c r="L88" s="151" t="s">
        <v>166</v>
      </c>
      <c r="M88" s="118" t="s">
        <v>125</v>
      </c>
      <c r="N88" s="118" t="s">
        <v>125</v>
      </c>
      <c r="O88" s="118" t="s">
        <v>125</v>
      </c>
      <c r="P88" s="439"/>
      <c r="Q88" s="439"/>
    </row>
    <row r="89" spans="2:17" ht="30" x14ac:dyDescent="0.2">
      <c r="B89" s="152"/>
      <c r="C89" s="152"/>
      <c r="D89" s="444" t="s">
        <v>352</v>
      </c>
      <c r="E89" s="149">
        <v>49762928</v>
      </c>
      <c r="F89" s="440" t="s">
        <v>336</v>
      </c>
      <c r="G89" s="440" t="s">
        <v>345</v>
      </c>
      <c r="H89" s="182">
        <v>37162</v>
      </c>
      <c r="I89" s="150">
        <v>101284</v>
      </c>
      <c r="J89" s="153" t="s">
        <v>353</v>
      </c>
      <c r="K89" s="154" t="s">
        <v>354</v>
      </c>
      <c r="L89" s="214" t="s">
        <v>180</v>
      </c>
      <c r="M89" s="118" t="s">
        <v>125</v>
      </c>
      <c r="N89" s="118" t="s">
        <v>125</v>
      </c>
      <c r="O89" s="118" t="s">
        <v>125</v>
      </c>
      <c r="P89" s="439"/>
      <c r="Q89" s="439"/>
    </row>
    <row r="90" spans="2:17" ht="60" customHeight="1" x14ac:dyDescent="0.2">
      <c r="B90" s="152"/>
      <c r="C90" s="152"/>
      <c r="D90" s="1143" t="s">
        <v>355</v>
      </c>
      <c r="E90" s="1067">
        <v>42498888</v>
      </c>
      <c r="F90" s="1067" t="s">
        <v>180</v>
      </c>
      <c r="G90" s="1143" t="s">
        <v>356</v>
      </c>
      <c r="H90" s="1138">
        <v>31252</v>
      </c>
      <c r="I90" s="1196">
        <v>123694214</v>
      </c>
      <c r="J90" s="1067" t="s">
        <v>357</v>
      </c>
      <c r="K90" s="154" t="s">
        <v>358</v>
      </c>
      <c r="L90" s="214" t="s">
        <v>180</v>
      </c>
      <c r="M90" s="118" t="s">
        <v>125</v>
      </c>
      <c r="N90" s="118" t="s">
        <v>125</v>
      </c>
      <c r="O90" s="118" t="s">
        <v>125</v>
      </c>
      <c r="P90" s="439"/>
      <c r="Q90" s="439"/>
    </row>
    <row r="91" spans="2:17" ht="30" x14ac:dyDescent="0.2">
      <c r="B91" s="152"/>
      <c r="C91" s="152"/>
      <c r="D91" s="1144"/>
      <c r="E91" s="1068"/>
      <c r="F91" s="1068"/>
      <c r="G91" s="1144"/>
      <c r="H91" s="1139"/>
      <c r="I91" s="1197"/>
      <c r="J91" s="1068"/>
      <c r="K91" s="215" t="s">
        <v>360</v>
      </c>
      <c r="L91" s="214" t="s">
        <v>180</v>
      </c>
      <c r="M91" s="118" t="s">
        <v>125</v>
      </c>
      <c r="N91" s="118" t="s">
        <v>125</v>
      </c>
      <c r="O91" s="118" t="s">
        <v>125</v>
      </c>
      <c r="P91" s="439"/>
      <c r="Q91" s="439"/>
    </row>
    <row r="92" spans="2:17" ht="45" customHeight="1" x14ac:dyDescent="0.2">
      <c r="B92" s="152"/>
      <c r="C92" s="152"/>
      <c r="D92" s="1143" t="s">
        <v>361</v>
      </c>
      <c r="E92" s="1067">
        <v>497459316</v>
      </c>
      <c r="F92" s="1067" t="s">
        <v>336</v>
      </c>
      <c r="G92" s="1143" t="s">
        <v>362</v>
      </c>
      <c r="H92" s="1138">
        <v>35265</v>
      </c>
      <c r="I92" s="1198" t="s">
        <v>363</v>
      </c>
      <c r="J92" s="153" t="s">
        <v>359</v>
      </c>
      <c r="K92" s="154" t="s">
        <v>364</v>
      </c>
      <c r="L92" s="151" t="s">
        <v>166</v>
      </c>
      <c r="M92" s="118" t="s">
        <v>125</v>
      </c>
      <c r="N92" s="118" t="s">
        <v>125</v>
      </c>
      <c r="O92" s="118" t="s">
        <v>125</v>
      </c>
      <c r="P92" s="439"/>
      <c r="Q92" s="439"/>
    </row>
    <row r="93" spans="2:17" ht="30" x14ac:dyDescent="0.2">
      <c r="B93" s="152"/>
      <c r="C93" s="152"/>
      <c r="D93" s="1195"/>
      <c r="E93" s="1081"/>
      <c r="F93" s="1081"/>
      <c r="G93" s="1195"/>
      <c r="H93" s="1201"/>
      <c r="I93" s="1199"/>
      <c r="J93" s="149" t="s">
        <v>365</v>
      </c>
      <c r="K93" s="154" t="s">
        <v>366</v>
      </c>
      <c r="L93" s="151" t="s">
        <v>166</v>
      </c>
      <c r="M93" s="118" t="s">
        <v>125</v>
      </c>
      <c r="N93" s="118" t="s">
        <v>125</v>
      </c>
      <c r="O93" s="118" t="s">
        <v>125</v>
      </c>
      <c r="P93" s="439"/>
      <c r="Q93" s="439"/>
    </row>
    <row r="94" spans="2:17" ht="30" x14ac:dyDescent="0.2">
      <c r="B94" s="152"/>
      <c r="C94" s="152"/>
      <c r="D94" s="1144"/>
      <c r="E94" s="1068"/>
      <c r="F94" s="1068"/>
      <c r="G94" s="1144"/>
      <c r="H94" s="1139"/>
      <c r="I94" s="1200"/>
      <c r="J94" s="153" t="s">
        <v>367</v>
      </c>
      <c r="K94" s="154" t="s">
        <v>368</v>
      </c>
      <c r="L94" s="151" t="s">
        <v>166</v>
      </c>
      <c r="M94" s="118" t="s">
        <v>125</v>
      </c>
      <c r="N94" s="118" t="s">
        <v>125</v>
      </c>
      <c r="O94" s="118" t="s">
        <v>125</v>
      </c>
      <c r="P94" s="439"/>
      <c r="Q94" s="439"/>
    </row>
    <row r="95" spans="2:17" ht="30" customHeight="1" x14ac:dyDescent="0.2">
      <c r="B95" s="152"/>
      <c r="C95" s="152"/>
      <c r="D95" s="218" t="s">
        <v>369</v>
      </c>
      <c r="E95" s="433">
        <v>49766821</v>
      </c>
      <c r="F95" s="433" t="s">
        <v>166</v>
      </c>
      <c r="G95" s="440" t="s">
        <v>362</v>
      </c>
      <c r="H95" s="441">
        <v>35232</v>
      </c>
      <c r="I95" s="446" t="s">
        <v>185</v>
      </c>
      <c r="J95" s="188" t="s">
        <v>370</v>
      </c>
      <c r="K95" s="154" t="s">
        <v>371</v>
      </c>
      <c r="L95" s="151" t="s">
        <v>166</v>
      </c>
      <c r="M95" s="118" t="s">
        <v>125</v>
      </c>
      <c r="N95" s="118" t="s">
        <v>125</v>
      </c>
      <c r="O95" s="118" t="s">
        <v>125</v>
      </c>
      <c r="P95" s="439"/>
      <c r="Q95" s="439"/>
    </row>
    <row r="96" spans="2:17" x14ac:dyDescent="0.2">
      <c r="B96" s="152"/>
      <c r="C96" s="152"/>
      <c r="D96" s="440"/>
      <c r="E96" s="433"/>
      <c r="F96" s="433"/>
      <c r="G96" s="440"/>
      <c r="H96" s="441"/>
      <c r="I96" s="446"/>
      <c r="J96" s="153" t="s">
        <v>372</v>
      </c>
      <c r="K96" s="154"/>
      <c r="L96" s="151"/>
      <c r="M96" s="118"/>
      <c r="N96" s="118"/>
      <c r="O96" s="118"/>
      <c r="P96" s="439"/>
      <c r="Q96" s="439"/>
    </row>
    <row r="97" spans="2:17" ht="45" x14ac:dyDescent="0.2">
      <c r="B97" s="152"/>
      <c r="C97" s="152"/>
      <c r="D97" s="440" t="s">
        <v>373</v>
      </c>
      <c r="E97" s="433">
        <v>49609541</v>
      </c>
      <c r="F97" s="433" t="s">
        <v>166</v>
      </c>
      <c r="G97" s="440" t="s">
        <v>362</v>
      </c>
      <c r="H97" s="441">
        <v>38010</v>
      </c>
      <c r="I97" s="446" t="s">
        <v>185</v>
      </c>
      <c r="J97" s="153" t="s">
        <v>374</v>
      </c>
      <c r="K97" s="215" t="s">
        <v>375</v>
      </c>
      <c r="L97" s="151" t="s">
        <v>166</v>
      </c>
      <c r="M97" s="118" t="s">
        <v>125</v>
      </c>
      <c r="N97" s="118" t="s">
        <v>125</v>
      </c>
      <c r="O97" s="118" t="s">
        <v>125</v>
      </c>
      <c r="P97" s="439"/>
      <c r="Q97" s="439"/>
    </row>
    <row r="98" spans="2:17" ht="60" x14ac:dyDescent="0.2">
      <c r="B98" s="152"/>
      <c r="C98" s="152"/>
      <c r="D98" s="440" t="s">
        <v>376</v>
      </c>
      <c r="E98" s="433">
        <v>49786730</v>
      </c>
      <c r="F98" s="433" t="s">
        <v>166</v>
      </c>
      <c r="G98" s="440" t="s">
        <v>345</v>
      </c>
      <c r="H98" s="441">
        <v>41257</v>
      </c>
      <c r="I98" s="446" t="s">
        <v>185</v>
      </c>
      <c r="J98" s="440" t="s">
        <v>345</v>
      </c>
      <c r="K98" s="154" t="s">
        <v>377</v>
      </c>
      <c r="L98" s="151" t="s">
        <v>166</v>
      </c>
      <c r="M98" s="118" t="s">
        <v>125</v>
      </c>
      <c r="N98" s="118" t="s">
        <v>125</v>
      </c>
      <c r="O98" s="118" t="s">
        <v>125</v>
      </c>
      <c r="P98" s="439"/>
      <c r="Q98" s="439"/>
    </row>
    <row r="99" spans="2:17" ht="30" x14ac:dyDescent="0.2">
      <c r="B99" s="152"/>
      <c r="C99" s="152"/>
      <c r="D99" s="440"/>
      <c r="E99" s="433"/>
      <c r="F99" s="433"/>
      <c r="G99" s="440"/>
      <c r="H99" s="441"/>
      <c r="I99" s="446"/>
      <c r="J99" s="153" t="s">
        <v>378</v>
      </c>
      <c r="K99" s="154" t="s">
        <v>379</v>
      </c>
      <c r="L99" s="151" t="s">
        <v>166</v>
      </c>
      <c r="M99" s="118" t="s">
        <v>125</v>
      </c>
      <c r="N99" s="118" t="s">
        <v>125</v>
      </c>
      <c r="O99" s="118" t="s">
        <v>125</v>
      </c>
      <c r="P99" s="439"/>
      <c r="Q99" s="439"/>
    </row>
    <row r="100" spans="2:17" ht="30" x14ac:dyDescent="0.2">
      <c r="B100" s="152"/>
      <c r="C100" s="152"/>
      <c r="D100" s="149" t="s">
        <v>380</v>
      </c>
      <c r="E100" s="149">
        <v>49728823</v>
      </c>
      <c r="F100" s="433" t="s">
        <v>166</v>
      </c>
      <c r="G100" s="440" t="s">
        <v>345</v>
      </c>
      <c r="H100" s="182">
        <v>37162</v>
      </c>
      <c r="I100" s="150">
        <v>1305000</v>
      </c>
      <c r="J100" s="118" t="s">
        <v>381</v>
      </c>
      <c r="K100" s="153" t="s">
        <v>382</v>
      </c>
      <c r="L100" s="151" t="s">
        <v>166</v>
      </c>
      <c r="M100" s="118" t="s">
        <v>125</v>
      </c>
      <c r="N100" s="118" t="s">
        <v>125</v>
      </c>
      <c r="O100" s="118" t="s">
        <v>125</v>
      </c>
      <c r="P100" s="1101"/>
      <c r="Q100" s="1102"/>
    </row>
    <row r="102" spans="2:17" ht="15.75" thickBot="1" x14ac:dyDescent="0.3"/>
    <row r="103" spans="2:17" ht="16.5" thickBot="1" x14ac:dyDescent="0.3">
      <c r="B103" s="1083" t="s">
        <v>46</v>
      </c>
      <c r="C103" s="1084"/>
      <c r="D103" s="1084"/>
      <c r="E103" s="1084"/>
      <c r="F103" s="1084"/>
      <c r="G103" s="1084"/>
      <c r="H103" s="1084"/>
      <c r="I103" s="1084"/>
      <c r="J103" s="1084"/>
      <c r="K103" s="1084"/>
      <c r="L103" s="1084"/>
      <c r="M103" s="1084"/>
      <c r="N103" s="1085"/>
    </row>
    <row r="106" spans="2:17" ht="31.5" x14ac:dyDescent="0.25">
      <c r="B106" s="147" t="s">
        <v>33</v>
      </c>
      <c r="C106" s="147" t="s">
        <v>18</v>
      </c>
      <c r="D106" s="1086" t="s">
        <v>3</v>
      </c>
      <c r="E106" s="1088"/>
    </row>
    <row r="107" spans="2:17" x14ac:dyDescent="0.25">
      <c r="B107" s="155" t="s">
        <v>112</v>
      </c>
      <c r="C107" s="118" t="s">
        <v>483</v>
      </c>
      <c r="D107" s="1101"/>
      <c r="E107" s="1102"/>
    </row>
    <row r="110" spans="2:17" ht="15.75" x14ac:dyDescent="0.25">
      <c r="B110" s="1074" t="s">
        <v>64</v>
      </c>
      <c r="C110" s="1075"/>
      <c r="D110" s="1075"/>
      <c r="E110" s="1075"/>
      <c r="F110" s="1075"/>
      <c r="G110" s="1075"/>
      <c r="H110" s="1075"/>
      <c r="I110" s="1075"/>
      <c r="J110" s="1075"/>
      <c r="K110" s="1075"/>
      <c r="L110" s="1075"/>
      <c r="M110" s="1075"/>
      <c r="N110" s="1075"/>
      <c r="O110" s="1075"/>
      <c r="P110" s="1075"/>
    </row>
    <row r="112" spans="2:17" ht="15.75" thickBot="1" x14ac:dyDescent="0.3"/>
    <row r="113" spans="1:26" ht="16.5" thickBot="1" x14ac:dyDescent="0.3">
      <c r="B113" s="1083" t="s">
        <v>54</v>
      </c>
      <c r="C113" s="1084"/>
      <c r="D113" s="1084"/>
      <c r="E113" s="1084"/>
      <c r="F113" s="1084"/>
      <c r="G113" s="1084"/>
      <c r="H113" s="1084"/>
      <c r="I113" s="1084"/>
      <c r="J113" s="1084"/>
      <c r="K113" s="1084"/>
      <c r="L113" s="1084"/>
      <c r="M113" s="1084"/>
      <c r="N113" s="1085"/>
    </row>
    <row r="115" spans="1:26" ht="15.75" thickBot="1" x14ac:dyDescent="0.3">
      <c r="M115" s="122"/>
      <c r="N115" s="122"/>
    </row>
    <row r="116" spans="1:26" s="93" customFormat="1" ht="78.75" x14ac:dyDescent="0.25">
      <c r="B116" s="483" t="s">
        <v>134</v>
      </c>
      <c r="C116" s="483" t="s">
        <v>135</v>
      </c>
      <c r="D116" s="483" t="s">
        <v>136</v>
      </c>
      <c r="E116" s="483" t="s">
        <v>45</v>
      </c>
      <c r="F116" s="483" t="s">
        <v>22</v>
      </c>
      <c r="G116" s="483" t="s">
        <v>89</v>
      </c>
      <c r="H116" s="483" t="s">
        <v>17</v>
      </c>
      <c r="I116" s="483" t="s">
        <v>10</v>
      </c>
      <c r="J116" s="483" t="s">
        <v>31</v>
      </c>
      <c r="K116" s="483" t="s">
        <v>61</v>
      </c>
      <c r="L116" s="483" t="s">
        <v>20</v>
      </c>
      <c r="M116" s="484" t="s">
        <v>26</v>
      </c>
      <c r="N116" s="483" t="s">
        <v>137</v>
      </c>
      <c r="O116" s="483" t="s">
        <v>36</v>
      </c>
      <c r="P116" s="442" t="s">
        <v>11</v>
      </c>
      <c r="Q116" s="442" t="s">
        <v>19</v>
      </c>
    </row>
    <row r="117" spans="1:26" s="435" customFormat="1" ht="45" x14ac:dyDescent="0.25">
      <c r="A117" s="125">
        <v>1</v>
      </c>
      <c r="B117" s="136" t="s">
        <v>146</v>
      </c>
      <c r="C117" s="127" t="s">
        <v>146</v>
      </c>
      <c r="D117" s="126" t="s">
        <v>290</v>
      </c>
      <c r="E117" s="185">
        <v>47</v>
      </c>
      <c r="F117" s="127" t="s">
        <v>125</v>
      </c>
      <c r="G117" s="219"/>
      <c r="H117" s="130" t="s">
        <v>383</v>
      </c>
      <c r="I117" s="131">
        <v>40526</v>
      </c>
      <c r="J117" s="131" t="s">
        <v>126</v>
      </c>
      <c r="K117" s="171">
        <v>0</v>
      </c>
      <c r="L117" s="171">
        <v>0</v>
      </c>
      <c r="M117" s="132">
        <v>312</v>
      </c>
      <c r="N117" s="132">
        <v>100</v>
      </c>
      <c r="O117" s="187">
        <v>390000000</v>
      </c>
      <c r="P117" s="133">
        <v>355</v>
      </c>
      <c r="Q117" s="134" t="s">
        <v>384</v>
      </c>
      <c r="R117" s="135"/>
      <c r="S117" s="135"/>
      <c r="T117" s="135"/>
      <c r="U117" s="135"/>
      <c r="V117" s="135"/>
      <c r="W117" s="135"/>
      <c r="X117" s="135"/>
      <c r="Y117" s="135"/>
      <c r="Z117" s="135"/>
    </row>
    <row r="118" spans="1:26" s="435" customFormat="1" ht="45" x14ac:dyDescent="0.25">
      <c r="A118" s="125">
        <f>+A117+1</f>
        <v>2</v>
      </c>
      <c r="B118" s="136" t="s">
        <v>146</v>
      </c>
      <c r="C118" s="127" t="s">
        <v>146</v>
      </c>
      <c r="D118" s="126" t="s">
        <v>290</v>
      </c>
      <c r="E118" s="185">
        <v>38</v>
      </c>
      <c r="F118" s="127" t="s">
        <v>125</v>
      </c>
      <c r="G118" s="127"/>
      <c r="H118" s="130">
        <v>41320</v>
      </c>
      <c r="I118" s="131">
        <v>41627</v>
      </c>
      <c r="J118" s="131" t="s">
        <v>126</v>
      </c>
      <c r="K118" s="171">
        <v>0</v>
      </c>
      <c r="L118" s="171">
        <v>0</v>
      </c>
      <c r="M118" s="132">
        <v>696</v>
      </c>
      <c r="N118" s="132"/>
      <c r="O118" s="133">
        <v>1010696400</v>
      </c>
      <c r="P118" s="133">
        <v>357</v>
      </c>
      <c r="Q118" s="134" t="s">
        <v>384</v>
      </c>
      <c r="R118" s="135"/>
      <c r="S118" s="135"/>
      <c r="T118" s="135"/>
      <c r="U118" s="135"/>
      <c r="V118" s="135"/>
      <c r="W118" s="135"/>
      <c r="X118" s="135"/>
      <c r="Y118" s="135"/>
      <c r="Z118" s="135"/>
    </row>
    <row r="119" spans="1:26" s="435" customFormat="1" ht="15.75" x14ac:dyDescent="0.25">
      <c r="A119" s="125"/>
      <c r="B119" s="136" t="s">
        <v>16</v>
      </c>
      <c r="C119" s="127"/>
      <c r="D119" s="126"/>
      <c r="E119" s="128"/>
      <c r="F119" s="127"/>
      <c r="G119" s="127"/>
      <c r="H119" s="127"/>
      <c r="I119" s="131"/>
      <c r="J119" s="131"/>
      <c r="K119" s="137">
        <f>SUM(K117:K118)</f>
        <v>0</v>
      </c>
      <c r="L119" s="137">
        <f>SUM(L117:L118)</f>
        <v>0</v>
      </c>
      <c r="M119" s="138">
        <f>SUM(M117:M118)</f>
        <v>1008</v>
      </c>
      <c r="N119" s="137">
        <f>SUM(N117:N118)</f>
        <v>100</v>
      </c>
      <c r="O119" s="133"/>
      <c r="P119" s="133"/>
      <c r="Q119" s="134"/>
    </row>
    <row r="120" spans="1:26" x14ac:dyDescent="0.25">
      <c r="B120" s="139"/>
      <c r="C120" s="139"/>
      <c r="D120" s="139"/>
      <c r="E120" s="140"/>
      <c r="F120" s="139"/>
      <c r="G120" s="139"/>
      <c r="H120" s="139"/>
      <c r="I120" s="139"/>
      <c r="J120" s="139"/>
      <c r="K120" s="139"/>
      <c r="L120" s="139"/>
      <c r="M120" s="139"/>
      <c r="N120" s="139"/>
      <c r="O120" s="139"/>
      <c r="P120" s="139"/>
    </row>
    <row r="121" spans="1:26" ht="15.75" x14ac:dyDescent="0.25">
      <c r="B121" s="142" t="s">
        <v>32</v>
      </c>
      <c r="C121" s="156">
        <f>+K119</f>
        <v>0</v>
      </c>
      <c r="H121" s="145"/>
      <c r="I121" s="145"/>
      <c r="J121" s="145"/>
      <c r="K121" s="145"/>
      <c r="L121" s="145"/>
      <c r="M121" s="145"/>
      <c r="N121" s="139"/>
      <c r="O121" s="139"/>
      <c r="P121" s="139"/>
    </row>
    <row r="123" spans="1:26" ht="15.75" thickBot="1" x14ac:dyDescent="0.3"/>
    <row r="124" spans="1:26" ht="32.25" thickBot="1" x14ac:dyDescent="0.3">
      <c r="B124" s="485" t="s">
        <v>49</v>
      </c>
      <c r="C124" s="486" t="s">
        <v>50</v>
      </c>
      <c r="D124" s="485" t="s">
        <v>51</v>
      </c>
      <c r="E124" s="486" t="s">
        <v>55</v>
      </c>
    </row>
    <row r="125" spans="1:26" x14ac:dyDescent="0.25">
      <c r="B125" s="159" t="s">
        <v>113</v>
      </c>
      <c r="C125" s="487">
        <v>20</v>
      </c>
      <c r="D125" s="487">
        <v>0</v>
      </c>
      <c r="E125" s="1080">
        <f>+D125+D126+D127</f>
        <v>0</v>
      </c>
    </row>
    <row r="126" spans="1:26" x14ac:dyDescent="0.25">
      <c r="B126" s="159" t="s">
        <v>114</v>
      </c>
      <c r="C126" s="445">
        <v>30</v>
      </c>
      <c r="D126" s="439">
        <v>0</v>
      </c>
      <c r="E126" s="1081"/>
    </row>
    <row r="127" spans="1:26" ht="15.75" thickBot="1" x14ac:dyDescent="0.3">
      <c r="B127" s="159" t="s">
        <v>115</v>
      </c>
      <c r="C127" s="162">
        <v>40</v>
      </c>
      <c r="D127" s="162">
        <v>0</v>
      </c>
      <c r="E127" s="1082"/>
    </row>
    <row r="129" spans="2:17" ht="15.75" thickBot="1" x14ac:dyDescent="0.3"/>
    <row r="130" spans="2:17" ht="16.5" thickBot="1" x14ac:dyDescent="0.3">
      <c r="B130" s="1083" t="s">
        <v>52</v>
      </c>
      <c r="C130" s="1084"/>
      <c r="D130" s="1084"/>
      <c r="E130" s="1084"/>
      <c r="F130" s="1084"/>
      <c r="G130" s="1084"/>
      <c r="H130" s="1084"/>
      <c r="I130" s="1084"/>
      <c r="J130" s="1084"/>
      <c r="K130" s="1084"/>
      <c r="L130" s="1084"/>
      <c r="M130" s="1084"/>
      <c r="N130" s="1085"/>
    </row>
    <row r="132" spans="2:17" ht="78.75" x14ac:dyDescent="0.25">
      <c r="B132" s="117" t="s">
        <v>0</v>
      </c>
      <c r="C132" s="117" t="s">
        <v>39</v>
      </c>
      <c r="D132" s="117" t="s">
        <v>40</v>
      </c>
      <c r="E132" s="117" t="s">
        <v>102</v>
      </c>
      <c r="F132" s="117" t="s">
        <v>104</v>
      </c>
      <c r="G132" s="117" t="s">
        <v>105</v>
      </c>
      <c r="H132" s="117" t="s">
        <v>106</v>
      </c>
      <c r="I132" s="117" t="s">
        <v>103</v>
      </c>
      <c r="J132" s="1086" t="s">
        <v>107</v>
      </c>
      <c r="K132" s="1087"/>
      <c r="L132" s="1088"/>
      <c r="M132" s="117" t="s">
        <v>111</v>
      </c>
      <c r="N132" s="117" t="s">
        <v>139</v>
      </c>
      <c r="O132" s="117" t="s">
        <v>140</v>
      </c>
      <c r="P132" s="1086" t="s">
        <v>3</v>
      </c>
      <c r="Q132" s="1088"/>
    </row>
    <row r="133" spans="2:17" ht="60" x14ac:dyDescent="0.2">
      <c r="B133" s="117"/>
      <c r="C133" s="117"/>
      <c r="D133" s="117"/>
      <c r="E133" s="117"/>
      <c r="F133" s="117"/>
      <c r="G133" s="117"/>
      <c r="H133" s="117"/>
      <c r="I133" s="117"/>
      <c r="J133" s="220" t="s">
        <v>108</v>
      </c>
      <c r="K133" s="221" t="s">
        <v>109</v>
      </c>
      <c r="L133" s="222" t="s">
        <v>110</v>
      </c>
      <c r="M133" s="117"/>
      <c r="N133" s="117"/>
      <c r="O133" s="117"/>
      <c r="P133" s="436"/>
      <c r="Q133" s="437"/>
    </row>
    <row r="134" spans="2:17" ht="30" x14ac:dyDescent="0.2">
      <c r="B134" s="152" t="s">
        <v>119</v>
      </c>
      <c r="C134" s="152"/>
      <c r="D134" s="149" t="s">
        <v>385</v>
      </c>
      <c r="E134" s="149">
        <v>49606907</v>
      </c>
      <c r="F134" s="118" t="s">
        <v>389</v>
      </c>
      <c r="G134" s="149" t="s">
        <v>388</v>
      </c>
      <c r="H134" s="182">
        <v>38457</v>
      </c>
      <c r="I134" s="150" t="s">
        <v>185</v>
      </c>
      <c r="J134" s="153" t="s">
        <v>390</v>
      </c>
      <c r="K134" s="154" t="s">
        <v>391</v>
      </c>
      <c r="L134" s="151" t="s">
        <v>392</v>
      </c>
      <c r="M134" s="118" t="s">
        <v>125</v>
      </c>
      <c r="N134" s="118" t="s">
        <v>125</v>
      </c>
      <c r="O134" s="118" t="s">
        <v>125</v>
      </c>
      <c r="P134" s="1101"/>
      <c r="Q134" s="1102"/>
    </row>
    <row r="135" spans="2:17" x14ac:dyDescent="0.2">
      <c r="B135" s="152"/>
      <c r="C135" s="152"/>
      <c r="D135" s="149"/>
      <c r="E135" s="149"/>
      <c r="F135" s="118"/>
      <c r="G135" s="149"/>
      <c r="H135" s="182"/>
      <c r="I135" s="150"/>
      <c r="J135" s="153" t="s">
        <v>199</v>
      </c>
      <c r="K135" s="154"/>
      <c r="L135" s="151" t="s">
        <v>393</v>
      </c>
      <c r="M135" s="118" t="s">
        <v>125</v>
      </c>
      <c r="N135" s="118" t="s">
        <v>125</v>
      </c>
      <c r="O135" s="118" t="s">
        <v>125</v>
      </c>
      <c r="P135" s="439"/>
      <c r="Q135" s="439"/>
    </row>
    <row r="136" spans="2:17" x14ac:dyDescent="0.2">
      <c r="B136" s="152"/>
      <c r="C136" s="152"/>
      <c r="D136" s="149"/>
      <c r="E136" s="149"/>
      <c r="F136" s="118"/>
      <c r="G136" s="149"/>
      <c r="H136" s="182"/>
      <c r="I136" s="150"/>
      <c r="J136" s="153" t="s">
        <v>199</v>
      </c>
      <c r="K136" s="151" t="s">
        <v>394</v>
      </c>
      <c r="L136" s="151" t="s">
        <v>395</v>
      </c>
      <c r="M136" s="118" t="s">
        <v>125</v>
      </c>
      <c r="N136" s="118" t="s">
        <v>125</v>
      </c>
      <c r="O136" s="118" t="s">
        <v>125</v>
      </c>
      <c r="P136" s="439"/>
      <c r="Q136" s="439"/>
    </row>
    <row r="137" spans="2:17" ht="30" x14ac:dyDescent="0.2">
      <c r="B137" s="152" t="s">
        <v>120</v>
      </c>
      <c r="C137" s="152"/>
      <c r="D137" s="149" t="s">
        <v>386</v>
      </c>
      <c r="E137" s="149">
        <v>49771187</v>
      </c>
      <c r="F137" s="149" t="s">
        <v>396</v>
      </c>
      <c r="G137" s="149" t="s">
        <v>198</v>
      </c>
      <c r="H137" s="182">
        <v>37975</v>
      </c>
      <c r="I137" s="150" t="s">
        <v>185</v>
      </c>
      <c r="J137" s="118" t="s">
        <v>397</v>
      </c>
      <c r="K137" s="118" t="s">
        <v>398</v>
      </c>
      <c r="L137" s="118" t="s">
        <v>207</v>
      </c>
      <c r="M137" s="118" t="s">
        <v>125</v>
      </c>
      <c r="N137" s="118" t="s">
        <v>125</v>
      </c>
      <c r="O137" s="118" t="s">
        <v>125</v>
      </c>
      <c r="P137" s="439"/>
      <c r="Q137" s="439"/>
    </row>
    <row r="138" spans="2:17" x14ac:dyDescent="0.2">
      <c r="B138" s="152"/>
      <c r="C138" s="152"/>
      <c r="D138" s="149"/>
      <c r="E138" s="149"/>
      <c r="F138" s="149"/>
      <c r="G138" s="149"/>
      <c r="H138" s="182"/>
      <c r="I138" s="150"/>
      <c r="J138" s="118" t="s">
        <v>397</v>
      </c>
      <c r="K138" s="118" t="s">
        <v>399</v>
      </c>
      <c r="L138" s="118" t="s">
        <v>207</v>
      </c>
      <c r="M138" s="118" t="s">
        <v>125</v>
      </c>
      <c r="N138" s="118" t="s">
        <v>125</v>
      </c>
      <c r="O138" s="118" t="s">
        <v>125</v>
      </c>
      <c r="P138" s="439"/>
      <c r="Q138" s="439"/>
    </row>
    <row r="139" spans="2:17" ht="45" customHeight="1" x14ac:dyDescent="0.2">
      <c r="B139" s="152" t="s">
        <v>121</v>
      </c>
      <c r="C139" s="152"/>
      <c r="D139" s="149" t="s">
        <v>387</v>
      </c>
      <c r="E139" s="149">
        <v>49717482</v>
      </c>
      <c r="F139" s="149" t="s">
        <v>400</v>
      </c>
      <c r="G139" s="149" t="s">
        <v>209</v>
      </c>
      <c r="H139" s="182">
        <v>41628</v>
      </c>
      <c r="I139" s="150" t="s">
        <v>401</v>
      </c>
      <c r="J139" s="118"/>
      <c r="K139" s="118"/>
      <c r="L139" s="118"/>
      <c r="M139" s="118"/>
      <c r="N139" s="118"/>
      <c r="O139" s="118"/>
      <c r="P139" s="444" t="s">
        <v>402</v>
      </c>
      <c r="Q139" s="155"/>
    </row>
    <row r="142" spans="2:17" ht="15.75" thickBot="1" x14ac:dyDescent="0.3"/>
    <row r="143" spans="2:17" ht="31.5" x14ac:dyDescent="0.25">
      <c r="B143" s="119" t="s">
        <v>33</v>
      </c>
      <c r="C143" s="119" t="s">
        <v>49</v>
      </c>
      <c r="D143" s="117" t="s">
        <v>50</v>
      </c>
      <c r="E143" s="119" t="s">
        <v>51</v>
      </c>
      <c r="F143" s="486" t="s">
        <v>56</v>
      </c>
      <c r="G143" s="163"/>
    </row>
    <row r="144" spans="2:17" ht="180" x14ac:dyDescent="0.2">
      <c r="B144" s="1202" t="s">
        <v>53</v>
      </c>
      <c r="C144" s="164" t="s">
        <v>116</v>
      </c>
      <c r="D144" s="439">
        <v>25</v>
      </c>
      <c r="E144" s="439">
        <v>0</v>
      </c>
      <c r="F144" s="1077">
        <f>+E144+E145+E146</f>
        <v>10</v>
      </c>
      <c r="G144" s="165"/>
    </row>
    <row r="145" spans="2:7" ht="135" x14ac:dyDescent="0.2">
      <c r="B145" s="1203"/>
      <c r="C145" s="164" t="s">
        <v>117</v>
      </c>
      <c r="D145" s="444">
        <v>25</v>
      </c>
      <c r="E145" s="439">
        <v>0</v>
      </c>
      <c r="F145" s="1078"/>
      <c r="G145" s="165"/>
    </row>
    <row r="146" spans="2:7" ht="105" x14ac:dyDescent="0.2">
      <c r="B146" s="1204"/>
      <c r="C146" s="164" t="s">
        <v>118</v>
      </c>
      <c r="D146" s="439">
        <v>10</v>
      </c>
      <c r="E146" s="439">
        <v>10</v>
      </c>
      <c r="F146" s="1079"/>
      <c r="G146" s="165"/>
    </row>
    <row r="147" spans="2:7" x14ac:dyDescent="0.2">
      <c r="C147" s="78"/>
    </row>
    <row r="150" spans="2:7" ht="15.75" x14ac:dyDescent="0.25">
      <c r="B150" s="116" t="s">
        <v>57</v>
      </c>
    </row>
    <row r="153" spans="2:7" ht="15.75" x14ac:dyDescent="0.25">
      <c r="B153" s="117" t="s">
        <v>33</v>
      </c>
      <c r="C153" s="117" t="s">
        <v>58</v>
      </c>
      <c r="D153" s="119" t="s">
        <v>51</v>
      </c>
      <c r="E153" s="119" t="s">
        <v>16</v>
      </c>
    </row>
    <row r="154" spans="2:7" ht="30" x14ac:dyDescent="0.25">
      <c r="B154" s="120" t="s">
        <v>132</v>
      </c>
      <c r="C154" s="444">
        <v>40</v>
      </c>
      <c r="D154" s="439">
        <f>+E125</f>
        <v>0</v>
      </c>
      <c r="E154" s="1067">
        <f>+D154+D155</f>
        <v>10</v>
      </c>
    </row>
    <row r="155" spans="2:7" ht="45" x14ac:dyDescent="0.25">
      <c r="B155" s="120" t="s">
        <v>133</v>
      </c>
      <c r="C155" s="444">
        <v>60</v>
      </c>
      <c r="D155" s="439">
        <f>+F144</f>
        <v>10</v>
      </c>
      <c r="E155" s="1068"/>
    </row>
  </sheetData>
  <mergeCells count="78">
    <mergeCell ref="D87:D88"/>
    <mergeCell ref="I87:I88"/>
    <mergeCell ref="H87:H88"/>
    <mergeCell ref="G87:G88"/>
    <mergeCell ref="F87:F88"/>
    <mergeCell ref="E87:E88"/>
    <mergeCell ref="C79:C81"/>
    <mergeCell ref="B79:B81"/>
    <mergeCell ref="I82:I83"/>
    <mergeCell ref="H82:H83"/>
    <mergeCell ref="G82:G83"/>
    <mergeCell ref="F82:F83"/>
    <mergeCell ref="E82:E83"/>
    <mergeCell ref="D82:D83"/>
    <mergeCell ref="I79:I81"/>
    <mergeCell ref="H79:H81"/>
    <mergeCell ref="G79:G81"/>
    <mergeCell ref="F79:F81"/>
    <mergeCell ref="E79:E81"/>
    <mergeCell ref="O79:O80"/>
    <mergeCell ref="P79:Q80"/>
    <mergeCell ref="J79:L80"/>
    <mergeCell ref="M79:M80"/>
    <mergeCell ref="D79:D81"/>
    <mergeCell ref="C9:N9"/>
    <mergeCell ref="B2:P2"/>
    <mergeCell ref="B4:P4"/>
    <mergeCell ref="C6:N6"/>
    <mergeCell ref="C7:N7"/>
    <mergeCell ref="C8:N8"/>
    <mergeCell ref="J90:J91"/>
    <mergeCell ref="O64:P64"/>
    <mergeCell ref="C10:E10"/>
    <mergeCell ref="B14:C21"/>
    <mergeCell ref="B22:C22"/>
    <mergeCell ref="E40:E41"/>
    <mergeCell ref="M45:N45"/>
    <mergeCell ref="B52:B53"/>
    <mergeCell ref="C52:C53"/>
    <mergeCell ref="D52:E52"/>
    <mergeCell ref="C56:N56"/>
    <mergeCell ref="B58:N58"/>
    <mergeCell ref="O61:P61"/>
    <mergeCell ref="O62:P62"/>
    <mergeCell ref="O63:P63"/>
    <mergeCell ref="N79:N80"/>
    <mergeCell ref="P132:Q132"/>
    <mergeCell ref="P134:Q134"/>
    <mergeCell ref="B110:P110"/>
    <mergeCell ref="O65:P65"/>
    <mergeCell ref="O66:P66"/>
    <mergeCell ref="O67:P67"/>
    <mergeCell ref="O68:P68"/>
    <mergeCell ref="B74:N74"/>
    <mergeCell ref="P81:Q81"/>
    <mergeCell ref="P100:Q100"/>
    <mergeCell ref="B103:N103"/>
    <mergeCell ref="D106:E106"/>
    <mergeCell ref="D107:E107"/>
    <mergeCell ref="D90:D91"/>
    <mergeCell ref="E90:E91"/>
    <mergeCell ref="F90:F91"/>
    <mergeCell ref="B144:B146"/>
    <mergeCell ref="F144:F146"/>
    <mergeCell ref="E154:E155"/>
    <mergeCell ref="B113:N113"/>
    <mergeCell ref="E125:E127"/>
    <mergeCell ref="B130:N130"/>
    <mergeCell ref="J132:L132"/>
    <mergeCell ref="F92:F94"/>
    <mergeCell ref="E92:E94"/>
    <mergeCell ref="D92:D94"/>
    <mergeCell ref="H90:H91"/>
    <mergeCell ref="I90:I91"/>
    <mergeCell ref="I92:I94"/>
    <mergeCell ref="H92:H94"/>
    <mergeCell ref="G92:G94"/>
    <mergeCell ref="G90:G91"/>
  </mergeCells>
  <dataValidations disablePrompts="1" count="2">
    <dataValidation type="list" allowBlank="1" showInputMessage="1" showErrorMessage="1" sqref="WVE983071 A65567 IS65567 SO65567 ACK65567 AMG65567 AWC65567 BFY65567 BPU65567 BZQ65567 CJM65567 CTI65567 DDE65567 DNA65567 DWW65567 EGS65567 EQO65567 FAK65567 FKG65567 FUC65567 GDY65567 GNU65567 GXQ65567 HHM65567 HRI65567 IBE65567 ILA65567 IUW65567 JES65567 JOO65567 JYK65567 KIG65567 KSC65567 LBY65567 LLU65567 LVQ65567 MFM65567 MPI65567 MZE65567 NJA65567 NSW65567 OCS65567 OMO65567 OWK65567 PGG65567 PQC65567 PZY65567 QJU65567 QTQ65567 RDM65567 RNI65567 RXE65567 SHA65567 SQW65567 TAS65567 TKO65567 TUK65567 UEG65567 UOC65567 UXY65567 VHU65567 VRQ65567 WBM65567 WLI65567 WVE65567 A131103 IS131103 SO131103 ACK131103 AMG131103 AWC131103 BFY131103 BPU131103 BZQ131103 CJM131103 CTI131103 DDE131103 DNA131103 DWW131103 EGS131103 EQO131103 FAK131103 FKG131103 FUC131103 GDY131103 GNU131103 GXQ131103 HHM131103 HRI131103 IBE131103 ILA131103 IUW131103 JES131103 JOO131103 JYK131103 KIG131103 KSC131103 LBY131103 LLU131103 LVQ131103 MFM131103 MPI131103 MZE131103 NJA131103 NSW131103 OCS131103 OMO131103 OWK131103 PGG131103 PQC131103 PZY131103 QJU131103 QTQ131103 RDM131103 RNI131103 RXE131103 SHA131103 SQW131103 TAS131103 TKO131103 TUK131103 UEG131103 UOC131103 UXY131103 VHU131103 VRQ131103 WBM131103 WLI131103 WVE131103 A196639 IS196639 SO196639 ACK196639 AMG196639 AWC196639 BFY196639 BPU196639 BZQ196639 CJM196639 CTI196639 DDE196639 DNA196639 DWW196639 EGS196639 EQO196639 FAK196639 FKG196639 FUC196639 GDY196639 GNU196639 GXQ196639 HHM196639 HRI196639 IBE196639 ILA196639 IUW196639 JES196639 JOO196639 JYK196639 KIG196639 KSC196639 LBY196639 LLU196639 LVQ196639 MFM196639 MPI196639 MZE196639 NJA196639 NSW196639 OCS196639 OMO196639 OWK196639 PGG196639 PQC196639 PZY196639 QJU196639 QTQ196639 RDM196639 RNI196639 RXE196639 SHA196639 SQW196639 TAS196639 TKO196639 TUK196639 UEG196639 UOC196639 UXY196639 VHU196639 VRQ196639 WBM196639 WLI196639 WVE196639 A262175 IS262175 SO262175 ACK262175 AMG262175 AWC262175 BFY262175 BPU262175 BZQ262175 CJM262175 CTI262175 DDE262175 DNA262175 DWW262175 EGS262175 EQO262175 FAK262175 FKG262175 FUC262175 GDY262175 GNU262175 GXQ262175 HHM262175 HRI262175 IBE262175 ILA262175 IUW262175 JES262175 JOO262175 JYK262175 KIG262175 KSC262175 LBY262175 LLU262175 LVQ262175 MFM262175 MPI262175 MZE262175 NJA262175 NSW262175 OCS262175 OMO262175 OWK262175 PGG262175 PQC262175 PZY262175 QJU262175 QTQ262175 RDM262175 RNI262175 RXE262175 SHA262175 SQW262175 TAS262175 TKO262175 TUK262175 UEG262175 UOC262175 UXY262175 VHU262175 VRQ262175 WBM262175 WLI262175 WVE262175 A327711 IS327711 SO327711 ACK327711 AMG327711 AWC327711 BFY327711 BPU327711 BZQ327711 CJM327711 CTI327711 DDE327711 DNA327711 DWW327711 EGS327711 EQO327711 FAK327711 FKG327711 FUC327711 GDY327711 GNU327711 GXQ327711 HHM327711 HRI327711 IBE327711 ILA327711 IUW327711 JES327711 JOO327711 JYK327711 KIG327711 KSC327711 LBY327711 LLU327711 LVQ327711 MFM327711 MPI327711 MZE327711 NJA327711 NSW327711 OCS327711 OMO327711 OWK327711 PGG327711 PQC327711 PZY327711 QJU327711 QTQ327711 RDM327711 RNI327711 RXE327711 SHA327711 SQW327711 TAS327711 TKO327711 TUK327711 UEG327711 UOC327711 UXY327711 VHU327711 VRQ327711 WBM327711 WLI327711 WVE327711 A393247 IS393247 SO393247 ACK393247 AMG393247 AWC393247 BFY393247 BPU393247 BZQ393247 CJM393247 CTI393247 DDE393247 DNA393247 DWW393247 EGS393247 EQO393247 FAK393247 FKG393247 FUC393247 GDY393247 GNU393247 GXQ393247 HHM393247 HRI393247 IBE393247 ILA393247 IUW393247 JES393247 JOO393247 JYK393247 KIG393247 KSC393247 LBY393247 LLU393247 LVQ393247 MFM393247 MPI393247 MZE393247 NJA393247 NSW393247 OCS393247 OMO393247 OWK393247 PGG393247 PQC393247 PZY393247 QJU393247 QTQ393247 RDM393247 RNI393247 RXE393247 SHA393247 SQW393247 TAS393247 TKO393247 TUK393247 UEG393247 UOC393247 UXY393247 VHU393247 VRQ393247 WBM393247 WLI393247 WVE393247 A458783 IS458783 SO458783 ACK458783 AMG458783 AWC458783 BFY458783 BPU458783 BZQ458783 CJM458783 CTI458783 DDE458783 DNA458783 DWW458783 EGS458783 EQO458783 FAK458783 FKG458783 FUC458783 GDY458783 GNU458783 GXQ458783 HHM458783 HRI458783 IBE458783 ILA458783 IUW458783 JES458783 JOO458783 JYK458783 KIG458783 KSC458783 LBY458783 LLU458783 LVQ458783 MFM458783 MPI458783 MZE458783 NJA458783 NSW458783 OCS458783 OMO458783 OWK458783 PGG458783 PQC458783 PZY458783 QJU458783 QTQ458783 RDM458783 RNI458783 RXE458783 SHA458783 SQW458783 TAS458783 TKO458783 TUK458783 UEG458783 UOC458783 UXY458783 VHU458783 VRQ458783 WBM458783 WLI458783 WVE458783 A524319 IS524319 SO524319 ACK524319 AMG524319 AWC524319 BFY524319 BPU524319 BZQ524319 CJM524319 CTI524319 DDE524319 DNA524319 DWW524319 EGS524319 EQO524319 FAK524319 FKG524319 FUC524319 GDY524319 GNU524319 GXQ524319 HHM524319 HRI524319 IBE524319 ILA524319 IUW524319 JES524319 JOO524319 JYK524319 KIG524319 KSC524319 LBY524319 LLU524319 LVQ524319 MFM524319 MPI524319 MZE524319 NJA524319 NSW524319 OCS524319 OMO524319 OWK524319 PGG524319 PQC524319 PZY524319 QJU524319 QTQ524319 RDM524319 RNI524319 RXE524319 SHA524319 SQW524319 TAS524319 TKO524319 TUK524319 UEG524319 UOC524319 UXY524319 VHU524319 VRQ524319 WBM524319 WLI524319 WVE524319 A589855 IS589855 SO589855 ACK589855 AMG589855 AWC589855 BFY589855 BPU589855 BZQ589855 CJM589855 CTI589855 DDE589855 DNA589855 DWW589855 EGS589855 EQO589855 FAK589855 FKG589855 FUC589855 GDY589855 GNU589855 GXQ589855 HHM589855 HRI589855 IBE589855 ILA589855 IUW589855 JES589855 JOO589855 JYK589855 KIG589855 KSC589855 LBY589855 LLU589855 LVQ589855 MFM589855 MPI589855 MZE589855 NJA589855 NSW589855 OCS589855 OMO589855 OWK589855 PGG589855 PQC589855 PZY589855 QJU589855 QTQ589855 RDM589855 RNI589855 RXE589855 SHA589855 SQW589855 TAS589855 TKO589855 TUK589855 UEG589855 UOC589855 UXY589855 VHU589855 VRQ589855 WBM589855 WLI589855 WVE589855 A655391 IS655391 SO655391 ACK655391 AMG655391 AWC655391 BFY655391 BPU655391 BZQ655391 CJM655391 CTI655391 DDE655391 DNA655391 DWW655391 EGS655391 EQO655391 FAK655391 FKG655391 FUC655391 GDY655391 GNU655391 GXQ655391 HHM655391 HRI655391 IBE655391 ILA655391 IUW655391 JES655391 JOO655391 JYK655391 KIG655391 KSC655391 LBY655391 LLU655391 LVQ655391 MFM655391 MPI655391 MZE655391 NJA655391 NSW655391 OCS655391 OMO655391 OWK655391 PGG655391 PQC655391 PZY655391 QJU655391 QTQ655391 RDM655391 RNI655391 RXE655391 SHA655391 SQW655391 TAS655391 TKO655391 TUK655391 UEG655391 UOC655391 UXY655391 VHU655391 VRQ655391 WBM655391 WLI655391 WVE655391 A720927 IS720927 SO720927 ACK720927 AMG720927 AWC720927 BFY720927 BPU720927 BZQ720927 CJM720927 CTI720927 DDE720927 DNA720927 DWW720927 EGS720927 EQO720927 FAK720927 FKG720927 FUC720927 GDY720927 GNU720927 GXQ720927 HHM720927 HRI720927 IBE720927 ILA720927 IUW720927 JES720927 JOO720927 JYK720927 KIG720927 KSC720927 LBY720927 LLU720927 LVQ720927 MFM720927 MPI720927 MZE720927 NJA720927 NSW720927 OCS720927 OMO720927 OWK720927 PGG720927 PQC720927 PZY720927 QJU720927 QTQ720927 RDM720927 RNI720927 RXE720927 SHA720927 SQW720927 TAS720927 TKO720927 TUK720927 UEG720927 UOC720927 UXY720927 VHU720927 VRQ720927 WBM720927 WLI720927 WVE720927 A786463 IS786463 SO786463 ACK786463 AMG786463 AWC786463 BFY786463 BPU786463 BZQ786463 CJM786463 CTI786463 DDE786463 DNA786463 DWW786463 EGS786463 EQO786463 FAK786463 FKG786463 FUC786463 GDY786463 GNU786463 GXQ786463 HHM786463 HRI786463 IBE786463 ILA786463 IUW786463 JES786463 JOO786463 JYK786463 KIG786463 KSC786463 LBY786463 LLU786463 LVQ786463 MFM786463 MPI786463 MZE786463 NJA786463 NSW786463 OCS786463 OMO786463 OWK786463 PGG786463 PQC786463 PZY786463 QJU786463 QTQ786463 RDM786463 RNI786463 RXE786463 SHA786463 SQW786463 TAS786463 TKO786463 TUK786463 UEG786463 UOC786463 UXY786463 VHU786463 VRQ786463 WBM786463 WLI786463 WVE786463 A851999 IS851999 SO851999 ACK851999 AMG851999 AWC851999 BFY851999 BPU851999 BZQ851999 CJM851999 CTI851999 DDE851999 DNA851999 DWW851999 EGS851999 EQO851999 FAK851999 FKG851999 FUC851999 GDY851999 GNU851999 GXQ851999 HHM851999 HRI851999 IBE851999 ILA851999 IUW851999 JES851999 JOO851999 JYK851999 KIG851999 KSC851999 LBY851999 LLU851999 LVQ851999 MFM851999 MPI851999 MZE851999 NJA851999 NSW851999 OCS851999 OMO851999 OWK851999 PGG851999 PQC851999 PZY851999 QJU851999 QTQ851999 RDM851999 RNI851999 RXE851999 SHA851999 SQW851999 TAS851999 TKO851999 TUK851999 UEG851999 UOC851999 UXY851999 VHU851999 VRQ851999 WBM851999 WLI851999 WVE851999 A917535 IS917535 SO917535 ACK917535 AMG917535 AWC917535 BFY917535 BPU917535 BZQ917535 CJM917535 CTI917535 DDE917535 DNA917535 DWW917535 EGS917535 EQO917535 FAK917535 FKG917535 FUC917535 GDY917535 GNU917535 GXQ917535 HHM917535 HRI917535 IBE917535 ILA917535 IUW917535 JES917535 JOO917535 JYK917535 KIG917535 KSC917535 LBY917535 LLU917535 LVQ917535 MFM917535 MPI917535 MZE917535 NJA917535 NSW917535 OCS917535 OMO917535 OWK917535 PGG917535 PQC917535 PZY917535 QJU917535 QTQ917535 RDM917535 RNI917535 RXE917535 SHA917535 SQW917535 TAS917535 TKO917535 TUK917535 UEG917535 UOC917535 UXY917535 VHU917535 VRQ917535 WBM917535 WLI917535 WVE917535 A983071 IS983071 SO983071 ACK983071 AMG983071 AWC983071 BFY983071 BPU983071 BZQ983071 CJM983071 CTI983071 DDE983071 DNA983071 DWW983071 EGS983071 EQO983071 FAK983071 FKG983071 FUC983071 GDY983071 GNU983071 GXQ983071 HHM983071 HRI983071 IBE983071 ILA983071 IUW983071 JES983071 JOO983071 JYK983071 KIG983071 KSC983071 LBY983071 LLU983071 LVQ983071 MFM983071 MPI983071 MZE983071 NJA983071 NSW983071 OCS983071 OMO983071 OWK983071 PGG983071 PQC983071 PZY983071 QJU983071 QTQ983071 RDM983071 RNI983071 RXE983071 SHA983071 SQW983071 TAS983071 TKO983071 TUK983071 UEG983071 UOC983071 UXY983071 VHU983071 VRQ983071 WBM983071 WLI983071 A24:A44 IS24:IS44 SO24:SO44 ACK24:ACK44 AMG24:AMG44 AWC24:AWC44 BFY24:BFY44 BPU24:BPU44 BZQ24:BZQ44 CJM24:CJM44 CTI24:CTI44 DDE24:DDE44 DNA24:DNA44 DWW24:DWW44 EGS24:EGS44 EQO24:EQO44 FAK24:FAK44 FKG24:FKG44 FUC24:FUC44 GDY24:GDY44 GNU24:GNU44 GXQ24:GXQ44 HHM24:HHM44 HRI24:HRI44 IBE24:IBE44 ILA24:ILA44 IUW24:IUW44 JES24:JES44 JOO24:JOO44 JYK24:JYK44 KIG24:KIG44 KSC24:KSC44 LBY24:LBY44 LLU24:LLU44 LVQ24:LVQ44 MFM24:MFM44 MPI24:MPI44 MZE24:MZE44 NJA24:NJA44 NSW24:NSW44 OCS24:OCS44 OMO24:OMO44 OWK24:OWK44 PGG24:PGG44 PQC24:PQC44 PZY24:PZY44 QJU24:QJU44 QTQ24:QTQ44 RDM24:RDM44 RNI24:RNI44 RXE24:RXE44 SHA24:SHA44 SQW24:SQW44 TAS24:TAS44 TKO24:TKO44 TUK24:TUK44 UEG24:UEG44 UOC24:UOC44 UXY24:UXY44 VHU24:VHU44 VRQ24:VRQ44 WBM24:WBM44 WLI24:WLI44 WVE24:WVE44">
      <formula1>"1,2,3,4,5"</formula1>
    </dataValidation>
    <dataValidation type="decimal" allowBlank="1" showInputMessage="1" showErrorMessage="1" sqref="WVH983071 WLL983071 C65567 IV65567 SR65567 ACN65567 AMJ65567 AWF65567 BGB65567 BPX65567 BZT65567 CJP65567 CTL65567 DDH65567 DND65567 DWZ65567 EGV65567 EQR65567 FAN65567 FKJ65567 FUF65567 GEB65567 GNX65567 GXT65567 HHP65567 HRL65567 IBH65567 ILD65567 IUZ65567 JEV65567 JOR65567 JYN65567 KIJ65567 KSF65567 LCB65567 LLX65567 LVT65567 MFP65567 MPL65567 MZH65567 NJD65567 NSZ65567 OCV65567 OMR65567 OWN65567 PGJ65567 PQF65567 QAB65567 QJX65567 QTT65567 RDP65567 RNL65567 RXH65567 SHD65567 SQZ65567 TAV65567 TKR65567 TUN65567 UEJ65567 UOF65567 UYB65567 VHX65567 VRT65567 WBP65567 WLL65567 WVH65567 C131103 IV131103 SR131103 ACN131103 AMJ131103 AWF131103 BGB131103 BPX131103 BZT131103 CJP131103 CTL131103 DDH131103 DND131103 DWZ131103 EGV131103 EQR131103 FAN131103 FKJ131103 FUF131103 GEB131103 GNX131103 GXT131103 HHP131103 HRL131103 IBH131103 ILD131103 IUZ131103 JEV131103 JOR131103 JYN131103 KIJ131103 KSF131103 LCB131103 LLX131103 LVT131103 MFP131103 MPL131103 MZH131103 NJD131103 NSZ131103 OCV131103 OMR131103 OWN131103 PGJ131103 PQF131103 QAB131103 QJX131103 QTT131103 RDP131103 RNL131103 RXH131103 SHD131103 SQZ131103 TAV131103 TKR131103 TUN131103 UEJ131103 UOF131103 UYB131103 VHX131103 VRT131103 WBP131103 WLL131103 WVH131103 C196639 IV196639 SR196639 ACN196639 AMJ196639 AWF196639 BGB196639 BPX196639 BZT196639 CJP196639 CTL196639 DDH196639 DND196639 DWZ196639 EGV196639 EQR196639 FAN196639 FKJ196639 FUF196639 GEB196639 GNX196639 GXT196639 HHP196639 HRL196639 IBH196639 ILD196639 IUZ196639 JEV196639 JOR196639 JYN196639 KIJ196639 KSF196639 LCB196639 LLX196639 LVT196639 MFP196639 MPL196639 MZH196639 NJD196639 NSZ196639 OCV196639 OMR196639 OWN196639 PGJ196639 PQF196639 QAB196639 QJX196639 QTT196639 RDP196639 RNL196639 RXH196639 SHD196639 SQZ196639 TAV196639 TKR196639 TUN196639 UEJ196639 UOF196639 UYB196639 VHX196639 VRT196639 WBP196639 WLL196639 WVH196639 C262175 IV262175 SR262175 ACN262175 AMJ262175 AWF262175 BGB262175 BPX262175 BZT262175 CJP262175 CTL262175 DDH262175 DND262175 DWZ262175 EGV262175 EQR262175 FAN262175 FKJ262175 FUF262175 GEB262175 GNX262175 GXT262175 HHP262175 HRL262175 IBH262175 ILD262175 IUZ262175 JEV262175 JOR262175 JYN262175 KIJ262175 KSF262175 LCB262175 LLX262175 LVT262175 MFP262175 MPL262175 MZH262175 NJD262175 NSZ262175 OCV262175 OMR262175 OWN262175 PGJ262175 PQF262175 QAB262175 QJX262175 QTT262175 RDP262175 RNL262175 RXH262175 SHD262175 SQZ262175 TAV262175 TKR262175 TUN262175 UEJ262175 UOF262175 UYB262175 VHX262175 VRT262175 WBP262175 WLL262175 WVH262175 C327711 IV327711 SR327711 ACN327711 AMJ327711 AWF327711 BGB327711 BPX327711 BZT327711 CJP327711 CTL327711 DDH327711 DND327711 DWZ327711 EGV327711 EQR327711 FAN327711 FKJ327711 FUF327711 GEB327711 GNX327711 GXT327711 HHP327711 HRL327711 IBH327711 ILD327711 IUZ327711 JEV327711 JOR327711 JYN327711 KIJ327711 KSF327711 LCB327711 LLX327711 LVT327711 MFP327711 MPL327711 MZH327711 NJD327711 NSZ327711 OCV327711 OMR327711 OWN327711 PGJ327711 PQF327711 QAB327711 QJX327711 QTT327711 RDP327711 RNL327711 RXH327711 SHD327711 SQZ327711 TAV327711 TKR327711 TUN327711 UEJ327711 UOF327711 UYB327711 VHX327711 VRT327711 WBP327711 WLL327711 WVH327711 C393247 IV393247 SR393247 ACN393247 AMJ393247 AWF393247 BGB393247 BPX393247 BZT393247 CJP393247 CTL393247 DDH393247 DND393247 DWZ393247 EGV393247 EQR393247 FAN393247 FKJ393247 FUF393247 GEB393247 GNX393247 GXT393247 HHP393247 HRL393247 IBH393247 ILD393247 IUZ393247 JEV393247 JOR393247 JYN393247 KIJ393247 KSF393247 LCB393247 LLX393247 LVT393247 MFP393247 MPL393247 MZH393247 NJD393247 NSZ393247 OCV393247 OMR393247 OWN393247 PGJ393247 PQF393247 QAB393247 QJX393247 QTT393247 RDP393247 RNL393247 RXH393247 SHD393247 SQZ393247 TAV393247 TKR393247 TUN393247 UEJ393247 UOF393247 UYB393247 VHX393247 VRT393247 WBP393247 WLL393247 WVH393247 C458783 IV458783 SR458783 ACN458783 AMJ458783 AWF458783 BGB458783 BPX458783 BZT458783 CJP458783 CTL458783 DDH458783 DND458783 DWZ458783 EGV458783 EQR458783 FAN458783 FKJ458783 FUF458783 GEB458783 GNX458783 GXT458783 HHP458783 HRL458783 IBH458783 ILD458783 IUZ458783 JEV458783 JOR458783 JYN458783 KIJ458783 KSF458783 LCB458783 LLX458783 LVT458783 MFP458783 MPL458783 MZH458783 NJD458783 NSZ458783 OCV458783 OMR458783 OWN458783 PGJ458783 PQF458783 QAB458783 QJX458783 QTT458783 RDP458783 RNL458783 RXH458783 SHD458783 SQZ458783 TAV458783 TKR458783 TUN458783 UEJ458783 UOF458783 UYB458783 VHX458783 VRT458783 WBP458783 WLL458783 WVH458783 C524319 IV524319 SR524319 ACN524319 AMJ524319 AWF524319 BGB524319 BPX524319 BZT524319 CJP524319 CTL524319 DDH524319 DND524319 DWZ524319 EGV524319 EQR524319 FAN524319 FKJ524319 FUF524319 GEB524319 GNX524319 GXT524319 HHP524319 HRL524319 IBH524319 ILD524319 IUZ524319 JEV524319 JOR524319 JYN524319 KIJ524319 KSF524319 LCB524319 LLX524319 LVT524319 MFP524319 MPL524319 MZH524319 NJD524319 NSZ524319 OCV524319 OMR524319 OWN524319 PGJ524319 PQF524319 QAB524319 QJX524319 QTT524319 RDP524319 RNL524319 RXH524319 SHD524319 SQZ524319 TAV524319 TKR524319 TUN524319 UEJ524319 UOF524319 UYB524319 VHX524319 VRT524319 WBP524319 WLL524319 WVH524319 C589855 IV589855 SR589855 ACN589855 AMJ589855 AWF589855 BGB589855 BPX589855 BZT589855 CJP589855 CTL589855 DDH589855 DND589855 DWZ589855 EGV589855 EQR589855 FAN589855 FKJ589855 FUF589855 GEB589855 GNX589855 GXT589855 HHP589855 HRL589855 IBH589855 ILD589855 IUZ589855 JEV589855 JOR589855 JYN589855 KIJ589855 KSF589855 LCB589855 LLX589855 LVT589855 MFP589855 MPL589855 MZH589855 NJD589855 NSZ589855 OCV589855 OMR589855 OWN589855 PGJ589855 PQF589855 QAB589855 QJX589855 QTT589855 RDP589855 RNL589855 RXH589855 SHD589855 SQZ589855 TAV589855 TKR589855 TUN589855 UEJ589855 UOF589855 UYB589855 VHX589855 VRT589855 WBP589855 WLL589855 WVH589855 C655391 IV655391 SR655391 ACN655391 AMJ655391 AWF655391 BGB655391 BPX655391 BZT655391 CJP655391 CTL655391 DDH655391 DND655391 DWZ655391 EGV655391 EQR655391 FAN655391 FKJ655391 FUF655391 GEB655391 GNX655391 GXT655391 HHP655391 HRL655391 IBH655391 ILD655391 IUZ655391 JEV655391 JOR655391 JYN655391 KIJ655391 KSF655391 LCB655391 LLX655391 LVT655391 MFP655391 MPL655391 MZH655391 NJD655391 NSZ655391 OCV655391 OMR655391 OWN655391 PGJ655391 PQF655391 QAB655391 QJX655391 QTT655391 RDP655391 RNL655391 RXH655391 SHD655391 SQZ655391 TAV655391 TKR655391 TUN655391 UEJ655391 UOF655391 UYB655391 VHX655391 VRT655391 WBP655391 WLL655391 WVH655391 C720927 IV720927 SR720927 ACN720927 AMJ720927 AWF720927 BGB720927 BPX720927 BZT720927 CJP720927 CTL720927 DDH720927 DND720927 DWZ720927 EGV720927 EQR720927 FAN720927 FKJ720927 FUF720927 GEB720927 GNX720927 GXT720927 HHP720927 HRL720927 IBH720927 ILD720927 IUZ720927 JEV720927 JOR720927 JYN720927 KIJ720927 KSF720927 LCB720927 LLX720927 LVT720927 MFP720927 MPL720927 MZH720927 NJD720927 NSZ720927 OCV720927 OMR720927 OWN720927 PGJ720927 PQF720927 QAB720927 QJX720927 QTT720927 RDP720927 RNL720927 RXH720927 SHD720927 SQZ720927 TAV720927 TKR720927 TUN720927 UEJ720927 UOF720927 UYB720927 VHX720927 VRT720927 WBP720927 WLL720927 WVH720927 C786463 IV786463 SR786463 ACN786463 AMJ786463 AWF786463 BGB786463 BPX786463 BZT786463 CJP786463 CTL786463 DDH786463 DND786463 DWZ786463 EGV786463 EQR786463 FAN786463 FKJ786463 FUF786463 GEB786463 GNX786463 GXT786463 HHP786463 HRL786463 IBH786463 ILD786463 IUZ786463 JEV786463 JOR786463 JYN786463 KIJ786463 KSF786463 LCB786463 LLX786463 LVT786463 MFP786463 MPL786463 MZH786463 NJD786463 NSZ786463 OCV786463 OMR786463 OWN786463 PGJ786463 PQF786463 QAB786463 QJX786463 QTT786463 RDP786463 RNL786463 RXH786463 SHD786463 SQZ786463 TAV786463 TKR786463 TUN786463 UEJ786463 UOF786463 UYB786463 VHX786463 VRT786463 WBP786463 WLL786463 WVH786463 C851999 IV851999 SR851999 ACN851999 AMJ851999 AWF851999 BGB851999 BPX851999 BZT851999 CJP851999 CTL851999 DDH851999 DND851999 DWZ851999 EGV851999 EQR851999 FAN851999 FKJ851999 FUF851999 GEB851999 GNX851999 GXT851999 HHP851999 HRL851999 IBH851999 ILD851999 IUZ851999 JEV851999 JOR851999 JYN851999 KIJ851999 KSF851999 LCB851999 LLX851999 LVT851999 MFP851999 MPL851999 MZH851999 NJD851999 NSZ851999 OCV851999 OMR851999 OWN851999 PGJ851999 PQF851999 QAB851999 QJX851999 QTT851999 RDP851999 RNL851999 RXH851999 SHD851999 SQZ851999 TAV851999 TKR851999 TUN851999 UEJ851999 UOF851999 UYB851999 VHX851999 VRT851999 WBP851999 WLL851999 WVH851999 C917535 IV917535 SR917535 ACN917535 AMJ917535 AWF917535 BGB917535 BPX917535 BZT917535 CJP917535 CTL917535 DDH917535 DND917535 DWZ917535 EGV917535 EQR917535 FAN917535 FKJ917535 FUF917535 GEB917535 GNX917535 GXT917535 HHP917535 HRL917535 IBH917535 ILD917535 IUZ917535 JEV917535 JOR917535 JYN917535 KIJ917535 KSF917535 LCB917535 LLX917535 LVT917535 MFP917535 MPL917535 MZH917535 NJD917535 NSZ917535 OCV917535 OMR917535 OWN917535 PGJ917535 PQF917535 QAB917535 QJX917535 QTT917535 RDP917535 RNL917535 RXH917535 SHD917535 SQZ917535 TAV917535 TKR917535 TUN917535 UEJ917535 UOF917535 UYB917535 VHX917535 VRT917535 WBP917535 WLL917535 WVH917535 C983071 IV983071 SR983071 ACN983071 AMJ983071 AWF983071 BGB983071 BPX983071 BZT983071 CJP983071 CTL983071 DDH983071 DND983071 DWZ983071 EGV983071 EQR983071 FAN983071 FKJ983071 FUF983071 GEB983071 GNX983071 GXT983071 HHP983071 HRL983071 IBH983071 ILD983071 IUZ983071 JEV983071 JOR983071 JYN983071 KIJ983071 KSF983071 LCB983071 LLX983071 LVT983071 MFP983071 MPL983071 MZH983071 NJD983071 NSZ983071 OCV983071 OMR983071 OWN983071 PGJ983071 PQF983071 QAB983071 QJX983071 QTT983071 RDP983071 RNL983071 RXH983071 SHD983071 SQZ983071 TAV983071 TKR983071 TUN983071 UEJ983071 UOF983071 UYB983071 VHX983071 VRT983071 WBP983071 IV24:IV44 SR24:SR44 ACN24:ACN44 AMJ24:AMJ44 AWF24:AWF44 BGB24:BGB44 BPX24:BPX44 BZT24:BZT44 CJP24:CJP44 CTL24:CTL44 DDH24:DDH44 DND24:DND44 DWZ24:DWZ44 EGV24:EGV44 EQR24:EQR44 FAN24:FAN44 FKJ24:FKJ44 FUF24:FUF44 GEB24:GEB44 GNX24:GNX44 GXT24:GXT44 HHP24:HHP44 HRL24:HRL44 IBH24:IBH44 ILD24:ILD44 IUZ24:IUZ44 JEV24:JEV44 JOR24:JOR44 JYN24:JYN44 KIJ24:KIJ44 KSF24:KSF44 LCB24:LCB44 LLX24:LLX44 LVT24:LVT44 MFP24:MFP44 MPL24:MPL44 MZH24:MZH44 NJD24:NJD44 NSZ24:NSZ44 OCV24:OCV44 OMR24:OMR44 OWN24:OWN44 PGJ24:PGJ44 PQF24:PQF44 QAB24:QAB44 QJX24:QJX44 QTT24:QTT44 RDP24:RDP44 RNL24:RNL44 RXH24:RXH44 SHD24:SHD44 SQZ24:SQZ44 TAV24:TAV44 TKR24:TKR44 TUN24:TUN44 UEJ24:UEJ44 UOF24:UOF44 UYB24:UYB44 VHX24:VHX44 VRT24:VRT44 WBP24:WBP44 WLL24:WLL44 WVH24:WVH44">
      <formula1>0</formula1>
      <formula2>1</formula2>
    </dataValidation>
  </dataValidations>
  <pageMargins left="0.70866141732283472" right="0.70866141732283472" top="0.74803149606299213" bottom="0.74803149606299213" header="0.31496062992125984" footer="0.31496062992125984"/>
  <pageSetup paperSize="5" scale="3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5"/>
  <sheetViews>
    <sheetView topLeftCell="B1" zoomScale="57" zoomScaleNormal="57" workbookViewId="0">
      <selection activeCell="C6" sqref="C6:N6"/>
    </sheetView>
  </sheetViews>
  <sheetFormatPr baseColWidth="10" defaultRowHeight="15" x14ac:dyDescent="0.25"/>
  <cols>
    <col min="1" max="1" width="3.140625" style="86" bestFit="1" customWidth="1"/>
    <col min="2" max="2" width="102.7109375" style="86" bestFit="1" customWidth="1"/>
    <col min="3" max="3" width="31.140625" style="86" customWidth="1"/>
    <col min="4" max="4" width="26.7109375" style="86" customWidth="1"/>
    <col min="5" max="5" width="25" style="86" customWidth="1"/>
    <col min="6" max="7" width="29.7109375" style="86" customWidth="1"/>
    <col min="8" max="8" width="24.5703125" style="86" customWidth="1"/>
    <col min="9" max="9" width="24" style="86" customWidth="1"/>
    <col min="10" max="10" width="20.28515625" style="86" customWidth="1"/>
    <col min="11" max="11" width="14.7109375" style="86" bestFit="1" customWidth="1"/>
    <col min="12" max="13" width="18.7109375" style="86" customWidth="1"/>
    <col min="14" max="14" width="22.140625" style="86" customWidth="1"/>
    <col min="15" max="15" width="26.140625" style="86" customWidth="1"/>
    <col min="16" max="16" width="19.5703125" style="86" bestFit="1" customWidth="1"/>
    <col min="17" max="17" width="20.140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1821</v>
      </c>
      <c r="D6" s="1103"/>
      <c r="E6" s="1103"/>
      <c r="F6" s="1103"/>
      <c r="G6" s="1103"/>
      <c r="H6" s="1103"/>
      <c r="I6" s="1103"/>
      <c r="J6" s="1103"/>
      <c r="K6" s="1103"/>
      <c r="L6" s="1103"/>
      <c r="M6" s="1103"/>
      <c r="N6" s="1104"/>
    </row>
    <row r="7" spans="2:16" ht="16.5" thickBot="1" x14ac:dyDescent="0.3">
      <c r="B7" s="474" t="s">
        <v>5</v>
      </c>
      <c r="C7" s="1103"/>
      <c r="D7" s="1103"/>
      <c r="E7" s="1103"/>
      <c r="F7" s="1103"/>
      <c r="G7" s="1103"/>
      <c r="H7" s="1103"/>
      <c r="I7" s="1103"/>
      <c r="J7" s="1103"/>
      <c r="K7" s="1103"/>
      <c r="L7" s="1103"/>
      <c r="M7" s="1103"/>
      <c r="N7" s="1104"/>
    </row>
    <row r="8" spans="2:16" ht="16.5" thickBot="1" x14ac:dyDescent="0.3">
      <c r="B8" s="474" t="s">
        <v>6</v>
      </c>
      <c r="C8" s="1103"/>
      <c r="D8" s="1103"/>
      <c r="E8" s="1103"/>
      <c r="F8" s="1103"/>
      <c r="G8" s="1103"/>
      <c r="H8" s="1103"/>
      <c r="I8" s="1103"/>
      <c r="J8" s="1103"/>
      <c r="K8" s="1103"/>
      <c r="L8" s="1103"/>
      <c r="M8" s="1103"/>
      <c r="N8" s="1104"/>
    </row>
    <row r="9" spans="2:16" ht="16.5" thickBot="1" x14ac:dyDescent="0.3">
      <c r="B9" s="474" t="s">
        <v>7</v>
      </c>
      <c r="C9" s="1103"/>
      <c r="D9" s="1103"/>
      <c r="E9" s="1103"/>
      <c r="F9" s="1103"/>
      <c r="G9" s="1103"/>
      <c r="H9" s="1103"/>
      <c r="I9" s="1103"/>
      <c r="J9" s="1103"/>
      <c r="K9" s="1103"/>
      <c r="L9" s="1103"/>
      <c r="M9" s="1103"/>
      <c r="N9" s="1104"/>
    </row>
    <row r="10" spans="2:16" ht="16.5" thickBot="1" x14ac:dyDescent="0.3">
      <c r="B10" s="474" t="s">
        <v>8</v>
      </c>
      <c r="C10" s="1114" t="s">
        <v>151</v>
      </c>
      <c r="D10" s="1114"/>
      <c r="E10" s="1091"/>
      <c r="F10" s="475"/>
      <c r="G10" s="475"/>
      <c r="H10" s="475"/>
      <c r="I10" s="475"/>
      <c r="J10" s="475"/>
      <c r="K10" s="475"/>
      <c r="L10" s="475"/>
      <c r="M10" s="475"/>
      <c r="N10" s="476"/>
    </row>
    <row r="11" spans="2:16" ht="16.5" thickBot="1" x14ac:dyDescent="0.3">
      <c r="B11" s="477" t="s">
        <v>9</v>
      </c>
      <c r="C11" s="478">
        <v>41972</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093" t="s">
        <v>87</v>
      </c>
      <c r="C14" s="1093"/>
      <c r="D14" s="432" t="s">
        <v>12</v>
      </c>
      <c r="E14" s="432" t="s">
        <v>13</v>
      </c>
      <c r="F14" s="432" t="s">
        <v>29</v>
      </c>
      <c r="G14" s="95"/>
      <c r="I14" s="96"/>
      <c r="J14" s="96"/>
      <c r="K14" s="96"/>
      <c r="L14" s="96"/>
      <c r="M14" s="96"/>
      <c r="N14" s="94"/>
    </row>
    <row r="15" spans="2:16" ht="15.75" x14ac:dyDescent="0.25">
      <c r="B15" s="1093"/>
      <c r="C15" s="1093"/>
      <c r="D15" s="432">
        <v>8</v>
      </c>
      <c r="E15" s="166">
        <v>933461607</v>
      </c>
      <c r="F15" s="167">
        <v>447</v>
      </c>
      <c r="G15" s="97"/>
      <c r="I15" s="98"/>
      <c r="J15" s="98"/>
      <c r="K15" s="98"/>
      <c r="L15" s="98"/>
      <c r="M15" s="98"/>
      <c r="N15" s="94"/>
    </row>
    <row r="16" spans="2:16" ht="15.75" x14ac:dyDescent="0.25">
      <c r="B16" s="1093"/>
      <c r="C16" s="1093"/>
      <c r="D16" s="432"/>
      <c r="E16" s="168"/>
      <c r="F16" s="167"/>
      <c r="G16" s="97"/>
      <c r="I16" s="98"/>
      <c r="J16" s="98"/>
      <c r="K16" s="98"/>
      <c r="L16" s="98"/>
      <c r="M16" s="98"/>
      <c r="N16" s="94"/>
    </row>
    <row r="17" spans="1:14" ht="15.75" x14ac:dyDescent="0.25">
      <c r="B17" s="1093"/>
      <c r="C17" s="1093"/>
      <c r="D17" s="432"/>
      <c r="E17" s="168"/>
      <c r="F17" s="167"/>
      <c r="G17" s="97"/>
      <c r="I17" s="98"/>
      <c r="J17" s="98"/>
      <c r="K17" s="98"/>
      <c r="L17" s="98"/>
      <c r="M17" s="98"/>
      <c r="N17" s="94"/>
    </row>
    <row r="18" spans="1:14" ht="15.75" x14ac:dyDescent="0.25">
      <c r="B18" s="1093"/>
      <c r="C18" s="1093"/>
      <c r="D18" s="432"/>
      <c r="E18" s="169"/>
      <c r="F18" s="167"/>
      <c r="G18" s="97"/>
      <c r="H18" s="100"/>
      <c r="I18" s="98"/>
      <c r="J18" s="98"/>
      <c r="K18" s="98"/>
      <c r="L18" s="98"/>
      <c r="M18" s="98"/>
      <c r="N18" s="101"/>
    </row>
    <row r="19" spans="1:14" ht="15.75" x14ac:dyDescent="0.25">
      <c r="B19" s="1093"/>
      <c r="C19" s="1093"/>
      <c r="D19" s="432"/>
      <c r="E19" s="169"/>
      <c r="F19" s="167"/>
      <c r="G19" s="97"/>
      <c r="H19" s="100"/>
      <c r="I19" s="102"/>
      <c r="J19" s="102"/>
      <c r="K19" s="102"/>
      <c r="L19" s="102"/>
      <c r="M19" s="102"/>
      <c r="N19" s="101"/>
    </row>
    <row r="20" spans="1:14" ht="15.75" x14ac:dyDescent="0.25">
      <c r="B20" s="1093"/>
      <c r="C20" s="1093"/>
      <c r="D20" s="432"/>
      <c r="E20" s="99"/>
      <c r="F20" s="167"/>
      <c r="G20" s="97"/>
      <c r="H20" s="100"/>
      <c r="I20" s="93"/>
      <c r="J20" s="93"/>
      <c r="K20" s="93"/>
      <c r="L20" s="93"/>
      <c r="M20" s="93"/>
      <c r="N20" s="101"/>
    </row>
    <row r="21" spans="1:14" ht="15.75" x14ac:dyDescent="0.25">
      <c r="B21" s="1093"/>
      <c r="C21" s="1093"/>
      <c r="D21" s="432"/>
      <c r="E21" s="99"/>
      <c r="F21" s="167"/>
      <c r="G21" s="97"/>
      <c r="H21" s="100"/>
      <c r="I21" s="93"/>
      <c r="J21" s="93"/>
      <c r="K21" s="93"/>
      <c r="L21" s="93"/>
      <c r="M21" s="93"/>
      <c r="N21" s="101"/>
    </row>
    <row r="22" spans="1:14" ht="16.5" thickBot="1" x14ac:dyDescent="0.3">
      <c r="B22" s="1094" t="s">
        <v>14</v>
      </c>
      <c r="C22" s="1095"/>
      <c r="D22" s="432"/>
      <c r="E22" s="103">
        <f>SUM(E15:E21)</f>
        <v>933461607</v>
      </c>
      <c r="F22" s="167">
        <f>SUM(F15:F21)</f>
        <v>447</v>
      </c>
      <c r="G22" s="97"/>
      <c r="H22" s="100"/>
      <c r="I22" s="93"/>
      <c r="J22" s="93"/>
      <c r="K22" s="93"/>
      <c r="L22" s="93"/>
      <c r="M22" s="93"/>
      <c r="N22" s="101"/>
    </row>
    <row r="23" spans="1:14" ht="45.75" thickBot="1" x14ac:dyDescent="0.3">
      <c r="A23" s="481"/>
      <c r="B23" s="105" t="s">
        <v>15</v>
      </c>
      <c r="C23" s="105" t="s">
        <v>88</v>
      </c>
      <c r="E23" s="96"/>
      <c r="F23" s="96"/>
      <c r="G23" s="96"/>
      <c r="H23" s="96"/>
      <c r="I23" s="106"/>
      <c r="J23" s="106"/>
      <c r="K23" s="106"/>
      <c r="L23" s="106"/>
      <c r="M23" s="106"/>
    </row>
    <row r="24" spans="1:14" ht="16.5" thickBot="1" x14ac:dyDescent="0.3">
      <c r="A24" s="482">
        <v>1</v>
      </c>
      <c r="C24" s="108">
        <f>F22*80%</f>
        <v>357.6</v>
      </c>
      <c r="D24" s="109"/>
      <c r="E24" s="110">
        <f>E22</f>
        <v>933461607</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8" x14ac:dyDescent="0.2">
      <c r="A30" s="113"/>
      <c r="B30" s="118" t="s">
        <v>127</v>
      </c>
      <c r="C30" s="118"/>
      <c r="D30" s="256" t="s">
        <v>459</v>
      </c>
      <c r="E30" s="78"/>
      <c r="F30" s="78"/>
      <c r="G30" s="78"/>
      <c r="H30" s="78"/>
      <c r="I30" s="93"/>
      <c r="J30" s="93"/>
      <c r="K30" s="93"/>
      <c r="L30" s="93"/>
      <c r="M30" s="93"/>
      <c r="N30" s="94"/>
    </row>
    <row r="31" spans="1:14" ht="18" x14ac:dyDescent="0.2">
      <c r="A31" s="113"/>
      <c r="B31" s="118" t="s">
        <v>128</v>
      </c>
      <c r="C31" s="118"/>
      <c r="D31" s="256" t="s">
        <v>459</v>
      </c>
      <c r="E31" s="78"/>
      <c r="F31" s="78"/>
      <c r="G31" s="78"/>
      <c r="H31" s="78"/>
      <c r="I31" s="93"/>
      <c r="J31" s="93"/>
      <c r="K31" s="93"/>
      <c r="L31" s="93"/>
      <c r="M31" s="93"/>
      <c r="N31" s="94"/>
    </row>
    <row r="32" spans="1:14" ht="15.75" x14ac:dyDescent="0.2">
      <c r="A32" s="113"/>
      <c r="B32" s="118" t="s">
        <v>129</v>
      </c>
      <c r="C32" s="118"/>
      <c r="D32" s="118"/>
      <c r="E32" s="78"/>
      <c r="F32" s="78"/>
      <c r="G32" s="78"/>
      <c r="H32" s="78"/>
      <c r="I32" s="93"/>
      <c r="J32" s="93"/>
      <c r="K32" s="93"/>
      <c r="L32" s="93"/>
      <c r="M32" s="93"/>
      <c r="N32" s="94"/>
    </row>
    <row r="33" spans="1:17" ht="15.75" x14ac:dyDescent="0.2">
      <c r="A33" s="113"/>
      <c r="B33" s="118" t="s">
        <v>130</v>
      </c>
      <c r="C33" s="118"/>
      <c r="D33" s="118"/>
      <c r="E33" s="78"/>
      <c r="F33" s="78"/>
      <c r="G33" s="78"/>
      <c r="H33" s="78"/>
      <c r="I33" s="93"/>
      <c r="J33" s="93"/>
      <c r="K33" s="93"/>
      <c r="L33" s="93"/>
      <c r="M33" s="93"/>
      <c r="N33" s="94"/>
    </row>
    <row r="34" spans="1:17" ht="15.75" x14ac:dyDescent="0.2">
      <c r="A34" s="113"/>
      <c r="B34" s="78"/>
      <c r="C34" s="78"/>
      <c r="D34" s="78"/>
      <c r="E34" s="78"/>
      <c r="F34" s="78"/>
      <c r="G34" s="78"/>
      <c r="H34" s="78"/>
      <c r="I34" s="93"/>
      <c r="J34" s="93"/>
      <c r="K34" s="93"/>
      <c r="L34" s="93"/>
      <c r="M34" s="93"/>
      <c r="N34" s="94"/>
    </row>
    <row r="35" spans="1:17" ht="15.75" x14ac:dyDescent="0.2">
      <c r="A35" s="113"/>
      <c r="B35" s="78"/>
      <c r="C35" s="78"/>
      <c r="D35" s="78"/>
      <c r="E35" s="78"/>
      <c r="F35" s="78"/>
      <c r="G35" s="78"/>
      <c r="H35" s="78"/>
      <c r="I35" s="93"/>
      <c r="J35" s="93"/>
      <c r="K35" s="93"/>
      <c r="L35" s="93"/>
      <c r="M35" s="93"/>
      <c r="N35" s="94"/>
    </row>
    <row r="36" spans="1:17" ht="15.75" x14ac:dyDescent="0.2">
      <c r="A36" s="113"/>
      <c r="B36" s="116" t="s">
        <v>131</v>
      </c>
      <c r="C36" s="78"/>
      <c r="D36" s="78"/>
      <c r="E36" s="78"/>
      <c r="F36" s="78"/>
      <c r="G36" s="78"/>
      <c r="H36" s="78"/>
      <c r="I36" s="93"/>
      <c r="J36" s="93"/>
      <c r="K36" s="93"/>
      <c r="L36" s="93"/>
      <c r="M36" s="93"/>
      <c r="N36" s="94"/>
    </row>
    <row r="37" spans="1:17" ht="15.75" x14ac:dyDescent="0.2">
      <c r="A37" s="113"/>
      <c r="B37" s="78"/>
      <c r="C37" s="78"/>
      <c r="D37" s="78"/>
      <c r="E37" s="78"/>
      <c r="F37" s="78"/>
      <c r="G37" s="78"/>
      <c r="H37" s="78"/>
      <c r="I37" s="93"/>
      <c r="J37" s="93"/>
      <c r="K37" s="93"/>
      <c r="L37" s="93"/>
      <c r="M37" s="93"/>
      <c r="N37" s="94"/>
    </row>
    <row r="38" spans="1:17" ht="15.75" x14ac:dyDescent="0.2">
      <c r="A38" s="113"/>
      <c r="B38" s="78"/>
      <c r="C38" s="78"/>
      <c r="D38" s="78"/>
      <c r="E38" s="78"/>
      <c r="F38" s="78"/>
      <c r="G38" s="78"/>
      <c r="H38" s="78"/>
      <c r="I38" s="93"/>
      <c r="J38" s="93"/>
      <c r="K38" s="93"/>
      <c r="L38" s="93"/>
      <c r="M38" s="93"/>
      <c r="N38" s="94"/>
    </row>
    <row r="39" spans="1:17" ht="15.75" x14ac:dyDescent="0.2">
      <c r="A39" s="113"/>
      <c r="B39" s="117" t="s">
        <v>33</v>
      </c>
      <c r="C39" s="117" t="s">
        <v>58</v>
      </c>
      <c r="D39" s="119" t="s">
        <v>51</v>
      </c>
      <c r="E39" s="119" t="s">
        <v>16</v>
      </c>
      <c r="F39" s="78"/>
      <c r="G39" s="78"/>
      <c r="H39" s="78"/>
      <c r="I39" s="93"/>
      <c r="J39" s="93"/>
      <c r="K39" s="93"/>
      <c r="L39" s="93"/>
      <c r="M39" s="93"/>
      <c r="N39" s="94"/>
    </row>
    <row r="40" spans="1:17" ht="30" x14ac:dyDescent="0.2">
      <c r="A40" s="113"/>
      <c r="B40" s="120" t="s">
        <v>132</v>
      </c>
      <c r="C40" s="444">
        <v>40</v>
      </c>
      <c r="D40" s="439"/>
      <c r="E40" s="1067">
        <f>+D40+D41</f>
        <v>0</v>
      </c>
      <c r="F40" s="78"/>
      <c r="G40" s="78"/>
      <c r="H40" s="78"/>
      <c r="I40" s="93"/>
      <c r="J40" s="93"/>
      <c r="K40" s="93"/>
      <c r="L40" s="93"/>
      <c r="M40" s="93"/>
      <c r="N40" s="94"/>
    </row>
    <row r="41" spans="1:17" ht="45" x14ac:dyDescent="0.2">
      <c r="A41" s="113"/>
      <c r="B41" s="120" t="s">
        <v>133</v>
      </c>
      <c r="C41" s="444">
        <v>60</v>
      </c>
      <c r="D41" s="439">
        <f>+F144</f>
        <v>0</v>
      </c>
      <c r="E41" s="1068"/>
      <c r="F41" s="78"/>
      <c r="G41" s="78"/>
      <c r="H41" s="78"/>
      <c r="I41" s="93"/>
      <c r="J41" s="93"/>
      <c r="K41" s="93"/>
      <c r="L41" s="93"/>
      <c r="M41" s="93"/>
      <c r="N41" s="94"/>
    </row>
    <row r="42" spans="1:17" ht="15.75" x14ac:dyDescent="0.25">
      <c r="A42" s="113"/>
      <c r="C42" s="114"/>
      <c r="D42" s="98"/>
      <c r="E42" s="115"/>
      <c r="F42" s="111"/>
      <c r="G42" s="111"/>
      <c r="H42" s="111"/>
      <c r="I42" s="112"/>
      <c r="J42" s="112"/>
      <c r="K42" s="112"/>
      <c r="L42" s="112"/>
      <c r="M42" s="112"/>
    </row>
    <row r="43" spans="1:17" ht="15.75" x14ac:dyDescent="0.25">
      <c r="A43" s="113"/>
      <c r="C43" s="114"/>
      <c r="D43" s="98"/>
      <c r="E43" s="115"/>
      <c r="F43" s="111"/>
      <c r="G43" s="111"/>
      <c r="H43" s="111"/>
      <c r="I43" s="112"/>
      <c r="J43" s="112"/>
      <c r="K43" s="112"/>
      <c r="L43" s="112"/>
      <c r="M43" s="112"/>
    </row>
    <row r="44" spans="1:17" ht="15.75" x14ac:dyDescent="0.25">
      <c r="A44" s="113"/>
      <c r="C44" s="114"/>
      <c r="D44" s="98"/>
      <c r="E44" s="115"/>
      <c r="F44" s="111"/>
      <c r="G44" s="111"/>
      <c r="H44" s="111"/>
      <c r="I44" s="112"/>
      <c r="J44" s="112"/>
      <c r="K44" s="112"/>
      <c r="L44" s="112"/>
      <c r="M44" s="112"/>
    </row>
    <row r="45" spans="1:17" ht="15.75" customHeight="1" thickBot="1" x14ac:dyDescent="0.3">
      <c r="M45" s="1107" t="s">
        <v>35</v>
      </c>
      <c r="N45" s="1107"/>
    </row>
    <row r="46" spans="1:17" ht="15.75" x14ac:dyDescent="0.25">
      <c r="B46" s="116" t="s">
        <v>30</v>
      </c>
      <c r="M46" s="122"/>
      <c r="N46" s="122"/>
    </row>
    <row r="47" spans="1:17" ht="15.75" thickBot="1" x14ac:dyDescent="0.3">
      <c r="M47" s="122"/>
      <c r="N47" s="122"/>
    </row>
    <row r="48" spans="1:17" s="93" customFormat="1" ht="78.75" x14ac:dyDescent="0.25">
      <c r="B48" s="483" t="s">
        <v>134</v>
      </c>
      <c r="C48" s="483" t="s">
        <v>135</v>
      </c>
      <c r="D48" s="483" t="s">
        <v>136</v>
      </c>
      <c r="E48" s="483" t="s">
        <v>45</v>
      </c>
      <c r="F48" s="483" t="s">
        <v>22</v>
      </c>
      <c r="G48" s="483" t="s">
        <v>89</v>
      </c>
      <c r="H48" s="483" t="s">
        <v>17</v>
      </c>
      <c r="I48" s="483" t="s">
        <v>10</v>
      </c>
      <c r="J48" s="483" t="s">
        <v>31</v>
      </c>
      <c r="K48" s="483" t="s">
        <v>61</v>
      </c>
      <c r="L48" s="483" t="s">
        <v>20</v>
      </c>
      <c r="M48" s="484" t="s">
        <v>26</v>
      </c>
      <c r="N48" s="483" t="s">
        <v>137</v>
      </c>
      <c r="O48" s="483" t="s">
        <v>36</v>
      </c>
      <c r="P48" s="442" t="s">
        <v>11</v>
      </c>
      <c r="Q48" s="442" t="s">
        <v>19</v>
      </c>
    </row>
    <row r="49" spans="1:26" s="435" customFormat="1" ht="193.5" customHeight="1" x14ac:dyDescent="0.25">
      <c r="A49" s="125">
        <v>1</v>
      </c>
      <c r="B49" s="126" t="s">
        <v>444</v>
      </c>
      <c r="C49" s="126" t="s">
        <v>444</v>
      </c>
      <c r="D49" s="126" t="s">
        <v>445</v>
      </c>
      <c r="E49" s="128" t="s">
        <v>446</v>
      </c>
      <c r="F49" s="127" t="s">
        <v>125</v>
      </c>
      <c r="G49" s="129"/>
      <c r="H49" s="130">
        <v>40483</v>
      </c>
      <c r="I49" s="131">
        <v>40599</v>
      </c>
      <c r="J49" s="131" t="s">
        <v>126</v>
      </c>
      <c r="K49" s="185">
        <v>0</v>
      </c>
      <c r="L49" s="131"/>
      <c r="M49" s="171">
        <v>400</v>
      </c>
      <c r="N49" s="132">
        <f>+M49*G49</f>
        <v>0</v>
      </c>
      <c r="O49" s="187">
        <v>38187000</v>
      </c>
      <c r="P49" s="133">
        <v>22</v>
      </c>
      <c r="Q49" s="134" t="s">
        <v>447</v>
      </c>
      <c r="R49" s="135"/>
      <c r="S49" s="135"/>
      <c r="T49" s="135"/>
      <c r="U49" s="135"/>
      <c r="V49" s="135"/>
      <c r="W49" s="135"/>
      <c r="X49" s="135"/>
      <c r="Y49" s="135"/>
      <c r="Z49" s="135"/>
    </row>
    <row r="50" spans="1:26" s="435" customFormat="1" ht="180" x14ac:dyDescent="0.25">
      <c r="A50" s="125">
        <f>+A49+1</f>
        <v>2</v>
      </c>
      <c r="B50" s="126" t="s">
        <v>444</v>
      </c>
      <c r="C50" s="126" t="s">
        <v>444</v>
      </c>
      <c r="D50" s="126" t="s">
        <v>448</v>
      </c>
      <c r="E50" s="128" t="s">
        <v>449</v>
      </c>
      <c r="F50" s="127" t="s">
        <v>125</v>
      </c>
      <c r="G50" s="127"/>
      <c r="H50" s="127" t="s">
        <v>450</v>
      </c>
      <c r="I50" s="131">
        <v>41583</v>
      </c>
      <c r="J50" s="131" t="s">
        <v>126</v>
      </c>
      <c r="K50" s="185">
        <v>4</v>
      </c>
      <c r="L50" s="131"/>
      <c r="M50" s="171">
        <v>200</v>
      </c>
      <c r="N50" s="132"/>
      <c r="O50" s="187">
        <v>21800000</v>
      </c>
      <c r="P50" s="133">
        <v>104</v>
      </c>
      <c r="Q50" s="134" t="s">
        <v>447</v>
      </c>
      <c r="R50" s="135"/>
      <c r="S50" s="135"/>
      <c r="T50" s="135"/>
      <c r="U50" s="135"/>
      <c r="V50" s="135"/>
      <c r="W50" s="135"/>
      <c r="X50" s="135"/>
      <c r="Y50" s="135"/>
      <c r="Z50" s="135"/>
    </row>
    <row r="51" spans="1:26" s="435" customFormat="1" ht="255" customHeight="1" x14ac:dyDescent="0.25">
      <c r="A51" s="125">
        <f t="shared" ref="A51" si="0">+A50+1</f>
        <v>3</v>
      </c>
      <c r="B51" s="126"/>
      <c r="C51" s="127"/>
      <c r="D51" s="126"/>
      <c r="E51" s="128"/>
      <c r="F51" s="127"/>
      <c r="G51" s="127"/>
      <c r="H51" s="127"/>
      <c r="I51" s="131"/>
      <c r="J51" s="131"/>
      <c r="K51" s="185"/>
      <c r="L51" s="131"/>
      <c r="M51" s="171"/>
      <c r="N51" s="132"/>
      <c r="O51" s="187"/>
      <c r="P51" s="133"/>
      <c r="Q51" s="134" t="s">
        <v>451</v>
      </c>
      <c r="R51" s="135"/>
      <c r="S51" s="135"/>
      <c r="T51" s="135"/>
      <c r="U51" s="135"/>
      <c r="V51" s="135"/>
      <c r="W51" s="135"/>
      <c r="X51" s="135"/>
      <c r="Y51" s="135"/>
      <c r="Z51" s="135"/>
    </row>
    <row r="52" spans="1:26" s="435" customFormat="1" ht="15.75" x14ac:dyDescent="0.25">
      <c r="A52" s="125"/>
      <c r="B52" s="136" t="s">
        <v>16</v>
      </c>
      <c r="C52" s="127"/>
      <c r="D52" s="126"/>
      <c r="E52" s="128"/>
      <c r="F52" s="127"/>
      <c r="G52" s="127"/>
      <c r="H52" s="127"/>
      <c r="I52" s="131"/>
      <c r="J52" s="131"/>
      <c r="K52" s="137">
        <f>SUM(K49:K51)</f>
        <v>4</v>
      </c>
      <c r="L52" s="137">
        <f>SUM(L49:L51)</f>
        <v>0</v>
      </c>
      <c r="M52" s="138">
        <f>SUM(M49:M51)</f>
        <v>600</v>
      </c>
      <c r="N52" s="137">
        <f>SUM(N49:N51)</f>
        <v>0</v>
      </c>
      <c r="O52" s="133"/>
      <c r="P52" s="133"/>
      <c r="Q52" s="134"/>
    </row>
    <row r="53" spans="1:26" s="139" customFormat="1" x14ac:dyDescent="0.25">
      <c r="E53" s="140"/>
    </row>
    <row r="54" spans="1:26" s="139" customFormat="1" ht="15.75" x14ac:dyDescent="0.25">
      <c r="B54" s="1096" t="s">
        <v>28</v>
      </c>
      <c r="C54" s="1096" t="s">
        <v>27</v>
      </c>
      <c r="D54" s="1098" t="s">
        <v>34</v>
      </c>
      <c r="E54" s="1098"/>
    </row>
    <row r="55" spans="1:26" s="139" customFormat="1" ht="15.75" x14ac:dyDescent="0.25">
      <c r="B55" s="1097"/>
      <c r="C55" s="1097"/>
      <c r="D55" s="434" t="s">
        <v>23</v>
      </c>
      <c r="E55" s="141" t="s">
        <v>24</v>
      </c>
    </row>
    <row r="56" spans="1:26" s="139" customFormat="1" ht="15.75" x14ac:dyDescent="0.25">
      <c r="B56" s="142" t="s">
        <v>21</v>
      </c>
      <c r="C56" s="143">
        <f>+K52</f>
        <v>4</v>
      </c>
      <c r="D56" s="144"/>
      <c r="E56" s="144" t="s">
        <v>141</v>
      </c>
      <c r="F56" s="145"/>
      <c r="G56" s="145"/>
      <c r="H56" s="145"/>
      <c r="I56" s="145"/>
      <c r="J56" s="145"/>
      <c r="K56" s="145"/>
      <c r="L56" s="145"/>
      <c r="M56" s="145"/>
    </row>
    <row r="57" spans="1:26" s="139" customFormat="1" ht="15.75" x14ac:dyDescent="0.25">
      <c r="B57" s="142" t="s">
        <v>25</v>
      </c>
      <c r="C57" s="143">
        <f>+M52</f>
        <v>600</v>
      </c>
      <c r="D57" s="144"/>
      <c r="E57" s="144" t="s">
        <v>141</v>
      </c>
    </row>
    <row r="58" spans="1:26" s="139" customFormat="1" x14ac:dyDescent="0.25">
      <c r="B58" s="146"/>
      <c r="C58" s="1099"/>
      <c r="D58" s="1099"/>
      <c r="E58" s="1099"/>
      <c r="F58" s="1099"/>
      <c r="G58" s="1099"/>
      <c r="H58" s="1099"/>
      <c r="I58" s="1099"/>
      <c r="J58" s="1099"/>
      <c r="K58" s="1099"/>
      <c r="L58" s="1099"/>
      <c r="M58" s="1099"/>
      <c r="N58" s="1099"/>
    </row>
    <row r="59" spans="1:26" ht="15.75" thickBot="1" x14ac:dyDescent="0.3"/>
    <row r="60" spans="1:26" ht="16.5" thickBot="1" x14ac:dyDescent="0.3">
      <c r="B60" s="1100" t="s">
        <v>90</v>
      </c>
      <c r="C60" s="1100"/>
      <c r="D60" s="1100"/>
      <c r="E60" s="1100"/>
      <c r="F60" s="1100"/>
      <c r="G60" s="1100"/>
      <c r="H60" s="1100"/>
      <c r="I60" s="1100"/>
      <c r="J60" s="1100"/>
      <c r="K60" s="1100"/>
      <c r="L60" s="1100"/>
      <c r="M60" s="1100"/>
      <c r="N60" s="1100"/>
    </row>
    <row r="63" spans="1:26" ht="141.75" x14ac:dyDescent="0.25">
      <c r="B63" s="117" t="s">
        <v>138</v>
      </c>
      <c r="C63" s="147" t="s">
        <v>2</v>
      </c>
      <c r="D63" s="147" t="s">
        <v>92</v>
      </c>
      <c r="E63" s="147" t="s">
        <v>91</v>
      </c>
      <c r="F63" s="147" t="s">
        <v>93</v>
      </c>
      <c r="G63" s="147" t="s">
        <v>94</v>
      </c>
      <c r="H63" s="147" t="s">
        <v>95</v>
      </c>
      <c r="I63" s="147" t="s">
        <v>96</v>
      </c>
      <c r="J63" s="147" t="s">
        <v>97</v>
      </c>
      <c r="K63" s="147" t="s">
        <v>98</v>
      </c>
      <c r="L63" s="147" t="s">
        <v>99</v>
      </c>
      <c r="M63" s="148" t="s">
        <v>100</v>
      </c>
      <c r="N63" s="148" t="s">
        <v>101</v>
      </c>
      <c r="O63" s="1086" t="s">
        <v>3</v>
      </c>
      <c r="P63" s="1088"/>
      <c r="Q63" s="147" t="s">
        <v>18</v>
      </c>
    </row>
    <row r="64" spans="1:26" x14ac:dyDescent="0.2">
      <c r="B64" s="149"/>
      <c r="C64" s="149"/>
      <c r="D64" s="150"/>
      <c r="E64" s="150"/>
      <c r="F64" s="249"/>
      <c r="G64" s="249"/>
      <c r="H64" s="249"/>
      <c r="I64" s="151"/>
      <c r="J64" s="151"/>
      <c r="K64" s="118"/>
      <c r="L64" s="118"/>
      <c r="M64" s="118"/>
      <c r="N64" s="118"/>
      <c r="O64" s="1101"/>
      <c r="P64" s="1102"/>
      <c r="Q64" s="118"/>
    </row>
    <row r="65" spans="2:17" x14ac:dyDescent="0.2">
      <c r="B65" s="149"/>
      <c r="C65" s="149"/>
      <c r="D65" s="150"/>
      <c r="E65" s="150"/>
      <c r="F65" s="249"/>
      <c r="G65" s="249"/>
      <c r="H65" s="249"/>
      <c r="I65" s="151"/>
      <c r="J65" s="151"/>
      <c r="K65" s="118"/>
      <c r="L65" s="118"/>
      <c r="M65" s="118"/>
      <c r="N65" s="118"/>
      <c r="O65" s="1101"/>
      <c r="P65" s="1102"/>
      <c r="Q65" s="118"/>
    </row>
    <row r="66" spans="2:17" x14ac:dyDescent="0.2">
      <c r="B66" s="149"/>
      <c r="C66" s="149"/>
      <c r="D66" s="150"/>
      <c r="E66" s="150"/>
      <c r="F66" s="249"/>
      <c r="G66" s="249"/>
      <c r="H66" s="249"/>
      <c r="I66" s="151"/>
      <c r="J66" s="151"/>
      <c r="K66" s="118"/>
      <c r="L66" s="118"/>
      <c r="M66" s="118"/>
      <c r="N66" s="118"/>
      <c r="O66" s="1101"/>
      <c r="P66" s="1102"/>
      <c r="Q66" s="118"/>
    </row>
    <row r="67" spans="2:17" x14ac:dyDescent="0.2">
      <c r="B67" s="149"/>
      <c r="C67" s="149"/>
      <c r="D67" s="150"/>
      <c r="E67" s="150"/>
      <c r="F67" s="249"/>
      <c r="G67" s="249"/>
      <c r="H67" s="249"/>
      <c r="I67" s="151"/>
      <c r="J67" s="151"/>
      <c r="K67" s="118"/>
      <c r="L67" s="118"/>
      <c r="M67" s="118"/>
      <c r="N67" s="118"/>
      <c r="O67" s="1101"/>
      <c r="P67" s="1102"/>
      <c r="Q67" s="118"/>
    </row>
    <row r="68" spans="2:17" x14ac:dyDescent="0.2">
      <c r="B68" s="149"/>
      <c r="C68" s="149"/>
      <c r="D68" s="150"/>
      <c r="E68" s="150"/>
      <c r="F68" s="249"/>
      <c r="G68" s="249"/>
      <c r="H68" s="249"/>
      <c r="I68" s="151"/>
      <c r="J68" s="151"/>
      <c r="K68" s="118"/>
      <c r="L68" s="118"/>
      <c r="M68" s="118"/>
      <c r="N68" s="118"/>
      <c r="O68" s="1101"/>
      <c r="P68" s="1102"/>
      <c r="Q68" s="118"/>
    </row>
    <row r="69" spans="2:17" x14ac:dyDescent="0.2">
      <c r="B69" s="149"/>
      <c r="C69" s="149"/>
      <c r="D69" s="150"/>
      <c r="E69" s="150"/>
      <c r="F69" s="249"/>
      <c r="G69" s="249"/>
      <c r="H69" s="249"/>
      <c r="I69" s="151"/>
      <c r="J69" s="151"/>
      <c r="K69" s="118"/>
      <c r="L69" s="118"/>
      <c r="M69" s="118"/>
      <c r="N69" s="118"/>
      <c r="O69" s="1101"/>
      <c r="P69" s="1102"/>
      <c r="Q69" s="118"/>
    </row>
    <row r="70" spans="2:17" x14ac:dyDescent="0.25">
      <c r="B70" s="118"/>
      <c r="C70" s="118"/>
      <c r="D70" s="118"/>
      <c r="E70" s="118"/>
      <c r="F70" s="118"/>
      <c r="G70" s="118"/>
      <c r="H70" s="118"/>
      <c r="I70" s="118"/>
      <c r="J70" s="118"/>
      <c r="K70" s="118"/>
      <c r="L70" s="118"/>
      <c r="M70" s="118"/>
      <c r="N70" s="118"/>
      <c r="O70" s="1101"/>
      <c r="P70" s="1102"/>
      <c r="Q70" s="118"/>
    </row>
    <row r="71" spans="2:17" x14ac:dyDescent="0.25">
      <c r="B71" s="86" t="s">
        <v>1</v>
      </c>
    </row>
    <row r="72" spans="2:17" x14ac:dyDescent="0.25">
      <c r="B72" s="86" t="s">
        <v>37</v>
      </c>
    </row>
    <row r="73" spans="2:17" x14ac:dyDescent="0.25">
      <c r="B73" s="86" t="s">
        <v>62</v>
      </c>
    </row>
    <row r="75" spans="2:17" ht="15.75" thickBot="1" x14ac:dyDescent="0.3"/>
    <row r="76" spans="2:17" ht="16.5" thickBot="1" x14ac:dyDescent="0.3">
      <c r="B76" s="1083" t="s">
        <v>38</v>
      </c>
      <c r="C76" s="1084"/>
      <c r="D76" s="1084"/>
      <c r="E76" s="1084"/>
      <c r="F76" s="1084"/>
      <c r="G76" s="1084"/>
      <c r="H76" s="1084"/>
      <c r="I76" s="1084"/>
      <c r="J76" s="1084"/>
      <c r="K76" s="1084"/>
      <c r="L76" s="1084"/>
      <c r="M76" s="1084"/>
      <c r="N76" s="1085"/>
    </row>
    <row r="81" spans="2:17" ht="78.75" x14ac:dyDescent="0.25">
      <c r="B81" s="117" t="s">
        <v>0</v>
      </c>
      <c r="C81" s="117" t="s">
        <v>39</v>
      </c>
      <c r="D81" s="117" t="s">
        <v>40</v>
      </c>
      <c r="E81" s="117" t="s">
        <v>102</v>
      </c>
      <c r="F81" s="117" t="s">
        <v>104</v>
      </c>
      <c r="G81" s="117" t="s">
        <v>105</v>
      </c>
      <c r="H81" s="117" t="s">
        <v>106</v>
      </c>
      <c r="I81" s="117" t="s">
        <v>103</v>
      </c>
      <c r="J81" s="1086" t="s">
        <v>107</v>
      </c>
      <c r="K81" s="1087"/>
      <c r="L81" s="1088"/>
      <c r="M81" s="117" t="s">
        <v>111</v>
      </c>
      <c r="N81" s="117" t="s">
        <v>139</v>
      </c>
      <c r="O81" s="117" t="s">
        <v>140</v>
      </c>
      <c r="P81" s="1086" t="s">
        <v>3</v>
      </c>
      <c r="Q81" s="1088"/>
    </row>
    <row r="82" spans="2:17" ht="60" x14ac:dyDescent="0.2">
      <c r="C82" s="152"/>
      <c r="D82" s="149"/>
      <c r="E82" s="149"/>
      <c r="F82" s="149"/>
      <c r="G82" s="149"/>
      <c r="H82" s="149"/>
      <c r="I82" s="150"/>
      <c r="J82" s="153" t="s">
        <v>108</v>
      </c>
      <c r="K82" s="154" t="s">
        <v>109</v>
      </c>
      <c r="L82" s="151" t="s">
        <v>110</v>
      </c>
      <c r="M82" s="118"/>
      <c r="N82" s="118"/>
      <c r="O82" s="118"/>
      <c r="P82" s="1073"/>
      <c r="Q82" s="1073"/>
    </row>
    <row r="83" spans="2:17" ht="105" x14ac:dyDescent="0.2">
      <c r="B83" s="411" t="s">
        <v>601</v>
      </c>
      <c r="C83" s="152"/>
      <c r="D83" s="411" t="s">
        <v>628</v>
      </c>
      <c r="E83" s="411">
        <v>1065611398</v>
      </c>
      <c r="F83" s="412" t="s">
        <v>629</v>
      </c>
      <c r="G83" s="152" t="s">
        <v>630</v>
      </c>
      <c r="H83" s="182">
        <v>41355</v>
      </c>
      <c r="I83" s="150" t="s">
        <v>237</v>
      </c>
      <c r="J83" s="152" t="s">
        <v>631</v>
      </c>
      <c r="K83" s="154" t="s">
        <v>632</v>
      </c>
      <c r="L83" s="154" t="s">
        <v>633</v>
      </c>
      <c r="M83" s="118" t="s">
        <v>483</v>
      </c>
      <c r="N83" s="118" t="s">
        <v>125</v>
      </c>
      <c r="O83" s="118"/>
      <c r="P83" s="1073"/>
      <c r="Q83" s="1073"/>
    </row>
    <row r="84" spans="2:17" ht="105" x14ac:dyDescent="0.2">
      <c r="B84" s="411" t="s">
        <v>601</v>
      </c>
      <c r="C84" s="152"/>
      <c r="D84" s="411" t="s">
        <v>634</v>
      </c>
      <c r="E84" s="411">
        <v>49793191</v>
      </c>
      <c r="F84" s="412" t="s">
        <v>635</v>
      </c>
      <c r="G84" s="201" t="s">
        <v>167</v>
      </c>
      <c r="H84" s="203">
        <v>38030</v>
      </c>
      <c r="I84" s="204" t="s">
        <v>237</v>
      </c>
      <c r="J84" s="152" t="s">
        <v>631</v>
      </c>
      <c r="K84" s="414" t="s">
        <v>636</v>
      </c>
      <c r="L84" s="154" t="s">
        <v>633</v>
      </c>
      <c r="M84" s="106" t="s">
        <v>483</v>
      </c>
      <c r="N84" s="106" t="s">
        <v>125</v>
      </c>
      <c r="O84" s="106"/>
      <c r="P84" s="207"/>
      <c r="Q84" s="207"/>
    </row>
    <row r="85" spans="2:17" ht="105" x14ac:dyDescent="0.2">
      <c r="B85" s="411" t="s">
        <v>637</v>
      </c>
      <c r="C85" s="152"/>
      <c r="D85" s="411" t="s">
        <v>638</v>
      </c>
      <c r="E85" s="411">
        <v>1083454965</v>
      </c>
      <c r="F85" s="412" t="s">
        <v>166</v>
      </c>
      <c r="G85" s="201" t="s">
        <v>639</v>
      </c>
      <c r="H85" s="203">
        <v>40515</v>
      </c>
      <c r="I85" s="204">
        <v>118540</v>
      </c>
      <c r="J85" s="152" t="s">
        <v>631</v>
      </c>
      <c r="K85" s="414" t="s">
        <v>640</v>
      </c>
      <c r="L85" s="414" t="s">
        <v>641</v>
      </c>
      <c r="M85" s="106" t="s">
        <v>483</v>
      </c>
      <c r="N85" s="106" t="s">
        <v>125</v>
      </c>
      <c r="O85" s="106"/>
      <c r="P85" s="207"/>
      <c r="Q85" s="207"/>
    </row>
    <row r="86" spans="2:17" ht="90" x14ac:dyDescent="0.2">
      <c r="B86" s="411" t="s">
        <v>637</v>
      </c>
      <c r="C86" s="152"/>
      <c r="D86" s="411" t="s">
        <v>642</v>
      </c>
      <c r="E86" s="411">
        <v>36572659</v>
      </c>
      <c r="F86" s="412" t="s">
        <v>166</v>
      </c>
      <c r="G86" s="201" t="s">
        <v>643</v>
      </c>
      <c r="H86" s="203">
        <v>39619</v>
      </c>
      <c r="I86" s="204" t="s">
        <v>613</v>
      </c>
      <c r="J86" s="201" t="s">
        <v>644</v>
      </c>
      <c r="K86" s="414" t="s">
        <v>645</v>
      </c>
      <c r="L86" s="414" t="s">
        <v>646</v>
      </c>
      <c r="M86" s="106" t="s">
        <v>483</v>
      </c>
      <c r="N86" s="106" t="s">
        <v>125</v>
      </c>
      <c r="O86" s="106"/>
      <c r="P86" s="207"/>
      <c r="Q86" s="207"/>
    </row>
    <row r="87" spans="2:17" ht="165" x14ac:dyDescent="0.2">
      <c r="B87" s="411" t="s">
        <v>44</v>
      </c>
      <c r="C87" s="152"/>
      <c r="D87" s="411" t="s">
        <v>647</v>
      </c>
      <c r="E87" s="411">
        <v>1064106972</v>
      </c>
      <c r="F87" s="412" t="s">
        <v>166</v>
      </c>
      <c r="G87" s="201" t="s">
        <v>648</v>
      </c>
      <c r="H87" s="203">
        <v>41565</v>
      </c>
      <c r="I87" s="204">
        <v>139275</v>
      </c>
      <c r="J87" s="152" t="s">
        <v>631</v>
      </c>
      <c r="K87" s="201" t="s">
        <v>649</v>
      </c>
      <c r="L87" s="414" t="s">
        <v>650</v>
      </c>
      <c r="M87" s="106" t="s">
        <v>483</v>
      </c>
      <c r="N87" s="106" t="s">
        <v>126</v>
      </c>
      <c r="O87" s="106"/>
      <c r="P87" s="207"/>
      <c r="Q87" s="207"/>
    </row>
    <row r="89" spans="2:17" ht="15.75" thickBot="1" x14ac:dyDescent="0.3"/>
    <row r="90" spans="2:17" ht="16.5" thickBot="1" x14ac:dyDescent="0.3">
      <c r="B90" s="1083" t="s">
        <v>46</v>
      </c>
      <c r="C90" s="1084"/>
      <c r="D90" s="1084"/>
      <c r="E90" s="1084"/>
      <c r="F90" s="1084"/>
      <c r="G90" s="1084"/>
      <c r="H90" s="1084"/>
      <c r="I90" s="1084"/>
      <c r="J90" s="1084"/>
      <c r="K90" s="1084"/>
      <c r="L90" s="1084"/>
      <c r="M90" s="1084"/>
      <c r="N90" s="1085"/>
    </row>
    <row r="93" spans="2:17" ht="31.5" x14ac:dyDescent="0.25">
      <c r="B93" s="147" t="s">
        <v>33</v>
      </c>
      <c r="C93" s="147" t="s">
        <v>18</v>
      </c>
      <c r="D93" s="1086" t="s">
        <v>3</v>
      </c>
      <c r="E93" s="1088"/>
    </row>
    <row r="94" spans="2:17" x14ac:dyDescent="0.25">
      <c r="B94" s="155" t="s">
        <v>112</v>
      </c>
      <c r="C94" s="118"/>
      <c r="D94" s="1073"/>
      <c r="E94" s="1073"/>
    </row>
    <row r="97" spans="1:26" ht="15.75" x14ac:dyDescent="0.25">
      <c r="B97" s="1074" t="s">
        <v>64</v>
      </c>
      <c r="C97" s="1075"/>
      <c r="D97" s="1075"/>
      <c r="E97" s="1075"/>
      <c r="F97" s="1075"/>
      <c r="G97" s="1075"/>
      <c r="H97" s="1075"/>
      <c r="I97" s="1075"/>
      <c r="J97" s="1075"/>
      <c r="K97" s="1075"/>
      <c r="L97" s="1075"/>
      <c r="M97" s="1075"/>
      <c r="N97" s="1075"/>
      <c r="O97" s="1075"/>
      <c r="P97" s="1075"/>
    </row>
    <row r="99" spans="1:26" ht="15.75" thickBot="1" x14ac:dyDescent="0.3"/>
    <row r="100" spans="1:26" ht="16.5" thickBot="1" x14ac:dyDescent="0.3">
      <c r="B100" s="1083" t="s">
        <v>54</v>
      </c>
      <c r="C100" s="1084"/>
      <c r="D100" s="1084"/>
      <c r="E100" s="1084"/>
      <c r="F100" s="1084"/>
      <c r="G100" s="1084"/>
      <c r="H100" s="1084"/>
      <c r="I100" s="1084"/>
      <c r="J100" s="1084"/>
      <c r="K100" s="1084"/>
      <c r="L100" s="1084"/>
      <c r="M100" s="1084"/>
      <c r="N100" s="1085"/>
    </row>
    <row r="102" spans="1:26" ht="15.75" thickBot="1" x14ac:dyDescent="0.3">
      <c r="M102" s="122"/>
      <c r="N102" s="122"/>
    </row>
    <row r="103" spans="1:26" s="93" customFormat="1" ht="78.75" x14ac:dyDescent="0.25">
      <c r="B103" s="483" t="s">
        <v>134</v>
      </c>
      <c r="C103" s="483" t="s">
        <v>135</v>
      </c>
      <c r="D103" s="483" t="s">
        <v>136</v>
      </c>
      <c r="E103" s="483" t="s">
        <v>45</v>
      </c>
      <c r="F103" s="483" t="s">
        <v>22</v>
      </c>
      <c r="G103" s="483" t="s">
        <v>89</v>
      </c>
      <c r="H103" s="483" t="s">
        <v>17</v>
      </c>
      <c r="I103" s="483" t="s">
        <v>10</v>
      </c>
      <c r="J103" s="483" t="s">
        <v>31</v>
      </c>
      <c r="K103" s="483" t="s">
        <v>61</v>
      </c>
      <c r="L103" s="483" t="s">
        <v>20</v>
      </c>
      <c r="M103" s="484" t="s">
        <v>26</v>
      </c>
      <c r="N103" s="483" t="s">
        <v>137</v>
      </c>
      <c r="O103" s="483" t="s">
        <v>36</v>
      </c>
      <c r="P103" s="442" t="s">
        <v>11</v>
      </c>
      <c r="Q103" s="442" t="s">
        <v>19</v>
      </c>
    </row>
    <row r="104" spans="1:26" s="435" customFormat="1" x14ac:dyDescent="0.25">
      <c r="A104" s="125">
        <v>1</v>
      </c>
      <c r="B104" s="126"/>
      <c r="C104" s="127"/>
      <c r="D104" s="126"/>
      <c r="E104" s="128"/>
      <c r="F104" s="127"/>
      <c r="G104" s="129"/>
      <c r="H104" s="130"/>
      <c r="I104" s="131"/>
      <c r="J104" s="131"/>
      <c r="K104" s="131"/>
      <c r="L104" s="131"/>
      <c r="M104" s="132"/>
      <c r="N104" s="132">
        <f>+M104*G104</f>
        <v>0</v>
      </c>
      <c r="O104" s="133"/>
      <c r="P104" s="133"/>
      <c r="Q104" s="134"/>
      <c r="R104" s="135"/>
      <c r="S104" s="135"/>
      <c r="T104" s="135"/>
      <c r="U104" s="135"/>
      <c r="V104" s="135"/>
      <c r="W104" s="135"/>
      <c r="X104" s="135"/>
      <c r="Y104" s="135"/>
      <c r="Z104" s="135"/>
    </row>
    <row r="105" spans="1:26" s="435" customFormat="1" x14ac:dyDescent="0.25">
      <c r="A105" s="125">
        <f>+A104+1</f>
        <v>2</v>
      </c>
      <c r="B105" s="126"/>
      <c r="C105" s="127"/>
      <c r="D105" s="126"/>
      <c r="E105" s="128"/>
      <c r="F105" s="127"/>
      <c r="G105" s="127"/>
      <c r="H105" s="127"/>
      <c r="I105" s="131"/>
      <c r="J105" s="131"/>
      <c r="K105" s="131"/>
      <c r="L105" s="131"/>
      <c r="M105" s="132"/>
      <c r="N105" s="132"/>
      <c r="O105" s="133"/>
      <c r="P105" s="133"/>
      <c r="Q105" s="134"/>
      <c r="R105" s="135"/>
      <c r="S105" s="135"/>
      <c r="T105" s="135"/>
      <c r="U105" s="135"/>
      <c r="V105" s="135"/>
      <c r="W105" s="135"/>
      <c r="X105" s="135"/>
      <c r="Y105" s="135"/>
      <c r="Z105" s="135"/>
    </row>
    <row r="106" spans="1:26" s="435" customFormat="1" x14ac:dyDescent="0.25">
      <c r="A106" s="125">
        <f t="shared" ref="A106:A111" si="1">+A105+1</f>
        <v>3</v>
      </c>
      <c r="B106" s="126"/>
      <c r="C106" s="127"/>
      <c r="D106" s="126"/>
      <c r="E106" s="128"/>
      <c r="F106" s="127"/>
      <c r="G106" s="127"/>
      <c r="H106" s="127"/>
      <c r="I106" s="131"/>
      <c r="J106" s="131"/>
      <c r="K106" s="131"/>
      <c r="L106" s="131"/>
      <c r="M106" s="132"/>
      <c r="N106" s="132"/>
      <c r="O106" s="133"/>
      <c r="P106" s="133"/>
      <c r="Q106" s="134"/>
      <c r="R106" s="135"/>
      <c r="S106" s="135"/>
      <c r="T106" s="135"/>
      <c r="U106" s="135"/>
      <c r="V106" s="135"/>
      <c r="W106" s="135"/>
      <c r="X106" s="135"/>
      <c r="Y106" s="135"/>
      <c r="Z106" s="135"/>
    </row>
    <row r="107" spans="1:26" s="435" customFormat="1" x14ac:dyDescent="0.25">
      <c r="A107" s="125">
        <f t="shared" si="1"/>
        <v>4</v>
      </c>
      <c r="B107" s="126"/>
      <c r="C107" s="127"/>
      <c r="D107" s="126"/>
      <c r="E107" s="128"/>
      <c r="F107" s="127"/>
      <c r="G107" s="127"/>
      <c r="H107" s="127"/>
      <c r="I107" s="131"/>
      <c r="J107" s="131"/>
      <c r="K107" s="131"/>
      <c r="L107" s="131"/>
      <c r="M107" s="132"/>
      <c r="N107" s="132"/>
      <c r="O107" s="133"/>
      <c r="P107" s="133"/>
      <c r="Q107" s="134"/>
      <c r="R107" s="135"/>
      <c r="S107" s="135"/>
      <c r="T107" s="135"/>
      <c r="U107" s="135"/>
      <c r="V107" s="135"/>
      <c r="W107" s="135"/>
      <c r="X107" s="135"/>
      <c r="Y107" s="135"/>
      <c r="Z107" s="135"/>
    </row>
    <row r="108" spans="1:26" s="435" customFormat="1" x14ac:dyDescent="0.25">
      <c r="A108" s="125">
        <f t="shared" si="1"/>
        <v>5</v>
      </c>
      <c r="B108" s="126"/>
      <c r="C108" s="127"/>
      <c r="D108" s="126"/>
      <c r="E108" s="128"/>
      <c r="F108" s="127"/>
      <c r="G108" s="127"/>
      <c r="H108" s="127"/>
      <c r="I108" s="131"/>
      <c r="J108" s="131"/>
      <c r="K108" s="131"/>
      <c r="L108" s="131"/>
      <c r="M108" s="132"/>
      <c r="N108" s="132"/>
      <c r="O108" s="133"/>
      <c r="P108" s="133"/>
      <c r="Q108" s="134"/>
      <c r="R108" s="135"/>
      <c r="S108" s="135"/>
      <c r="T108" s="135"/>
      <c r="U108" s="135"/>
      <c r="V108" s="135"/>
      <c r="W108" s="135"/>
      <c r="X108" s="135"/>
      <c r="Y108" s="135"/>
      <c r="Z108" s="135"/>
    </row>
    <row r="109" spans="1:26" s="435" customFormat="1" x14ac:dyDescent="0.25">
      <c r="A109" s="125">
        <f t="shared" si="1"/>
        <v>6</v>
      </c>
      <c r="B109" s="126"/>
      <c r="C109" s="127"/>
      <c r="D109" s="126"/>
      <c r="E109" s="128"/>
      <c r="F109" s="127"/>
      <c r="G109" s="127"/>
      <c r="H109" s="127"/>
      <c r="I109" s="131"/>
      <c r="J109" s="131"/>
      <c r="K109" s="131"/>
      <c r="L109" s="131"/>
      <c r="M109" s="132"/>
      <c r="N109" s="132"/>
      <c r="O109" s="133"/>
      <c r="P109" s="133"/>
      <c r="Q109" s="134"/>
      <c r="R109" s="135"/>
      <c r="S109" s="135"/>
      <c r="T109" s="135"/>
      <c r="U109" s="135"/>
      <c r="V109" s="135"/>
      <c r="W109" s="135"/>
      <c r="X109" s="135"/>
      <c r="Y109" s="135"/>
      <c r="Z109" s="135"/>
    </row>
    <row r="110" spans="1:26" s="435" customFormat="1" x14ac:dyDescent="0.25">
      <c r="A110" s="125">
        <f t="shared" si="1"/>
        <v>7</v>
      </c>
      <c r="B110" s="126"/>
      <c r="C110" s="127"/>
      <c r="D110" s="126"/>
      <c r="E110" s="128"/>
      <c r="F110" s="127"/>
      <c r="G110" s="127"/>
      <c r="H110" s="127"/>
      <c r="I110" s="131"/>
      <c r="J110" s="131"/>
      <c r="K110" s="131"/>
      <c r="L110" s="131"/>
      <c r="M110" s="132"/>
      <c r="N110" s="132"/>
      <c r="O110" s="133"/>
      <c r="P110" s="133"/>
      <c r="Q110" s="134"/>
      <c r="R110" s="135"/>
      <c r="S110" s="135"/>
      <c r="T110" s="135"/>
      <c r="U110" s="135"/>
      <c r="V110" s="135"/>
      <c r="W110" s="135"/>
      <c r="X110" s="135"/>
      <c r="Y110" s="135"/>
      <c r="Z110" s="135"/>
    </row>
    <row r="111" spans="1:26" s="435" customFormat="1" x14ac:dyDescent="0.25">
      <c r="A111" s="125">
        <f t="shared" si="1"/>
        <v>8</v>
      </c>
      <c r="B111" s="126"/>
      <c r="C111" s="127"/>
      <c r="D111" s="126"/>
      <c r="E111" s="128"/>
      <c r="F111" s="127"/>
      <c r="G111" s="127"/>
      <c r="H111" s="127"/>
      <c r="I111" s="131"/>
      <c r="J111" s="131"/>
      <c r="K111" s="131"/>
      <c r="L111" s="131"/>
      <c r="M111" s="132"/>
      <c r="N111" s="132"/>
      <c r="O111" s="133"/>
      <c r="P111" s="133"/>
      <c r="Q111" s="134"/>
      <c r="R111" s="135"/>
      <c r="S111" s="135"/>
      <c r="T111" s="135"/>
      <c r="U111" s="135"/>
      <c r="V111" s="135"/>
      <c r="W111" s="135"/>
      <c r="X111" s="135"/>
      <c r="Y111" s="135"/>
      <c r="Z111" s="135"/>
    </row>
    <row r="112" spans="1:26" s="435" customFormat="1" ht="15.75" x14ac:dyDescent="0.25">
      <c r="A112" s="125"/>
      <c r="B112" s="136" t="s">
        <v>16</v>
      </c>
      <c r="C112" s="127"/>
      <c r="D112" s="126"/>
      <c r="E112" s="128"/>
      <c r="F112" s="127"/>
      <c r="G112" s="127"/>
      <c r="H112" s="127"/>
      <c r="I112" s="131"/>
      <c r="J112" s="131"/>
      <c r="K112" s="137">
        <f>SUM(K104:K111)</f>
        <v>0</v>
      </c>
      <c r="L112" s="137">
        <f>SUM(L104:L111)</f>
        <v>0</v>
      </c>
      <c r="M112" s="138">
        <f>SUM(M104:M111)</f>
        <v>0</v>
      </c>
      <c r="N112" s="137">
        <f>SUM(N104:N111)</f>
        <v>0</v>
      </c>
      <c r="O112" s="133"/>
      <c r="P112" s="133"/>
      <c r="Q112" s="134"/>
    </row>
    <row r="113" spans="2:17" x14ac:dyDescent="0.25">
      <c r="B113" s="139"/>
      <c r="C113" s="139"/>
      <c r="D113" s="139"/>
      <c r="E113" s="140"/>
      <c r="F113" s="139"/>
      <c r="G113" s="139"/>
      <c r="H113" s="139"/>
      <c r="I113" s="139"/>
      <c r="J113" s="139"/>
      <c r="K113" s="139"/>
      <c r="L113" s="139"/>
      <c r="M113" s="139"/>
      <c r="N113" s="139"/>
      <c r="O113" s="139"/>
      <c r="P113" s="139"/>
    </row>
    <row r="114" spans="2:17" ht="15.75" x14ac:dyDescent="0.25">
      <c r="B114" s="142" t="s">
        <v>32</v>
      </c>
      <c r="C114" s="156">
        <f>+K112</f>
        <v>0</v>
      </c>
      <c r="H114" s="145"/>
      <c r="I114" s="145"/>
      <c r="J114" s="145"/>
      <c r="K114" s="145"/>
      <c r="L114" s="145"/>
      <c r="M114" s="145"/>
      <c r="N114" s="139"/>
      <c r="O114" s="139"/>
      <c r="P114" s="139"/>
    </row>
    <row r="116" spans="2:17" ht="15.75" thickBot="1" x14ac:dyDescent="0.3"/>
    <row r="117" spans="2:17" ht="32.25" thickBot="1" x14ac:dyDescent="0.3">
      <c r="B117" s="485" t="s">
        <v>49</v>
      </c>
      <c r="C117" s="486" t="s">
        <v>50</v>
      </c>
      <c r="D117" s="485" t="s">
        <v>51</v>
      </c>
      <c r="E117" s="486" t="s">
        <v>55</v>
      </c>
    </row>
    <row r="118" spans="2:17" x14ac:dyDescent="0.25">
      <c r="B118" s="159" t="s">
        <v>113</v>
      </c>
      <c r="C118" s="487">
        <v>20</v>
      </c>
      <c r="D118" s="487"/>
      <c r="E118" s="1080">
        <f>+D118+D119+D120</f>
        <v>0</v>
      </c>
    </row>
    <row r="119" spans="2:17" x14ac:dyDescent="0.25">
      <c r="B119" s="159" t="s">
        <v>114</v>
      </c>
      <c r="C119" s="445">
        <v>30</v>
      </c>
      <c r="D119" s="439">
        <v>0</v>
      </c>
      <c r="E119" s="1081"/>
    </row>
    <row r="120" spans="2:17" ht="15.75" thickBot="1" x14ac:dyDescent="0.3">
      <c r="B120" s="159" t="s">
        <v>115</v>
      </c>
      <c r="C120" s="162">
        <v>40</v>
      </c>
      <c r="D120" s="162">
        <v>0</v>
      </c>
      <c r="E120" s="1082"/>
    </row>
    <row r="122" spans="2:17" ht="15.75" thickBot="1" x14ac:dyDescent="0.3"/>
    <row r="123" spans="2:17" ht="16.5" thickBot="1" x14ac:dyDescent="0.3">
      <c r="B123" s="1083" t="s">
        <v>52</v>
      </c>
      <c r="C123" s="1084"/>
      <c r="D123" s="1084"/>
      <c r="E123" s="1084"/>
      <c r="F123" s="1084"/>
      <c r="G123" s="1084"/>
      <c r="H123" s="1084"/>
      <c r="I123" s="1084"/>
      <c r="J123" s="1084"/>
      <c r="K123" s="1084"/>
      <c r="L123" s="1084"/>
      <c r="M123" s="1084"/>
      <c r="N123" s="1085"/>
    </row>
    <row r="125" spans="2:17" ht="78.75" x14ac:dyDescent="0.25">
      <c r="B125" s="117" t="s">
        <v>0</v>
      </c>
      <c r="C125" s="117" t="s">
        <v>39</v>
      </c>
      <c r="D125" s="117" t="s">
        <v>40</v>
      </c>
      <c r="E125" s="117" t="s">
        <v>102</v>
      </c>
      <c r="F125" s="117" t="s">
        <v>104</v>
      </c>
      <c r="G125" s="117" t="s">
        <v>105</v>
      </c>
      <c r="H125" s="117" t="s">
        <v>106</v>
      </c>
      <c r="I125" s="117" t="s">
        <v>103</v>
      </c>
      <c r="J125" s="1086" t="s">
        <v>107</v>
      </c>
      <c r="K125" s="1087"/>
      <c r="L125" s="1088"/>
      <c r="M125" s="117" t="s">
        <v>111</v>
      </c>
      <c r="N125" s="117" t="s">
        <v>139</v>
      </c>
      <c r="O125" s="117" t="s">
        <v>140</v>
      </c>
      <c r="P125" s="1086" t="s">
        <v>3</v>
      </c>
      <c r="Q125" s="1088"/>
    </row>
    <row r="126" spans="2:17" ht="60" x14ac:dyDescent="0.2">
      <c r="B126" s="152"/>
      <c r="C126" s="152"/>
      <c r="D126" s="149"/>
      <c r="E126" s="149"/>
      <c r="F126" s="149"/>
      <c r="G126" s="149"/>
      <c r="H126" s="149"/>
      <c r="I126" s="150"/>
      <c r="J126" s="153" t="s">
        <v>108</v>
      </c>
      <c r="K126" s="154" t="s">
        <v>109</v>
      </c>
      <c r="L126" s="151" t="s">
        <v>110</v>
      </c>
      <c r="M126" s="118"/>
      <c r="N126" s="118"/>
      <c r="O126" s="118"/>
      <c r="P126" s="1073"/>
      <c r="Q126" s="1073"/>
    </row>
    <row r="127" spans="2:17" ht="135.75" x14ac:dyDescent="0.25">
      <c r="B127" s="418" t="s">
        <v>651</v>
      </c>
      <c r="C127" s="152"/>
      <c r="D127" s="419" t="s">
        <v>652</v>
      </c>
      <c r="E127" s="692">
        <v>49715585</v>
      </c>
      <c r="F127" s="418" t="s">
        <v>340</v>
      </c>
      <c r="G127" s="152" t="s">
        <v>301</v>
      </c>
      <c r="H127" s="182">
        <v>39346</v>
      </c>
      <c r="I127" s="150" t="s">
        <v>237</v>
      </c>
      <c r="J127" s="152" t="s">
        <v>616</v>
      </c>
      <c r="K127" s="152" t="s">
        <v>653</v>
      </c>
      <c r="L127" s="154" t="s">
        <v>654</v>
      </c>
      <c r="M127" s="118" t="s">
        <v>125</v>
      </c>
      <c r="N127" s="118" t="s">
        <v>125</v>
      </c>
      <c r="O127" s="118"/>
      <c r="P127" s="439"/>
      <c r="Q127" s="439"/>
    </row>
    <row r="128" spans="2:17" ht="135.75" x14ac:dyDescent="0.25">
      <c r="B128" s="418" t="s">
        <v>655</v>
      </c>
      <c r="C128" s="152"/>
      <c r="D128" s="419" t="s">
        <v>656</v>
      </c>
      <c r="E128" s="692">
        <v>39092033</v>
      </c>
      <c r="F128" s="418" t="s">
        <v>657</v>
      </c>
      <c r="G128" s="152" t="s">
        <v>301</v>
      </c>
      <c r="H128" s="182">
        <v>40277</v>
      </c>
      <c r="I128" s="150" t="s">
        <v>237</v>
      </c>
      <c r="J128" s="152" t="s">
        <v>616</v>
      </c>
      <c r="K128" s="152" t="s">
        <v>653</v>
      </c>
      <c r="L128" s="154" t="s">
        <v>654</v>
      </c>
      <c r="M128" s="118" t="s">
        <v>125</v>
      </c>
      <c r="N128" s="118" t="s">
        <v>125</v>
      </c>
      <c r="O128" s="118"/>
      <c r="P128" s="1073"/>
      <c r="Q128" s="1073"/>
    </row>
    <row r="129" spans="2:14" ht="30" x14ac:dyDescent="0.25">
      <c r="B129" s="418" t="s">
        <v>623</v>
      </c>
      <c r="D129" s="419" t="s">
        <v>658</v>
      </c>
      <c r="E129" s="692">
        <v>1065627617</v>
      </c>
      <c r="F129" s="418" t="s">
        <v>659</v>
      </c>
      <c r="G129" s="384" t="s">
        <v>209</v>
      </c>
      <c r="H129" s="261">
        <v>41908</v>
      </c>
      <c r="I129" s="86" t="s">
        <v>613</v>
      </c>
      <c r="J129" s="384"/>
      <c r="K129" s="384"/>
      <c r="L129" s="384"/>
      <c r="M129" s="86" t="s">
        <v>125</v>
      </c>
      <c r="N129" s="86" t="s">
        <v>125</v>
      </c>
    </row>
    <row r="132" spans="2:14" ht="15.75" thickBot="1" x14ac:dyDescent="0.3"/>
    <row r="133" spans="2:14" ht="31.5" x14ac:dyDescent="0.25">
      <c r="B133" s="119" t="s">
        <v>33</v>
      </c>
      <c r="C133" s="119" t="s">
        <v>49</v>
      </c>
      <c r="D133" s="117" t="s">
        <v>50</v>
      </c>
      <c r="E133" s="119" t="s">
        <v>51</v>
      </c>
      <c r="F133" s="486" t="s">
        <v>56</v>
      </c>
      <c r="G133" s="163"/>
    </row>
    <row r="134" spans="2:14" ht="180" x14ac:dyDescent="0.2">
      <c r="B134" s="1202" t="s">
        <v>53</v>
      </c>
      <c r="C134" s="164" t="s">
        <v>116</v>
      </c>
      <c r="D134" s="439">
        <v>25</v>
      </c>
      <c r="E134" s="439"/>
      <c r="F134" s="1077">
        <f>+E134+E135+E136</f>
        <v>0</v>
      </c>
      <c r="G134" s="165"/>
    </row>
    <row r="135" spans="2:14" ht="135" x14ac:dyDescent="0.2">
      <c r="B135" s="1203"/>
      <c r="C135" s="164" t="s">
        <v>117</v>
      </c>
      <c r="D135" s="444">
        <v>25</v>
      </c>
      <c r="E135" s="439"/>
      <c r="F135" s="1078"/>
      <c r="G135" s="165"/>
    </row>
    <row r="136" spans="2:14" ht="105" x14ac:dyDescent="0.2">
      <c r="B136" s="1204"/>
      <c r="C136" s="164" t="s">
        <v>118</v>
      </c>
      <c r="D136" s="439">
        <v>10</v>
      </c>
      <c r="E136" s="439"/>
      <c r="F136" s="1079"/>
      <c r="G136" s="165"/>
    </row>
    <row r="137" spans="2:14" x14ac:dyDescent="0.2">
      <c r="C137" s="78"/>
    </row>
    <row r="140" spans="2:14" ht="15.75" x14ac:dyDescent="0.25">
      <c r="B140" s="116" t="s">
        <v>57</v>
      </c>
    </row>
    <row r="143" spans="2:14" ht="15.75" x14ac:dyDescent="0.25">
      <c r="B143" s="117" t="s">
        <v>33</v>
      </c>
      <c r="C143" s="117" t="s">
        <v>58</v>
      </c>
      <c r="D143" s="119" t="s">
        <v>51</v>
      </c>
      <c r="E143" s="119" t="s">
        <v>16</v>
      </c>
    </row>
    <row r="144" spans="2:14" ht="30" x14ac:dyDescent="0.25">
      <c r="B144" s="120" t="s">
        <v>132</v>
      </c>
      <c r="C144" s="444">
        <v>40</v>
      </c>
      <c r="D144" s="439">
        <f>+E118</f>
        <v>0</v>
      </c>
      <c r="E144" s="1067">
        <f>+D144+D145</f>
        <v>0</v>
      </c>
    </row>
    <row r="145" spans="2:5" ht="45" x14ac:dyDescent="0.25">
      <c r="B145" s="120" t="s">
        <v>133</v>
      </c>
      <c r="C145" s="444">
        <v>60</v>
      </c>
      <c r="D145" s="439">
        <f>+F134</f>
        <v>0</v>
      </c>
      <c r="E145" s="1068"/>
    </row>
  </sheetData>
  <mergeCells count="43">
    <mergeCell ref="C9:N9"/>
    <mergeCell ref="B2:P2"/>
    <mergeCell ref="B4:P4"/>
    <mergeCell ref="C6:N6"/>
    <mergeCell ref="C7:N7"/>
    <mergeCell ref="C8:N8"/>
    <mergeCell ref="O66:P66"/>
    <mergeCell ref="C10:E10"/>
    <mergeCell ref="B14:C21"/>
    <mergeCell ref="B22:C22"/>
    <mergeCell ref="E40:E41"/>
    <mergeCell ref="M45:N45"/>
    <mergeCell ref="B54:B55"/>
    <mergeCell ref="C54:C55"/>
    <mergeCell ref="D54:E54"/>
    <mergeCell ref="C58:N58"/>
    <mergeCell ref="B60:N60"/>
    <mergeCell ref="O63:P63"/>
    <mergeCell ref="O64:P64"/>
    <mergeCell ref="O65:P65"/>
    <mergeCell ref="B97:P97"/>
    <mergeCell ref="O67:P67"/>
    <mergeCell ref="O68:P68"/>
    <mergeCell ref="O69:P69"/>
    <mergeCell ref="O70:P70"/>
    <mergeCell ref="B76:N76"/>
    <mergeCell ref="J81:L81"/>
    <mergeCell ref="P81:Q81"/>
    <mergeCell ref="P82:Q82"/>
    <mergeCell ref="B90:N90"/>
    <mergeCell ref="D93:E93"/>
    <mergeCell ref="D94:E94"/>
    <mergeCell ref="P83:Q83"/>
    <mergeCell ref="E144:E145"/>
    <mergeCell ref="B100:N100"/>
    <mergeCell ref="E118:E120"/>
    <mergeCell ref="B123:N123"/>
    <mergeCell ref="J125:L125"/>
    <mergeCell ref="P125:Q125"/>
    <mergeCell ref="P126:Q126"/>
    <mergeCell ref="P128:Q128"/>
    <mergeCell ref="B134:B136"/>
    <mergeCell ref="F134:F136"/>
  </mergeCells>
  <dataValidations count="2">
    <dataValidation type="decimal" allowBlank="1" showInputMessage="1" showErrorMessage="1" sqref="WVH983061 WLL983061 C65557 IV65557 SR65557 ACN65557 AMJ65557 AWF65557 BGB65557 BPX65557 BZT65557 CJP65557 CTL65557 DDH65557 DND65557 DWZ65557 EGV65557 EQR65557 FAN65557 FKJ65557 FUF65557 GEB65557 GNX65557 GXT65557 HHP65557 HRL65557 IBH65557 ILD65557 IUZ65557 JEV65557 JOR65557 JYN65557 KIJ65557 KSF65557 LCB65557 LLX65557 LVT65557 MFP65557 MPL65557 MZH65557 NJD65557 NSZ65557 OCV65557 OMR65557 OWN65557 PGJ65557 PQF65557 QAB65557 QJX65557 QTT65557 RDP65557 RNL65557 RXH65557 SHD65557 SQZ65557 TAV65557 TKR65557 TUN65557 UEJ65557 UOF65557 UYB65557 VHX65557 VRT65557 WBP65557 WLL65557 WVH65557 C131093 IV131093 SR131093 ACN131093 AMJ131093 AWF131093 BGB131093 BPX131093 BZT131093 CJP131093 CTL131093 DDH131093 DND131093 DWZ131093 EGV131093 EQR131093 FAN131093 FKJ131093 FUF131093 GEB131093 GNX131093 GXT131093 HHP131093 HRL131093 IBH131093 ILD131093 IUZ131093 JEV131093 JOR131093 JYN131093 KIJ131093 KSF131093 LCB131093 LLX131093 LVT131093 MFP131093 MPL131093 MZH131093 NJD131093 NSZ131093 OCV131093 OMR131093 OWN131093 PGJ131093 PQF131093 QAB131093 QJX131093 QTT131093 RDP131093 RNL131093 RXH131093 SHD131093 SQZ131093 TAV131093 TKR131093 TUN131093 UEJ131093 UOF131093 UYB131093 VHX131093 VRT131093 WBP131093 WLL131093 WVH131093 C196629 IV196629 SR196629 ACN196629 AMJ196629 AWF196629 BGB196629 BPX196629 BZT196629 CJP196629 CTL196629 DDH196629 DND196629 DWZ196629 EGV196629 EQR196629 FAN196629 FKJ196629 FUF196629 GEB196629 GNX196629 GXT196629 HHP196629 HRL196629 IBH196629 ILD196629 IUZ196629 JEV196629 JOR196629 JYN196629 KIJ196629 KSF196629 LCB196629 LLX196629 LVT196629 MFP196629 MPL196629 MZH196629 NJD196629 NSZ196629 OCV196629 OMR196629 OWN196629 PGJ196629 PQF196629 QAB196629 QJX196629 QTT196629 RDP196629 RNL196629 RXH196629 SHD196629 SQZ196629 TAV196629 TKR196629 TUN196629 UEJ196629 UOF196629 UYB196629 VHX196629 VRT196629 WBP196629 WLL196629 WVH196629 C262165 IV262165 SR262165 ACN262165 AMJ262165 AWF262165 BGB262165 BPX262165 BZT262165 CJP262165 CTL262165 DDH262165 DND262165 DWZ262165 EGV262165 EQR262165 FAN262165 FKJ262165 FUF262165 GEB262165 GNX262165 GXT262165 HHP262165 HRL262165 IBH262165 ILD262165 IUZ262165 JEV262165 JOR262165 JYN262165 KIJ262165 KSF262165 LCB262165 LLX262165 LVT262165 MFP262165 MPL262165 MZH262165 NJD262165 NSZ262165 OCV262165 OMR262165 OWN262165 PGJ262165 PQF262165 QAB262165 QJX262165 QTT262165 RDP262165 RNL262165 RXH262165 SHD262165 SQZ262165 TAV262165 TKR262165 TUN262165 UEJ262165 UOF262165 UYB262165 VHX262165 VRT262165 WBP262165 WLL262165 WVH262165 C327701 IV327701 SR327701 ACN327701 AMJ327701 AWF327701 BGB327701 BPX327701 BZT327701 CJP327701 CTL327701 DDH327701 DND327701 DWZ327701 EGV327701 EQR327701 FAN327701 FKJ327701 FUF327701 GEB327701 GNX327701 GXT327701 HHP327701 HRL327701 IBH327701 ILD327701 IUZ327701 JEV327701 JOR327701 JYN327701 KIJ327701 KSF327701 LCB327701 LLX327701 LVT327701 MFP327701 MPL327701 MZH327701 NJD327701 NSZ327701 OCV327701 OMR327701 OWN327701 PGJ327701 PQF327701 QAB327701 QJX327701 QTT327701 RDP327701 RNL327701 RXH327701 SHD327701 SQZ327701 TAV327701 TKR327701 TUN327701 UEJ327701 UOF327701 UYB327701 VHX327701 VRT327701 WBP327701 WLL327701 WVH327701 C393237 IV393237 SR393237 ACN393237 AMJ393237 AWF393237 BGB393237 BPX393237 BZT393237 CJP393237 CTL393237 DDH393237 DND393237 DWZ393237 EGV393237 EQR393237 FAN393237 FKJ393237 FUF393237 GEB393237 GNX393237 GXT393237 HHP393237 HRL393237 IBH393237 ILD393237 IUZ393237 JEV393237 JOR393237 JYN393237 KIJ393237 KSF393237 LCB393237 LLX393237 LVT393237 MFP393237 MPL393237 MZH393237 NJD393237 NSZ393237 OCV393237 OMR393237 OWN393237 PGJ393237 PQF393237 QAB393237 QJX393237 QTT393237 RDP393237 RNL393237 RXH393237 SHD393237 SQZ393237 TAV393237 TKR393237 TUN393237 UEJ393237 UOF393237 UYB393237 VHX393237 VRT393237 WBP393237 WLL393237 WVH393237 C458773 IV458773 SR458773 ACN458773 AMJ458773 AWF458773 BGB458773 BPX458773 BZT458773 CJP458773 CTL458773 DDH458773 DND458773 DWZ458773 EGV458773 EQR458773 FAN458773 FKJ458773 FUF458773 GEB458773 GNX458773 GXT458773 HHP458773 HRL458773 IBH458773 ILD458773 IUZ458773 JEV458773 JOR458773 JYN458773 KIJ458773 KSF458773 LCB458773 LLX458773 LVT458773 MFP458773 MPL458773 MZH458773 NJD458773 NSZ458773 OCV458773 OMR458773 OWN458773 PGJ458773 PQF458773 QAB458773 QJX458773 QTT458773 RDP458773 RNL458773 RXH458773 SHD458773 SQZ458773 TAV458773 TKR458773 TUN458773 UEJ458773 UOF458773 UYB458773 VHX458773 VRT458773 WBP458773 WLL458773 WVH458773 C524309 IV524309 SR524309 ACN524309 AMJ524309 AWF524309 BGB524309 BPX524309 BZT524309 CJP524309 CTL524309 DDH524309 DND524309 DWZ524309 EGV524309 EQR524309 FAN524309 FKJ524309 FUF524309 GEB524309 GNX524309 GXT524309 HHP524309 HRL524309 IBH524309 ILD524309 IUZ524309 JEV524309 JOR524309 JYN524309 KIJ524309 KSF524309 LCB524309 LLX524309 LVT524309 MFP524309 MPL524309 MZH524309 NJD524309 NSZ524309 OCV524309 OMR524309 OWN524309 PGJ524309 PQF524309 QAB524309 QJX524309 QTT524309 RDP524309 RNL524309 RXH524309 SHD524309 SQZ524309 TAV524309 TKR524309 TUN524309 UEJ524309 UOF524309 UYB524309 VHX524309 VRT524309 WBP524309 WLL524309 WVH524309 C589845 IV589845 SR589845 ACN589845 AMJ589845 AWF589845 BGB589845 BPX589845 BZT589845 CJP589845 CTL589845 DDH589845 DND589845 DWZ589845 EGV589845 EQR589845 FAN589845 FKJ589845 FUF589845 GEB589845 GNX589845 GXT589845 HHP589845 HRL589845 IBH589845 ILD589845 IUZ589845 JEV589845 JOR589845 JYN589845 KIJ589845 KSF589845 LCB589845 LLX589845 LVT589845 MFP589845 MPL589845 MZH589845 NJD589845 NSZ589845 OCV589845 OMR589845 OWN589845 PGJ589845 PQF589845 QAB589845 QJX589845 QTT589845 RDP589845 RNL589845 RXH589845 SHD589845 SQZ589845 TAV589845 TKR589845 TUN589845 UEJ589845 UOF589845 UYB589845 VHX589845 VRT589845 WBP589845 WLL589845 WVH589845 C655381 IV655381 SR655381 ACN655381 AMJ655381 AWF655381 BGB655381 BPX655381 BZT655381 CJP655381 CTL655381 DDH655381 DND655381 DWZ655381 EGV655381 EQR655381 FAN655381 FKJ655381 FUF655381 GEB655381 GNX655381 GXT655381 HHP655381 HRL655381 IBH655381 ILD655381 IUZ655381 JEV655381 JOR655381 JYN655381 KIJ655381 KSF655381 LCB655381 LLX655381 LVT655381 MFP655381 MPL655381 MZH655381 NJD655381 NSZ655381 OCV655381 OMR655381 OWN655381 PGJ655381 PQF655381 QAB655381 QJX655381 QTT655381 RDP655381 RNL655381 RXH655381 SHD655381 SQZ655381 TAV655381 TKR655381 TUN655381 UEJ655381 UOF655381 UYB655381 VHX655381 VRT655381 WBP655381 WLL655381 WVH655381 C720917 IV720917 SR720917 ACN720917 AMJ720917 AWF720917 BGB720917 BPX720917 BZT720917 CJP720917 CTL720917 DDH720917 DND720917 DWZ720917 EGV720917 EQR720917 FAN720917 FKJ720917 FUF720917 GEB720917 GNX720917 GXT720917 HHP720917 HRL720917 IBH720917 ILD720917 IUZ720917 JEV720917 JOR720917 JYN720917 KIJ720917 KSF720917 LCB720917 LLX720917 LVT720917 MFP720917 MPL720917 MZH720917 NJD720917 NSZ720917 OCV720917 OMR720917 OWN720917 PGJ720917 PQF720917 QAB720917 QJX720917 QTT720917 RDP720917 RNL720917 RXH720917 SHD720917 SQZ720917 TAV720917 TKR720917 TUN720917 UEJ720917 UOF720917 UYB720917 VHX720917 VRT720917 WBP720917 WLL720917 WVH720917 C786453 IV786453 SR786453 ACN786453 AMJ786453 AWF786453 BGB786453 BPX786453 BZT786453 CJP786453 CTL786453 DDH786453 DND786453 DWZ786453 EGV786453 EQR786453 FAN786453 FKJ786453 FUF786453 GEB786453 GNX786453 GXT786453 HHP786453 HRL786453 IBH786453 ILD786453 IUZ786453 JEV786453 JOR786453 JYN786453 KIJ786453 KSF786453 LCB786453 LLX786453 LVT786453 MFP786453 MPL786453 MZH786453 NJD786453 NSZ786453 OCV786453 OMR786453 OWN786453 PGJ786453 PQF786453 QAB786453 QJX786453 QTT786453 RDP786453 RNL786453 RXH786453 SHD786453 SQZ786453 TAV786453 TKR786453 TUN786453 UEJ786453 UOF786453 UYB786453 VHX786453 VRT786453 WBP786453 WLL786453 WVH786453 C851989 IV851989 SR851989 ACN851989 AMJ851989 AWF851989 BGB851989 BPX851989 BZT851989 CJP851989 CTL851989 DDH851989 DND851989 DWZ851989 EGV851989 EQR851989 FAN851989 FKJ851989 FUF851989 GEB851989 GNX851989 GXT851989 HHP851989 HRL851989 IBH851989 ILD851989 IUZ851989 JEV851989 JOR851989 JYN851989 KIJ851989 KSF851989 LCB851989 LLX851989 LVT851989 MFP851989 MPL851989 MZH851989 NJD851989 NSZ851989 OCV851989 OMR851989 OWN851989 PGJ851989 PQF851989 QAB851989 QJX851989 QTT851989 RDP851989 RNL851989 RXH851989 SHD851989 SQZ851989 TAV851989 TKR851989 TUN851989 UEJ851989 UOF851989 UYB851989 VHX851989 VRT851989 WBP851989 WLL851989 WVH851989 C917525 IV917525 SR917525 ACN917525 AMJ917525 AWF917525 BGB917525 BPX917525 BZT917525 CJP917525 CTL917525 DDH917525 DND917525 DWZ917525 EGV917525 EQR917525 FAN917525 FKJ917525 FUF917525 GEB917525 GNX917525 GXT917525 HHP917525 HRL917525 IBH917525 ILD917525 IUZ917525 JEV917525 JOR917525 JYN917525 KIJ917525 KSF917525 LCB917525 LLX917525 LVT917525 MFP917525 MPL917525 MZH917525 NJD917525 NSZ917525 OCV917525 OMR917525 OWN917525 PGJ917525 PQF917525 QAB917525 QJX917525 QTT917525 RDP917525 RNL917525 RXH917525 SHD917525 SQZ917525 TAV917525 TKR917525 TUN917525 UEJ917525 UOF917525 UYB917525 VHX917525 VRT917525 WBP917525 WLL917525 WVH917525 C983061 IV983061 SR983061 ACN983061 AMJ983061 AWF983061 BGB983061 BPX983061 BZT983061 CJP983061 CTL983061 DDH983061 DND983061 DWZ983061 EGV983061 EQR983061 FAN983061 FKJ983061 FUF983061 GEB983061 GNX983061 GXT983061 HHP983061 HRL983061 IBH983061 ILD983061 IUZ983061 JEV983061 JOR983061 JYN983061 KIJ983061 KSF983061 LCB983061 LLX983061 LVT983061 MFP983061 MPL983061 MZH983061 NJD983061 NSZ983061 OCV983061 OMR983061 OWN983061 PGJ983061 PQF983061 QAB983061 QJX983061 QTT983061 RDP983061 RNL983061 RXH983061 SHD983061 SQZ983061 TAV983061 TKR983061 TUN983061 UEJ983061 UOF983061 UYB983061 VHX983061 VRT983061 WBP983061 IV24:IV44 SR24:SR44 ACN24:ACN44 AMJ24:AMJ44 AWF24:AWF44 BGB24:BGB44 BPX24:BPX44 BZT24:BZT44 CJP24:CJP44 CTL24:CTL44 DDH24:DDH44 DND24:DND44 DWZ24:DWZ44 EGV24:EGV44 EQR24:EQR44 FAN24:FAN44 FKJ24:FKJ44 FUF24:FUF44 GEB24:GEB44 GNX24:GNX44 GXT24:GXT44 HHP24:HHP44 HRL24:HRL44 IBH24:IBH44 ILD24:ILD44 IUZ24:IUZ44 JEV24:JEV44 JOR24:JOR44 JYN24:JYN44 KIJ24:KIJ44 KSF24:KSF44 LCB24:LCB44 LLX24:LLX44 LVT24:LVT44 MFP24:MFP44 MPL24:MPL44 MZH24:MZH44 NJD24:NJD44 NSZ24:NSZ44 OCV24:OCV44 OMR24:OMR44 OWN24:OWN44 PGJ24:PGJ44 PQF24:PQF44 QAB24:QAB44 QJX24:QJX44 QTT24:QTT44 RDP24:RDP44 RNL24:RNL44 RXH24:RXH44 SHD24:SHD44 SQZ24:SQZ44 TAV24:TAV44 TKR24:TKR44 TUN24:TUN44 UEJ24:UEJ44 UOF24:UOF44 UYB24:UYB44 VHX24:VHX44 VRT24:VRT44 WBP24:WBP44 WLL24:WLL44 WVH24:WVH44">
      <formula1>0</formula1>
      <formula2>1</formula2>
    </dataValidation>
    <dataValidation type="list" allowBlank="1" showInputMessage="1" showErrorMessage="1" sqref="WVE983061 A65557 IS65557 SO65557 ACK65557 AMG65557 AWC65557 BFY65557 BPU65557 BZQ65557 CJM65557 CTI65557 DDE65557 DNA65557 DWW65557 EGS65557 EQO65557 FAK65557 FKG65557 FUC65557 GDY65557 GNU65557 GXQ65557 HHM65557 HRI65557 IBE65557 ILA65557 IUW65557 JES65557 JOO65557 JYK65557 KIG65557 KSC65557 LBY65557 LLU65557 LVQ65557 MFM65557 MPI65557 MZE65557 NJA65557 NSW65557 OCS65557 OMO65557 OWK65557 PGG65557 PQC65557 PZY65557 QJU65557 QTQ65557 RDM65557 RNI65557 RXE65557 SHA65557 SQW65557 TAS65557 TKO65557 TUK65557 UEG65557 UOC65557 UXY65557 VHU65557 VRQ65557 WBM65557 WLI65557 WVE65557 A131093 IS131093 SO131093 ACK131093 AMG131093 AWC131093 BFY131093 BPU131093 BZQ131093 CJM131093 CTI131093 DDE131093 DNA131093 DWW131093 EGS131093 EQO131093 FAK131093 FKG131093 FUC131093 GDY131093 GNU131093 GXQ131093 HHM131093 HRI131093 IBE131093 ILA131093 IUW131093 JES131093 JOO131093 JYK131093 KIG131093 KSC131093 LBY131093 LLU131093 LVQ131093 MFM131093 MPI131093 MZE131093 NJA131093 NSW131093 OCS131093 OMO131093 OWK131093 PGG131093 PQC131093 PZY131093 QJU131093 QTQ131093 RDM131093 RNI131093 RXE131093 SHA131093 SQW131093 TAS131093 TKO131093 TUK131093 UEG131093 UOC131093 UXY131093 VHU131093 VRQ131093 WBM131093 WLI131093 WVE131093 A196629 IS196629 SO196629 ACK196629 AMG196629 AWC196629 BFY196629 BPU196629 BZQ196629 CJM196629 CTI196629 DDE196629 DNA196629 DWW196629 EGS196629 EQO196629 FAK196629 FKG196629 FUC196629 GDY196629 GNU196629 GXQ196629 HHM196629 HRI196629 IBE196629 ILA196629 IUW196629 JES196629 JOO196629 JYK196629 KIG196629 KSC196629 LBY196629 LLU196629 LVQ196629 MFM196629 MPI196629 MZE196629 NJA196629 NSW196629 OCS196629 OMO196629 OWK196629 PGG196629 PQC196629 PZY196629 QJU196629 QTQ196629 RDM196629 RNI196629 RXE196629 SHA196629 SQW196629 TAS196629 TKO196629 TUK196629 UEG196629 UOC196629 UXY196629 VHU196629 VRQ196629 WBM196629 WLI196629 WVE196629 A262165 IS262165 SO262165 ACK262165 AMG262165 AWC262165 BFY262165 BPU262165 BZQ262165 CJM262165 CTI262165 DDE262165 DNA262165 DWW262165 EGS262165 EQO262165 FAK262165 FKG262165 FUC262165 GDY262165 GNU262165 GXQ262165 HHM262165 HRI262165 IBE262165 ILA262165 IUW262165 JES262165 JOO262165 JYK262165 KIG262165 KSC262165 LBY262165 LLU262165 LVQ262165 MFM262165 MPI262165 MZE262165 NJA262165 NSW262165 OCS262165 OMO262165 OWK262165 PGG262165 PQC262165 PZY262165 QJU262165 QTQ262165 RDM262165 RNI262165 RXE262165 SHA262165 SQW262165 TAS262165 TKO262165 TUK262165 UEG262165 UOC262165 UXY262165 VHU262165 VRQ262165 WBM262165 WLI262165 WVE262165 A327701 IS327701 SO327701 ACK327701 AMG327701 AWC327701 BFY327701 BPU327701 BZQ327701 CJM327701 CTI327701 DDE327701 DNA327701 DWW327701 EGS327701 EQO327701 FAK327701 FKG327701 FUC327701 GDY327701 GNU327701 GXQ327701 HHM327701 HRI327701 IBE327701 ILA327701 IUW327701 JES327701 JOO327701 JYK327701 KIG327701 KSC327701 LBY327701 LLU327701 LVQ327701 MFM327701 MPI327701 MZE327701 NJA327701 NSW327701 OCS327701 OMO327701 OWK327701 PGG327701 PQC327701 PZY327701 QJU327701 QTQ327701 RDM327701 RNI327701 RXE327701 SHA327701 SQW327701 TAS327701 TKO327701 TUK327701 UEG327701 UOC327701 UXY327701 VHU327701 VRQ327701 WBM327701 WLI327701 WVE327701 A393237 IS393237 SO393237 ACK393237 AMG393237 AWC393237 BFY393237 BPU393237 BZQ393237 CJM393237 CTI393237 DDE393237 DNA393237 DWW393237 EGS393237 EQO393237 FAK393237 FKG393237 FUC393237 GDY393237 GNU393237 GXQ393237 HHM393237 HRI393237 IBE393237 ILA393237 IUW393237 JES393237 JOO393237 JYK393237 KIG393237 KSC393237 LBY393237 LLU393237 LVQ393237 MFM393237 MPI393237 MZE393237 NJA393237 NSW393237 OCS393237 OMO393237 OWK393237 PGG393237 PQC393237 PZY393237 QJU393237 QTQ393237 RDM393237 RNI393237 RXE393237 SHA393237 SQW393237 TAS393237 TKO393237 TUK393237 UEG393237 UOC393237 UXY393237 VHU393237 VRQ393237 WBM393237 WLI393237 WVE393237 A458773 IS458773 SO458773 ACK458773 AMG458773 AWC458773 BFY458773 BPU458773 BZQ458773 CJM458773 CTI458773 DDE458773 DNA458773 DWW458773 EGS458773 EQO458773 FAK458773 FKG458773 FUC458773 GDY458773 GNU458773 GXQ458773 HHM458773 HRI458773 IBE458773 ILA458773 IUW458773 JES458773 JOO458773 JYK458773 KIG458773 KSC458773 LBY458773 LLU458773 LVQ458773 MFM458773 MPI458773 MZE458773 NJA458773 NSW458773 OCS458773 OMO458773 OWK458773 PGG458773 PQC458773 PZY458773 QJU458773 QTQ458773 RDM458773 RNI458773 RXE458773 SHA458773 SQW458773 TAS458773 TKO458773 TUK458773 UEG458773 UOC458773 UXY458773 VHU458773 VRQ458773 WBM458773 WLI458773 WVE458773 A524309 IS524309 SO524309 ACK524309 AMG524309 AWC524309 BFY524309 BPU524309 BZQ524309 CJM524309 CTI524309 DDE524309 DNA524309 DWW524309 EGS524309 EQO524309 FAK524309 FKG524309 FUC524309 GDY524309 GNU524309 GXQ524309 HHM524309 HRI524309 IBE524309 ILA524309 IUW524309 JES524309 JOO524309 JYK524309 KIG524309 KSC524309 LBY524309 LLU524309 LVQ524309 MFM524309 MPI524309 MZE524309 NJA524309 NSW524309 OCS524309 OMO524309 OWK524309 PGG524309 PQC524309 PZY524309 QJU524309 QTQ524309 RDM524309 RNI524309 RXE524309 SHA524309 SQW524309 TAS524309 TKO524309 TUK524309 UEG524309 UOC524309 UXY524309 VHU524309 VRQ524309 WBM524309 WLI524309 WVE524309 A589845 IS589845 SO589845 ACK589845 AMG589845 AWC589845 BFY589845 BPU589845 BZQ589845 CJM589845 CTI589845 DDE589845 DNA589845 DWW589845 EGS589845 EQO589845 FAK589845 FKG589845 FUC589845 GDY589845 GNU589845 GXQ589845 HHM589845 HRI589845 IBE589845 ILA589845 IUW589845 JES589845 JOO589845 JYK589845 KIG589845 KSC589845 LBY589845 LLU589845 LVQ589845 MFM589845 MPI589845 MZE589845 NJA589845 NSW589845 OCS589845 OMO589845 OWK589845 PGG589845 PQC589845 PZY589845 QJU589845 QTQ589845 RDM589845 RNI589845 RXE589845 SHA589845 SQW589845 TAS589845 TKO589845 TUK589845 UEG589845 UOC589845 UXY589845 VHU589845 VRQ589845 WBM589845 WLI589845 WVE589845 A655381 IS655381 SO655381 ACK655381 AMG655381 AWC655381 BFY655381 BPU655381 BZQ655381 CJM655381 CTI655381 DDE655381 DNA655381 DWW655381 EGS655381 EQO655381 FAK655381 FKG655381 FUC655381 GDY655381 GNU655381 GXQ655381 HHM655381 HRI655381 IBE655381 ILA655381 IUW655381 JES655381 JOO655381 JYK655381 KIG655381 KSC655381 LBY655381 LLU655381 LVQ655381 MFM655381 MPI655381 MZE655381 NJA655381 NSW655381 OCS655381 OMO655381 OWK655381 PGG655381 PQC655381 PZY655381 QJU655381 QTQ655381 RDM655381 RNI655381 RXE655381 SHA655381 SQW655381 TAS655381 TKO655381 TUK655381 UEG655381 UOC655381 UXY655381 VHU655381 VRQ655381 WBM655381 WLI655381 WVE655381 A720917 IS720917 SO720917 ACK720917 AMG720917 AWC720917 BFY720917 BPU720917 BZQ720917 CJM720917 CTI720917 DDE720917 DNA720917 DWW720917 EGS720917 EQO720917 FAK720917 FKG720917 FUC720917 GDY720917 GNU720917 GXQ720917 HHM720917 HRI720917 IBE720917 ILA720917 IUW720917 JES720917 JOO720917 JYK720917 KIG720917 KSC720917 LBY720917 LLU720917 LVQ720917 MFM720917 MPI720917 MZE720917 NJA720917 NSW720917 OCS720917 OMO720917 OWK720917 PGG720917 PQC720917 PZY720917 QJU720917 QTQ720917 RDM720917 RNI720917 RXE720917 SHA720917 SQW720917 TAS720917 TKO720917 TUK720917 UEG720917 UOC720917 UXY720917 VHU720917 VRQ720917 WBM720917 WLI720917 WVE720917 A786453 IS786453 SO786453 ACK786453 AMG786453 AWC786453 BFY786453 BPU786453 BZQ786453 CJM786453 CTI786453 DDE786453 DNA786453 DWW786453 EGS786453 EQO786453 FAK786453 FKG786453 FUC786453 GDY786453 GNU786453 GXQ786453 HHM786453 HRI786453 IBE786453 ILA786453 IUW786453 JES786453 JOO786453 JYK786453 KIG786453 KSC786453 LBY786453 LLU786453 LVQ786453 MFM786453 MPI786453 MZE786453 NJA786453 NSW786453 OCS786453 OMO786453 OWK786453 PGG786453 PQC786453 PZY786453 QJU786453 QTQ786453 RDM786453 RNI786453 RXE786453 SHA786453 SQW786453 TAS786453 TKO786453 TUK786453 UEG786453 UOC786453 UXY786453 VHU786453 VRQ786453 WBM786453 WLI786453 WVE786453 A851989 IS851989 SO851989 ACK851989 AMG851989 AWC851989 BFY851989 BPU851989 BZQ851989 CJM851989 CTI851989 DDE851989 DNA851989 DWW851989 EGS851989 EQO851989 FAK851989 FKG851989 FUC851989 GDY851989 GNU851989 GXQ851989 HHM851989 HRI851989 IBE851989 ILA851989 IUW851989 JES851989 JOO851989 JYK851989 KIG851989 KSC851989 LBY851989 LLU851989 LVQ851989 MFM851989 MPI851989 MZE851989 NJA851989 NSW851989 OCS851989 OMO851989 OWK851989 PGG851989 PQC851989 PZY851989 QJU851989 QTQ851989 RDM851989 RNI851989 RXE851989 SHA851989 SQW851989 TAS851989 TKO851989 TUK851989 UEG851989 UOC851989 UXY851989 VHU851989 VRQ851989 WBM851989 WLI851989 WVE851989 A917525 IS917525 SO917525 ACK917525 AMG917525 AWC917525 BFY917525 BPU917525 BZQ917525 CJM917525 CTI917525 DDE917525 DNA917525 DWW917525 EGS917525 EQO917525 FAK917525 FKG917525 FUC917525 GDY917525 GNU917525 GXQ917525 HHM917525 HRI917525 IBE917525 ILA917525 IUW917525 JES917525 JOO917525 JYK917525 KIG917525 KSC917525 LBY917525 LLU917525 LVQ917525 MFM917525 MPI917525 MZE917525 NJA917525 NSW917525 OCS917525 OMO917525 OWK917525 PGG917525 PQC917525 PZY917525 QJU917525 QTQ917525 RDM917525 RNI917525 RXE917525 SHA917525 SQW917525 TAS917525 TKO917525 TUK917525 UEG917525 UOC917525 UXY917525 VHU917525 VRQ917525 WBM917525 WLI917525 WVE917525 A983061 IS983061 SO983061 ACK983061 AMG983061 AWC983061 BFY983061 BPU983061 BZQ983061 CJM983061 CTI983061 DDE983061 DNA983061 DWW983061 EGS983061 EQO983061 FAK983061 FKG983061 FUC983061 GDY983061 GNU983061 GXQ983061 HHM983061 HRI983061 IBE983061 ILA983061 IUW983061 JES983061 JOO983061 JYK983061 KIG983061 KSC983061 LBY983061 LLU983061 LVQ983061 MFM983061 MPI983061 MZE983061 NJA983061 NSW983061 OCS983061 OMO983061 OWK983061 PGG983061 PQC983061 PZY983061 QJU983061 QTQ983061 RDM983061 RNI983061 RXE983061 SHA983061 SQW983061 TAS983061 TKO983061 TUK983061 UEG983061 UOC983061 UXY983061 VHU983061 VRQ983061 WBM983061 WLI983061 A24:A44 IS24:IS44 SO24:SO44 ACK24:ACK44 AMG24:AMG44 AWC24:AWC44 BFY24:BFY44 BPU24:BPU44 BZQ24:BZQ44 CJM24:CJM44 CTI24:CTI44 DDE24:DDE44 DNA24:DNA44 DWW24:DWW44 EGS24:EGS44 EQO24:EQO44 FAK24:FAK44 FKG24:FKG44 FUC24:FUC44 GDY24:GDY44 GNU24:GNU44 GXQ24:GXQ44 HHM24:HHM44 HRI24:HRI44 IBE24:IBE44 ILA24:ILA44 IUW24:IUW44 JES24:JES44 JOO24:JOO44 JYK24:JYK44 KIG24:KIG44 KSC24:KSC44 LBY24:LBY44 LLU24:LLU44 LVQ24:LVQ44 MFM24:MFM44 MPI24:MPI44 MZE24:MZE44 NJA24:NJA44 NSW24:NSW44 OCS24:OCS44 OMO24:OMO44 OWK24:OWK44 PGG24:PGG44 PQC24:PQC44 PZY24:PZY44 QJU24:QJU44 QTQ24:QTQ44 RDM24:RDM44 RNI24:RNI44 RXE24:RXE44 SHA24:SHA44 SQW24:SQW44 TAS24:TAS44 TKO24:TKO44 TUK24:TUK44 UEG24:UEG44 UOC24:UOC44 UXY24:UXY44 VHU24:VHU44 VRQ24:VRQ44 WBM24:WBM44 WLI24:WLI44 WVE24:WVE44">
      <formula1>"1,2,3,4,5"</formula1>
    </dataValidation>
  </dataValidations>
  <pageMargins left="0.9055118110236221" right="0.70866141732283472" top="0.74803149606299213" bottom="0.74803149606299213" header="0.31496062992125984" footer="0.31496062992125984"/>
  <pageSetup paperSize="5" scale="30"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2:Z144"/>
  <sheetViews>
    <sheetView zoomScale="57" zoomScaleNormal="57" workbookViewId="0">
      <selection activeCell="B34" sqref="B34"/>
    </sheetView>
  </sheetViews>
  <sheetFormatPr baseColWidth="10" defaultRowHeight="15" x14ac:dyDescent="0.25"/>
  <cols>
    <col min="1" max="1" width="3.140625" style="86" bestFit="1" customWidth="1"/>
    <col min="2" max="2" width="82.7109375" style="86" customWidth="1"/>
    <col min="3" max="3" width="31.140625" style="86" customWidth="1"/>
    <col min="4" max="4" width="26.7109375" style="86" customWidth="1"/>
    <col min="5" max="5" width="25" style="86" customWidth="1"/>
    <col min="6" max="7" width="29.7109375" style="86" customWidth="1"/>
    <col min="8" max="8" width="24.5703125" style="86" customWidth="1"/>
    <col min="9" max="9" width="24" style="86" customWidth="1"/>
    <col min="10" max="10" width="20.28515625" style="86" customWidth="1"/>
    <col min="11" max="11" width="14.7109375" style="86" bestFit="1" customWidth="1"/>
    <col min="12" max="13" width="18.7109375" style="86" customWidth="1"/>
    <col min="14" max="14" width="22.140625" style="86" customWidth="1"/>
    <col min="15" max="15" width="26.140625" style="86" customWidth="1"/>
    <col min="16" max="16" width="19.5703125" style="86" bestFit="1" customWidth="1"/>
    <col min="17" max="17" width="20.140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1821</v>
      </c>
      <c r="D6" s="1103"/>
      <c r="E6" s="1103"/>
      <c r="F6" s="1103"/>
      <c r="G6" s="1103"/>
      <c r="H6" s="1103"/>
      <c r="I6" s="1103"/>
      <c r="J6" s="1103"/>
      <c r="K6" s="1103"/>
      <c r="L6" s="1103"/>
      <c r="M6" s="1103"/>
      <c r="N6" s="1104"/>
    </row>
    <row r="7" spans="2:16" ht="16.5" thickBot="1" x14ac:dyDescent="0.3">
      <c r="B7" s="474" t="s">
        <v>5</v>
      </c>
      <c r="C7" s="1103"/>
      <c r="D7" s="1103"/>
      <c r="E7" s="1103"/>
      <c r="F7" s="1103"/>
      <c r="G7" s="1103"/>
      <c r="H7" s="1103"/>
      <c r="I7" s="1103"/>
      <c r="J7" s="1103"/>
      <c r="K7" s="1103"/>
      <c r="L7" s="1103"/>
      <c r="M7" s="1103"/>
      <c r="N7" s="1104"/>
    </row>
    <row r="8" spans="2:16" ht="16.5" thickBot="1" x14ac:dyDescent="0.3">
      <c r="B8" s="474" t="s">
        <v>6</v>
      </c>
      <c r="C8" s="1103"/>
      <c r="D8" s="1103"/>
      <c r="E8" s="1103"/>
      <c r="F8" s="1103"/>
      <c r="G8" s="1103"/>
      <c r="H8" s="1103"/>
      <c r="I8" s="1103"/>
      <c r="J8" s="1103"/>
      <c r="K8" s="1103"/>
      <c r="L8" s="1103"/>
      <c r="M8" s="1103"/>
      <c r="N8" s="1104"/>
    </row>
    <row r="9" spans="2:16" ht="16.5" thickBot="1" x14ac:dyDescent="0.3">
      <c r="B9" s="474" t="s">
        <v>7</v>
      </c>
      <c r="C9" s="1103"/>
      <c r="D9" s="1103"/>
      <c r="E9" s="1103"/>
      <c r="F9" s="1103"/>
      <c r="G9" s="1103"/>
      <c r="H9" s="1103"/>
      <c r="I9" s="1103"/>
      <c r="J9" s="1103"/>
      <c r="K9" s="1103"/>
      <c r="L9" s="1103"/>
      <c r="M9" s="1103"/>
      <c r="N9" s="1104"/>
    </row>
    <row r="10" spans="2:16" ht="16.5" thickBot="1" x14ac:dyDescent="0.3">
      <c r="B10" s="474" t="s">
        <v>8</v>
      </c>
      <c r="C10" s="1114" t="s">
        <v>153</v>
      </c>
      <c r="D10" s="1114"/>
      <c r="E10" s="1091"/>
      <c r="F10" s="475"/>
      <c r="G10" s="475"/>
      <c r="H10" s="475"/>
      <c r="I10" s="475"/>
      <c r="J10" s="475"/>
      <c r="K10" s="475"/>
      <c r="L10" s="475"/>
      <c r="M10" s="475"/>
      <c r="N10" s="476"/>
    </row>
    <row r="11" spans="2:16" ht="16.5" thickBot="1" x14ac:dyDescent="0.3">
      <c r="B11" s="477" t="s">
        <v>9</v>
      </c>
      <c r="C11" s="478">
        <v>41972</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093" t="s">
        <v>87</v>
      </c>
      <c r="C14" s="1093"/>
      <c r="D14" s="432" t="s">
        <v>12</v>
      </c>
      <c r="E14" s="432" t="s">
        <v>13</v>
      </c>
      <c r="F14" s="432" t="s">
        <v>29</v>
      </c>
      <c r="G14" s="95"/>
      <c r="I14" s="96"/>
      <c r="J14" s="96"/>
      <c r="K14" s="96"/>
      <c r="L14" s="96"/>
      <c r="M14" s="96"/>
      <c r="N14" s="94"/>
    </row>
    <row r="15" spans="2:16" ht="15.75" x14ac:dyDescent="0.25">
      <c r="B15" s="1093"/>
      <c r="C15" s="1093"/>
      <c r="D15" s="432">
        <v>9</v>
      </c>
      <c r="E15" s="166">
        <v>2169723959</v>
      </c>
      <c r="F15" s="167">
        <v>1039</v>
      </c>
      <c r="G15" s="97"/>
      <c r="I15" s="98"/>
      <c r="J15" s="98"/>
      <c r="K15" s="98"/>
      <c r="L15" s="98"/>
      <c r="M15" s="98"/>
      <c r="N15" s="94"/>
    </row>
    <row r="16" spans="2:16" ht="15.75" x14ac:dyDescent="0.25">
      <c r="B16" s="1093"/>
      <c r="C16" s="1093"/>
      <c r="D16" s="432"/>
      <c r="E16" s="168"/>
      <c r="F16" s="167"/>
      <c r="G16" s="97"/>
      <c r="I16" s="98"/>
      <c r="J16" s="98"/>
      <c r="K16" s="98"/>
      <c r="L16" s="98"/>
      <c r="M16" s="98"/>
      <c r="N16" s="94"/>
    </row>
    <row r="17" spans="1:14" ht="15.75" x14ac:dyDescent="0.25">
      <c r="B17" s="1093"/>
      <c r="C17" s="1093"/>
      <c r="D17" s="432"/>
      <c r="E17" s="168"/>
      <c r="F17" s="167"/>
      <c r="G17" s="97"/>
      <c r="I17" s="98"/>
      <c r="J17" s="98"/>
      <c r="K17" s="98"/>
      <c r="L17" s="98"/>
      <c r="M17" s="98"/>
      <c r="N17" s="94"/>
    </row>
    <row r="18" spans="1:14" ht="15.75" x14ac:dyDescent="0.25">
      <c r="B18" s="1093"/>
      <c r="C18" s="1093"/>
      <c r="D18" s="432"/>
      <c r="E18" s="169"/>
      <c r="F18" s="167"/>
      <c r="G18" s="97"/>
      <c r="H18" s="100"/>
      <c r="I18" s="98"/>
      <c r="J18" s="98"/>
      <c r="K18" s="98"/>
      <c r="L18" s="98"/>
      <c r="M18" s="98"/>
      <c r="N18" s="101"/>
    </row>
    <row r="19" spans="1:14" ht="15.75" x14ac:dyDescent="0.25">
      <c r="B19" s="1093"/>
      <c r="C19" s="1093"/>
      <c r="D19" s="432"/>
      <c r="E19" s="169"/>
      <c r="F19" s="167"/>
      <c r="G19" s="97"/>
      <c r="H19" s="100"/>
      <c r="I19" s="102"/>
      <c r="J19" s="102"/>
      <c r="K19" s="102"/>
      <c r="L19" s="102"/>
      <c r="M19" s="102"/>
      <c r="N19" s="101"/>
    </row>
    <row r="20" spans="1:14" ht="15.75" x14ac:dyDescent="0.25">
      <c r="B20" s="1093"/>
      <c r="C20" s="1093"/>
      <c r="D20" s="432"/>
      <c r="E20" s="99"/>
      <c r="F20" s="167"/>
      <c r="G20" s="97"/>
      <c r="H20" s="100"/>
      <c r="I20" s="93"/>
      <c r="J20" s="93"/>
      <c r="K20" s="93"/>
      <c r="L20" s="93"/>
      <c r="M20" s="93"/>
      <c r="N20" s="101"/>
    </row>
    <row r="21" spans="1:14" ht="15.75" x14ac:dyDescent="0.25">
      <c r="B21" s="1093"/>
      <c r="C21" s="1093"/>
      <c r="D21" s="432"/>
      <c r="E21" s="99"/>
      <c r="F21" s="167"/>
      <c r="G21" s="97"/>
      <c r="H21" s="100"/>
      <c r="I21" s="93"/>
      <c r="J21" s="93"/>
      <c r="K21" s="93"/>
      <c r="L21" s="93"/>
      <c r="M21" s="93"/>
      <c r="N21" s="101"/>
    </row>
    <row r="22" spans="1:14" ht="16.5" thickBot="1" x14ac:dyDescent="0.3">
      <c r="B22" s="1094" t="s">
        <v>14</v>
      </c>
      <c r="C22" s="1095"/>
      <c r="D22" s="432"/>
      <c r="E22" s="103">
        <f>SUM(E15:E21)</f>
        <v>2169723959</v>
      </c>
      <c r="F22" s="167">
        <f>SUM(F15:F21)</f>
        <v>1039</v>
      </c>
      <c r="G22" s="97"/>
      <c r="H22" s="100"/>
      <c r="I22" s="93"/>
      <c r="J22" s="93"/>
      <c r="K22" s="93"/>
      <c r="L22" s="93"/>
      <c r="M22" s="93"/>
      <c r="N22" s="101"/>
    </row>
    <row r="23" spans="1:14" ht="45.75" thickBot="1" x14ac:dyDescent="0.3">
      <c r="A23" s="481"/>
      <c r="B23" s="105" t="s">
        <v>15</v>
      </c>
      <c r="C23" s="105" t="s">
        <v>88</v>
      </c>
      <c r="E23" s="96"/>
      <c r="F23" s="96"/>
      <c r="G23" s="96"/>
      <c r="H23" s="96"/>
      <c r="I23" s="106"/>
      <c r="J23" s="106"/>
      <c r="K23" s="106"/>
      <c r="L23" s="106"/>
      <c r="M23" s="106"/>
    </row>
    <row r="24" spans="1:14" ht="16.5" thickBot="1" x14ac:dyDescent="0.3">
      <c r="A24" s="482">
        <v>1</v>
      </c>
      <c r="C24" s="108">
        <f>+F22*80%</f>
        <v>831.2</v>
      </c>
      <c r="D24" s="109"/>
      <c r="E24" s="110">
        <f>E22</f>
        <v>2169723959</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8" x14ac:dyDescent="0.2">
      <c r="A30" s="113"/>
      <c r="B30" s="118" t="s">
        <v>127</v>
      </c>
      <c r="C30" s="256"/>
      <c r="D30" s="256" t="s">
        <v>459</v>
      </c>
      <c r="E30" s="78"/>
      <c r="F30" s="78"/>
      <c r="G30" s="78"/>
      <c r="H30" s="78"/>
      <c r="I30" s="93"/>
      <c r="J30" s="93"/>
      <c r="K30" s="93"/>
      <c r="L30" s="93"/>
      <c r="M30" s="93"/>
      <c r="N30" s="94"/>
    </row>
    <row r="31" spans="1:14" ht="18" x14ac:dyDescent="0.2">
      <c r="A31" s="113"/>
      <c r="B31" s="118" t="s">
        <v>128</v>
      </c>
      <c r="C31" s="256" t="s">
        <v>459</v>
      </c>
      <c r="D31" s="256"/>
      <c r="E31" s="78"/>
      <c r="F31" s="78"/>
      <c r="G31" s="78"/>
      <c r="H31" s="78"/>
      <c r="I31" s="93"/>
      <c r="J31" s="93"/>
      <c r="K31" s="93"/>
      <c r="L31" s="93"/>
      <c r="M31" s="93"/>
      <c r="N31" s="94"/>
    </row>
    <row r="32" spans="1:14" ht="18" x14ac:dyDescent="0.2">
      <c r="A32" s="113"/>
      <c r="B32" s="118" t="s">
        <v>129</v>
      </c>
      <c r="C32" s="256"/>
      <c r="D32" s="256"/>
      <c r="E32" s="78"/>
      <c r="F32" s="78"/>
      <c r="G32" s="78"/>
      <c r="H32" s="78"/>
      <c r="I32" s="93"/>
      <c r="J32" s="93"/>
      <c r="K32" s="93"/>
      <c r="L32" s="93"/>
      <c r="M32" s="93"/>
      <c r="N32" s="94"/>
    </row>
    <row r="33" spans="1:26" ht="18" x14ac:dyDescent="0.2">
      <c r="A33" s="113"/>
      <c r="B33" s="118" t="s">
        <v>130</v>
      </c>
      <c r="C33" s="256" t="s">
        <v>459</v>
      </c>
      <c r="D33" s="256"/>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116" t="s">
        <v>131</v>
      </c>
      <c r="C35" s="78"/>
      <c r="D35" s="78"/>
      <c r="E35" s="78"/>
      <c r="F35" s="78"/>
      <c r="G35" s="78"/>
      <c r="H35" s="78"/>
      <c r="I35" s="93"/>
      <c r="J35" s="93"/>
      <c r="K35" s="93"/>
      <c r="L35" s="93"/>
      <c r="M35" s="93"/>
      <c r="N35" s="94"/>
    </row>
    <row r="36" spans="1:26" ht="15.75" x14ac:dyDescent="0.2">
      <c r="A36" s="113"/>
      <c r="B36" s="78"/>
      <c r="C36" s="78"/>
      <c r="D36" s="78"/>
      <c r="E36" s="78"/>
      <c r="F36" s="78"/>
      <c r="G36" s="78"/>
      <c r="H36" s="78"/>
      <c r="I36" s="93"/>
      <c r="J36" s="93"/>
      <c r="K36" s="93"/>
      <c r="L36" s="93"/>
      <c r="M36" s="93"/>
      <c r="N36" s="94"/>
    </row>
    <row r="37" spans="1:26" ht="15.75" x14ac:dyDescent="0.2">
      <c r="A37" s="113"/>
      <c r="B37" s="78"/>
      <c r="C37" s="78"/>
      <c r="D37" s="78"/>
      <c r="E37" s="78"/>
      <c r="F37" s="78"/>
      <c r="G37" s="78"/>
      <c r="H37" s="78"/>
      <c r="I37" s="93"/>
      <c r="J37" s="93"/>
      <c r="K37" s="93"/>
      <c r="L37" s="93"/>
      <c r="M37" s="93"/>
      <c r="N37" s="94"/>
    </row>
    <row r="38" spans="1:26" ht="15.75" x14ac:dyDescent="0.2">
      <c r="A38" s="113"/>
      <c r="B38" s="117" t="s">
        <v>33</v>
      </c>
      <c r="C38" s="117" t="s">
        <v>58</v>
      </c>
      <c r="D38" s="119" t="s">
        <v>51</v>
      </c>
      <c r="E38" s="119" t="s">
        <v>16</v>
      </c>
      <c r="F38" s="78"/>
      <c r="G38" s="78"/>
      <c r="H38" s="78"/>
      <c r="I38" s="93"/>
      <c r="J38" s="93"/>
      <c r="K38" s="93"/>
      <c r="L38" s="93"/>
      <c r="M38" s="93"/>
      <c r="N38" s="94"/>
    </row>
    <row r="39" spans="1:26" ht="30" x14ac:dyDescent="0.2">
      <c r="A39" s="113"/>
      <c r="B39" s="120" t="s">
        <v>132</v>
      </c>
      <c r="C39" s="444">
        <v>40</v>
      </c>
      <c r="D39" s="439">
        <v>0</v>
      </c>
      <c r="E39" s="1067">
        <f>+D39+D40</f>
        <v>0</v>
      </c>
      <c r="F39" s="78"/>
      <c r="G39" s="78"/>
      <c r="H39" s="78"/>
      <c r="I39" s="93"/>
      <c r="J39" s="93"/>
      <c r="K39" s="93"/>
      <c r="L39" s="93"/>
      <c r="M39" s="93"/>
      <c r="N39" s="94"/>
    </row>
    <row r="40" spans="1:26" ht="60" x14ac:dyDescent="0.2">
      <c r="A40" s="113"/>
      <c r="B40" s="120" t="s">
        <v>133</v>
      </c>
      <c r="C40" s="444">
        <v>60</v>
      </c>
      <c r="D40" s="439">
        <f>+F143</f>
        <v>0</v>
      </c>
      <c r="E40" s="1068"/>
      <c r="F40" s="78"/>
      <c r="G40" s="78"/>
      <c r="H40" s="78"/>
      <c r="I40" s="93"/>
      <c r="J40" s="93"/>
      <c r="K40" s="93"/>
      <c r="L40" s="93"/>
      <c r="M40" s="93"/>
      <c r="N40" s="94"/>
    </row>
    <row r="41" spans="1:26" ht="15.75" x14ac:dyDescent="0.25">
      <c r="A41" s="113"/>
      <c r="C41" s="114"/>
      <c r="D41" s="98"/>
      <c r="E41" s="115"/>
      <c r="F41" s="111"/>
      <c r="G41" s="111"/>
      <c r="H41" s="111"/>
      <c r="I41" s="112"/>
      <c r="J41" s="112"/>
      <c r="K41" s="112"/>
      <c r="L41" s="112"/>
      <c r="M41" s="112"/>
    </row>
    <row r="42" spans="1:26" ht="15.75" customHeight="1" thickBot="1" x14ac:dyDescent="0.3">
      <c r="M42" s="1107" t="s">
        <v>35</v>
      </c>
      <c r="N42" s="1107"/>
    </row>
    <row r="43" spans="1:26" ht="15.75" x14ac:dyDescent="0.25">
      <c r="B43" s="116" t="s">
        <v>30</v>
      </c>
      <c r="M43" s="122"/>
      <c r="N43" s="122"/>
    </row>
    <row r="44" spans="1:26" ht="15.75" thickBot="1" x14ac:dyDescent="0.3">
      <c r="M44" s="122"/>
      <c r="N44" s="122"/>
    </row>
    <row r="45" spans="1:26" s="93" customFormat="1" ht="78.75" x14ac:dyDescent="0.25">
      <c r="B45" s="483" t="s">
        <v>134</v>
      </c>
      <c r="C45" s="483" t="s">
        <v>135</v>
      </c>
      <c r="D45" s="483" t="s">
        <v>136</v>
      </c>
      <c r="E45" s="483" t="s">
        <v>45</v>
      </c>
      <c r="F45" s="483" t="s">
        <v>22</v>
      </c>
      <c r="G45" s="483" t="s">
        <v>89</v>
      </c>
      <c r="H45" s="483" t="s">
        <v>17</v>
      </c>
      <c r="I45" s="483" t="s">
        <v>10</v>
      </c>
      <c r="J45" s="483" t="s">
        <v>31</v>
      </c>
      <c r="K45" s="483" t="s">
        <v>61</v>
      </c>
      <c r="L45" s="483" t="s">
        <v>20</v>
      </c>
      <c r="M45" s="484" t="s">
        <v>26</v>
      </c>
      <c r="N45" s="483" t="s">
        <v>137</v>
      </c>
      <c r="O45" s="483" t="s">
        <v>36</v>
      </c>
      <c r="P45" s="442" t="s">
        <v>11</v>
      </c>
      <c r="Q45" s="442" t="s">
        <v>19</v>
      </c>
    </row>
    <row r="46" spans="1:26" s="435" customFormat="1" ht="193.5" customHeight="1" x14ac:dyDescent="0.25">
      <c r="A46" s="125">
        <v>1</v>
      </c>
      <c r="B46" s="126" t="s">
        <v>444</v>
      </c>
      <c r="C46" s="126" t="s">
        <v>444</v>
      </c>
      <c r="D46" s="126" t="s">
        <v>455</v>
      </c>
      <c r="E46" s="185">
        <v>929</v>
      </c>
      <c r="F46" s="127" t="s">
        <v>125</v>
      </c>
      <c r="G46" s="129"/>
      <c r="H46" s="130">
        <v>40389</v>
      </c>
      <c r="I46" s="131">
        <v>40603</v>
      </c>
      <c r="J46" s="131" t="s">
        <v>126</v>
      </c>
      <c r="K46" s="185">
        <v>0</v>
      </c>
      <c r="L46" s="131"/>
      <c r="M46" s="171">
        <v>0</v>
      </c>
      <c r="N46" s="132">
        <f>+M46*G46</f>
        <v>0</v>
      </c>
      <c r="O46" s="187">
        <v>1087146660</v>
      </c>
      <c r="P46" s="133">
        <v>17</v>
      </c>
      <c r="Q46" s="134" t="s">
        <v>456</v>
      </c>
      <c r="R46" s="135"/>
      <c r="S46" s="135"/>
      <c r="T46" s="135"/>
      <c r="U46" s="135"/>
      <c r="V46" s="135"/>
      <c r="W46" s="135"/>
      <c r="X46" s="135"/>
      <c r="Y46" s="135"/>
      <c r="Z46" s="135"/>
    </row>
    <row r="47" spans="1:26" s="435" customFormat="1" ht="240" customHeight="1" x14ac:dyDescent="0.25">
      <c r="A47" s="125">
        <f>+A46+1</f>
        <v>2</v>
      </c>
      <c r="B47" s="126" t="s">
        <v>444</v>
      </c>
      <c r="C47" s="126" t="s">
        <v>444</v>
      </c>
      <c r="D47" s="126" t="s">
        <v>455</v>
      </c>
      <c r="E47" s="185"/>
      <c r="F47" s="127"/>
      <c r="G47" s="127"/>
      <c r="H47" s="130"/>
      <c r="I47" s="131"/>
      <c r="J47" s="131"/>
      <c r="K47" s="185"/>
      <c r="L47" s="131"/>
      <c r="M47" s="171"/>
      <c r="N47" s="132"/>
      <c r="O47" s="187">
        <v>47163865550</v>
      </c>
      <c r="P47" s="133">
        <v>86</v>
      </c>
      <c r="Q47" s="134" t="s">
        <v>457</v>
      </c>
      <c r="R47" s="135"/>
      <c r="S47" s="135"/>
      <c r="T47" s="135"/>
      <c r="U47" s="135"/>
      <c r="V47" s="135"/>
      <c r="W47" s="135"/>
      <c r="X47" s="135"/>
      <c r="Y47" s="135"/>
      <c r="Z47" s="135"/>
    </row>
    <row r="48" spans="1:26" s="435" customFormat="1" x14ac:dyDescent="0.25">
      <c r="A48" s="125">
        <f t="shared" ref="A48" si="0">+A47+1</f>
        <v>3</v>
      </c>
      <c r="B48" s="126" t="s">
        <v>444</v>
      </c>
      <c r="C48" s="126" t="s">
        <v>444</v>
      </c>
      <c r="D48" s="126" t="s">
        <v>458</v>
      </c>
      <c r="E48" s="185">
        <v>332</v>
      </c>
      <c r="F48" s="127" t="s">
        <v>125</v>
      </c>
      <c r="G48" s="127" t="s">
        <v>125</v>
      </c>
      <c r="H48" s="130">
        <v>41541</v>
      </c>
      <c r="I48" s="131">
        <v>41988</v>
      </c>
      <c r="J48" s="131" t="s">
        <v>126</v>
      </c>
      <c r="K48" s="185">
        <v>12</v>
      </c>
      <c r="L48" s="131"/>
      <c r="M48" s="171">
        <v>2580</v>
      </c>
      <c r="N48" s="132">
        <v>0</v>
      </c>
      <c r="O48" s="187"/>
      <c r="P48" s="133"/>
      <c r="Q48" s="134"/>
      <c r="R48" s="135"/>
      <c r="S48" s="135"/>
      <c r="T48" s="135"/>
      <c r="U48" s="135"/>
      <c r="V48" s="135"/>
      <c r="W48" s="135"/>
      <c r="X48" s="135"/>
      <c r="Y48" s="135"/>
      <c r="Z48" s="135"/>
    </row>
    <row r="49" spans="1:17" s="435" customFormat="1" ht="15.75" x14ac:dyDescent="0.25">
      <c r="A49" s="125"/>
      <c r="B49" s="136" t="s">
        <v>16</v>
      </c>
      <c r="C49" s="127"/>
      <c r="D49" s="126"/>
      <c r="E49" s="128"/>
      <c r="F49" s="127"/>
      <c r="G49" s="127"/>
      <c r="H49" s="127"/>
      <c r="I49" s="131"/>
      <c r="J49" s="131"/>
      <c r="K49" s="137">
        <f>SUM(K46:K48)</f>
        <v>12</v>
      </c>
      <c r="L49" s="137">
        <f>SUM(L46:L48)</f>
        <v>0</v>
      </c>
      <c r="M49" s="138">
        <f>SUM(M46:M48)</f>
        <v>2580</v>
      </c>
      <c r="N49" s="137">
        <f>SUM(N46:N48)</f>
        <v>0</v>
      </c>
      <c r="O49" s="133"/>
      <c r="P49" s="133"/>
      <c r="Q49" s="134"/>
    </row>
    <row r="50" spans="1:17" s="139" customFormat="1" x14ac:dyDescent="0.25">
      <c r="E50" s="140"/>
    </row>
    <row r="51" spans="1:17" s="139" customFormat="1" ht="15.75" x14ac:dyDescent="0.25">
      <c r="B51" s="1096" t="s">
        <v>28</v>
      </c>
      <c r="C51" s="1096" t="s">
        <v>27</v>
      </c>
      <c r="D51" s="1098" t="s">
        <v>34</v>
      </c>
      <c r="E51" s="1098"/>
    </row>
    <row r="52" spans="1:17" s="139" customFormat="1" ht="15.75" x14ac:dyDescent="0.25">
      <c r="B52" s="1097"/>
      <c r="C52" s="1097"/>
      <c r="D52" s="434" t="s">
        <v>23</v>
      </c>
      <c r="E52" s="141" t="s">
        <v>24</v>
      </c>
    </row>
    <row r="53" spans="1:17" s="139" customFormat="1" ht="15.75" x14ac:dyDescent="0.25">
      <c r="B53" s="142" t="s">
        <v>21</v>
      </c>
      <c r="C53" s="143">
        <f>+K49</f>
        <v>12</v>
      </c>
      <c r="D53" s="144"/>
      <c r="E53" s="144" t="s">
        <v>292</v>
      </c>
      <c r="F53" s="145"/>
      <c r="G53" s="145"/>
      <c r="H53" s="145"/>
      <c r="I53" s="145"/>
      <c r="J53" s="145"/>
      <c r="K53" s="145"/>
      <c r="L53" s="145"/>
      <c r="M53" s="145"/>
    </row>
    <row r="54" spans="1:17" s="139" customFormat="1" ht="15.75" x14ac:dyDescent="0.25">
      <c r="B54" s="142" t="s">
        <v>25</v>
      </c>
      <c r="C54" s="143">
        <f>+M49</f>
        <v>2580</v>
      </c>
      <c r="D54" s="144" t="s">
        <v>292</v>
      </c>
      <c r="E54" s="144"/>
    </row>
    <row r="55" spans="1:17" s="139" customFormat="1" x14ac:dyDescent="0.25">
      <c r="B55" s="146"/>
      <c r="C55" s="1099"/>
      <c r="D55" s="1099"/>
      <c r="E55" s="1099"/>
      <c r="F55" s="1099"/>
      <c r="G55" s="1099"/>
      <c r="H55" s="1099"/>
      <c r="I55" s="1099"/>
      <c r="J55" s="1099"/>
      <c r="K55" s="1099"/>
      <c r="L55" s="1099"/>
      <c r="M55" s="1099"/>
      <c r="N55" s="1099"/>
    </row>
    <row r="56" spans="1:17" ht="15.75" thickBot="1" x14ac:dyDescent="0.3"/>
    <row r="57" spans="1:17" ht="16.5" thickBot="1" x14ac:dyDescent="0.3">
      <c r="B57" s="1100" t="s">
        <v>90</v>
      </c>
      <c r="C57" s="1100"/>
      <c r="D57" s="1100"/>
      <c r="E57" s="1100"/>
      <c r="F57" s="1100"/>
      <c r="G57" s="1100"/>
      <c r="H57" s="1100"/>
      <c r="I57" s="1100"/>
      <c r="J57" s="1100"/>
      <c r="K57" s="1100"/>
      <c r="L57" s="1100"/>
      <c r="M57" s="1100"/>
      <c r="N57" s="1100"/>
    </row>
    <row r="60" spans="1:17" ht="141.75" x14ac:dyDescent="0.25">
      <c r="B60" s="117" t="s">
        <v>138</v>
      </c>
      <c r="C60" s="147" t="s">
        <v>2</v>
      </c>
      <c r="D60" s="147" t="s">
        <v>92</v>
      </c>
      <c r="E60" s="147" t="s">
        <v>91</v>
      </c>
      <c r="F60" s="147" t="s">
        <v>93</v>
      </c>
      <c r="G60" s="147" t="s">
        <v>94</v>
      </c>
      <c r="H60" s="147" t="s">
        <v>95</v>
      </c>
      <c r="I60" s="147" t="s">
        <v>96</v>
      </c>
      <c r="J60" s="147" t="s">
        <v>97</v>
      </c>
      <c r="K60" s="147" t="s">
        <v>98</v>
      </c>
      <c r="L60" s="147" t="s">
        <v>99</v>
      </c>
      <c r="M60" s="148" t="s">
        <v>100</v>
      </c>
      <c r="N60" s="148" t="s">
        <v>101</v>
      </c>
      <c r="O60" s="1086" t="s">
        <v>3</v>
      </c>
      <c r="P60" s="1088"/>
      <c r="Q60" s="147" t="s">
        <v>18</v>
      </c>
    </row>
    <row r="61" spans="1:17" x14ac:dyDescent="0.2">
      <c r="B61" s="149"/>
      <c r="C61" s="149"/>
      <c r="D61" s="150"/>
      <c r="E61" s="150"/>
      <c r="F61" s="249"/>
      <c r="G61" s="249"/>
      <c r="H61" s="249"/>
      <c r="I61" s="151"/>
      <c r="J61" s="151"/>
      <c r="K61" s="118"/>
      <c r="L61" s="118"/>
      <c r="M61" s="118"/>
      <c r="N61" s="118"/>
      <c r="O61" s="1101"/>
      <c r="P61" s="1102"/>
      <c r="Q61" s="118"/>
    </row>
    <row r="62" spans="1:17" x14ac:dyDescent="0.2">
      <c r="B62" s="149"/>
      <c r="C62" s="149"/>
      <c r="D62" s="150"/>
      <c r="E62" s="150"/>
      <c r="F62" s="249"/>
      <c r="G62" s="249"/>
      <c r="H62" s="249"/>
      <c r="I62" s="151"/>
      <c r="J62" s="151"/>
      <c r="K62" s="118"/>
      <c r="L62" s="118"/>
      <c r="M62" s="118"/>
      <c r="N62" s="118"/>
      <c r="O62" s="1101"/>
      <c r="P62" s="1102"/>
      <c r="Q62" s="118"/>
    </row>
    <row r="63" spans="1:17" x14ac:dyDescent="0.2">
      <c r="B63" s="149"/>
      <c r="C63" s="149"/>
      <c r="D63" s="150"/>
      <c r="E63" s="150"/>
      <c r="F63" s="249"/>
      <c r="G63" s="249"/>
      <c r="H63" s="249"/>
      <c r="I63" s="151"/>
      <c r="J63" s="151"/>
      <c r="K63" s="118"/>
      <c r="L63" s="118"/>
      <c r="M63" s="118"/>
      <c r="N63" s="118"/>
      <c r="O63" s="1101"/>
      <c r="P63" s="1102"/>
      <c r="Q63" s="118"/>
    </row>
    <row r="64" spans="1:17" x14ac:dyDescent="0.2">
      <c r="B64" s="149"/>
      <c r="C64" s="149"/>
      <c r="D64" s="150"/>
      <c r="E64" s="150"/>
      <c r="F64" s="249"/>
      <c r="G64" s="249"/>
      <c r="H64" s="249"/>
      <c r="I64" s="151"/>
      <c r="J64" s="151"/>
      <c r="K64" s="118"/>
      <c r="L64" s="118"/>
      <c r="M64" s="118"/>
      <c r="N64" s="118"/>
      <c r="O64" s="1101"/>
      <c r="P64" s="1102"/>
      <c r="Q64" s="118"/>
    </row>
    <row r="65" spans="2:17" x14ac:dyDescent="0.2">
      <c r="B65" s="149"/>
      <c r="C65" s="149"/>
      <c r="D65" s="150"/>
      <c r="E65" s="150"/>
      <c r="F65" s="249"/>
      <c r="G65" s="249"/>
      <c r="H65" s="249"/>
      <c r="I65" s="151"/>
      <c r="J65" s="151"/>
      <c r="K65" s="118"/>
      <c r="L65" s="118"/>
      <c r="M65" s="118"/>
      <c r="N65" s="118"/>
      <c r="O65" s="1101"/>
      <c r="P65" s="1102"/>
      <c r="Q65" s="118"/>
    </row>
    <row r="66" spans="2:17" x14ac:dyDescent="0.2">
      <c r="B66" s="149"/>
      <c r="C66" s="149"/>
      <c r="D66" s="150"/>
      <c r="E66" s="150"/>
      <c r="F66" s="249"/>
      <c r="G66" s="249"/>
      <c r="H66" s="249"/>
      <c r="I66" s="151"/>
      <c r="J66" s="151"/>
      <c r="K66" s="118"/>
      <c r="L66" s="118"/>
      <c r="M66" s="118"/>
      <c r="N66" s="118"/>
      <c r="O66" s="1101"/>
      <c r="P66" s="1102"/>
      <c r="Q66" s="118"/>
    </row>
    <row r="67" spans="2:17" x14ac:dyDescent="0.25">
      <c r="B67" s="118"/>
      <c r="C67" s="118"/>
      <c r="D67" s="118"/>
      <c r="E67" s="118"/>
      <c r="F67" s="118"/>
      <c r="G67" s="118"/>
      <c r="H67" s="118"/>
      <c r="I67" s="118"/>
      <c r="J67" s="118"/>
      <c r="K67" s="118"/>
      <c r="L67" s="118"/>
      <c r="M67" s="118"/>
      <c r="N67" s="118"/>
      <c r="O67" s="1101"/>
      <c r="P67" s="1102"/>
      <c r="Q67" s="118"/>
    </row>
    <row r="68" spans="2:17" x14ac:dyDescent="0.25">
      <c r="B68" s="86" t="s">
        <v>1</v>
      </c>
    </row>
    <row r="69" spans="2:17" x14ac:dyDescent="0.25">
      <c r="B69" s="86" t="s">
        <v>37</v>
      </c>
    </row>
    <row r="70" spans="2:17" x14ac:dyDescent="0.25">
      <c r="B70" s="86" t="s">
        <v>62</v>
      </c>
    </row>
    <row r="72" spans="2:17" ht="15.75" thickBot="1" x14ac:dyDescent="0.3"/>
    <row r="73" spans="2:17" ht="16.5" thickBot="1" x14ac:dyDescent="0.3">
      <c r="B73" s="1083" t="s">
        <v>38</v>
      </c>
      <c r="C73" s="1084"/>
      <c r="D73" s="1084"/>
      <c r="E73" s="1084"/>
      <c r="F73" s="1084"/>
      <c r="G73" s="1084"/>
      <c r="H73" s="1084"/>
      <c r="I73" s="1084"/>
      <c r="J73" s="1084"/>
      <c r="K73" s="1084"/>
      <c r="L73" s="1084"/>
      <c r="M73" s="1084"/>
      <c r="N73" s="1085"/>
    </row>
    <row r="77" spans="2:17" ht="78.75" x14ac:dyDescent="0.25">
      <c r="B77" s="117" t="s">
        <v>0</v>
      </c>
      <c r="C77" s="117" t="s">
        <v>39</v>
      </c>
      <c r="D77" s="117" t="s">
        <v>40</v>
      </c>
      <c r="E77" s="117" t="s">
        <v>102</v>
      </c>
      <c r="F77" s="117" t="s">
        <v>104</v>
      </c>
      <c r="G77" s="117" t="s">
        <v>105</v>
      </c>
      <c r="H77" s="117" t="s">
        <v>106</v>
      </c>
      <c r="I77" s="117" t="s">
        <v>103</v>
      </c>
      <c r="J77" s="1086" t="s">
        <v>107</v>
      </c>
      <c r="K77" s="1087"/>
      <c r="L77" s="1088"/>
      <c r="M77" s="117" t="s">
        <v>111</v>
      </c>
      <c r="N77" s="117" t="s">
        <v>139</v>
      </c>
      <c r="O77" s="117" t="s">
        <v>140</v>
      </c>
      <c r="P77" s="1086" t="s">
        <v>3</v>
      </c>
      <c r="Q77" s="1088"/>
    </row>
    <row r="78" spans="2:17" ht="60" x14ac:dyDescent="0.2">
      <c r="B78" s="118"/>
      <c r="C78" s="152"/>
      <c r="D78" s="149"/>
      <c r="E78" s="149"/>
      <c r="F78" s="149"/>
      <c r="G78" s="149"/>
      <c r="H78" s="149"/>
      <c r="I78" s="150"/>
      <c r="J78" s="153" t="s">
        <v>108</v>
      </c>
      <c r="K78" s="154" t="s">
        <v>109</v>
      </c>
      <c r="L78" s="151" t="s">
        <v>110</v>
      </c>
      <c r="M78" s="118"/>
      <c r="N78" s="118"/>
      <c r="O78" s="118"/>
      <c r="P78" s="1073"/>
      <c r="Q78" s="1073"/>
    </row>
    <row r="79" spans="2:17" ht="150" x14ac:dyDescent="0.2">
      <c r="B79" s="411" t="s">
        <v>601</v>
      </c>
      <c r="C79" s="152"/>
      <c r="D79" s="411" t="s">
        <v>660</v>
      </c>
      <c r="E79" s="411">
        <v>36710212</v>
      </c>
      <c r="F79" s="412" t="s">
        <v>661</v>
      </c>
      <c r="G79" s="152" t="s">
        <v>198</v>
      </c>
      <c r="H79" s="182">
        <v>41033</v>
      </c>
      <c r="I79" s="154" t="s">
        <v>237</v>
      </c>
      <c r="J79" s="152" t="s">
        <v>604</v>
      </c>
      <c r="K79" s="154" t="s">
        <v>609</v>
      </c>
      <c r="L79" s="154" t="s">
        <v>662</v>
      </c>
      <c r="M79" s="118" t="s">
        <v>125</v>
      </c>
      <c r="N79" s="118" t="s">
        <v>125</v>
      </c>
      <c r="O79" s="118"/>
      <c r="P79" s="1073"/>
      <c r="Q79" s="1073"/>
    </row>
    <row r="80" spans="2:17" ht="135" x14ac:dyDescent="0.2">
      <c r="B80" s="411" t="s">
        <v>601</v>
      </c>
      <c r="C80" s="201"/>
      <c r="D80" s="411" t="s">
        <v>663</v>
      </c>
      <c r="E80" s="411">
        <v>39013388</v>
      </c>
      <c r="F80" s="412" t="s">
        <v>664</v>
      </c>
      <c r="G80" s="152" t="s">
        <v>281</v>
      </c>
      <c r="H80" s="182">
        <v>35090</v>
      </c>
      <c r="I80" s="154" t="s">
        <v>237</v>
      </c>
      <c r="J80" s="152" t="s">
        <v>616</v>
      </c>
      <c r="K80" s="414" t="s">
        <v>665</v>
      </c>
      <c r="L80" s="154" t="s">
        <v>666</v>
      </c>
      <c r="M80" s="106" t="s">
        <v>125</v>
      </c>
      <c r="N80" s="106" t="s">
        <v>125</v>
      </c>
      <c r="O80" s="106"/>
      <c r="P80" s="207"/>
      <c r="Q80" s="207"/>
    </row>
    <row r="81" spans="2:17" ht="135" x14ac:dyDescent="0.2">
      <c r="B81" s="411" t="s">
        <v>44</v>
      </c>
      <c r="C81" s="201"/>
      <c r="D81" s="411" t="s">
        <v>667</v>
      </c>
      <c r="E81" s="411">
        <v>39141856</v>
      </c>
      <c r="F81" s="412" t="s">
        <v>166</v>
      </c>
      <c r="G81" s="152" t="s">
        <v>648</v>
      </c>
      <c r="H81" s="182">
        <v>38793</v>
      </c>
      <c r="I81" s="154">
        <v>113555</v>
      </c>
      <c r="J81" s="422" t="s">
        <v>616</v>
      </c>
      <c r="K81" s="414" t="s">
        <v>668</v>
      </c>
      <c r="L81" s="154" t="s">
        <v>669</v>
      </c>
      <c r="M81" s="106" t="s">
        <v>125</v>
      </c>
      <c r="N81" s="106" t="s">
        <v>125</v>
      </c>
      <c r="O81" s="106"/>
      <c r="P81" s="207"/>
      <c r="Q81" s="207"/>
    </row>
    <row r="82" spans="2:17" ht="135" x14ac:dyDescent="0.2">
      <c r="B82" s="411" t="s">
        <v>670</v>
      </c>
      <c r="C82" s="201"/>
      <c r="D82" s="411" t="s">
        <v>671</v>
      </c>
      <c r="E82" s="411">
        <v>1063946459</v>
      </c>
      <c r="F82" s="412" t="s">
        <v>166</v>
      </c>
      <c r="G82" s="152" t="s">
        <v>167</v>
      </c>
      <c r="H82" s="182">
        <v>40816</v>
      </c>
      <c r="I82" s="154" t="s">
        <v>613</v>
      </c>
      <c r="J82" s="422" t="s">
        <v>616</v>
      </c>
      <c r="K82" s="414" t="s">
        <v>672</v>
      </c>
      <c r="L82" s="154" t="s">
        <v>669</v>
      </c>
      <c r="M82" s="106" t="s">
        <v>125</v>
      </c>
      <c r="N82" s="106" t="s">
        <v>125</v>
      </c>
      <c r="O82" s="106"/>
      <c r="P82" s="207"/>
      <c r="Q82" s="207"/>
    </row>
    <row r="83" spans="2:17" ht="135" x14ac:dyDescent="0.2">
      <c r="B83" s="411" t="s">
        <v>44</v>
      </c>
      <c r="C83" s="201"/>
      <c r="D83" s="411" t="s">
        <v>673</v>
      </c>
      <c r="E83" s="411">
        <v>56098856</v>
      </c>
      <c r="F83" s="412" t="s">
        <v>166</v>
      </c>
      <c r="G83" s="152" t="s">
        <v>167</v>
      </c>
      <c r="H83" s="182">
        <v>40292</v>
      </c>
      <c r="I83" s="154">
        <v>118953</v>
      </c>
      <c r="J83" s="422" t="s">
        <v>604</v>
      </c>
      <c r="K83" s="414" t="s">
        <v>609</v>
      </c>
      <c r="L83" s="154" t="s">
        <v>669</v>
      </c>
      <c r="M83" s="106" t="s">
        <v>125</v>
      </c>
      <c r="N83" s="106" t="s">
        <v>125</v>
      </c>
      <c r="O83" s="106"/>
      <c r="P83" s="207"/>
      <c r="Q83" s="207"/>
    </row>
    <row r="84" spans="2:17" ht="135" x14ac:dyDescent="0.2">
      <c r="B84" s="411" t="s">
        <v>601</v>
      </c>
      <c r="C84" s="201"/>
      <c r="D84" s="411" t="s">
        <v>674</v>
      </c>
      <c r="E84" s="411">
        <v>39143641</v>
      </c>
      <c r="F84" s="412" t="s">
        <v>675</v>
      </c>
      <c r="G84" s="152" t="s">
        <v>209</v>
      </c>
      <c r="H84" s="182">
        <v>40723</v>
      </c>
      <c r="I84" s="154" t="s">
        <v>237</v>
      </c>
      <c r="J84" s="422" t="s">
        <v>604</v>
      </c>
      <c r="K84" s="414" t="s">
        <v>609</v>
      </c>
      <c r="L84" s="154" t="s">
        <v>666</v>
      </c>
      <c r="M84" s="106" t="s">
        <v>125</v>
      </c>
      <c r="N84" s="106" t="s">
        <v>125</v>
      </c>
      <c r="O84" s="106"/>
      <c r="P84" s="207"/>
      <c r="Q84" s="207"/>
    </row>
    <row r="85" spans="2:17" ht="135" x14ac:dyDescent="0.2">
      <c r="B85" s="411" t="s">
        <v>601</v>
      </c>
      <c r="C85" s="201"/>
      <c r="D85" s="411" t="s">
        <v>676</v>
      </c>
      <c r="E85" s="411">
        <v>49757496</v>
      </c>
      <c r="F85" s="412" t="s">
        <v>677</v>
      </c>
      <c r="G85" s="152" t="s">
        <v>167</v>
      </c>
      <c r="H85" s="182">
        <v>41250</v>
      </c>
      <c r="I85" s="154" t="s">
        <v>237</v>
      </c>
      <c r="J85" s="422" t="s">
        <v>604</v>
      </c>
      <c r="K85" s="414" t="s">
        <v>609</v>
      </c>
      <c r="L85" s="154" t="s">
        <v>666</v>
      </c>
      <c r="M85" s="106" t="s">
        <v>125</v>
      </c>
      <c r="N85" s="106"/>
      <c r="O85" s="106"/>
      <c r="P85" s="207"/>
      <c r="Q85" s="207"/>
    </row>
    <row r="86" spans="2:17" ht="30" x14ac:dyDescent="0.2">
      <c r="B86" s="411" t="s">
        <v>678</v>
      </c>
      <c r="C86" s="201"/>
      <c r="D86" s="411" t="s">
        <v>679</v>
      </c>
      <c r="E86" s="411">
        <v>40881061</v>
      </c>
      <c r="F86" s="412" t="s">
        <v>166</v>
      </c>
      <c r="G86" s="152" t="s">
        <v>167</v>
      </c>
      <c r="H86" s="182">
        <v>41194</v>
      </c>
      <c r="I86" s="154" t="s">
        <v>680</v>
      </c>
      <c r="J86" s="201" t="s">
        <v>613</v>
      </c>
      <c r="K86" s="414"/>
      <c r="L86" s="414"/>
      <c r="M86" s="106"/>
      <c r="N86" s="106"/>
      <c r="O86" s="106"/>
      <c r="P86" s="207"/>
      <c r="Q86" s="207"/>
    </row>
    <row r="87" spans="2:17" ht="135" x14ac:dyDescent="0.2">
      <c r="B87" s="411" t="s">
        <v>44</v>
      </c>
      <c r="C87" s="201"/>
      <c r="D87" s="411" t="s">
        <v>681</v>
      </c>
      <c r="E87" s="411">
        <v>49780819</v>
      </c>
      <c r="F87" s="412" t="s">
        <v>682</v>
      </c>
      <c r="G87" s="152" t="s">
        <v>683</v>
      </c>
      <c r="H87" s="182">
        <v>38528</v>
      </c>
      <c r="I87" s="154">
        <v>128867</v>
      </c>
      <c r="J87" s="201" t="s">
        <v>616</v>
      </c>
      <c r="K87" s="414" t="s">
        <v>684</v>
      </c>
      <c r="L87" s="154" t="s">
        <v>669</v>
      </c>
      <c r="M87" s="106" t="s">
        <v>125</v>
      </c>
      <c r="N87" s="106" t="s">
        <v>125</v>
      </c>
      <c r="O87" s="106"/>
      <c r="P87" s="207"/>
      <c r="Q87" s="207"/>
    </row>
    <row r="88" spans="2:17" ht="45.75" thickBot="1" x14ac:dyDescent="0.25">
      <c r="B88" s="411" t="s">
        <v>685</v>
      </c>
      <c r="C88" s="201"/>
      <c r="D88" s="411" t="s">
        <v>686</v>
      </c>
      <c r="E88" s="411">
        <v>26970279</v>
      </c>
      <c r="F88" s="412" t="s">
        <v>485</v>
      </c>
      <c r="G88" s="152" t="s">
        <v>683</v>
      </c>
      <c r="H88" s="182">
        <v>40165</v>
      </c>
      <c r="I88" s="154" t="s">
        <v>687</v>
      </c>
      <c r="J88" s="422"/>
      <c r="K88" s="201"/>
      <c r="L88" s="414"/>
      <c r="M88" s="106" t="s">
        <v>125</v>
      </c>
      <c r="N88" s="106" t="s">
        <v>126</v>
      </c>
      <c r="O88" s="106"/>
      <c r="P88" s="207"/>
      <c r="Q88" s="207"/>
    </row>
    <row r="89" spans="2:17" ht="16.5" thickBot="1" x14ac:dyDescent="0.3">
      <c r="B89" s="1083" t="s">
        <v>46</v>
      </c>
      <c r="C89" s="1084"/>
      <c r="D89" s="1084"/>
      <c r="E89" s="1084"/>
      <c r="F89" s="1084"/>
      <c r="G89" s="1084"/>
      <c r="H89" s="1084"/>
      <c r="I89" s="1084"/>
      <c r="J89" s="1084"/>
      <c r="K89" s="1084"/>
      <c r="L89" s="1084"/>
      <c r="M89" s="1084"/>
      <c r="N89" s="1085"/>
    </row>
    <row r="92" spans="2:17" ht="31.5" x14ac:dyDescent="0.25">
      <c r="B92" s="147" t="s">
        <v>33</v>
      </c>
      <c r="C92" s="147" t="s">
        <v>18</v>
      </c>
      <c r="D92" s="1086" t="s">
        <v>3</v>
      </c>
      <c r="E92" s="1088"/>
    </row>
    <row r="93" spans="2:17" ht="30" x14ac:dyDescent="0.25">
      <c r="B93" s="155" t="s">
        <v>112</v>
      </c>
      <c r="C93" s="118" t="s">
        <v>125</v>
      </c>
      <c r="D93" s="1073"/>
      <c r="E93" s="1073"/>
    </row>
    <row r="96" spans="2:17" ht="15.75" x14ac:dyDescent="0.25">
      <c r="B96" s="1074" t="s">
        <v>64</v>
      </c>
      <c r="C96" s="1075"/>
      <c r="D96" s="1075"/>
      <c r="E96" s="1075"/>
      <c r="F96" s="1075"/>
      <c r="G96" s="1075"/>
      <c r="H96" s="1075"/>
      <c r="I96" s="1075"/>
      <c r="J96" s="1075"/>
      <c r="K96" s="1075"/>
      <c r="L96" s="1075"/>
      <c r="M96" s="1075"/>
      <c r="N96" s="1075"/>
      <c r="O96" s="1075"/>
      <c r="P96" s="1075"/>
    </row>
    <row r="98" spans="1:26" ht="15.75" thickBot="1" x14ac:dyDescent="0.3"/>
    <row r="99" spans="1:26" ht="16.5" thickBot="1" x14ac:dyDescent="0.3">
      <c r="B99" s="1083" t="s">
        <v>54</v>
      </c>
      <c r="C99" s="1084"/>
      <c r="D99" s="1084"/>
      <c r="E99" s="1084"/>
      <c r="F99" s="1084"/>
      <c r="G99" s="1084"/>
      <c r="H99" s="1084"/>
      <c r="I99" s="1084"/>
      <c r="J99" s="1084"/>
      <c r="K99" s="1084"/>
      <c r="L99" s="1084"/>
      <c r="M99" s="1084"/>
      <c r="N99" s="1085"/>
    </row>
    <row r="101" spans="1:26" ht="15.75" thickBot="1" x14ac:dyDescent="0.3">
      <c r="M101" s="122"/>
      <c r="N101" s="122"/>
    </row>
    <row r="102" spans="1:26" s="93" customFormat="1" ht="78.75" x14ac:dyDescent="0.25">
      <c r="B102" s="483" t="s">
        <v>134</v>
      </c>
      <c r="C102" s="483" t="s">
        <v>135</v>
      </c>
      <c r="D102" s="483" t="s">
        <v>136</v>
      </c>
      <c r="E102" s="483" t="s">
        <v>45</v>
      </c>
      <c r="F102" s="483" t="s">
        <v>22</v>
      </c>
      <c r="G102" s="483" t="s">
        <v>89</v>
      </c>
      <c r="H102" s="483" t="s">
        <v>17</v>
      </c>
      <c r="I102" s="483" t="s">
        <v>10</v>
      </c>
      <c r="J102" s="483" t="s">
        <v>31</v>
      </c>
      <c r="K102" s="483" t="s">
        <v>61</v>
      </c>
      <c r="L102" s="483" t="s">
        <v>20</v>
      </c>
      <c r="M102" s="484" t="s">
        <v>26</v>
      </c>
      <c r="N102" s="483" t="s">
        <v>137</v>
      </c>
      <c r="O102" s="483" t="s">
        <v>36</v>
      </c>
      <c r="P102" s="442" t="s">
        <v>11</v>
      </c>
      <c r="Q102" s="442" t="s">
        <v>19</v>
      </c>
    </row>
    <row r="103" spans="1:26" s="435" customFormat="1" x14ac:dyDescent="0.25">
      <c r="A103" s="125">
        <v>1</v>
      </c>
      <c r="B103" s="126"/>
      <c r="C103" s="127"/>
      <c r="D103" s="126"/>
      <c r="E103" s="128"/>
      <c r="F103" s="127"/>
      <c r="G103" s="129"/>
      <c r="H103" s="130"/>
      <c r="I103" s="131"/>
      <c r="J103" s="131"/>
      <c r="K103" s="131"/>
      <c r="L103" s="131"/>
      <c r="M103" s="132"/>
      <c r="N103" s="132">
        <f>+M103*G103</f>
        <v>0</v>
      </c>
      <c r="O103" s="133"/>
      <c r="P103" s="133"/>
      <c r="Q103" s="134"/>
      <c r="R103" s="135"/>
      <c r="S103" s="135"/>
      <c r="T103" s="135"/>
      <c r="U103" s="135"/>
      <c r="V103" s="135"/>
      <c r="W103" s="135"/>
      <c r="X103" s="135"/>
      <c r="Y103" s="135"/>
      <c r="Z103" s="135"/>
    </row>
    <row r="104" spans="1:26" s="435" customFormat="1" x14ac:dyDescent="0.25">
      <c r="A104" s="125">
        <f>+A103+1</f>
        <v>2</v>
      </c>
      <c r="B104" s="126"/>
      <c r="C104" s="127"/>
      <c r="D104" s="126"/>
      <c r="E104" s="128"/>
      <c r="F104" s="127"/>
      <c r="G104" s="127"/>
      <c r="H104" s="127"/>
      <c r="I104" s="131"/>
      <c r="J104" s="131"/>
      <c r="K104" s="131"/>
      <c r="L104" s="131"/>
      <c r="M104" s="132"/>
      <c r="N104" s="132"/>
      <c r="O104" s="133"/>
      <c r="P104" s="133"/>
      <c r="Q104" s="134"/>
      <c r="R104" s="135"/>
      <c r="S104" s="135"/>
      <c r="T104" s="135"/>
      <c r="U104" s="135"/>
      <c r="V104" s="135"/>
      <c r="W104" s="135"/>
      <c r="X104" s="135"/>
      <c r="Y104" s="135"/>
      <c r="Z104" s="135"/>
    </row>
    <row r="105" spans="1:26" s="435" customFormat="1" x14ac:dyDescent="0.25">
      <c r="A105" s="125">
        <f t="shared" ref="A105:A110" si="1">+A104+1</f>
        <v>3</v>
      </c>
      <c r="B105" s="126"/>
      <c r="C105" s="127"/>
      <c r="D105" s="126"/>
      <c r="E105" s="128"/>
      <c r="F105" s="127"/>
      <c r="G105" s="127"/>
      <c r="H105" s="127"/>
      <c r="I105" s="131"/>
      <c r="J105" s="131"/>
      <c r="K105" s="131"/>
      <c r="L105" s="131"/>
      <c r="M105" s="132"/>
      <c r="N105" s="132"/>
      <c r="O105" s="133"/>
      <c r="P105" s="133"/>
      <c r="Q105" s="134"/>
      <c r="R105" s="135"/>
      <c r="S105" s="135"/>
      <c r="T105" s="135"/>
      <c r="U105" s="135"/>
      <c r="V105" s="135"/>
      <c r="W105" s="135"/>
      <c r="X105" s="135"/>
      <c r="Y105" s="135"/>
      <c r="Z105" s="135"/>
    </row>
    <row r="106" spans="1:26" s="435" customFormat="1" x14ac:dyDescent="0.25">
      <c r="A106" s="125">
        <f t="shared" si="1"/>
        <v>4</v>
      </c>
      <c r="B106" s="126"/>
      <c r="C106" s="127"/>
      <c r="D106" s="126"/>
      <c r="E106" s="128"/>
      <c r="F106" s="127"/>
      <c r="G106" s="127"/>
      <c r="H106" s="127"/>
      <c r="I106" s="131"/>
      <c r="J106" s="131"/>
      <c r="K106" s="131"/>
      <c r="L106" s="131"/>
      <c r="M106" s="132"/>
      <c r="N106" s="132"/>
      <c r="O106" s="133"/>
      <c r="P106" s="133"/>
      <c r="Q106" s="134"/>
      <c r="R106" s="135"/>
      <c r="S106" s="135"/>
      <c r="T106" s="135"/>
      <c r="U106" s="135"/>
      <c r="V106" s="135"/>
      <c r="W106" s="135"/>
      <c r="X106" s="135"/>
      <c r="Y106" s="135"/>
      <c r="Z106" s="135"/>
    </row>
    <row r="107" spans="1:26" s="435" customFormat="1" x14ac:dyDescent="0.25">
      <c r="A107" s="125">
        <f t="shared" si="1"/>
        <v>5</v>
      </c>
      <c r="B107" s="126"/>
      <c r="C107" s="127"/>
      <c r="D107" s="126"/>
      <c r="E107" s="128"/>
      <c r="F107" s="127"/>
      <c r="G107" s="127"/>
      <c r="H107" s="127"/>
      <c r="I107" s="131"/>
      <c r="J107" s="131"/>
      <c r="K107" s="131"/>
      <c r="L107" s="131"/>
      <c r="M107" s="132"/>
      <c r="N107" s="132"/>
      <c r="O107" s="133"/>
      <c r="P107" s="133"/>
      <c r="Q107" s="134"/>
      <c r="R107" s="135"/>
      <c r="S107" s="135"/>
      <c r="T107" s="135"/>
      <c r="U107" s="135"/>
      <c r="V107" s="135"/>
      <c r="W107" s="135"/>
      <c r="X107" s="135"/>
      <c r="Y107" s="135"/>
      <c r="Z107" s="135"/>
    </row>
    <row r="108" spans="1:26" s="435" customFormat="1" x14ac:dyDescent="0.25">
      <c r="A108" s="125">
        <f t="shared" si="1"/>
        <v>6</v>
      </c>
      <c r="B108" s="126"/>
      <c r="C108" s="127"/>
      <c r="D108" s="126"/>
      <c r="E108" s="128"/>
      <c r="F108" s="127"/>
      <c r="G108" s="127"/>
      <c r="H108" s="127"/>
      <c r="I108" s="131"/>
      <c r="J108" s="131"/>
      <c r="K108" s="131"/>
      <c r="L108" s="131"/>
      <c r="M108" s="132"/>
      <c r="N108" s="132"/>
      <c r="O108" s="133"/>
      <c r="P108" s="133"/>
      <c r="Q108" s="134"/>
      <c r="R108" s="135"/>
      <c r="S108" s="135"/>
      <c r="T108" s="135"/>
      <c r="U108" s="135"/>
      <c r="V108" s="135"/>
      <c r="W108" s="135"/>
      <c r="X108" s="135"/>
      <c r="Y108" s="135"/>
      <c r="Z108" s="135"/>
    </row>
    <row r="109" spans="1:26" s="435" customFormat="1" x14ac:dyDescent="0.25">
      <c r="A109" s="125">
        <f t="shared" si="1"/>
        <v>7</v>
      </c>
      <c r="B109" s="126"/>
      <c r="C109" s="127"/>
      <c r="D109" s="126"/>
      <c r="E109" s="128"/>
      <c r="F109" s="127"/>
      <c r="G109" s="127"/>
      <c r="H109" s="127"/>
      <c r="I109" s="131"/>
      <c r="J109" s="131"/>
      <c r="K109" s="131"/>
      <c r="L109" s="131"/>
      <c r="M109" s="132"/>
      <c r="N109" s="132"/>
      <c r="O109" s="133"/>
      <c r="P109" s="133"/>
      <c r="Q109" s="134"/>
      <c r="R109" s="135"/>
      <c r="S109" s="135"/>
      <c r="T109" s="135"/>
      <c r="U109" s="135"/>
      <c r="V109" s="135"/>
      <c r="W109" s="135"/>
      <c r="X109" s="135"/>
      <c r="Y109" s="135"/>
      <c r="Z109" s="135"/>
    </row>
    <row r="110" spans="1:26" s="435" customFormat="1" x14ac:dyDescent="0.25">
      <c r="A110" s="125">
        <f t="shared" si="1"/>
        <v>8</v>
      </c>
      <c r="B110" s="126"/>
      <c r="C110" s="127"/>
      <c r="D110" s="126"/>
      <c r="E110" s="128"/>
      <c r="F110" s="127"/>
      <c r="G110" s="127"/>
      <c r="H110" s="127"/>
      <c r="I110" s="131"/>
      <c r="J110" s="131"/>
      <c r="K110" s="131"/>
      <c r="L110" s="131"/>
      <c r="M110" s="132"/>
      <c r="N110" s="132"/>
      <c r="O110" s="133"/>
      <c r="P110" s="133"/>
      <c r="Q110" s="134"/>
      <c r="R110" s="135"/>
      <c r="S110" s="135"/>
      <c r="T110" s="135"/>
      <c r="U110" s="135"/>
      <c r="V110" s="135"/>
      <c r="W110" s="135"/>
      <c r="X110" s="135"/>
      <c r="Y110" s="135"/>
      <c r="Z110" s="135"/>
    </row>
    <row r="111" spans="1:26" s="435" customFormat="1" ht="15.75" x14ac:dyDescent="0.25">
      <c r="A111" s="125"/>
      <c r="B111" s="136" t="s">
        <v>16</v>
      </c>
      <c r="C111" s="127"/>
      <c r="D111" s="126"/>
      <c r="E111" s="128"/>
      <c r="F111" s="127"/>
      <c r="G111" s="127"/>
      <c r="H111" s="127"/>
      <c r="I111" s="131"/>
      <c r="J111" s="131"/>
      <c r="K111" s="137">
        <f>SUM(K103:K110)</f>
        <v>0</v>
      </c>
      <c r="L111" s="137">
        <f>SUM(L103:L110)</f>
        <v>0</v>
      </c>
      <c r="M111" s="138">
        <f>SUM(M103:M110)</f>
        <v>0</v>
      </c>
      <c r="N111" s="137">
        <f>SUM(N103:N110)</f>
        <v>0</v>
      </c>
      <c r="O111" s="133"/>
      <c r="P111" s="133"/>
      <c r="Q111" s="134"/>
    </row>
    <row r="112" spans="1:26" x14ac:dyDescent="0.25">
      <c r="B112" s="139"/>
      <c r="C112" s="139"/>
      <c r="D112" s="139"/>
      <c r="E112" s="140"/>
      <c r="F112" s="139"/>
      <c r="G112" s="139"/>
      <c r="H112" s="139"/>
      <c r="I112" s="139"/>
      <c r="J112" s="139"/>
      <c r="K112" s="139"/>
      <c r="L112" s="139"/>
      <c r="M112" s="139"/>
      <c r="N112" s="139"/>
      <c r="O112" s="139"/>
      <c r="P112" s="139"/>
    </row>
    <row r="113" spans="2:17" ht="15.75" x14ac:dyDescent="0.25">
      <c r="B113" s="142" t="s">
        <v>32</v>
      </c>
      <c r="C113" s="156">
        <f>+K111</f>
        <v>0</v>
      </c>
      <c r="H113" s="145"/>
      <c r="I113" s="145"/>
      <c r="J113" s="145"/>
      <c r="K113" s="145"/>
      <c r="L113" s="145"/>
      <c r="M113" s="145"/>
      <c r="N113" s="139"/>
      <c r="O113" s="139"/>
      <c r="P113" s="139"/>
    </row>
    <row r="115" spans="2:17" ht="15.75" thickBot="1" x14ac:dyDescent="0.3"/>
    <row r="116" spans="2:17" ht="32.25" thickBot="1" x14ac:dyDescent="0.3">
      <c r="B116" s="485" t="s">
        <v>49</v>
      </c>
      <c r="C116" s="486" t="s">
        <v>50</v>
      </c>
      <c r="D116" s="485" t="s">
        <v>51</v>
      </c>
      <c r="E116" s="486" t="s">
        <v>55</v>
      </c>
    </row>
    <row r="117" spans="2:17" x14ac:dyDescent="0.25">
      <c r="B117" s="159" t="s">
        <v>113</v>
      </c>
      <c r="C117" s="487">
        <v>20</v>
      </c>
      <c r="D117" s="487"/>
      <c r="E117" s="1080">
        <f>+D117+D118+D119</f>
        <v>0</v>
      </c>
    </row>
    <row r="118" spans="2:17" x14ac:dyDescent="0.25">
      <c r="B118" s="159" t="s">
        <v>114</v>
      </c>
      <c r="C118" s="445">
        <v>30</v>
      </c>
      <c r="D118" s="439">
        <v>0</v>
      </c>
      <c r="E118" s="1081"/>
    </row>
    <row r="119" spans="2:17" ht="15.75" thickBot="1" x14ac:dyDescent="0.3">
      <c r="B119" s="159" t="s">
        <v>115</v>
      </c>
      <c r="C119" s="162">
        <v>40</v>
      </c>
      <c r="D119" s="162">
        <v>0</v>
      </c>
      <c r="E119" s="1082"/>
    </row>
    <row r="121" spans="2:17" ht="15.75" thickBot="1" x14ac:dyDescent="0.3"/>
    <row r="122" spans="2:17" ht="16.5" thickBot="1" x14ac:dyDescent="0.3">
      <c r="B122" s="1083" t="s">
        <v>52</v>
      </c>
      <c r="C122" s="1084"/>
      <c r="D122" s="1084"/>
      <c r="E122" s="1084"/>
      <c r="F122" s="1084"/>
      <c r="G122" s="1084"/>
      <c r="H122" s="1084"/>
      <c r="I122" s="1084"/>
      <c r="J122" s="1084"/>
      <c r="K122" s="1084"/>
      <c r="L122" s="1084"/>
      <c r="M122" s="1084"/>
      <c r="N122" s="1085"/>
    </row>
    <row r="124" spans="2:17" ht="78.75" x14ac:dyDescent="0.25">
      <c r="B124" s="117" t="s">
        <v>0</v>
      </c>
      <c r="C124" s="117" t="s">
        <v>39</v>
      </c>
      <c r="D124" s="117" t="s">
        <v>40</v>
      </c>
      <c r="E124" s="117" t="s">
        <v>102</v>
      </c>
      <c r="F124" s="117" t="s">
        <v>104</v>
      </c>
      <c r="G124" s="117" t="s">
        <v>105</v>
      </c>
      <c r="H124" s="117" t="s">
        <v>106</v>
      </c>
      <c r="I124" s="117" t="s">
        <v>103</v>
      </c>
      <c r="J124" s="1086" t="s">
        <v>107</v>
      </c>
      <c r="K124" s="1087"/>
      <c r="L124" s="1088"/>
      <c r="M124" s="117" t="s">
        <v>111</v>
      </c>
      <c r="N124" s="117" t="s">
        <v>139</v>
      </c>
      <c r="O124" s="117" t="s">
        <v>140</v>
      </c>
      <c r="P124" s="1086" t="s">
        <v>3</v>
      </c>
      <c r="Q124" s="1088"/>
    </row>
    <row r="125" spans="2:17" ht="15.75" x14ac:dyDescent="0.25">
      <c r="B125" s="117"/>
      <c r="C125" s="117"/>
      <c r="D125" s="117"/>
      <c r="E125" s="117"/>
      <c r="F125" s="117"/>
      <c r="G125" s="117"/>
      <c r="H125" s="117"/>
      <c r="I125" s="117"/>
      <c r="J125" s="436"/>
      <c r="K125" s="438"/>
      <c r="L125" s="437"/>
      <c r="M125" s="117"/>
      <c r="N125" s="117"/>
      <c r="O125" s="117"/>
      <c r="P125" s="436"/>
      <c r="Q125" s="437"/>
    </row>
    <row r="126" spans="2:17" ht="60" x14ac:dyDescent="0.2">
      <c r="B126" s="152"/>
      <c r="C126" s="152"/>
      <c r="D126" s="149"/>
      <c r="E126" s="149"/>
      <c r="F126" s="149"/>
      <c r="G126" s="149"/>
      <c r="H126" s="149"/>
      <c r="I126" s="150"/>
      <c r="J126" s="153" t="s">
        <v>108</v>
      </c>
      <c r="K126" s="154" t="s">
        <v>109</v>
      </c>
      <c r="L126" s="151" t="s">
        <v>110</v>
      </c>
      <c r="M126" s="118"/>
      <c r="N126" s="118"/>
      <c r="O126" s="118"/>
      <c r="P126" s="1073"/>
      <c r="Q126" s="1073"/>
    </row>
    <row r="127" spans="2:17" ht="255" customHeight="1" x14ac:dyDescent="0.25">
      <c r="B127" s="418" t="s">
        <v>688</v>
      </c>
      <c r="C127" s="152"/>
      <c r="D127" s="419" t="s">
        <v>689</v>
      </c>
      <c r="E127" s="692">
        <v>22739676</v>
      </c>
      <c r="F127" s="418" t="s">
        <v>171</v>
      </c>
      <c r="G127" s="152" t="s">
        <v>577</v>
      </c>
      <c r="H127" s="182">
        <v>38646</v>
      </c>
      <c r="I127" s="154" t="s">
        <v>613</v>
      </c>
      <c r="J127" s="152" t="s">
        <v>690</v>
      </c>
      <c r="K127" s="152" t="s">
        <v>691</v>
      </c>
      <c r="L127" s="155" t="s">
        <v>692</v>
      </c>
      <c r="M127" s="118" t="s">
        <v>125</v>
      </c>
      <c r="N127" s="118"/>
      <c r="O127" s="118"/>
      <c r="P127" s="439"/>
      <c r="Q127" s="439"/>
    </row>
    <row r="128" spans="2:17" ht="105.75" x14ac:dyDescent="0.25">
      <c r="B128" s="418" t="s">
        <v>688</v>
      </c>
      <c r="C128" s="152"/>
      <c r="D128" s="419" t="s">
        <v>693</v>
      </c>
      <c r="E128" s="692">
        <v>1065579849</v>
      </c>
      <c r="F128" s="418" t="s">
        <v>171</v>
      </c>
      <c r="G128" s="385" t="s">
        <v>694</v>
      </c>
      <c r="H128" s="182">
        <v>39801</v>
      </c>
      <c r="I128" s="154" t="s">
        <v>613</v>
      </c>
      <c r="J128" s="152" t="s">
        <v>695</v>
      </c>
      <c r="K128" s="152" t="s">
        <v>696</v>
      </c>
      <c r="L128" s="154" t="s">
        <v>697</v>
      </c>
      <c r="M128" s="118" t="s">
        <v>125</v>
      </c>
      <c r="N128" s="118" t="s">
        <v>126</v>
      </c>
      <c r="O128" s="118"/>
      <c r="P128" s="439"/>
      <c r="Q128" s="439"/>
    </row>
    <row r="129" spans="2:17" ht="120.75" x14ac:dyDescent="0.25">
      <c r="B129" s="418" t="s">
        <v>655</v>
      </c>
      <c r="C129" s="152"/>
      <c r="D129" s="419" t="s">
        <v>698</v>
      </c>
      <c r="E129" s="692">
        <v>36593094</v>
      </c>
      <c r="F129" s="418" t="s">
        <v>699</v>
      </c>
      <c r="G129" s="152" t="s">
        <v>198</v>
      </c>
      <c r="H129" s="182">
        <v>36511</v>
      </c>
      <c r="I129" s="154" t="s">
        <v>237</v>
      </c>
      <c r="J129" s="152" t="s">
        <v>616</v>
      </c>
      <c r="K129" s="152" t="s">
        <v>700</v>
      </c>
      <c r="L129" s="154" t="s">
        <v>701</v>
      </c>
      <c r="M129" s="118" t="s">
        <v>125</v>
      </c>
      <c r="N129" s="118" t="s">
        <v>125</v>
      </c>
      <c r="O129" s="118"/>
      <c r="P129" s="439"/>
      <c r="Q129" s="439"/>
    </row>
    <row r="130" spans="2:17" ht="60.75" x14ac:dyDescent="0.25">
      <c r="B130" s="418" t="s">
        <v>655</v>
      </c>
      <c r="C130" s="152"/>
      <c r="D130" s="419" t="s">
        <v>702</v>
      </c>
      <c r="E130" s="692">
        <v>1065878983</v>
      </c>
      <c r="F130" s="418" t="s">
        <v>703</v>
      </c>
      <c r="G130" s="152" t="s">
        <v>704</v>
      </c>
      <c r="H130" s="182">
        <v>41698</v>
      </c>
      <c r="I130" s="154"/>
      <c r="J130" s="152" t="s">
        <v>705</v>
      </c>
      <c r="K130" s="152" t="s">
        <v>706</v>
      </c>
      <c r="L130" s="154" t="s">
        <v>707</v>
      </c>
      <c r="M130" s="118" t="s">
        <v>125</v>
      </c>
      <c r="N130" s="118" t="s">
        <v>126</v>
      </c>
      <c r="O130" s="118"/>
      <c r="P130" s="1073"/>
      <c r="Q130" s="1073"/>
    </row>
    <row r="131" spans="2:17" ht="60.75" x14ac:dyDescent="0.25">
      <c r="B131" s="418" t="s">
        <v>708</v>
      </c>
      <c r="C131" s="201"/>
      <c r="D131" s="419" t="s">
        <v>709</v>
      </c>
      <c r="E131" s="692">
        <v>1063964626</v>
      </c>
      <c r="F131" s="418" t="s">
        <v>598</v>
      </c>
      <c r="G131" s="201" t="s">
        <v>209</v>
      </c>
      <c r="H131" s="203">
        <v>41908</v>
      </c>
      <c r="I131" s="414" t="s">
        <v>613</v>
      </c>
      <c r="J131" s="201" t="s">
        <v>444</v>
      </c>
      <c r="K131" s="201" t="s">
        <v>710</v>
      </c>
      <c r="L131" s="414" t="s">
        <v>711</v>
      </c>
      <c r="M131" s="106" t="s">
        <v>125</v>
      </c>
      <c r="N131" s="106" t="s">
        <v>125</v>
      </c>
      <c r="O131" s="106"/>
      <c r="P131" s="207"/>
      <c r="Q131" s="207"/>
    </row>
    <row r="133" spans="2:17" ht="15.75" thickBot="1" x14ac:dyDescent="0.3"/>
    <row r="134" spans="2:17" ht="31.5" x14ac:dyDescent="0.25">
      <c r="B134" s="119" t="s">
        <v>33</v>
      </c>
      <c r="C134" s="119" t="s">
        <v>49</v>
      </c>
      <c r="D134" s="117" t="s">
        <v>50</v>
      </c>
      <c r="E134" s="119" t="s">
        <v>51</v>
      </c>
      <c r="F134" s="486" t="s">
        <v>56</v>
      </c>
      <c r="G134" s="163"/>
    </row>
    <row r="135" spans="2:17" ht="180" x14ac:dyDescent="0.2">
      <c r="B135" s="1076" t="s">
        <v>53</v>
      </c>
      <c r="C135" s="164" t="s">
        <v>116</v>
      </c>
      <c r="D135" s="439">
        <v>25</v>
      </c>
      <c r="E135" s="439"/>
      <c r="F135" s="1077">
        <f>+E135+E136+E137</f>
        <v>0</v>
      </c>
      <c r="G135" s="165"/>
    </row>
    <row r="136" spans="2:17" ht="135" x14ac:dyDescent="0.2">
      <c r="B136" s="1076"/>
      <c r="C136" s="164" t="s">
        <v>117</v>
      </c>
      <c r="D136" s="444">
        <v>25</v>
      </c>
      <c r="E136" s="439"/>
      <c r="F136" s="1078"/>
      <c r="G136" s="165"/>
    </row>
    <row r="137" spans="2:17" ht="105" x14ac:dyDescent="0.2">
      <c r="B137" s="1076"/>
      <c r="C137" s="164" t="s">
        <v>118</v>
      </c>
      <c r="D137" s="439">
        <v>10</v>
      </c>
      <c r="E137" s="439"/>
      <c r="F137" s="1079"/>
      <c r="G137" s="165"/>
    </row>
    <row r="138" spans="2:17" x14ac:dyDescent="0.2">
      <c r="C138" s="78"/>
    </row>
    <row r="140" spans="2:17" ht="15.75" x14ac:dyDescent="0.25">
      <c r="B140" s="116" t="s">
        <v>57</v>
      </c>
    </row>
    <row r="142" spans="2:17" ht="15.75" x14ac:dyDescent="0.25">
      <c r="B142" s="117" t="s">
        <v>33</v>
      </c>
      <c r="C142" s="117" t="s">
        <v>58</v>
      </c>
      <c r="D142" s="119" t="s">
        <v>51</v>
      </c>
      <c r="E142" s="119" t="s">
        <v>16</v>
      </c>
    </row>
    <row r="143" spans="2:17" ht="30" x14ac:dyDescent="0.25">
      <c r="B143" s="120" t="s">
        <v>132</v>
      </c>
      <c r="C143" s="444">
        <v>40</v>
      </c>
      <c r="D143" s="439">
        <f>+E117</f>
        <v>0</v>
      </c>
      <c r="E143" s="1067">
        <f>+D143+D144</f>
        <v>0</v>
      </c>
    </row>
    <row r="144" spans="2:17" ht="60" x14ac:dyDescent="0.25">
      <c r="B144" s="120" t="s">
        <v>133</v>
      </c>
      <c r="C144" s="444">
        <v>60</v>
      </c>
      <c r="D144" s="439">
        <f>+F135</f>
        <v>0</v>
      </c>
      <c r="E144" s="1068"/>
    </row>
  </sheetData>
  <mergeCells count="43">
    <mergeCell ref="P130:Q130"/>
    <mergeCell ref="B135:B137"/>
    <mergeCell ref="F135:F137"/>
    <mergeCell ref="E143:E144"/>
    <mergeCell ref="P79:Q79"/>
    <mergeCell ref="B99:N99"/>
    <mergeCell ref="E117:E119"/>
    <mergeCell ref="B122:N122"/>
    <mergeCell ref="J124:L124"/>
    <mergeCell ref="P124:Q124"/>
    <mergeCell ref="P126:Q126"/>
    <mergeCell ref="P78:Q78"/>
    <mergeCell ref="B89:N89"/>
    <mergeCell ref="D92:E92"/>
    <mergeCell ref="D93:E93"/>
    <mergeCell ref="B96:P96"/>
    <mergeCell ref="J77:L77"/>
    <mergeCell ref="P77:Q77"/>
    <mergeCell ref="C55:N55"/>
    <mergeCell ref="B57:N57"/>
    <mergeCell ref="O60:P60"/>
    <mergeCell ref="O61:P61"/>
    <mergeCell ref="O62:P62"/>
    <mergeCell ref="O63:P63"/>
    <mergeCell ref="O64:P64"/>
    <mergeCell ref="O65:P65"/>
    <mergeCell ref="O66:P66"/>
    <mergeCell ref="O67:P67"/>
    <mergeCell ref="B73:N73"/>
    <mergeCell ref="B51:B52"/>
    <mergeCell ref="C51:C52"/>
    <mergeCell ref="D51:E51"/>
    <mergeCell ref="B2:P2"/>
    <mergeCell ref="B4:P4"/>
    <mergeCell ref="C6:N6"/>
    <mergeCell ref="C7:N7"/>
    <mergeCell ref="C8:N8"/>
    <mergeCell ref="C9:N9"/>
    <mergeCell ref="C10:E10"/>
    <mergeCell ref="B14:C21"/>
    <mergeCell ref="B22:C22"/>
    <mergeCell ref="E39:E40"/>
    <mergeCell ref="M42:N42"/>
  </mergeCells>
  <dataValidations count="2">
    <dataValidation type="decimal" allowBlank="1" showInputMessage="1" showErrorMessage="1" sqref="WVH983060 WLL983060 C65556 IV65556 SR65556 ACN65556 AMJ65556 AWF65556 BGB65556 BPX65556 BZT65556 CJP65556 CTL65556 DDH65556 DND65556 DWZ65556 EGV65556 EQR65556 FAN65556 FKJ65556 FUF65556 GEB65556 GNX65556 GXT65556 HHP65556 HRL65556 IBH65556 ILD65556 IUZ65556 JEV65556 JOR65556 JYN65556 KIJ65556 KSF65556 LCB65556 LLX65556 LVT65556 MFP65556 MPL65556 MZH65556 NJD65556 NSZ65556 OCV65556 OMR65556 OWN65556 PGJ65556 PQF65556 QAB65556 QJX65556 QTT65556 RDP65556 RNL65556 RXH65556 SHD65556 SQZ65556 TAV65556 TKR65556 TUN65556 UEJ65556 UOF65556 UYB65556 VHX65556 VRT65556 WBP65556 WLL65556 WVH65556 C131092 IV131092 SR131092 ACN131092 AMJ131092 AWF131092 BGB131092 BPX131092 BZT131092 CJP131092 CTL131092 DDH131092 DND131092 DWZ131092 EGV131092 EQR131092 FAN131092 FKJ131092 FUF131092 GEB131092 GNX131092 GXT131092 HHP131092 HRL131092 IBH131092 ILD131092 IUZ131092 JEV131092 JOR131092 JYN131092 KIJ131092 KSF131092 LCB131092 LLX131092 LVT131092 MFP131092 MPL131092 MZH131092 NJD131092 NSZ131092 OCV131092 OMR131092 OWN131092 PGJ131092 PQF131092 QAB131092 QJX131092 QTT131092 RDP131092 RNL131092 RXH131092 SHD131092 SQZ131092 TAV131092 TKR131092 TUN131092 UEJ131092 UOF131092 UYB131092 VHX131092 VRT131092 WBP131092 WLL131092 WVH131092 C196628 IV196628 SR196628 ACN196628 AMJ196628 AWF196628 BGB196628 BPX196628 BZT196628 CJP196628 CTL196628 DDH196628 DND196628 DWZ196628 EGV196628 EQR196628 FAN196628 FKJ196628 FUF196628 GEB196628 GNX196628 GXT196628 HHP196628 HRL196628 IBH196628 ILD196628 IUZ196628 JEV196628 JOR196628 JYN196628 KIJ196628 KSF196628 LCB196628 LLX196628 LVT196628 MFP196628 MPL196628 MZH196628 NJD196628 NSZ196628 OCV196628 OMR196628 OWN196628 PGJ196628 PQF196628 QAB196628 QJX196628 QTT196628 RDP196628 RNL196628 RXH196628 SHD196628 SQZ196628 TAV196628 TKR196628 TUN196628 UEJ196628 UOF196628 UYB196628 VHX196628 VRT196628 WBP196628 WLL196628 WVH196628 C262164 IV262164 SR262164 ACN262164 AMJ262164 AWF262164 BGB262164 BPX262164 BZT262164 CJP262164 CTL262164 DDH262164 DND262164 DWZ262164 EGV262164 EQR262164 FAN262164 FKJ262164 FUF262164 GEB262164 GNX262164 GXT262164 HHP262164 HRL262164 IBH262164 ILD262164 IUZ262164 JEV262164 JOR262164 JYN262164 KIJ262164 KSF262164 LCB262164 LLX262164 LVT262164 MFP262164 MPL262164 MZH262164 NJD262164 NSZ262164 OCV262164 OMR262164 OWN262164 PGJ262164 PQF262164 QAB262164 QJX262164 QTT262164 RDP262164 RNL262164 RXH262164 SHD262164 SQZ262164 TAV262164 TKR262164 TUN262164 UEJ262164 UOF262164 UYB262164 VHX262164 VRT262164 WBP262164 WLL262164 WVH262164 C327700 IV327700 SR327700 ACN327700 AMJ327700 AWF327700 BGB327700 BPX327700 BZT327700 CJP327700 CTL327700 DDH327700 DND327700 DWZ327700 EGV327700 EQR327700 FAN327700 FKJ327700 FUF327700 GEB327700 GNX327700 GXT327700 HHP327700 HRL327700 IBH327700 ILD327700 IUZ327700 JEV327700 JOR327700 JYN327700 KIJ327700 KSF327700 LCB327700 LLX327700 LVT327700 MFP327700 MPL327700 MZH327700 NJD327700 NSZ327700 OCV327700 OMR327700 OWN327700 PGJ327700 PQF327700 QAB327700 QJX327700 QTT327700 RDP327700 RNL327700 RXH327700 SHD327700 SQZ327700 TAV327700 TKR327700 TUN327700 UEJ327700 UOF327700 UYB327700 VHX327700 VRT327700 WBP327700 WLL327700 WVH327700 C393236 IV393236 SR393236 ACN393236 AMJ393236 AWF393236 BGB393236 BPX393236 BZT393236 CJP393236 CTL393236 DDH393236 DND393236 DWZ393236 EGV393236 EQR393236 FAN393236 FKJ393236 FUF393236 GEB393236 GNX393236 GXT393236 HHP393236 HRL393236 IBH393236 ILD393236 IUZ393236 JEV393236 JOR393236 JYN393236 KIJ393236 KSF393236 LCB393236 LLX393236 LVT393236 MFP393236 MPL393236 MZH393236 NJD393236 NSZ393236 OCV393236 OMR393236 OWN393236 PGJ393236 PQF393236 QAB393236 QJX393236 QTT393236 RDP393236 RNL393236 RXH393236 SHD393236 SQZ393236 TAV393236 TKR393236 TUN393236 UEJ393236 UOF393236 UYB393236 VHX393236 VRT393236 WBP393236 WLL393236 WVH393236 C458772 IV458772 SR458772 ACN458772 AMJ458772 AWF458772 BGB458772 BPX458772 BZT458772 CJP458772 CTL458772 DDH458772 DND458772 DWZ458772 EGV458772 EQR458772 FAN458772 FKJ458772 FUF458772 GEB458772 GNX458772 GXT458772 HHP458772 HRL458772 IBH458772 ILD458772 IUZ458772 JEV458772 JOR458772 JYN458772 KIJ458772 KSF458772 LCB458772 LLX458772 LVT458772 MFP458772 MPL458772 MZH458772 NJD458772 NSZ458772 OCV458772 OMR458772 OWN458772 PGJ458772 PQF458772 QAB458772 QJX458772 QTT458772 RDP458772 RNL458772 RXH458772 SHD458772 SQZ458772 TAV458772 TKR458772 TUN458772 UEJ458772 UOF458772 UYB458772 VHX458772 VRT458772 WBP458772 WLL458772 WVH458772 C524308 IV524308 SR524308 ACN524308 AMJ524308 AWF524308 BGB524308 BPX524308 BZT524308 CJP524308 CTL524308 DDH524308 DND524308 DWZ524308 EGV524308 EQR524308 FAN524308 FKJ524308 FUF524308 GEB524308 GNX524308 GXT524308 HHP524308 HRL524308 IBH524308 ILD524308 IUZ524308 JEV524308 JOR524308 JYN524308 KIJ524308 KSF524308 LCB524308 LLX524308 LVT524308 MFP524308 MPL524308 MZH524308 NJD524308 NSZ524308 OCV524308 OMR524308 OWN524308 PGJ524308 PQF524308 QAB524308 QJX524308 QTT524308 RDP524308 RNL524308 RXH524308 SHD524308 SQZ524308 TAV524308 TKR524308 TUN524308 UEJ524308 UOF524308 UYB524308 VHX524308 VRT524308 WBP524308 WLL524308 WVH524308 C589844 IV589844 SR589844 ACN589844 AMJ589844 AWF589844 BGB589844 BPX589844 BZT589844 CJP589844 CTL589844 DDH589844 DND589844 DWZ589844 EGV589844 EQR589844 FAN589844 FKJ589844 FUF589844 GEB589844 GNX589844 GXT589844 HHP589844 HRL589844 IBH589844 ILD589844 IUZ589844 JEV589844 JOR589844 JYN589844 KIJ589844 KSF589844 LCB589844 LLX589844 LVT589844 MFP589844 MPL589844 MZH589844 NJD589844 NSZ589844 OCV589844 OMR589844 OWN589844 PGJ589844 PQF589844 QAB589844 QJX589844 QTT589844 RDP589844 RNL589844 RXH589844 SHD589844 SQZ589844 TAV589844 TKR589844 TUN589844 UEJ589844 UOF589844 UYB589844 VHX589844 VRT589844 WBP589844 WLL589844 WVH589844 C655380 IV655380 SR655380 ACN655380 AMJ655380 AWF655380 BGB655380 BPX655380 BZT655380 CJP655380 CTL655380 DDH655380 DND655380 DWZ655380 EGV655380 EQR655380 FAN655380 FKJ655380 FUF655380 GEB655380 GNX655380 GXT655380 HHP655380 HRL655380 IBH655380 ILD655380 IUZ655380 JEV655380 JOR655380 JYN655380 KIJ655380 KSF655380 LCB655380 LLX655380 LVT655380 MFP655380 MPL655380 MZH655380 NJD655380 NSZ655380 OCV655380 OMR655380 OWN655380 PGJ655380 PQF655380 QAB655380 QJX655380 QTT655380 RDP655380 RNL655380 RXH655380 SHD655380 SQZ655380 TAV655380 TKR655380 TUN655380 UEJ655380 UOF655380 UYB655380 VHX655380 VRT655380 WBP655380 WLL655380 WVH655380 C720916 IV720916 SR720916 ACN720916 AMJ720916 AWF720916 BGB720916 BPX720916 BZT720916 CJP720916 CTL720916 DDH720916 DND720916 DWZ720916 EGV720916 EQR720916 FAN720916 FKJ720916 FUF720916 GEB720916 GNX720916 GXT720916 HHP720916 HRL720916 IBH720916 ILD720916 IUZ720916 JEV720916 JOR720916 JYN720916 KIJ720916 KSF720916 LCB720916 LLX720916 LVT720916 MFP720916 MPL720916 MZH720916 NJD720916 NSZ720916 OCV720916 OMR720916 OWN720916 PGJ720916 PQF720916 QAB720916 QJX720916 QTT720916 RDP720916 RNL720916 RXH720916 SHD720916 SQZ720916 TAV720916 TKR720916 TUN720916 UEJ720916 UOF720916 UYB720916 VHX720916 VRT720916 WBP720916 WLL720916 WVH720916 C786452 IV786452 SR786452 ACN786452 AMJ786452 AWF786452 BGB786452 BPX786452 BZT786452 CJP786452 CTL786452 DDH786452 DND786452 DWZ786452 EGV786452 EQR786452 FAN786452 FKJ786452 FUF786452 GEB786452 GNX786452 GXT786452 HHP786452 HRL786452 IBH786452 ILD786452 IUZ786452 JEV786452 JOR786452 JYN786452 KIJ786452 KSF786452 LCB786452 LLX786452 LVT786452 MFP786452 MPL786452 MZH786452 NJD786452 NSZ786452 OCV786452 OMR786452 OWN786452 PGJ786452 PQF786452 QAB786452 QJX786452 QTT786452 RDP786452 RNL786452 RXH786452 SHD786452 SQZ786452 TAV786452 TKR786452 TUN786452 UEJ786452 UOF786452 UYB786452 VHX786452 VRT786452 WBP786452 WLL786452 WVH786452 C851988 IV851988 SR851988 ACN851988 AMJ851988 AWF851988 BGB851988 BPX851988 BZT851988 CJP851988 CTL851988 DDH851988 DND851988 DWZ851988 EGV851988 EQR851988 FAN851988 FKJ851988 FUF851988 GEB851988 GNX851988 GXT851988 HHP851988 HRL851988 IBH851988 ILD851988 IUZ851988 JEV851988 JOR851988 JYN851988 KIJ851988 KSF851988 LCB851988 LLX851988 LVT851988 MFP851988 MPL851988 MZH851988 NJD851988 NSZ851988 OCV851988 OMR851988 OWN851988 PGJ851988 PQF851988 QAB851988 QJX851988 QTT851988 RDP851988 RNL851988 RXH851988 SHD851988 SQZ851988 TAV851988 TKR851988 TUN851988 UEJ851988 UOF851988 UYB851988 VHX851988 VRT851988 WBP851988 WLL851988 WVH851988 C917524 IV917524 SR917524 ACN917524 AMJ917524 AWF917524 BGB917524 BPX917524 BZT917524 CJP917524 CTL917524 DDH917524 DND917524 DWZ917524 EGV917524 EQR917524 FAN917524 FKJ917524 FUF917524 GEB917524 GNX917524 GXT917524 HHP917524 HRL917524 IBH917524 ILD917524 IUZ917524 JEV917524 JOR917524 JYN917524 KIJ917524 KSF917524 LCB917524 LLX917524 LVT917524 MFP917524 MPL917524 MZH917524 NJD917524 NSZ917524 OCV917524 OMR917524 OWN917524 PGJ917524 PQF917524 QAB917524 QJX917524 QTT917524 RDP917524 RNL917524 RXH917524 SHD917524 SQZ917524 TAV917524 TKR917524 TUN917524 UEJ917524 UOF917524 UYB917524 VHX917524 VRT917524 WBP917524 WLL917524 WVH917524 C983060 IV983060 SR983060 ACN983060 AMJ983060 AWF983060 BGB983060 BPX983060 BZT983060 CJP983060 CTL983060 DDH983060 DND983060 DWZ983060 EGV983060 EQR983060 FAN983060 FKJ983060 FUF983060 GEB983060 GNX983060 GXT983060 HHP983060 HRL983060 IBH983060 ILD983060 IUZ983060 JEV983060 JOR983060 JYN983060 KIJ983060 KSF983060 LCB983060 LLX983060 LVT983060 MFP983060 MPL983060 MZH983060 NJD983060 NSZ983060 OCV983060 OMR983060 OWN983060 PGJ983060 PQF983060 QAB983060 QJX983060 QTT983060 RDP983060 RNL983060 RXH983060 SHD983060 SQZ983060 TAV983060 TKR983060 TUN983060 UEJ983060 UOF983060 UYB983060 VHX983060 VRT983060 WBP983060 WVH24:WVH41 WLL24:WLL41 WBP24:WBP41 VRT24:VRT41 VHX24:VHX41 UYB24:UYB41 UOF24:UOF41 UEJ24:UEJ41 TUN24:TUN41 TKR24:TKR41 TAV24:TAV41 SQZ24:SQZ41 SHD24:SHD41 RXH24:RXH41 RNL24:RNL41 RDP24:RDP41 QTT24:QTT41 QJX24:QJX41 QAB24:QAB41 PQF24:PQF41 PGJ24:PGJ41 OWN24:OWN41 OMR24:OMR41 OCV24:OCV41 NSZ24:NSZ41 NJD24:NJD41 MZH24:MZH41 MPL24:MPL41 MFP24:MFP41 LVT24:LVT41 LLX24:LLX41 LCB24:LCB41 KSF24:KSF41 KIJ24:KIJ41 JYN24:JYN41 JOR24:JOR41 JEV24:JEV41 IUZ24:IUZ41 ILD24:ILD41 IBH24:IBH41 HRL24:HRL41 HHP24:HHP41 GXT24:GXT41 GNX24:GNX41 GEB24:GEB41 FUF24:FUF41 FKJ24:FKJ41 FAN24:FAN41 EQR24:EQR41 EGV24:EGV41 DWZ24:DWZ41 DND24:DND41 DDH24:DDH41 CTL24:CTL41 CJP24:CJP41 BZT24:BZT41 BPX24:BPX41 BGB24:BGB41 AWF24:AWF41 AMJ24:AMJ41 ACN24:ACN41 SR24:SR41 IV24:IV41">
      <formula1>0</formula1>
      <formula2>1</formula2>
    </dataValidation>
    <dataValidation type="list" allowBlank="1" showInputMessage="1" showErrorMessage="1" sqref="WVE983060 A65556 IS65556 SO65556 ACK65556 AMG65556 AWC65556 BFY65556 BPU65556 BZQ65556 CJM65556 CTI65556 DDE65556 DNA65556 DWW65556 EGS65556 EQO65556 FAK65556 FKG65556 FUC65556 GDY65556 GNU65556 GXQ65556 HHM65556 HRI65556 IBE65556 ILA65556 IUW65556 JES65556 JOO65556 JYK65556 KIG65556 KSC65556 LBY65556 LLU65556 LVQ65556 MFM65556 MPI65556 MZE65556 NJA65556 NSW65556 OCS65556 OMO65556 OWK65556 PGG65556 PQC65556 PZY65556 QJU65556 QTQ65556 RDM65556 RNI65556 RXE65556 SHA65556 SQW65556 TAS65556 TKO65556 TUK65556 UEG65556 UOC65556 UXY65556 VHU65556 VRQ65556 WBM65556 WLI65556 WVE65556 A131092 IS131092 SO131092 ACK131092 AMG131092 AWC131092 BFY131092 BPU131092 BZQ131092 CJM131092 CTI131092 DDE131092 DNA131092 DWW131092 EGS131092 EQO131092 FAK131092 FKG131092 FUC131092 GDY131092 GNU131092 GXQ131092 HHM131092 HRI131092 IBE131092 ILA131092 IUW131092 JES131092 JOO131092 JYK131092 KIG131092 KSC131092 LBY131092 LLU131092 LVQ131092 MFM131092 MPI131092 MZE131092 NJA131092 NSW131092 OCS131092 OMO131092 OWK131092 PGG131092 PQC131092 PZY131092 QJU131092 QTQ131092 RDM131092 RNI131092 RXE131092 SHA131092 SQW131092 TAS131092 TKO131092 TUK131092 UEG131092 UOC131092 UXY131092 VHU131092 VRQ131092 WBM131092 WLI131092 WVE131092 A196628 IS196628 SO196628 ACK196628 AMG196628 AWC196628 BFY196628 BPU196628 BZQ196628 CJM196628 CTI196628 DDE196628 DNA196628 DWW196628 EGS196628 EQO196628 FAK196628 FKG196628 FUC196628 GDY196628 GNU196628 GXQ196628 HHM196628 HRI196628 IBE196628 ILA196628 IUW196628 JES196628 JOO196628 JYK196628 KIG196628 KSC196628 LBY196628 LLU196628 LVQ196628 MFM196628 MPI196628 MZE196628 NJA196628 NSW196628 OCS196628 OMO196628 OWK196628 PGG196628 PQC196628 PZY196628 QJU196628 QTQ196628 RDM196628 RNI196628 RXE196628 SHA196628 SQW196628 TAS196628 TKO196628 TUK196628 UEG196628 UOC196628 UXY196628 VHU196628 VRQ196628 WBM196628 WLI196628 WVE196628 A262164 IS262164 SO262164 ACK262164 AMG262164 AWC262164 BFY262164 BPU262164 BZQ262164 CJM262164 CTI262164 DDE262164 DNA262164 DWW262164 EGS262164 EQO262164 FAK262164 FKG262164 FUC262164 GDY262164 GNU262164 GXQ262164 HHM262164 HRI262164 IBE262164 ILA262164 IUW262164 JES262164 JOO262164 JYK262164 KIG262164 KSC262164 LBY262164 LLU262164 LVQ262164 MFM262164 MPI262164 MZE262164 NJA262164 NSW262164 OCS262164 OMO262164 OWK262164 PGG262164 PQC262164 PZY262164 QJU262164 QTQ262164 RDM262164 RNI262164 RXE262164 SHA262164 SQW262164 TAS262164 TKO262164 TUK262164 UEG262164 UOC262164 UXY262164 VHU262164 VRQ262164 WBM262164 WLI262164 WVE262164 A327700 IS327700 SO327700 ACK327700 AMG327700 AWC327700 BFY327700 BPU327700 BZQ327700 CJM327700 CTI327700 DDE327700 DNA327700 DWW327700 EGS327700 EQO327700 FAK327700 FKG327700 FUC327700 GDY327700 GNU327700 GXQ327700 HHM327700 HRI327700 IBE327700 ILA327700 IUW327700 JES327700 JOO327700 JYK327700 KIG327700 KSC327700 LBY327700 LLU327700 LVQ327700 MFM327700 MPI327700 MZE327700 NJA327700 NSW327700 OCS327700 OMO327700 OWK327700 PGG327700 PQC327700 PZY327700 QJU327700 QTQ327700 RDM327700 RNI327700 RXE327700 SHA327700 SQW327700 TAS327700 TKO327700 TUK327700 UEG327700 UOC327700 UXY327700 VHU327700 VRQ327700 WBM327700 WLI327700 WVE327700 A393236 IS393236 SO393236 ACK393236 AMG393236 AWC393236 BFY393236 BPU393236 BZQ393236 CJM393236 CTI393236 DDE393236 DNA393236 DWW393236 EGS393236 EQO393236 FAK393236 FKG393236 FUC393236 GDY393236 GNU393236 GXQ393236 HHM393236 HRI393236 IBE393236 ILA393236 IUW393236 JES393236 JOO393236 JYK393236 KIG393236 KSC393236 LBY393236 LLU393236 LVQ393236 MFM393236 MPI393236 MZE393236 NJA393236 NSW393236 OCS393236 OMO393236 OWK393236 PGG393236 PQC393236 PZY393236 QJU393236 QTQ393236 RDM393236 RNI393236 RXE393236 SHA393236 SQW393236 TAS393236 TKO393236 TUK393236 UEG393236 UOC393236 UXY393236 VHU393236 VRQ393236 WBM393236 WLI393236 WVE393236 A458772 IS458772 SO458772 ACK458772 AMG458772 AWC458772 BFY458772 BPU458772 BZQ458772 CJM458772 CTI458772 DDE458772 DNA458772 DWW458772 EGS458772 EQO458772 FAK458772 FKG458772 FUC458772 GDY458772 GNU458772 GXQ458772 HHM458772 HRI458772 IBE458772 ILA458772 IUW458772 JES458772 JOO458772 JYK458772 KIG458772 KSC458772 LBY458772 LLU458772 LVQ458772 MFM458772 MPI458772 MZE458772 NJA458772 NSW458772 OCS458772 OMO458772 OWK458772 PGG458772 PQC458772 PZY458772 QJU458772 QTQ458772 RDM458772 RNI458772 RXE458772 SHA458772 SQW458772 TAS458772 TKO458772 TUK458772 UEG458772 UOC458772 UXY458772 VHU458772 VRQ458772 WBM458772 WLI458772 WVE458772 A524308 IS524308 SO524308 ACK524308 AMG524308 AWC524308 BFY524308 BPU524308 BZQ524308 CJM524308 CTI524308 DDE524308 DNA524308 DWW524308 EGS524308 EQO524308 FAK524308 FKG524308 FUC524308 GDY524308 GNU524308 GXQ524308 HHM524308 HRI524308 IBE524308 ILA524308 IUW524308 JES524308 JOO524308 JYK524308 KIG524308 KSC524308 LBY524308 LLU524308 LVQ524308 MFM524308 MPI524308 MZE524308 NJA524308 NSW524308 OCS524308 OMO524308 OWK524308 PGG524308 PQC524308 PZY524308 QJU524308 QTQ524308 RDM524308 RNI524308 RXE524308 SHA524308 SQW524308 TAS524308 TKO524308 TUK524308 UEG524308 UOC524308 UXY524308 VHU524308 VRQ524308 WBM524308 WLI524308 WVE524308 A589844 IS589844 SO589844 ACK589844 AMG589844 AWC589844 BFY589844 BPU589844 BZQ589844 CJM589844 CTI589844 DDE589844 DNA589844 DWW589844 EGS589844 EQO589844 FAK589844 FKG589844 FUC589844 GDY589844 GNU589844 GXQ589844 HHM589844 HRI589844 IBE589844 ILA589844 IUW589844 JES589844 JOO589844 JYK589844 KIG589844 KSC589844 LBY589844 LLU589844 LVQ589844 MFM589844 MPI589844 MZE589844 NJA589844 NSW589844 OCS589844 OMO589844 OWK589844 PGG589844 PQC589844 PZY589844 QJU589844 QTQ589844 RDM589844 RNI589844 RXE589844 SHA589844 SQW589844 TAS589844 TKO589844 TUK589844 UEG589844 UOC589844 UXY589844 VHU589844 VRQ589844 WBM589844 WLI589844 WVE589844 A655380 IS655380 SO655380 ACK655380 AMG655380 AWC655380 BFY655380 BPU655380 BZQ655380 CJM655380 CTI655380 DDE655380 DNA655380 DWW655380 EGS655380 EQO655380 FAK655380 FKG655380 FUC655380 GDY655380 GNU655380 GXQ655380 HHM655380 HRI655380 IBE655380 ILA655380 IUW655380 JES655380 JOO655380 JYK655380 KIG655380 KSC655380 LBY655380 LLU655380 LVQ655380 MFM655380 MPI655380 MZE655380 NJA655380 NSW655380 OCS655380 OMO655380 OWK655380 PGG655380 PQC655380 PZY655380 QJU655380 QTQ655380 RDM655380 RNI655380 RXE655380 SHA655380 SQW655380 TAS655380 TKO655380 TUK655380 UEG655380 UOC655380 UXY655380 VHU655380 VRQ655380 WBM655380 WLI655380 WVE655380 A720916 IS720916 SO720916 ACK720916 AMG720916 AWC720916 BFY720916 BPU720916 BZQ720916 CJM720916 CTI720916 DDE720916 DNA720916 DWW720916 EGS720916 EQO720916 FAK720916 FKG720916 FUC720916 GDY720916 GNU720916 GXQ720916 HHM720916 HRI720916 IBE720916 ILA720916 IUW720916 JES720916 JOO720916 JYK720916 KIG720916 KSC720916 LBY720916 LLU720916 LVQ720916 MFM720916 MPI720916 MZE720916 NJA720916 NSW720916 OCS720916 OMO720916 OWK720916 PGG720916 PQC720916 PZY720916 QJU720916 QTQ720916 RDM720916 RNI720916 RXE720916 SHA720916 SQW720916 TAS720916 TKO720916 TUK720916 UEG720916 UOC720916 UXY720916 VHU720916 VRQ720916 WBM720916 WLI720916 WVE720916 A786452 IS786452 SO786452 ACK786452 AMG786452 AWC786452 BFY786452 BPU786452 BZQ786452 CJM786452 CTI786452 DDE786452 DNA786452 DWW786452 EGS786452 EQO786452 FAK786452 FKG786452 FUC786452 GDY786452 GNU786452 GXQ786452 HHM786452 HRI786452 IBE786452 ILA786452 IUW786452 JES786452 JOO786452 JYK786452 KIG786452 KSC786452 LBY786452 LLU786452 LVQ786452 MFM786452 MPI786452 MZE786452 NJA786452 NSW786452 OCS786452 OMO786452 OWK786452 PGG786452 PQC786452 PZY786452 QJU786452 QTQ786452 RDM786452 RNI786452 RXE786452 SHA786452 SQW786452 TAS786452 TKO786452 TUK786452 UEG786452 UOC786452 UXY786452 VHU786452 VRQ786452 WBM786452 WLI786452 WVE786452 A851988 IS851988 SO851988 ACK851988 AMG851988 AWC851988 BFY851988 BPU851988 BZQ851988 CJM851988 CTI851988 DDE851988 DNA851988 DWW851988 EGS851988 EQO851988 FAK851988 FKG851988 FUC851988 GDY851988 GNU851988 GXQ851988 HHM851988 HRI851988 IBE851988 ILA851988 IUW851988 JES851988 JOO851988 JYK851988 KIG851988 KSC851988 LBY851988 LLU851988 LVQ851988 MFM851988 MPI851988 MZE851988 NJA851988 NSW851988 OCS851988 OMO851988 OWK851988 PGG851988 PQC851988 PZY851988 QJU851988 QTQ851988 RDM851988 RNI851988 RXE851988 SHA851988 SQW851988 TAS851988 TKO851988 TUK851988 UEG851988 UOC851988 UXY851988 VHU851988 VRQ851988 WBM851988 WLI851988 WVE851988 A917524 IS917524 SO917524 ACK917524 AMG917524 AWC917524 BFY917524 BPU917524 BZQ917524 CJM917524 CTI917524 DDE917524 DNA917524 DWW917524 EGS917524 EQO917524 FAK917524 FKG917524 FUC917524 GDY917524 GNU917524 GXQ917524 HHM917524 HRI917524 IBE917524 ILA917524 IUW917524 JES917524 JOO917524 JYK917524 KIG917524 KSC917524 LBY917524 LLU917524 LVQ917524 MFM917524 MPI917524 MZE917524 NJA917524 NSW917524 OCS917524 OMO917524 OWK917524 PGG917524 PQC917524 PZY917524 QJU917524 QTQ917524 RDM917524 RNI917524 RXE917524 SHA917524 SQW917524 TAS917524 TKO917524 TUK917524 UEG917524 UOC917524 UXY917524 VHU917524 VRQ917524 WBM917524 WLI917524 WVE917524 A983060 IS983060 SO983060 ACK983060 AMG983060 AWC983060 BFY983060 BPU983060 BZQ983060 CJM983060 CTI983060 DDE983060 DNA983060 DWW983060 EGS983060 EQO983060 FAK983060 FKG983060 FUC983060 GDY983060 GNU983060 GXQ983060 HHM983060 HRI983060 IBE983060 ILA983060 IUW983060 JES983060 JOO983060 JYK983060 KIG983060 KSC983060 LBY983060 LLU983060 LVQ983060 MFM983060 MPI983060 MZE983060 NJA983060 NSW983060 OCS983060 OMO983060 OWK983060 PGG983060 PQC983060 PZY983060 QJU983060 QTQ983060 RDM983060 RNI983060 RXE983060 SHA983060 SQW983060 TAS983060 TKO983060 TUK983060 UEG983060 UOC983060 UXY983060 VHU983060 VRQ983060 WBM983060 WLI983060 WVE24:WVE41 WLI24:WLI41 WBM24:WBM41 VRQ24:VRQ41 VHU24:VHU41 UXY24:UXY41 UOC24:UOC41 UEG24:UEG41 TUK24:TUK41 TKO24:TKO41 TAS24:TAS41 SQW24:SQW41 SHA24:SHA41 RXE24:RXE41 RNI24:RNI41 RDM24:RDM41 QTQ24:QTQ41 QJU24:QJU41 PZY24:PZY41 PQC24:PQC41 PGG24:PGG41 OWK24:OWK41 OMO24:OMO41 OCS24:OCS41 NSW24:NSW41 NJA24:NJA41 MZE24:MZE41 MPI24:MPI41 MFM24:MFM41 LVQ24:LVQ41 LLU24:LLU41 LBY24:LBY41 KSC24:KSC41 KIG24:KIG41 JYK24:JYK41 JOO24:JOO41 JES24:JES41 IUW24:IUW41 ILA24:ILA41 IBE24:IBE41 HRI24:HRI41 HHM24:HHM41 GXQ24:GXQ41 GNU24:GNU41 GDY24:GDY41 FUC24:FUC41 FKG24:FKG41 FAK24:FAK41 EQO24:EQO41 EGS24:EGS41 DWW24:DWW41 DNA24:DNA41 DDE24:DDE41 CTI24:CTI41 CJM24:CJM41 BZQ24:BZQ41 BPU24:BPU41 BFY24:BFY41 AWC24:AWC41 AMG24:AMG41 ACK24:ACK41 SO24:SO41 IS24:IS41 A24:A41">
      <formula1>"1,2,3,4,5"</formula1>
    </dataValidation>
  </dataValidations>
  <pageMargins left="0.9055118110236221" right="0.70866141732283472" top="0.74803149606299213" bottom="0.74803149606299213" header="0.31496062992125984" footer="0.31496062992125984"/>
  <pageSetup paperSize="5" scale="25"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37"/>
  <sheetViews>
    <sheetView zoomScale="57" zoomScaleNormal="57" workbookViewId="0">
      <selection activeCell="B132" sqref="B132"/>
    </sheetView>
  </sheetViews>
  <sheetFormatPr baseColWidth="10" defaultRowHeight="15" x14ac:dyDescent="0.25"/>
  <cols>
    <col min="1" max="1" width="3.140625" style="86" bestFit="1" customWidth="1"/>
    <col min="2" max="2" width="102.7109375" style="86" bestFit="1" customWidth="1"/>
    <col min="3" max="3" width="31.140625" style="86" customWidth="1"/>
    <col min="4" max="4" width="26.7109375" style="86" customWidth="1"/>
    <col min="5" max="5" width="25" style="86" customWidth="1"/>
    <col min="6" max="7" width="29.7109375" style="86" customWidth="1"/>
    <col min="8" max="8" width="24.5703125" style="86" customWidth="1"/>
    <col min="9" max="9" width="24" style="86" customWidth="1"/>
    <col min="10" max="10" width="20.28515625" style="86" customWidth="1"/>
    <col min="11" max="11" width="14.7109375" style="86" bestFit="1" customWidth="1"/>
    <col min="12" max="13" width="18.7109375" style="86" customWidth="1"/>
    <col min="14" max="14" width="22.140625" style="86" customWidth="1"/>
    <col min="15" max="15" width="26.140625" style="86" customWidth="1"/>
    <col min="16" max="16" width="19.5703125" style="86" bestFit="1" customWidth="1"/>
    <col min="17" max="17" width="20.140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1821</v>
      </c>
      <c r="D6" s="1103"/>
      <c r="E6" s="1103"/>
      <c r="F6" s="1103"/>
      <c r="G6" s="1103"/>
      <c r="H6" s="1103"/>
      <c r="I6" s="1103"/>
      <c r="J6" s="1103"/>
      <c r="K6" s="1103"/>
      <c r="L6" s="1103"/>
      <c r="M6" s="1103"/>
      <c r="N6" s="1104"/>
    </row>
    <row r="7" spans="2:16" ht="16.5" thickBot="1" x14ac:dyDescent="0.3">
      <c r="B7" s="474" t="s">
        <v>5</v>
      </c>
      <c r="C7" s="1103"/>
      <c r="D7" s="1103"/>
      <c r="E7" s="1103"/>
      <c r="F7" s="1103"/>
      <c r="G7" s="1103"/>
      <c r="H7" s="1103"/>
      <c r="I7" s="1103"/>
      <c r="J7" s="1103"/>
      <c r="K7" s="1103"/>
      <c r="L7" s="1103"/>
      <c r="M7" s="1103"/>
      <c r="N7" s="1104"/>
    </row>
    <row r="8" spans="2:16" ht="16.5" thickBot="1" x14ac:dyDescent="0.3">
      <c r="B8" s="474" t="s">
        <v>6</v>
      </c>
      <c r="C8" s="1103"/>
      <c r="D8" s="1103"/>
      <c r="E8" s="1103"/>
      <c r="F8" s="1103"/>
      <c r="G8" s="1103"/>
      <c r="H8" s="1103"/>
      <c r="I8" s="1103"/>
      <c r="J8" s="1103"/>
      <c r="K8" s="1103"/>
      <c r="L8" s="1103"/>
      <c r="M8" s="1103"/>
      <c r="N8" s="1104"/>
    </row>
    <row r="9" spans="2:16" ht="16.5" thickBot="1" x14ac:dyDescent="0.3">
      <c r="B9" s="474" t="s">
        <v>7</v>
      </c>
      <c r="C9" s="1103"/>
      <c r="D9" s="1103"/>
      <c r="E9" s="1103"/>
      <c r="F9" s="1103"/>
      <c r="G9" s="1103"/>
      <c r="H9" s="1103"/>
      <c r="I9" s="1103"/>
      <c r="J9" s="1103"/>
      <c r="K9" s="1103"/>
      <c r="L9" s="1103"/>
      <c r="M9" s="1103"/>
      <c r="N9" s="1104"/>
    </row>
    <row r="10" spans="2:16" ht="16.5" thickBot="1" x14ac:dyDescent="0.3">
      <c r="B10" s="474" t="s">
        <v>8</v>
      </c>
      <c r="C10" s="1114" t="s">
        <v>155</v>
      </c>
      <c r="D10" s="1114"/>
      <c r="E10" s="1091"/>
      <c r="F10" s="475"/>
      <c r="G10" s="475"/>
      <c r="H10" s="475"/>
      <c r="I10" s="475"/>
      <c r="J10" s="475"/>
      <c r="K10" s="475"/>
      <c r="L10" s="475"/>
      <c r="M10" s="475"/>
      <c r="N10" s="476"/>
    </row>
    <row r="11" spans="2:16" ht="16.5" thickBot="1" x14ac:dyDescent="0.3">
      <c r="B11" s="477" t="s">
        <v>9</v>
      </c>
      <c r="C11" s="478">
        <v>41972</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093" t="s">
        <v>87</v>
      </c>
      <c r="C14" s="1093"/>
      <c r="D14" s="432" t="s">
        <v>12</v>
      </c>
      <c r="E14" s="432" t="s">
        <v>13</v>
      </c>
      <c r="F14" s="432" t="s">
        <v>29</v>
      </c>
      <c r="G14" s="95"/>
      <c r="I14" s="96"/>
      <c r="J14" s="96"/>
      <c r="K14" s="96"/>
      <c r="L14" s="96"/>
      <c r="M14" s="96"/>
      <c r="N14" s="94"/>
    </row>
    <row r="15" spans="2:16" ht="15.75" x14ac:dyDescent="0.25">
      <c r="B15" s="1093"/>
      <c r="C15" s="1093"/>
      <c r="D15" s="432">
        <v>7</v>
      </c>
      <c r="E15" s="166">
        <v>582630399</v>
      </c>
      <c r="F15" s="167">
        <v>279</v>
      </c>
      <c r="G15" s="97"/>
      <c r="I15" s="98"/>
      <c r="J15" s="98"/>
      <c r="K15" s="98"/>
      <c r="L15" s="98"/>
      <c r="M15" s="98"/>
      <c r="N15" s="94"/>
    </row>
    <row r="16" spans="2:16" ht="15.75" x14ac:dyDescent="0.25">
      <c r="B16" s="1093"/>
      <c r="C16" s="1093"/>
      <c r="D16" s="432"/>
      <c r="E16" s="168"/>
      <c r="F16" s="167"/>
      <c r="G16" s="97"/>
      <c r="I16" s="98"/>
      <c r="J16" s="98"/>
      <c r="K16" s="98"/>
      <c r="L16" s="98"/>
      <c r="M16" s="98"/>
      <c r="N16" s="94"/>
    </row>
    <row r="17" spans="1:14" ht="15.75" x14ac:dyDescent="0.25">
      <c r="B17" s="1093"/>
      <c r="C17" s="1093"/>
      <c r="D17" s="432"/>
      <c r="E17" s="168"/>
      <c r="F17" s="167"/>
      <c r="G17" s="97"/>
      <c r="I17" s="98"/>
      <c r="J17" s="98"/>
      <c r="K17" s="98"/>
      <c r="L17" s="98"/>
      <c r="M17" s="98"/>
      <c r="N17" s="94"/>
    </row>
    <row r="18" spans="1:14" ht="15.75" x14ac:dyDescent="0.25">
      <c r="B18" s="1093"/>
      <c r="C18" s="1093"/>
      <c r="D18" s="432"/>
      <c r="E18" s="169"/>
      <c r="F18" s="167"/>
      <c r="G18" s="97"/>
      <c r="H18" s="100"/>
      <c r="I18" s="98"/>
      <c r="J18" s="98"/>
      <c r="K18" s="98"/>
      <c r="L18" s="98"/>
      <c r="M18" s="98"/>
      <c r="N18" s="101"/>
    </row>
    <row r="19" spans="1:14" ht="15.75" x14ac:dyDescent="0.25">
      <c r="B19" s="1093"/>
      <c r="C19" s="1093"/>
      <c r="D19" s="432"/>
      <c r="E19" s="169"/>
      <c r="F19" s="167"/>
      <c r="G19" s="97"/>
      <c r="H19" s="100"/>
      <c r="I19" s="102"/>
      <c r="J19" s="102"/>
      <c r="K19" s="102"/>
      <c r="L19" s="102"/>
      <c r="M19" s="102"/>
      <c r="N19" s="101"/>
    </row>
    <row r="20" spans="1:14" ht="15.75" x14ac:dyDescent="0.25">
      <c r="B20" s="1093"/>
      <c r="C20" s="1093"/>
      <c r="D20" s="432"/>
      <c r="E20" s="99"/>
      <c r="F20" s="167"/>
      <c r="G20" s="97"/>
      <c r="H20" s="100"/>
      <c r="I20" s="93"/>
      <c r="J20" s="93"/>
      <c r="K20" s="93"/>
      <c r="L20" s="93"/>
      <c r="M20" s="93"/>
      <c r="N20" s="101"/>
    </row>
    <row r="21" spans="1:14" ht="15.75" x14ac:dyDescent="0.25">
      <c r="B21" s="1093"/>
      <c r="C21" s="1093"/>
      <c r="D21" s="432"/>
      <c r="E21" s="99"/>
      <c r="F21" s="167"/>
      <c r="G21" s="97"/>
      <c r="H21" s="100"/>
      <c r="I21" s="93"/>
      <c r="J21" s="93"/>
      <c r="K21" s="93"/>
      <c r="L21" s="93"/>
      <c r="M21" s="93"/>
      <c r="N21" s="101"/>
    </row>
    <row r="22" spans="1:14" ht="16.5" thickBot="1" x14ac:dyDescent="0.3">
      <c r="B22" s="1094" t="s">
        <v>14</v>
      </c>
      <c r="C22" s="1095"/>
      <c r="D22" s="432"/>
      <c r="E22" s="103">
        <f>SUM(E15:E21)</f>
        <v>582630399</v>
      </c>
      <c r="F22" s="167">
        <f>SUM(F15:F21)</f>
        <v>279</v>
      </c>
      <c r="G22" s="97"/>
      <c r="H22" s="100"/>
      <c r="I22" s="93"/>
      <c r="J22" s="93"/>
      <c r="K22" s="93"/>
      <c r="L22" s="93"/>
      <c r="M22" s="93"/>
      <c r="N22" s="101"/>
    </row>
    <row r="23" spans="1:14" ht="45.75" thickBot="1" x14ac:dyDescent="0.3">
      <c r="A23" s="481"/>
      <c r="B23" s="105" t="s">
        <v>15</v>
      </c>
      <c r="C23" s="105" t="s">
        <v>88</v>
      </c>
      <c r="E23" s="96"/>
      <c r="F23" s="96"/>
      <c r="G23" s="96"/>
      <c r="H23" s="96"/>
      <c r="I23" s="106"/>
      <c r="J23" s="106"/>
      <c r="K23" s="106"/>
      <c r="L23" s="106"/>
      <c r="M23" s="106"/>
    </row>
    <row r="24" spans="1:14" ht="16.5" thickBot="1" x14ac:dyDescent="0.3">
      <c r="A24" s="482">
        <v>1</v>
      </c>
      <c r="C24" s="108">
        <f>+F22*80%</f>
        <v>223.20000000000002</v>
      </c>
      <c r="D24" s="109"/>
      <c r="E24" s="110">
        <f>E22</f>
        <v>582630399</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
      <c r="A26" s="113"/>
      <c r="B26" s="116" t="s">
        <v>124</v>
      </c>
      <c r="C26" s="78"/>
      <c r="D26" s="78"/>
      <c r="E26" s="78"/>
      <c r="F26" s="78"/>
      <c r="G26" s="78"/>
      <c r="H26" s="78"/>
      <c r="I26" s="93"/>
      <c r="J26" s="93"/>
      <c r="K26" s="93"/>
      <c r="L26" s="93"/>
      <c r="M26" s="93"/>
      <c r="N26" s="94"/>
    </row>
    <row r="27" spans="1:14" ht="15.75" x14ac:dyDescent="0.2">
      <c r="A27" s="113"/>
      <c r="B27" s="78"/>
      <c r="C27" s="78"/>
      <c r="D27" s="78"/>
      <c r="E27" s="78"/>
      <c r="F27" s="78"/>
      <c r="G27" s="78"/>
      <c r="H27" s="78"/>
      <c r="I27" s="93"/>
      <c r="J27" s="93"/>
      <c r="K27" s="93"/>
      <c r="L27" s="93"/>
      <c r="M27" s="93"/>
      <c r="N27" s="94"/>
    </row>
    <row r="28" spans="1:14" ht="15.75" x14ac:dyDescent="0.2">
      <c r="A28" s="113"/>
      <c r="B28" s="117" t="s">
        <v>33</v>
      </c>
      <c r="C28" s="117" t="s">
        <v>125</v>
      </c>
      <c r="D28" s="117" t="s">
        <v>126</v>
      </c>
      <c r="E28" s="78"/>
      <c r="F28" s="78"/>
      <c r="G28" s="78"/>
      <c r="H28" s="78"/>
      <c r="I28" s="93"/>
      <c r="J28" s="93"/>
      <c r="K28" s="93"/>
      <c r="L28" s="93"/>
      <c r="M28" s="93"/>
      <c r="N28" s="94"/>
    </row>
    <row r="29" spans="1:14" ht="18" x14ac:dyDescent="0.2">
      <c r="A29" s="113"/>
      <c r="B29" s="118" t="s">
        <v>127</v>
      </c>
      <c r="C29" s="118"/>
      <c r="D29" s="256" t="s">
        <v>459</v>
      </c>
      <c r="E29" s="78"/>
      <c r="F29" s="78"/>
      <c r="G29" s="78"/>
      <c r="H29" s="78"/>
      <c r="I29" s="93"/>
      <c r="J29" s="93"/>
      <c r="K29" s="93"/>
      <c r="L29" s="93"/>
      <c r="M29" s="93"/>
      <c r="N29" s="94"/>
    </row>
    <row r="30" spans="1:14" ht="18" x14ac:dyDescent="0.2">
      <c r="A30" s="113"/>
      <c r="B30" s="118" t="s">
        <v>128</v>
      </c>
      <c r="C30" s="118"/>
      <c r="D30" s="256" t="s">
        <v>459</v>
      </c>
      <c r="E30" s="78"/>
      <c r="F30" s="78"/>
      <c r="G30" s="78"/>
      <c r="H30" s="78"/>
      <c r="I30" s="93"/>
      <c r="J30" s="93"/>
      <c r="K30" s="93"/>
      <c r="L30" s="93"/>
      <c r="M30" s="93"/>
      <c r="N30" s="94"/>
    </row>
    <row r="31" spans="1:14" ht="18" x14ac:dyDescent="0.2">
      <c r="A31" s="113"/>
      <c r="B31" s="118" t="s">
        <v>129</v>
      </c>
      <c r="C31" s="118"/>
      <c r="D31" s="256"/>
      <c r="E31" s="78"/>
      <c r="F31" s="78"/>
      <c r="G31" s="78"/>
      <c r="H31" s="78"/>
      <c r="I31" s="93"/>
      <c r="J31" s="93"/>
      <c r="K31" s="93"/>
      <c r="L31" s="93"/>
      <c r="M31" s="93"/>
      <c r="N31" s="94"/>
    </row>
    <row r="32" spans="1:14" ht="18" x14ac:dyDescent="0.2">
      <c r="A32" s="113"/>
      <c r="B32" s="118" t="s">
        <v>130</v>
      </c>
      <c r="C32" s="118"/>
      <c r="D32" s="256"/>
      <c r="E32" s="78"/>
      <c r="F32" s="78"/>
      <c r="G32" s="78"/>
      <c r="H32" s="78"/>
      <c r="I32" s="93"/>
      <c r="J32" s="93"/>
      <c r="K32" s="93"/>
      <c r="L32" s="93"/>
      <c r="M32" s="93"/>
      <c r="N32" s="94"/>
    </row>
    <row r="33" spans="1:26" ht="15.75" x14ac:dyDescent="0.2">
      <c r="A33" s="113"/>
      <c r="B33" s="78"/>
      <c r="C33" s="78"/>
      <c r="D33" s="78"/>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116" t="s">
        <v>131</v>
      </c>
      <c r="C35" s="78"/>
      <c r="D35" s="78"/>
      <c r="E35" s="78"/>
      <c r="F35" s="78"/>
      <c r="G35" s="78"/>
      <c r="H35" s="78"/>
      <c r="I35" s="93"/>
      <c r="J35" s="93"/>
      <c r="K35" s="93"/>
      <c r="L35" s="93"/>
      <c r="M35" s="93"/>
      <c r="N35" s="94"/>
    </row>
    <row r="36" spans="1:26" ht="15.75" x14ac:dyDescent="0.2">
      <c r="A36" s="113"/>
      <c r="B36" s="78"/>
      <c r="C36" s="78"/>
      <c r="D36" s="78"/>
      <c r="E36" s="78"/>
      <c r="F36" s="78"/>
      <c r="G36" s="78"/>
      <c r="H36" s="78"/>
      <c r="I36" s="93"/>
      <c r="J36" s="93"/>
      <c r="K36" s="93"/>
      <c r="L36" s="93"/>
      <c r="M36" s="93"/>
      <c r="N36" s="94"/>
    </row>
    <row r="37" spans="1:26" ht="15.75" x14ac:dyDescent="0.2">
      <c r="A37" s="113"/>
      <c r="B37" s="78"/>
      <c r="C37" s="78"/>
      <c r="D37" s="78"/>
      <c r="E37" s="78"/>
      <c r="F37" s="78"/>
      <c r="G37" s="78"/>
      <c r="H37" s="78"/>
      <c r="I37" s="93"/>
      <c r="J37" s="93"/>
      <c r="K37" s="93"/>
      <c r="L37" s="93"/>
      <c r="M37" s="93"/>
      <c r="N37" s="94"/>
    </row>
    <row r="38" spans="1:26" ht="15.75" x14ac:dyDescent="0.2">
      <c r="A38" s="113"/>
      <c r="B38" s="117" t="s">
        <v>33</v>
      </c>
      <c r="C38" s="117" t="s">
        <v>58</v>
      </c>
      <c r="D38" s="119" t="s">
        <v>51</v>
      </c>
      <c r="E38" s="119" t="s">
        <v>16</v>
      </c>
      <c r="F38" s="78"/>
      <c r="G38" s="78"/>
      <c r="H38" s="78"/>
      <c r="I38" s="93"/>
      <c r="J38" s="93"/>
      <c r="K38" s="93"/>
      <c r="L38" s="93"/>
      <c r="M38" s="93"/>
      <c r="N38" s="94"/>
    </row>
    <row r="39" spans="1:26" ht="30" x14ac:dyDescent="0.2">
      <c r="A39" s="113"/>
      <c r="B39" s="120" t="s">
        <v>132</v>
      </c>
      <c r="C39" s="444">
        <v>40</v>
      </c>
      <c r="D39" s="439"/>
      <c r="E39" s="1067">
        <f>+D39+D40</f>
        <v>0</v>
      </c>
      <c r="F39" s="78"/>
      <c r="G39" s="78"/>
      <c r="H39" s="78"/>
      <c r="I39" s="93"/>
      <c r="J39" s="93"/>
      <c r="K39" s="93"/>
      <c r="L39" s="93"/>
      <c r="M39" s="93"/>
      <c r="N39" s="94"/>
    </row>
    <row r="40" spans="1:26" ht="45" x14ac:dyDescent="0.2">
      <c r="A40" s="113"/>
      <c r="B40" s="120" t="s">
        <v>133</v>
      </c>
      <c r="C40" s="444">
        <v>60</v>
      </c>
      <c r="D40" s="439">
        <f>+F136</f>
        <v>0</v>
      </c>
      <c r="E40" s="1068"/>
      <c r="F40" s="78"/>
      <c r="G40" s="78"/>
      <c r="H40" s="78"/>
      <c r="I40" s="93"/>
      <c r="J40" s="93"/>
      <c r="K40" s="93"/>
      <c r="L40" s="93"/>
      <c r="M40" s="93"/>
      <c r="N40" s="94"/>
    </row>
    <row r="41" spans="1:26" ht="15.75" x14ac:dyDescent="0.25">
      <c r="A41" s="113"/>
      <c r="C41" s="114"/>
      <c r="D41" s="98"/>
      <c r="E41" s="115"/>
      <c r="F41" s="111"/>
      <c r="G41" s="111"/>
      <c r="H41" s="111"/>
      <c r="I41" s="112"/>
      <c r="J41" s="112"/>
      <c r="K41" s="112"/>
      <c r="L41" s="112"/>
      <c r="M41" s="112"/>
    </row>
    <row r="42" spans="1:26" ht="15.75" customHeight="1" thickBot="1" x14ac:dyDescent="0.3">
      <c r="M42" s="1107" t="s">
        <v>35</v>
      </c>
      <c r="N42" s="1107"/>
    </row>
    <row r="43" spans="1:26" ht="15.75" x14ac:dyDescent="0.25">
      <c r="B43" s="116" t="s">
        <v>30</v>
      </c>
      <c r="M43" s="122"/>
      <c r="N43" s="122"/>
    </row>
    <row r="44" spans="1:26" ht="15.75" thickBot="1" x14ac:dyDescent="0.3">
      <c r="M44" s="122"/>
      <c r="N44" s="122"/>
    </row>
    <row r="45" spans="1:26" s="93" customFormat="1" ht="78.75" x14ac:dyDescent="0.25">
      <c r="B45" s="483" t="s">
        <v>134</v>
      </c>
      <c r="C45" s="483" t="s">
        <v>135</v>
      </c>
      <c r="D45" s="483" t="s">
        <v>136</v>
      </c>
      <c r="E45" s="483" t="s">
        <v>45</v>
      </c>
      <c r="F45" s="483" t="s">
        <v>22</v>
      </c>
      <c r="G45" s="483" t="s">
        <v>89</v>
      </c>
      <c r="H45" s="483" t="s">
        <v>17</v>
      </c>
      <c r="I45" s="483" t="s">
        <v>10</v>
      </c>
      <c r="J45" s="483" t="s">
        <v>31</v>
      </c>
      <c r="K45" s="483" t="s">
        <v>61</v>
      </c>
      <c r="L45" s="483" t="s">
        <v>20</v>
      </c>
      <c r="M45" s="484" t="s">
        <v>26</v>
      </c>
      <c r="N45" s="483" t="s">
        <v>137</v>
      </c>
      <c r="O45" s="483" t="s">
        <v>36</v>
      </c>
      <c r="P45" s="442" t="s">
        <v>11</v>
      </c>
      <c r="Q45" s="442" t="s">
        <v>19</v>
      </c>
    </row>
    <row r="46" spans="1:26" s="435" customFormat="1" ht="193.5" customHeight="1" x14ac:dyDescent="0.25">
      <c r="A46" s="125">
        <v>1</v>
      </c>
      <c r="B46" s="126" t="s">
        <v>444</v>
      </c>
      <c r="C46" s="126" t="s">
        <v>444</v>
      </c>
      <c r="D46" s="126" t="s">
        <v>445</v>
      </c>
      <c r="E46" s="128" t="s">
        <v>452</v>
      </c>
      <c r="F46" s="127" t="s">
        <v>125</v>
      </c>
      <c r="G46" s="129"/>
      <c r="H46" s="130">
        <v>40180</v>
      </c>
      <c r="I46" s="131">
        <v>40481</v>
      </c>
      <c r="J46" s="131" t="s">
        <v>126</v>
      </c>
      <c r="K46" s="185">
        <v>0</v>
      </c>
      <c r="L46" s="131"/>
      <c r="M46" s="171">
        <v>400</v>
      </c>
      <c r="N46" s="132">
        <f>+M46*G46</f>
        <v>0</v>
      </c>
      <c r="O46" s="187">
        <v>32107000</v>
      </c>
      <c r="P46" s="133">
        <v>64</v>
      </c>
      <c r="Q46" s="134" t="s">
        <v>447</v>
      </c>
      <c r="R46" s="135"/>
      <c r="S46" s="135"/>
      <c r="T46" s="135"/>
      <c r="U46" s="135"/>
      <c r="V46" s="135"/>
      <c r="W46" s="135"/>
      <c r="X46" s="135"/>
      <c r="Y46" s="135"/>
      <c r="Z46" s="135"/>
    </row>
    <row r="47" spans="1:26" s="435" customFormat="1" ht="180" x14ac:dyDescent="0.25">
      <c r="A47" s="125">
        <f>+A46+1</f>
        <v>2</v>
      </c>
      <c r="B47" s="126" t="s">
        <v>444</v>
      </c>
      <c r="C47" s="126" t="s">
        <v>444</v>
      </c>
      <c r="D47" s="126" t="s">
        <v>448</v>
      </c>
      <c r="E47" s="128" t="s">
        <v>453</v>
      </c>
      <c r="F47" s="127" t="s">
        <v>125</v>
      </c>
      <c r="G47" s="127"/>
      <c r="H47" s="127" t="s">
        <v>454</v>
      </c>
      <c r="I47" s="131">
        <v>40686</v>
      </c>
      <c r="J47" s="131" t="s">
        <v>126</v>
      </c>
      <c r="K47" s="185"/>
      <c r="L47" s="131"/>
      <c r="M47" s="171">
        <v>200</v>
      </c>
      <c r="N47" s="132"/>
      <c r="O47" s="187">
        <v>17848000</v>
      </c>
      <c r="P47" s="133">
        <v>104</v>
      </c>
      <c r="Q47" s="134" t="s">
        <v>447</v>
      </c>
      <c r="R47" s="135"/>
      <c r="S47" s="135"/>
      <c r="T47" s="135"/>
      <c r="U47" s="135"/>
      <c r="V47" s="135"/>
      <c r="W47" s="135"/>
      <c r="X47" s="135"/>
      <c r="Y47" s="135"/>
      <c r="Z47" s="135"/>
    </row>
    <row r="48" spans="1:26" s="435" customFormat="1" ht="240" customHeight="1" x14ac:dyDescent="0.25">
      <c r="A48" s="125">
        <f t="shared" ref="A48" si="0">+A47+1</f>
        <v>3</v>
      </c>
      <c r="B48" s="126"/>
      <c r="C48" s="127"/>
      <c r="D48" s="126"/>
      <c r="E48" s="128"/>
      <c r="F48" s="127"/>
      <c r="G48" s="127"/>
      <c r="H48" s="127"/>
      <c r="I48" s="131"/>
      <c r="J48" s="131"/>
      <c r="K48" s="185"/>
      <c r="L48" s="131"/>
      <c r="M48" s="171"/>
      <c r="N48" s="132"/>
      <c r="O48" s="187"/>
      <c r="P48" s="133"/>
      <c r="Q48" s="134" t="s">
        <v>451</v>
      </c>
      <c r="R48" s="135"/>
      <c r="S48" s="135"/>
      <c r="T48" s="135"/>
      <c r="U48" s="135"/>
      <c r="V48" s="135"/>
      <c r="W48" s="135"/>
      <c r="X48" s="135"/>
      <c r="Y48" s="135"/>
      <c r="Z48" s="135"/>
    </row>
    <row r="49" spans="1:17" s="435" customFormat="1" ht="15.75" x14ac:dyDescent="0.25">
      <c r="A49" s="125"/>
      <c r="B49" s="136" t="s">
        <v>16</v>
      </c>
      <c r="C49" s="127"/>
      <c r="D49" s="126"/>
      <c r="E49" s="128"/>
      <c r="F49" s="127"/>
      <c r="G49" s="127"/>
      <c r="H49" s="127"/>
      <c r="I49" s="131"/>
      <c r="J49" s="131"/>
      <c r="K49" s="137">
        <f>SUM(K46:K48)</f>
        <v>0</v>
      </c>
      <c r="L49" s="137">
        <f>SUM(L46:L48)</f>
        <v>0</v>
      </c>
      <c r="M49" s="138">
        <f>SUM(M46:M48)</f>
        <v>600</v>
      </c>
      <c r="N49" s="137">
        <f>SUM(N46:N48)</f>
        <v>0</v>
      </c>
      <c r="O49" s="133"/>
      <c r="P49" s="133"/>
      <c r="Q49" s="134"/>
    </row>
    <row r="50" spans="1:17" s="139" customFormat="1" x14ac:dyDescent="0.25">
      <c r="E50" s="140"/>
    </row>
    <row r="51" spans="1:17" s="139" customFormat="1" ht="15.75" x14ac:dyDescent="0.25">
      <c r="B51" s="1096" t="s">
        <v>28</v>
      </c>
      <c r="C51" s="1096" t="s">
        <v>27</v>
      </c>
      <c r="D51" s="1098" t="s">
        <v>34</v>
      </c>
      <c r="E51" s="1098"/>
    </row>
    <row r="52" spans="1:17" s="139" customFormat="1" ht="15.75" x14ac:dyDescent="0.25">
      <c r="B52" s="1097"/>
      <c r="C52" s="1097"/>
      <c r="D52" s="434" t="s">
        <v>23</v>
      </c>
      <c r="E52" s="141" t="s">
        <v>24</v>
      </c>
    </row>
    <row r="53" spans="1:17" s="139" customFormat="1" ht="15.75" x14ac:dyDescent="0.25">
      <c r="B53" s="142" t="s">
        <v>21</v>
      </c>
      <c r="C53" s="143">
        <f>+K49</f>
        <v>0</v>
      </c>
      <c r="D53" s="144"/>
      <c r="E53" s="144" t="s">
        <v>141</v>
      </c>
      <c r="F53" s="145"/>
      <c r="G53" s="145"/>
      <c r="H53" s="145"/>
      <c r="I53" s="145"/>
      <c r="J53" s="145"/>
      <c r="K53" s="145"/>
      <c r="L53" s="145"/>
      <c r="M53" s="145"/>
    </row>
    <row r="54" spans="1:17" s="139" customFormat="1" ht="15.75" x14ac:dyDescent="0.25">
      <c r="B54" s="142" t="s">
        <v>25</v>
      </c>
      <c r="C54" s="143">
        <f>+M49</f>
        <v>600</v>
      </c>
      <c r="D54" s="144"/>
      <c r="E54" s="144" t="s">
        <v>141</v>
      </c>
    </row>
    <row r="55" spans="1:17" s="139" customFormat="1" x14ac:dyDescent="0.25">
      <c r="B55" s="146"/>
      <c r="C55" s="1099"/>
      <c r="D55" s="1099"/>
      <c r="E55" s="1099"/>
      <c r="F55" s="1099"/>
      <c r="G55" s="1099"/>
      <c r="H55" s="1099"/>
      <c r="I55" s="1099"/>
      <c r="J55" s="1099"/>
      <c r="K55" s="1099"/>
      <c r="L55" s="1099"/>
      <c r="M55" s="1099"/>
      <c r="N55" s="1099"/>
    </row>
    <row r="56" spans="1:17" ht="15.75" thickBot="1" x14ac:dyDescent="0.3"/>
    <row r="57" spans="1:17" ht="16.5" thickBot="1" x14ac:dyDescent="0.3">
      <c r="B57" s="1100" t="s">
        <v>90</v>
      </c>
      <c r="C57" s="1100"/>
      <c r="D57" s="1100"/>
      <c r="E57" s="1100"/>
      <c r="F57" s="1100"/>
      <c r="G57" s="1100"/>
      <c r="H57" s="1100"/>
      <c r="I57" s="1100"/>
      <c r="J57" s="1100"/>
      <c r="K57" s="1100"/>
      <c r="L57" s="1100"/>
      <c r="M57" s="1100"/>
      <c r="N57" s="1100"/>
    </row>
    <row r="60" spans="1:17" ht="141.75" x14ac:dyDescent="0.25">
      <c r="B60" s="117" t="s">
        <v>138</v>
      </c>
      <c r="C60" s="147" t="s">
        <v>2</v>
      </c>
      <c r="D60" s="147" t="s">
        <v>92</v>
      </c>
      <c r="E60" s="147" t="s">
        <v>91</v>
      </c>
      <c r="F60" s="147" t="s">
        <v>93</v>
      </c>
      <c r="G60" s="147" t="s">
        <v>94</v>
      </c>
      <c r="H60" s="147" t="s">
        <v>95</v>
      </c>
      <c r="I60" s="147" t="s">
        <v>96</v>
      </c>
      <c r="J60" s="147" t="s">
        <v>97</v>
      </c>
      <c r="K60" s="147" t="s">
        <v>98</v>
      </c>
      <c r="L60" s="147" t="s">
        <v>99</v>
      </c>
      <c r="M60" s="148" t="s">
        <v>100</v>
      </c>
      <c r="N60" s="148" t="s">
        <v>101</v>
      </c>
      <c r="O60" s="1086" t="s">
        <v>3</v>
      </c>
      <c r="P60" s="1088"/>
      <c r="Q60" s="147" t="s">
        <v>18</v>
      </c>
    </row>
    <row r="61" spans="1:17" x14ac:dyDescent="0.2">
      <c r="B61" s="149"/>
      <c r="C61" s="149"/>
      <c r="D61" s="150"/>
      <c r="E61" s="150"/>
      <c r="F61" s="249"/>
      <c r="G61" s="249"/>
      <c r="H61" s="249"/>
      <c r="I61" s="151"/>
      <c r="J61" s="151"/>
      <c r="K61" s="118"/>
      <c r="L61" s="118"/>
      <c r="M61" s="118"/>
      <c r="N61" s="118"/>
      <c r="O61" s="1101"/>
      <c r="P61" s="1102"/>
      <c r="Q61" s="118"/>
    </row>
    <row r="62" spans="1:17" x14ac:dyDescent="0.2">
      <c r="B62" s="149"/>
      <c r="C62" s="149"/>
      <c r="D62" s="150"/>
      <c r="E62" s="150"/>
      <c r="F62" s="249"/>
      <c r="G62" s="249"/>
      <c r="H62" s="249"/>
      <c r="I62" s="151"/>
      <c r="J62" s="151"/>
      <c r="K62" s="118"/>
      <c r="L62" s="118"/>
      <c r="M62" s="118"/>
      <c r="N62" s="118"/>
      <c r="O62" s="1101"/>
      <c r="P62" s="1102"/>
      <c r="Q62" s="118"/>
    </row>
    <row r="63" spans="1:17" x14ac:dyDescent="0.2">
      <c r="B63" s="149"/>
      <c r="C63" s="149"/>
      <c r="D63" s="150"/>
      <c r="E63" s="150"/>
      <c r="F63" s="249"/>
      <c r="G63" s="249"/>
      <c r="H63" s="249"/>
      <c r="I63" s="151"/>
      <c r="J63" s="151"/>
      <c r="K63" s="118"/>
      <c r="L63" s="118"/>
      <c r="M63" s="118"/>
      <c r="N63" s="118"/>
      <c r="O63" s="1101"/>
      <c r="P63" s="1102"/>
      <c r="Q63" s="118"/>
    </row>
    <row r="64" spans="1:17" x14ac:dyDescent="0.2">
      <c r="B64" s="149"/>
      <c r="C64" s="149"/>
      <c r="D64" s="150"/>
      <c r="E64" s="150"/>
      <c r="F64" s="249"/>
      <c r="G64" s="249"/>
      <c r="H64" s="249"/>
      <c r="I64" s="151"/>
      <c r="J64" s="151"/>
      <c r="K64" s="118"/>
      <c r="L64" s="118"/>
      <c r="M64" s="118"/>
      <c r="N64" s="118"/>
      <c r="O64" s="1101"/>
      <c r="P64" s="1102"/>
      <c r="Q64" s="118"/>
    </row>
    <row r="65" spans="2:17" x14ac:dyDescent="0.2">
      <c r="B65" s="149"/>
      <c r="C65" s="149"/>
      <c r="D65" s="150"/>
      <c r="E65" s="150"/>
      <c r="F65" s="249"/>
      <c r="G65" s="249"/>
      <c r="H65" s="249"/>
      <c r="I65" s="151"/>
      <c r="J65" s="151"/>
      <c r="K65" s="118"/>
      <c r="L65" s="118"/>
      <c r="M65" s="118"/>
      <c r="N65" s="118"/>
      <c r="O65" s="1101"/>
      <c r="P65" s="1102"/>
      <c r="Q65" s="118"/>
    </row>
    <row r="66" spans="2:17" x14ac:dyDescent="0.2">
      <c r="B66" s="149"/>
      <c r="C66" s="149"/>
      <c r="D66" s="150"/>
      <c r="E66" s="150"/>
      <c r="F66" s="249"/>
      <c r="G66" s="249"/>
      <c r="H66" s="249"/>
      <c r="I66" s="151"/>
      <c r="J66" s="151"/>
      <c r="K66" s="118"/>
      <c r="L66" s="118"/>
      <c r="M66" s="118"/>
      <c r="N66" s="118"/>
      <c r="O66" s="1101"/>
      <c r="P66" s="1102"/>
      <c r="Q66" s="118"/>
    </row>
    <row r="67" spans="2:17" x14ac:dyDescent="0.25">
      <c r="B67" s="118"/>
      <c r="C67" s="118"/>
      <c r="D67" s="118"/>
      <c r="E67" s="118"/>
      <c r="F67" s="118"/>
      <c r="G67" s="118"/>
      <c r="H67" s="118"/>
      <c r="I67" s="118"/>
      <c r="J67" s="118"/>
      <c r="K67" s="118"/>
      <c r="L67" s="118"/>
      <c r="M67" s="118"/>
      <c r="N67" s="118"/>
      <c r="O67" s="1101"/>
      <c r="P67" s="1102"/>
      <c r="Q67" s="118"/>
    </row>
    <row r="68" spans="2:17" x14ac:dyDescent="0.25">
      <c r="B68" s="86" t="s">
        <v>1</v>
      </c>
    </row>
    <row r="69" spans="2:17" x14ac:dyDescent="0.25">
      <c r="B69" s="86" t="s">
        <v>37</v>
      </c>
    </row>
    <row r="70" spans="2:17" x14ac:dyDescent="0.25">
      <c r="B70" s="86" t="s">
        <v>62</v>
      </c>
    </row>
    <row r="72" spans="2:17" ht="15.75" thickBot="1" x14ac:dyDescent="0.3"/>
    <row r="73" spans="2:17" ht="16.5" thickBot="1" x14ac:dyDescent="0.3">
      <c r="B73" s="1083" t="s">
        <v>38</v>
      </c>
      <c r="C73" s="1084"/>
      <c r="D73" s="1084"/>
      <c r="E73" s="1084"/>
      <c r="F73" s="1084"/>
      <c r="G73" s="1084"/>
      <c r="H73" s="1084"/>
      <c r="I73" s="1084"/>
      <c r="J73" s="1084"/>
      <c r="K73" s="1084"/>
      <c r="L73" s="1084"/>
      <c r="M73" s="1084"/>
      <c r="N73" s="1085"/>
    </row>
    <row r="76" spans="2:17" ht="78.75" x14ac:dyDescent="0.25">
      <c r="B76" s="117" t="s">
        <v>0</v>
      </c>
      <c r="C76" s="117" t="s">
        <v>39</v>
      </c>
      <c r="D76" s="117" t="s">
        <v>40</v>
      </c>
      <c r="E76" s="117" t="s">
        <v>102</v>
      </c>
      <c r="F76" s="117" t="s">
        <v>104</v>
      </c>
      <c r="G76" s="117" t="s">
        <v>105</v>
      </c>
      <c r="H76" s="117" t="s">
        <v>106</v>
      </c>
      <c r="I76" s="117" t="s">
        <v>103</v>
      </c>
      <c r="J76" s="1086" t="s">
        <v>107</v>
      </c>
      <c r="K76" s="1087"/>
      <c r="L76" s="1088"/>
      <c r="M76" s="117" t="s">
        <v>111</v>
      </c>
      <c r="N76" s="117" t="s">
        <v>139</v>
      </c>
      <c r="O76" s="117" t="s">
        <v>140</v>
      </c>
      <c r="P76" s="1086" t="s">
        <v>3</v>
      </c>
      <c r="Q76" s="1088"/>
    </row>
    <row r="77" spans="2:17" ht="60" x14ac:dyDescent="0.2">
      <c r="B77" s="152"/>
      <c r="C77" s="152"/>
      <c r="D77" s="149"/>
      <c r="E77" s="149"/>
      <c r="F77" s="149"/>
      <c r="G77" s="149"/>
      <c r="H77" s="149"/>
      <c r="I77" s="150"/>
      <c r="J77" s="153" t="s">
        <v>108</v>
      </c>
      <c r="K77" s="154" t="s">
        <v>109</v>
      </c>
      <c r="L77" s="151" t="s">
        <v>110</v>
      </c>
      <c r="M77" s="118"/>
      <c r="N77" s="118"/>
      <c r="O77" s="118"/>
      <c r="P77" s="1073"/>
      <c r="Q77" s="1073"/>
    </row>
    <row r="78" spans="2:17" ht="180" x14ac:dyDescent="0.2">
      <c r="B78" s="411" t="s">
        <v>601</v>
      </c>
      <c r="C78" s="152"/>
      <c r="D78" s="412" t="s">
        <v>602</v>
      </c>
      <c r="E78" s="411">
        <v>49607491</v>
      </c>
      <c r="F78" s="412" t="s">
        <v>166</v>
      </c>
      <c r="G78" s="152" t="s">
        <v>603</v>
      </c>
      <c r="H78" s="182">
        <v>39514</v>
      </c>
      <c r="I78" s="150">
        <v>109331</v>
      </c>
      <c r="J78" s="152" t="s">
        <v>604</v>
      </c>
      <c r="K78" s="154" t="s">
        <v>605</v>
      </c>
      <c r="L78" s="154" t="s">
        <v>606</v>
      </c>
      <c r="M78" s="118" t="s">
        <v>125</v>
      </c>
      <c r="N78" s="118" t="s">
        <v>125</v>
      </c>
      <c r="O78" s="118"/>
      <c r="P78" s="1073"/>
      <c r="Q78" s="1073"/>
    </row>
    <row r="79" spans="2:17" ht="135" customHeight="1" x14ac:dyDescent="0.2">
      <c r="B79" s="413" t="s">
        <v>44</v>
      </c>
      <c r="C79" s="201"/>
      <c r="D79" s="412" t="s">
        <v>607</v>
      </c>
      <c r="E79" s="411">
        <v>1067807349</v>
      </c>
      <c r="F79" s="412" t="s">
        <v>166</v>
      </c>
      <c r="G79" s="201" t="s">
        <v>608</v>
      </c>
      <c r="H79" s="203">
        <v>40165</v>
      </c>
      <c r="I79" s="204">
        <v>121109</v>
      </c>
      <c r="J79" s="152" t="s">
        <v>604</v>
      </c>
      <c r="K79" s="414" t="s">
        <v>609</v>
      </c>
      <c r="L79" s="154" t="s">
        <v>610</v>
      </c>
      <c r="M79" s="106" t="s">
        <v>125</v>
      </c>
      <c r="N79" s="118" t="s">
        <v>125</v>
      </c>
      <c r="O79" s="106"/>
      <c r="P79" s="207"/>
      <c r="Q79" s="207"/>
    </row>
    <row r="80" spans="2:17" ht="135" customHeight="1" x14ac:dyDescent="0.25">
      <c r="B80" s="415" t="s">
        <v>44</v>
      </c>
      <c r="C80" s="416"/>
      <c r="D80" s="407" t="s">
        <v>611</v>
      </c>
      <c r="E80" s="415">
        <v>26870564</v>
      </c>
      <c r="F80" s="407" t="s">
        <v>612</v>
      </c>
      <c r="G80" s="416" t="s">
        <v>356</v>
      </c>
      <c r="H80" s="290">
        <v>32500</v>
      </c>
      <c r="I80" s="417" t="s">
        <v>613</v>
      </c>
      <c r="J80" s="155" t="s">
        <v>604</v>
      </c>
      <c r="K80" s="96" t="s">
        <v>609</v>
      </c>
      <c r="L80" s="341" t="s">
        <v>610</v>
      </c>
      <c r="M80" s="106" t="s">
        <v>125</v>
      </c>
      <c r="N80" s="106" t="s">
        <v>125</v>
      </c>
      <c r="O80" s="106"/>
      <c r="P80" s="207"/>
      <c r="Q80" s="207"/>
    </row>
    <row r="82" spans="2:17" ht="15.75" thickBot="1" x14ac:dyDescent="0.3"/>
    <row r="83" spans="2:17" ht="16.5" thickBot="1" x14ac:dyDescent="0.3">
      <c r="B83" s="1083" t="s">
        <v>46</v>
      </c>
      <c r="C83" s="1084"/>
      <c r="D83" s="1084"/>
      <c r="E83" s="1084"/>
      <c r="F83" s="1084"/>
      <c r="G83" s="1084"/>
      <c r="H83" s="1084"/>
      <c r="I83" s="1084"/>
      <c r="J83" s="1084"/>
      <c r="K83" s="1084"/>
      <c r="L83" s="1084"/>
      <c r="M83" s="1084"/>
      <c r="N83" s="1085"/>
    </row>
    <row r="86" spans="2:17" ht="31.5" x14ac:dyDescent="0.25">
      <c r="B86" s="147" t="s">
        <v>33</v>
      </c>
      <c r="C86" s="147" t="s">
        <v>18</v>
      </c>
      <c r="D86" s="1086" t="s">
        <v>3</v>
      </c>
      <c r="E86" s="1088"/>
    </row>
    <row r="87" spans="2:17" x14ac:dyDescent="0.25">
      <c r="B87" s="155" t="s">
        <v>112</v>
      </c>
      <c r="C87" s="118"/>
      <c r="D87" s="1073"/>
      <c r="E87" s="1073"/>
    </row>
    <row r="90" spans="2:17" ht="15.75" x14ac:dyDescent="0.25">
      <c r="B90" s="1074" t="s">
        <v>64</v>
      </c>
      <c r="C90" s="1075"/>
      <c r="D90" s="1075"/>
      <c r="E90" s="1075"/>
      <c r="F90" s="1075"/>
      <c r="G90" s="1075"/>
      <c r="H90" s="1075"/>
      <c r="I90" s="1075"/>
      <c r="J90" s="1075"/>
      <c r="K90" s="1075"/>
      <c r="L90" s="1075"/>
      <c r="M90" s="1075"/>
      <c r="N90" s="1075"/>
      <c r="O90" s="1075"/>
      <c r="P90" s="1075"/>
    </row>
    <row r="92" spans="2:17" ht="15.75" thickBot="1" x14ac:dyDescent="0.3"/>
    <row r="93" spans="2:17" ht="16.5" thickBot="1" x14ac:dyDescent="0.3">
      <c r="B93" s="1083" t="s">
        <v>54</v>
      </c>
      <c r="C93" s="1084"/>
      <c r="D93" s="1084"/>
      <c r="E93" s="1084"/>
      <c r="F93" s="1084"/>
      <c r="G93" s="1084"/>
      <c r="H93" s="1084"/>
      <c r="I93" s="1084"/>
      <c r="J93" s="1084"/>
      <c r="K93" s="1084"/>
      <c r="L93" s="1084"/>
      <c r="M93" s="1084"/>
      <c r="N93" s="1085"/>
    </row>
    <row r="95" spans="2:17" ht="15.75" thickBot="1" x14ac:dyDescent="0.3">
      <c r="M95" s="122"/>
      <c r="N95" s="122"/>
    </row>
    <row r="96" spans="2:17" s="93" customFormat="1" ht="78.75" x14ac:dyDescent="0.25">
      <c r="B96" s="483" t="s">
        <v>134</v>
      </c>
      <c r="C96" s="483" t="s">
        <v>135</v>
      </c>
      <c r="D96" s="483" t="s">
        <v>136</v>
      </c>
      <c r="E96" s="483" t="s">
        <v>45</v>
      </c>
      <c r="F96" s="483" t="s">
        <v>22</v>
      </c>
      <c r="G96" s="483" t="s">
        <v>89</v>
      </c>
      <c r="H96" s="483" t="s">
        <v>17</v>
      </c>
      <c r="I96" s="483" t="s">
        <v>10</v>
      </c>
      <c r="J96" s="483" t="s">
        <v>31</v>
      </c>
      <c r="K96" s="483" t="s">
        <v>61</v>
      </c>
      <c r="L96" s="483" t="s">
        <v>20</v>
      </c>
      <c r="M96" s="484" t="s">
        <v>26</v>
      </c>
      <c r="N96" s="483" t="s">
        <v>137</v>
      </c>
      <c r="O96" s="483" t="s">
        <v>36</v>
      </c>
      <c r="P96" s="442" t="s">
        <v>11</v>
      </c>
      <c r="Q96" s="442" t="s">
        <v>19</v>
      </c>
    </row>
    <row r="97" spans="1:26" s="435" customFormat="1" x14ac:dyDescent="0.25">
      <c r="A97" s="125">
        <v>1</v>
      </c>
      <c r="B97" s="126"/>
      <c r="C97" s="127"/>
      <c r="D97" s="126"/>
      <c r="E97" s="128"/>
      <c r="F97" s="127"/>
      <c r="G97" s="129"/>
      <c r="H97" s="130"/>
      <c r="I97" s="131"/>
      <c r="J97" s="131"/>
      <c r="K97" s="131"/>
      <c r="L97" s="131"/>
      <c r="M97" s="132"/>
      <c r="N97" s="132">
        <f>+M97*G97</f>
        <v>0</v>
      </c>
      <c r="O97" s="133"/>
      <c r="P97" s="133"/>
      <c r="Q97" s="134"/>
      <c r="R97" s="135"/>
      <c r="S97" s="135"/>
      <c r="T97" s="135"/>
      <c r="U97" s="135"/>
      <c r="V97" s="135"/>
      <c r="W97" s="135"/>
      <c r="X97" s="135"/>
      <c r="Y97" s="135"/>
      <c r="Z97" s="135"/>
    </row>
    <row r="98" spans="1:26" s="435" customFormat="1" x14ac:dyDescent="0.25">
      <c r="A98" s="125">
        <f>+A97+1</f>
        <v>2</v>
      </c>
      <c r="B98" s="126"/>
      <c r="C98" s="127"/>
      <c r="D98" s="126"/>
      <c r="E98" s="128"/>
      <c r="F98" s="127"/>
      <c r="G98" s="127"/>
      <c r="H98" s="127"/>
      <c r="I98" s="131"/>
      <c r="J98" s="131"/>
      <c r="K98" s="131"/>
      <c r="L98" s="131"/>
      <c r="M98" s="132"/>
      <c r="N98" s="132"/>
      <c r="O98" s="133"/>
      <c r="P98" s="133"/>
      <c r="Q98" s="134"/>
      <c r="R98" s="135"/>
      <c r="S98" s="135"/>
      <c r="T98" s="135"/>
      <c r="U98" s="135"/>
      <c r="V98" s="135"/>
      <c r="W98" s="135"/>
      <c r="X98" s="135"/>
      <c r="Y98" s="135"/>
      <c r="Z98" s="135"/>
    </row>
    <row r="99" spans="1:26" s="435" customFormat="1" x14ac:dyDescent="0.25">
      <c r="A99" s="125">
        <f t="shared" ref="A99:A104" si="1">+A98+1</f>
        <v>3</v>
      </c>
      <c r="B99" s="126"/>
      <c r="C99" s="127"/>
      <c r="D99" s="126"/>
      <c r="E99" s="128"/>
      <c r="F99" s="127"/>
      <c r="G99" s="127"/>
      <c r="H99" s="127"/>
      <c r="I99" s="131"/>
      <c r="J99" s="131"/>
      <c r="K99" s="131"/>
      <c r="L99" s="131"/>
      <c r="M99" s="132"/>
      <c r="N99" s="132"/>
      <c r="O99" s="133"/>
      <c r="P99" s="133"/>
      <c r="Q99" s="134"/>
      <c r="R99" s="135"/>
      <c r="S99" s="135"/>
      <c r="T99" s="135"/>
      <c r="U99" s="135"/>
      <c r="V99" s="135"/>
      <c r="W99" s="135"/>
      <c r="X99" s="135"/>
      <c r="Y99" s="135"/>
      <c r="Z99" s="135"/>
    </row>
    <row r="100" spans="1:26" s="435" customFormat="1" x14ac:dyDescent="0.25">
      <c r="A100" s="125">
        <f t="shared" si="1"/>
        <v>4</v>
      </c>
      <c r="B100" s="126"/>
      <c r="C100" s="127"/>
      <c r="D100" s="126"/>
      <c r="E100" s="128"/>
      <c r="F100" s="127"/>
      <c r="G100" s="127"/>
      <c r="H100" s="127"/>
      <c r="I100" s="131"/>
      <c r="J100" s="131"/>
      <c r="K100" s="131"/>
      <c r="L100" s="131"/>
      <c r="M100" s="132"/>
      <c r="N100" s="132"/>
      <c r="O100" s="133"/>
      <c r="P100" s="133"/>
      <c r="Q100" s="134"/>
      <c r="R100" s="135"/>
      <c r="S100" s="135"/>
      <c r="T100" s="135"/>
      <c r="U100" s="135"/>
      <c r="V100" s="135"/>
      <c r="W100" s="135"/>
      <c r="X100" s="135"/>
      <c r="Y100" s="135"/>
      <c r="Z100" s="135"/>
    </row>
    <row r="101" spans="1:26" s="435" customFormat="1" x14ac:dyDescent="0.25">
      <c r="A101" s="125">
        <f t="shared" si="1"/>
        <v>5</v>
      </c>
      <c r="B101" s="126"/>
      <c r="C101" s="127"/>
      <c r="D101" s="126"/>
      <c r="E101" s="128"/>
      <c r="F101" s="127"/>
      <c r="G101" s="127"/>
      <c r="H101" s="127"/>
      <c r="I101" s="131"/>
      <c r="J101" s="131"/>
      <c r="K101" s="131"/>
      <c r="L101" s="131"/>
      <c r="M101" s="132"/>
      <c r="N101" s="132"/>
      <c r="O101" s="133"/>
      <c r="P101" s="133"/>
      <c r="Q101" s="134"/>
      <c r="R101" s="135"/>
      <c r="S101" s="135"/>
      <c r="T101" s="135"/>
      <c r="U101" s="135"/>
      <c r="V101" s="135"/>
      <c r="W101" s="135"/>
      <c r="X101" s="135"/>
      <c r="Y101" s="135"/>
      <c r="Z101" s="135"/>
    </row>
    <row r="102" spans="1:26" s="435" customFormat="1" x14ac:dyDescent="0.25">
      <c r="A102" s="125">
        <f t="shared" si="1"/>
        <v>6</v>
      </c>
      <c r="B102" s="126"/>
      <c r="C102" s="127"/>
      <c r="D102" s="126"/>
      <c r="E102" s="128"/>
      <c r="F102" s="127"/>
      <c r="G102" s="127"/>
      <c r="H102" s="127"/>
      <c r="I102" s="131"/>
      <c r="J102" s="131"/>
      <c r="K102" s="131"/>
      <c r="L102" s="131"/>
      <c r="M102" s="132"/>
      <c r="N102" s="132"/>
      <c r="O102" s="133"/>
      <c r="P102" s="133"/>
      <c r="Q102" s="134"/>
      <c r="R102" s="135"/>
      <c r="S102" s="135"/>
      <c r="T102" s="135"/>
      <c r="U102" s="135"/>
      <c r="V102" s="135"/>
      <c r="W102" s="135"/>
      <c r="X102" s="135"/>
      <c r="Y102" s="135"/>
      <c r="Z102" s="135"/>
    </row>
    <row r="103" spans="1:26" s="435" customFormat="1" x14ac:dyDescent="0.25">
      <c r="A103" s="125">
        <f t="shared" si="1"/>
        <v>7</v>
      </c>
      <c r="B103" s="126"/>
      <c r="C103" s="127"/>
      <c r="D103" s="126"/>
      <c r="E103" s="128"/>
      <c r="F103" s="127"/>
      <c r="G103" s="127"/>
      <c r="H103" s="127"/>
      <c r="I103" s="131"/>
      <c r="J103" s="131"/>
      <c r="K103" s="131"/>
      <c r="L103" s="131"/>
      <c r="M103" s="132"/>
      <c r="N103" s="132"/>
      <c r="O103" s="133"/>
      <c r="P103" s="133"/>
      <c r="Q103" s="134"/>
      <c r="R103" s="135"/>
      <c r="S103" s="135"/>
      <c r="T103" s="135"/>
      <c r="U103" s="135"/>
      <c r="V103" s="135"/>
      <c r="W103" s="135"/>
      <c r="X103" s="135"/>
      <c r="Y103" s="135"/>
      <c r="Z103" s="135"/>
    </row>
    <row r="104" spans="1:26" s="435" customFormat="1" x14ac:dyDescent="0.25">
      <c r="A104" s="125">
        <f t="shared" si="1"/>
        <v>8</v>
      </c>
      <c r="B104" s="126"/>
      <c r="C104" s="127"/>
      <c r="D104" s="126"/>
      <c r="E104" s="128"/>
      <c r="F104" s="127"/>
      <c r="G104" s="127"/>
      <c r="H104" s="127"/>
      <c r="I104" s="131"/>
      <c r="J104" s="131"/>
      <c r="K104" s="131"/>
      <c r="L104" s="131"/>
      <c r="M104" s="132"/>
      <c r="N104" s="132"/>
      <c r="O104" s="133"/>
      <c r="P104" s="133"/>
      <c r="Q104" s="134"/>
      <c r="R104" s="135"/>
      <c r="S104" s="135"/>
      <c r="T104" s="135"/>
      <c r="U104" s="135"/>
      <c r="V104" s="135"/>
      <c r="W104" s="135"/>
      <c r="X104" s="135"/>
      <c r="Y104" s="135"/>
      <c r="Z104" s="135"/>
    </row>
    <row r="105" spans="1:26" s="435" customFormat="1" ht="15.75" x14ac:dyDescent="0.25">
      <c r="A105" s="125"/>
      <c r="B105" s="136" t="s">
        <v>16</v>
      </c>
      <c r="C105" s="127"/>
      <c r="D105" s="126"/>
      <c r="E105" s="128"/>
      <c r="F105" s="127"/>
      <c r="G105" s="127"/>
      <c r="H105" s="127"/>
      <c r="I105" s="131"/>
      <c r="J105" s="131"/>
      <c r="K105" s="137">
        <f>SUM(K97:K104)</f>
        <v>0</v>
      </c>
      <c r="L105" s="137">
        <f>SUM(L97:L104)</f>
        <v>0</v>
      </c>
      <c r="M105" s="138">
        <f>SUM(M97:M104)</f>
        <v>0</v>
      </c>
      <c r="N105" s="137">
        <f>SUM(N97:N104)</f>
        <v>0</v>
      </c>
      <c r="O105" s="133"/>
      <c r="P105" s="133"/>
      <c r="Q105" s="134"/>
    </row>
    <row r="106" spans="1:26" x14ac:dyDescent="0.25">
      <c r="B106" s="139"/>
      <c r="C106" s="139"/>
      <c r="D106" s="139"/>
      <c r="E106" s="140"/>
      <c r="F106" s="139"/>
      <c r="G106" s="139"/>
      <c r="H106" s="139"/>
      <c r="I106" s="139"/>
      <c r="J106" s="139"/>
      <c r="K106" s="139"/>
      <c r="L106" s="139"/>
      <c r="M106" s="139"/>
      <c r="N106" s="139"/>
      <c r="O106" s="139"/>
      <c r="P106" s="139"/>
    </row>
    <row r="107" spans="1:26" ht="15.75" x14ac:dyDescent="0.25">
      <c r="B107" s="142" t="s">
        <v>32</v>
      </c>
      <c r="C107" s="156">
        <f>+K105</f>
        <v>0</v>
      </c>
      <c r="H107" s="145"/>
      <c r="I107" s="145"/>
      <c r="J107" s="145"/>
      <c r="K107" s="145"/>
      <c r="L107" s="145"/>
      <c r="M107" s="145"/>
      <c r="N107" s="139"/>
      <c r="O107" s="139"/>
      <c r="P107" s="139"/>
    </row>
    <row r="109" spans="1:26" ht="15.75" thickBot="1" x14ac:dyDescent="0.3"/>
    <row r="110" spans="1:26" ht="32.25" thickBot="1" x14ac:dyDescent="0.3">
      <c r="B110" s="485" t="s">
        <v>49</v>
      </c>
      <c r="C110" s="486" t="s">
        <v>50</v>
      </c>
      <c r="D110" s="485" t="s">
        <v>51</v>
      </c>
      <c r="E110" s="486" t="s">
        <v>55</v>
      </c>
    </row>
    <row r="111" spans="1:26" x14ac:dyDescent="0.25">
      <c r="B111" s="159" t="s">
        <v>113</v>
      </c>
      <c r="C111" s="487">
        <v>20</v>
      </c>
      <c r="D111" s="487"/>
      <c r="E111" s="1080">
        <f>+D111+D112+D113</f>
        <v>0</v>
      </c>
    </row>
    <row r="112" spans="1:26" x14ac:dyDescent="0.25">
      <c r="B112" s="159" t="s">
        <v>114</v>
      </c>
      <c r="C112" s="445">
        <v>30</v>
      </c>
      <c r="D112" s="439">
        <v>0</v>
      </c>
      <c r="E112" s="1081"/>
    </row>
    <row r="113" spans="2:17" ht="15.75" thickBot="1" x14ac:dyDescent="0.3">
      <c r="B113" s="159" t="s">
        <v>115</v>
      </c>
      <c r="C113" s="162">
        <v>40</v>
      </c>
      <c r="D113" s="162">
        <v>0</v>
      </c>
      <c r="E113" s="1082"/>
    </row>
    <row r="115" spans="2:17" ht="15.75" thickBot="1" x14ac:dyDescent="0.3"/>
    <row r="116" spans="2:17" ht="16.5" thickBot="1" x14ac:dyDescent="0.3">
      <c r="B116" s="1083" t="s">
        <v>52</v>
      </c>
      <c r="C116" s="1084"/>
      <c r="D116" s="1084"/>
      <c r="E116" s="1084"/>
      <c r="F116" s="1084"/>
      <c r="G116" s="1084"/>
      <c r="H116" s="1084"/>
      <c r="I116" s="1084"/>
      <c r="J116" s="1084"/>
      <c r="K116" s="1084"/>
      <c r="L116" s="1084"/>
      <c r="M116" s="1084"/>
      <c r="N116" s="1085"/>
    </row>
    <row r="118" spans="2:17" ht="78.75" x14ac:dyDescent="0.25">
      <c r="B118" s="117" t="s">
        <v>0</v>
      </c>
      <c r="C118" s="117" t="s">
        <v>39</v>
      </c>
      <c r="D118" s="117" t="s">
        <v>40</v>
      </c>
      <c r="E118" s="117" t="s">
        <v>102</v>
      </c>
      <c r="F118" s="117" t="s">
        <v>104</v>
      </c>
      <c r="G118" s="117" t="s">
        <v>105</v>
      </c>
      <c r="H118" s="117" t="s">
        <v>106</v>
      </c>
      <c r="I118" s="117" t="s">
        <v>103</v>
      </c>
      <c r="J118" s="1086" t="s">
        <v>107</v>
      </c>
      <c r="K118" s="1087"/>
      <c r="L118" s="1088"/>
      <c r="M118" s="117" t="s">
        <v>111</v>
      </c>
      <c r="N118" s="117" t="s">
        <v>139</v>
      </c>
      <c r="O118" s="117" t="s">
        <v>140</v>
      </c>
      <c r="P118" s="1086" t="s">
        <v>3</v>
      </c>
      <c r="Q118" s="1088"/>
    </row>
    <row r="119" spans="2:17" ht="60" x14ac:dyDescent="0.2">
      <c r="B119" s="152"/>
      <c r="C119" s="152"/>
      <c r="D119" s="149"/>
      <c r="E119" s="149"/>
      <c r="F119" s="149"/>
      <c r="G119" s="149"/>
      <c r="H119" s="149"/>
      <c r="I119" s="150"/>
      <c r="J119" s="153" t="s">
        <v>108</v>
      </c>
      <c r="K119" s="154" t="s">
        <v>109</v>
      </c>
      <c r="L119" s="151" t="s">
        <v>110</v>
      </c>
      <c r="M119" s="118"/>
      <c r="N119" s="118"/>
      <c r="O119" s="118"/>
      <c r="P119" s="1101"/>
      <c r="Q119" s="1102"/>
    </row>
    <row r="120" spans="2:17" ht="135.75" x14ac:dyDescent="0.25">
      <c r="B120" s="418" t="s">
        <v>601</v>
      </c>
      <c r="C120" s="152"/>
      <c r="D120" s="419" t="s">
        <v>614</v>
      </c>
      <c r="E120" s="692">
        <v>30855180</v>
      </c>
      <c r="F120" s="421" t="s">
        <v>615</v>
      </c>
      <c r="G120" s="152" t="s">
        <v>542</v>
      </c>
      <c r="H120" s="182">
        <v>37897</v>
      </c>
      <c r="I120" s="150" t="s">
        <v>237</v>
      </c>
      <c r="J120" s="152" t="s">
        <v>616</v>
      </c>
      <c r="K120" s="152" t="s">
        <v>617</v>
      </c>
      <c r="L120" s="154" t="s">
        <v>618</v>
      </c>
      <c r="M120" s="118" t="s">
        <v>125</v>
      </c>
      <c r="N120" s="118" t="s">
        <v>125</v>
      </c>
      <c r="O120" s="118"/>
      <c r="P120" s="439"/>
      <c r="Q120" s="439"/>
    </row>
    <row r="121" spans="2:17" ht="135.75" x14ac:dyDescent="0.25">
      <c r="B121" s="418" t="s">
        <v>619</v>
      </c>
      <c r="C121" s="152"/>
      <c r="D121" s="419" t="s">
        <v>620</v>
      </c>
      <c r="E121" s="692">
        <v>36592229</v>
      </c>
      <c r="F121" s="421" t="s">
        <v>621</v>
      </c>
      <c r="G121" s="152" t="s">
        <v>167</v>
      </c>
      <c r="H121" s="182">
        <v>35300</v>
      </c>
      <c r="I121" s="150" t="s">
        <v>237</v>
      </c>
      <c r="J121" s="152" t="s">
        <v>616</v>
      </c>
      <c r="K121" s="152" t="s">
        <v>617</v>
      </c>
      <c r="L121" s="154" t="s">
        <v>622</v>
      </c>
      <c r="M121" s="118" t="s">
        <v>125</v>
      </c>
      <c r="N121" s="118" t="s">
        <v>125</v>
      </c>
      <c r="O121" s="118"/>
      <c r="P121" s="1073"/>
      <c r="Q121" s="1073"/>
    </row>
    <row r="122" spans="2:17" ht="75" x14ac:dyDescent="0.25">
      <c r="B122" s="418" t="s">
        <v>623</v>
      </c>
      <c r="D122" s="419" t="s">
        <v>624</v>
      </c>
      <c r="E122" s="692">
        <v>92504527</v>
      </c>
      <c r="F122" s="421" t="s">
        <v>208</v>
      </c>
      <c r="G122" s="384" t="s">
        <v>625</v>
      </c>
      <c r="H122" s="384" t="s">
        <v>625</v>
      </c>
      <c r="I122" s="384" t="s">
        <v>625</v>
      </c>
      <c r="J122" s="384" t="s">
        <v>125</v>
      </c>
      <c r="K122" s="384" t="s">
        <v>626</v>
      </c>
      <c r="L122" s="384" t="s">
        <v>627</v>
      </c>
      <c r="M122" s="86" t="s">
        <v>125</v>
      </c>
      <c r="N122" s="86" t="s">
        <v>126</v>
      </c>
    </row>
    <row r="125" spans="2:17" ht="15.75" thickBot="1" x14ac:dyDescent="0.3"/>
    <row r="126" spans="2:17" ht="31.5" x14ac:dyDescent="0.25">
      <c r="B126" s="119" t="s">
        <v>33</v>
      </c>
      <c r="C126" s="119" t="s">
        <v>49</v>
      </c>
      <c r="D126" s="117" t="s">
        <v>50</v>
      </c>
      <c r="E126" s="119" t="s">
        <v>51</v>
      </c>
      <c r="F126" s="486" t="s">
        <v>56</v>
      </c>
      <c r="G126" s="163"/>
    </row>
    <row r="127" spans="2:17" ht="180" x14ac:dyDescent="0.2">
      <c r="B127" s="1076" t="s">
        <v>53</v>
      </c>
      <c r="C127" s="164" t="s">
        <v>116</v>
      </c>
      <c r="D127" s="439">
        <v>25</v>
      </c>
      <c r="E127" s="439"/>
      <c r="F127" s="1077">
        <f>+E127+E128+E129</f>
        <v>0</v>
      </c>
      <c r="G127" s="165"/>
    </row>
    <row r="128" spans="2:17" ht="135" x14ac:dyDescent="0.2">
      <c r="B128" s="1076"/>
      <c r="C128" s="164" t="s">
        <v>117</v>
      </c>
      <c r="D128" s="444">
        <v>25</v>
      </c>
      <c r="E128" s="439"/>
      <c r="F128" s="1078"/>
      <c r="G128" s="165"/>
    </row>
    <row r="129" spans="2:7" ht="105" x14ac:dyDescent="0.2">
      <c r="B129" s="1076"/>
      <c r="C129" s="164" t="s">
        <v>118</v>
      </c>
      <c r="D129" s="439">
        <v>10</v>
      </c>
      <c r="E129" s="439"/>
      <c r="F129" s="1079"/>
      <c r="G129" s="165"/>
    </row>
    <row r="130" spans="2:7" x14ac:dyDescent="0.2">
      <c r="C130" s="78"/>
    </row>
    <row r="132" spans="2:7" ht="15.75" x14ac:dyDescent="0.25">
      <c r="B132" s="116" t="s">
        <v>57</v>
      </c>
    </row>
    <row r="135" spans="2:7" ht="15.75" x14ac:dyDescent="0.25">
      <c r="B135" s="117" t="s">
        <v>33</v>
      </c>
      <c r="C135" s="117" t="s">
        <v>58</v>
      </c>
      <c r="D135" s="119" t="s">
        <v>51</v>
      </c>
      <c r="E135" s="119" t="s">
        <v>16</v>
      </c>
    </row>
    <row r="136" spans="2:7" ht="30" x14ac:dyDescent="0.25">
      <c r="B136" s="120" t="s">
        <v>132</v>
      </c>
      <c r="C136" s="444">
        <v>40</v>
      </c>
      <c r="D136" s="439">
        <f>+E111</f>
        <v>0</v>
      </c>
      <c r="E136" s="1067">
        <f>+D136+D137</f>
        <v>0</v>
      </c>
    </row>
    <row r="137" spans="2:7" ht="45" x14ac:dyDescent="0.25">
      <c r="B137" s="120" t="s">
        <v>133</v>
      </c>
      <c r="C137" s="444">
        <v>60</v>
      </c>
      <c r="D137" s="439">
        <f>+F127</f>
        <v>0</v>
      </c>
      <c r="E137" s="1068"/>
    </row>
  </sheetData>
  <mergeCells count="43">
    <mergeCell ref="B127:B129"/>
    <mergeCell ref="F127:F129"/>
    <mergeCell ref="E136:E137"/>
    <mergeCell ref="P78:Q78"/>
    <mergeCell ref="P121:Q121"/>
    <mergeCell ref="B93:N93"/>
    <mergeCell ref="E111:E113"/>
    <mergeCell ref="B116:N116"/>
    <mergeCell ref="J118:L118"/>
    <mergeCell ref="P118:Q118"/>
    <mergeCell ref="P119:Q119"/>
    <mergeCell ref="P77:Q77"/>
    <mergeCell ref="B83:N83"/>
    <mergeCell ref="D86:E86"/>
    <mergeCell ref="D87:E87"/>
    <mergeCell ref="B90:P90"/>
    <mergeCell ref="J76:L76"/>
    <mergeCell ref="P76:Q76"/>
    <mergeCell ref="C55:N55"/>
    <mergeCell ref="B57:N57"/>
    <mergeCell ref="O60:P60"/>
    <mergeCell ref="O61:P61"/>
    <mergeCell ref="O62:P62"/>
    <mergeCell ref="O63:P63"/>
    <mergeCell ref="O64:P64"/>
    <mergeCell ref="O65:P65"/>
    <mergeCell ref="O66:P66"/>
    <mergeCell ref="O67:P67"/>
    <mergeCell ref="B73:N73"/>
    <mergeCell ref="B51:B52"/>
    <mergeCell ref="C51:C52"/>
    <mergeCell ref="D51:E51"/>
    <mergeCell ref="B2:P2"/>
    <mergeCell ref="B4:P4"/>
    <mergeCell ref="C6:N6"/>
    <mergeCell ref="C7:N7"/>
    <mergeCell ref="C8:N8"/>
    <mergeCell ref="C9:N9"/>
    <mergeCell ref="C10:E10"/>
    <mergeCell ref="B14:C21"/>
    <mergeCell ref="B22:C22"/>
    <mergeCell ref="E39:E40"/>
    <mergeCell ref="M42:N42"/>
  </mergeCells>
  <dataValidations count="2">
    <dataValidation type="list" allowBlank="1" showInputMessage="1" showErrorMessage="1" sqref="WVE983053 A65549 IS65549 SO65549 ACK65549 AMG65549 AWC65549 BFY65549 BPU65549 BZQ65549 CJM65549 CTI65549 DDE65549 DNA65549 DWW65549 EGS65549 EQO65549 FAK65549 FKG65549 FUC65549 GDY65549 GNU65549 GXQ65549 HHM65549 HRI65549 IBE65549 ILA65549 IUW65549 JES65549 JOO65549 JYK65549 KIG65549 KSC65549 LBY65549 LLU65549 LVQ65549 MFM65549 MPI65549 MZE65549 NJA65549 NSW65549 OCS65549 OMO65549 OWK65549 PGG65549 PQC65549 PZY65549 QJU65549 QTQ65549 RDM65549 RNI65549 RXE65549 SHA65549 SQW65549 TAS65549 TKO65549 TUK65549 UEG65549 UOC65549 UXY65549 VHU65549 VRQ65549 WBM65549 WLI65549 WVE65549 A131085 IS131085 SO131085 ACK131085 AMG131085 AWC131085 BFY131085 BPU131085 BZQ131085 CJM131085 CTI131085 DDE131085 DNA131085 DWW131085 EGS131085 EQO131085 FAK131085 FKG131085 FUC131085 GDY131085 GNU131085 GXQ131085 HHM131085 HRI131085 IBE131085 ILA131085 IUW131085 JES131085 JOO131085 JYK131085 KIG131085 KSC131085 LBY131085 LLU131085 LVQ131085 MFM131085 MPI131085 MZE131085 NJA131085 NSW131085 OCS131085 OMO131085 OWK131085 PGG131085 PQC131085 PZY131085 QJU131085 QTQ131085 RDM131085 RNI131085 RXE131085 SHA131085 SQW131085 TAS131085 TKO131085 TUK131085 UEG131085 UOC131085 UXY131085 VHU131085 VRQ131085 WBM131085 WLI131085 WVE131085 A196621 IS196621 SO196621 ACK196621 AMG196621 AWC196621 BFY196621 BPU196621 BZQ196621 CJM196621 CTI196621 DDE196621 DNA196621 DWW196621 EGS196621 EQO196621 FAK196621 FKG196621 FUC196621 GDY196621 GNU196621 GXQ196621 HHM196621 HRI196621 IBE196621 ILA196621 IUW196621 JES196621 JOO196621 JYK196621 KIG196621 KSC196621 LBY196621 LLU196621 LVQ196621 MFM196621 MPI196621 MZE196621 NJA196621 NSW196621 OCS196621 OMO196621 OWK196621 PGG196621 PQC196621 PZY196621 QJU196621 QTQ196621 RDM196621 RNI196621 RXE196621 SHA196621 SQW196621 TAS196621 TKO196621 TUK196621 UEG196621 UOC196621 UXY196621 VHU196621 VRQ196621 WBM196621 WLI196621 WVE196621 A262157 IS262157 SO262157 ACK262157 AMG262157 AWC262157 BFY262157 BPU262157 BZQ262157 CJM262157 CTI262157 DDE262157 DNA262157 DWW262157 EGS262157 EQO262157 FAK262157 FKG262157 FUC262157 GDY262157 GNU262157 GXQ262157 HHM262157 HRI262157 IBE262157 ILA262157 IUW262157 JES262157 JOO262157 JYK262157 KIG262157 KSC262157 LBY262157 LLU262157 LVQ262157 MFM262157 MPI262157 MZE262157 NJA262157 NSW262157 OCS262157 OMO262157 OWK262157 PGG262157 PQC262157 PZY262157 QJU262157 QTQ262157 RDM262157 RNI262157 RXE262157 SHA262157 SQW262157 TAS262157 TKO262157 TUK262157 UEG262157 UOC262157 UXY262157 VHU262157 VRQ262157 WBM262157 WLI262157 WVE262157 A327693 IS327693 SO327693 ACK327693 AMG327693 AWC327693 BFY327693 BPU327693 BZQ327693 CJM327693 CTI327693 DDE327693 DNA327693 DWW327693 EGS327693 EQO327693 FAK327693 FKG327693 FUC327693 GDY327693 GNU327693 GXQ327693 HHM327693 HRI327693 IBE327693 ILA327693 IUW327693 JES327693 JOO327693 JYK327693 KIG327693 KSC327693 LBY327693 LLU327693 LVQ327693 MFM327693 MPI327693 MZE327693 NJA327693 NSW327693 OCS327693 OMO327693 OWK327693 PGG327693 PQC327693 PZY327693 QJU327693 QTQ327693 RDM327693 RNI327693 RXE327693 SHA327693 SQW327693 TAS327693 TKO327693 TUK327693 UEG327693 UOC327693 UXY327693 VHU327693 VRQ327693 WBM327693 WLI327693 WVE327693 A393229 IS393229 SO393229 ACK393229 AMG393229 AWC393229 BFY393229 BPU393229 BZQ393229 CJM393229 CTI393229 DDE393229 DNA393229 DWW393229 EGS393229 EQO393229 FAK393229 FKG393229 FUC393229 GDY393229 GNU393229 GXQ393229 HHM393229 HRI393229 IBE393229 ILA393229 IUW393229 JES393229 JOO393229 JYK393229 KIG393229 KSC393229 LBY393229 LLU393229 LVQ393229 MFM393229 MPI393229 MZE393229 NJA393229 NSW393229 OCS393229 OMO393229 OWK393229 PGG393229 PQC393229 PZY393229 QJU393229 QTQ393229 RDM393229 RNI393229 RXE393229 SHA393229 SQW393229 TAS393229 TKO393229 TUK393229 UEG393229 UOC393229 UXY393229 VHU393229 VRQ393229 WBM393229 WLI393229 WVE393229 A458765 IS458765 SO458765 ACK458765 AMG458765 AWC458765 BFY458765 BPU458765 BZQ458765 CJM458765 CTI458765 DDE458765 DNA458765 DWW458765 EGS458765 EQO458765 FAK458765 FKG458765 FUC458765 GDY458765 GNU458765 GXQ458765 HHM458765 HRI458765 IBE458765 ILA458765 IUW458765 JES458765 JOO458765 JYK458765 KIG458765 KSC458765 LBY458765 LLU458765 LVQ458765 MFM458765 MPI458765 MZE458765 NJA458765 NSW458765 OCS458765 OMO458765 OWK458765 PGG458765 PQC458765 PZY458765 QJU458765 QTQ458765 RDM458765 RNI458765 RXE458765 SHA458765 SQW458765 TAS458765 TKO458765 TUK458765 UEG458765 UOC458765 UXY458765 VHU458765 VRQ458765 WBM458765 WLI458765 WVE458765 A524301 IS524301 SO524301 ACK524301 AMG524301 AWC524301 BFY524301 BPU524301 BZQ524301 CJM524301 CTI524301 DDE524301 DNA524301 DWW524301 EGS524301 EQO524301 FAK524301 FKG524301 FUC524301 GDY524301 GNU524301 GXQ524301 HHM524301 HRI524301 IBE524301 ILA524301 IUW524301 JES524301 JOO524301 JYK524301 KIG524301 KSC524301 LBY524301 LLU524301 LVQ524301 MFM524301 MPI524301 MZE524301 NJA524301 NSW524301 OCS524301 OMO524301 OWK524301 PGG524301 PQC524301 PZY524301 QJU524301 QTQ524301 RDM524301 RNI524301 RXE524301 SHA524301 SQW524301 TAS524301 TKO524301 TUK524301 UEG524301 UOC524301 UXY524301 VHU524301 VRQ524301 WBM524301 WLI524301 WVE524301 A589837 IS589837 SO589837 ACK589837 AMG589837 AWC589837 BFY589837 BPU589837 BZQ589837 CJM589837 CTI589837 DDE589837 DNA589837 DWW589837 EGS589837 EQO589837 FAK589837 FKG589837 FUC589837 GDY589837 GNU589837 GXQ589837 HHM589837 HRI589837 IBE589837 ILA589837 IUW589837 JES589837 JOO589837 JYK589837 KIG589837 KSC589837 LBY589837 LLU589837 LVQ589837 MFM589837 MPI589837 MZE589837 NJA589837 NSW589837 OCS589837 OMO589837 OWK589837 PGG589837 PQC589837 PZY589837 QJU589837 QTQ589837 RDM589837 RNI589837 RXE589837 SHA589837 SQW589837 TAS589837 TKO589837 TUK589837 UEG589837 UOC589837 UXY589837 VHU589837 VRQ589837 WBM589837 WLI589837 WVE589837 A655373 IS655373 SO655373 ACK655373 AMG655373 AWC655373 BFY655373 BPU655373 BZQ655373 CJM655373 CTI655373 DDE655373 DNA655373 DWW655373 EGS655373 EQO655373 FAK655373 FKG655373 FUC655373 GDY655373 GNU655373 GXQ655373 HHM655373 HRI655373 IBE655373 ILA655373 IUW655373 JES655373 JOO655373 JYK655373 KIG655373 KSC655373 LBY655373 LLU655373 LVQ655373 MFM655373 MPI655373 MZE655373 NJA655373 NSW655373 OCS655373 OMO655373 OWK655373 PGG655373 PQC655373 PZY655373 QJU655373 QTQ655373 RDM655373 RNI655373 RXE655373 SHA655373 SQW655373 TAS655373 TKO655373 TUK655373 UEG655373 UOC655373 UXY655373 VHU655373 VRQ655373 WBM655373 WLI655373 WVE655373 A720909 IS720909 SO720909 ACK720909 AMG720909 AWC720909 BFY720909 BPU720909 BZQ720909 CJM720909 CTI720909 DDE720909 DNA720909 DWW720909 EGS720909 EQO720909 FAK720909 FKG720909 FUC720909 GDY720909 GNU720909 GXQ720909 HHM720909 HRI720909 IBE720909 ILA720909 IUW720909 JES720909 JOO720909 JYK720909 KIG720909 KSC720909 LBY720909 LLU720909 LVQ720909 MFM720909 MPI720909 MZE720909 NJA720909 NSW720909 OCS720909 OMO720909 OWK720909 PGG720909 PQC720909 PZY720909 QJU720909 QTQ720909 RDM720909 RNI720909 RXE720909 SHA720909 SQW720909 TAS720909 TKO720909 TUK720909 UEG720909 UOC720909 UXY720909 VHU720909 VRQ720909 WBM720909 WLI720909 WVE720909 A786445 IS786445 SO786445 ACK786445 AMG786445 AWC786445 BFY786445 BPU786445 BZQ786445 CJM786445 CTI786445 DDE786445 DNA786445 DWW786445 EGS786445 EQO786445 FAK786445 FKG786445 FUC786445 GDY786445 GNU786445 GXQ786445 HHM786445 HRI786445 IBE786445 ILA786445 IUW786445 JES786445 JOO786445 JYK786445 KIG786445 KSC786445 LBY786445 LLU786445 LVQ786445 MFM786445 MPI786445 MZE786445 NJA786445 NSW786445 OCS786445 OMO786445 OWK786445 PGG786445 PQC786445 PZY786445 QJU786445 QTQ786445 RDM786445 RNI786445 RXE786445 SHA786445 SQW786445 TAS786445 TKO786445 TUK786445 UEG786445 UOC786445 UXY786445 VHU786445 VRQ786445 WBM786445 WLI786445 WVE786445 A851981 IS851981 SO851981 ACK851981 AMG851981 AWC851981 BFY851981 BPU851981 BZQ851981 CJM851981 CTI851981 DDE851981 DNA851981 DWW851981 EGS851981 EQO851981 FAK851981 FKG851981 FUC851981 GDY851981 GNU851981 GXQ851981 HHM851981 HRI851981 IBE851981 ILA851981 IUW851981 JES851981 JOO851981 JYK851981 KIG851981 KSC851981 LBY851981 LLU851981 LVQ851981 MFM851981 MPI851981 MZE851981 NJA851981 NSW851981 OCS851981 OMO851981 OWK851981 PGG851981 PQC851981 PZY851981 QJU851981 QTQ851981 RDM851981 RNI851981 RXE851981 SHA851981 SQW851981 TAS851981 TKO851981 TUK851981 UEG851981 UOC851981 UXY851981 VHU851981 VRQ851981 WBM851981 WLI851981 WVE851981 A917517 IS917517 SO917517 ACK917517 AMG917517 AWC917517 BFY917517 BPU917517 BZQ917517 CJM917517 CTI917517 DDE917517 DNA917517 DWW917517 EGS917517 EQO917517 FAK917517 FKG917517 FUC917517 GDY917517 GNU917517 GXQ917517 HHM917517 HRI917517 IBE917517 ILA917517 IUW917517 JES917517 JOO917517 JYK917517 KIG917517 KSC917517 LBY917517 LLU917517 LVQ917517 MFM917517 MPI917517 MZE917517 NJA917517 NSW917517 OCS917517 OMO917517 OWK917517 PGG917517 PQC917517 PZY917517 QJU917517 QTQ917517 RDM917517 RNI917517 RXE917517 SHA917517 SQW917517 TAS917517 TKO917517 TUK917517 UEG917517 UOC917517 UXY917517 VHU917517 VRQ917517 WBM917517 WLI917517 WVE917517 A983053 IS983053 SO983053 ACK983053 AMG983053 AWC983053 BFY983053 BPU983053 BZQ983053 CJM983053 CTI983053 DDE983053 DNA983053 DWW983053 EGS983053 EQO983053 FAK983053 FKG983053 FUC983053 GDY983053 GNU983053 GXQ983053 HHM983053 HRI983053 IBE983053 ILA983053 IUW983053 JES983053 JOO983053 JYK983053 KIG983053 KSC983053 LBY983053 LLU983053 LVQ983053 MFM983053 MPI983053 MZE983053 NJA983053 NSW983053 OCS983053 OMO983053 OWK983053 PGG983053 PQC983053 PZY983053 QJU983053 QTQ983053 RDM983053 RNI983053 RXE983053 SHA983053 SQW983053 TAS983053 TKO983053 TUK983053 UEG983053 UOC983053 UXY983053 VHU983053 VRQ983053 WBM983053 WLI983053 WVE24:WVE41 WLI24:WLI41 WBM24:WBM41 VRQ24:VRQ41 VHU24:VHU41 UXY24:UXY41 UOC24:UOC41 UEG24:UEG41 TUK24:TUK41 TKO24:TKO41 TAS24:TAS41 SQW24:SQW41 SHA24:SHA41 RXE24:RXE41 RNI24:RNI41 RDM24:RDM41 QTQ24:QTQ41 QJU24:QJU41 PZY24:PZY41 PQC24:PQC41 PGG24:PGG41 OWK24:OWK41 OMO24:OMO41 OCS24:OCS41 NSW24:NSW41 NJA24:NJA41 MZE24:MZE41 MPI24:MPI41 MFM24:MFM41 LVQ24:LVQ41 LLU24:LLU41 LBY24:LBY41 KSC24:KSC41 KIG24:KIG41 JYK24:JYK41 JOO24:JOO41 JES24:JES41 IUW24:IUW41 ILA24:ILA41 IBE24:IBE41 HRI24:HRI41 HHM24:HHM41 GXQ24:GXQ41 GNU24:GNU41 GDY24:GDY41 FUC24:FUC41 FKG24:FKG41 FAK24:FAK41 EQO24:EQO41 EGS24:EGS41 DWW24:DWW41 DNA24:DNA41 DDE24:DDE41 CTI24:CTI41 CJM24:CJM41 BZQ24:BZQ41 BPU24:BPU41 BFY24:BFY41 AWC24:AWC41 AMG24:AMG41 ACK24:ACK41 SO24:SO41 IS24:IS41 A24:A41">
      <formula1>"1,2,3,4,5"</formula1>
    </dataValidation>
    <dataValidation type="decimal" allowBlank="1" showInputMessage="1" showErrorMessage="1" sqref="WVH983053 WLL983053 C65549 IV65549 SR65549 ACN65549 AMJ65549 AWF65549 BGB65549 BPX65549 BZT65549 CJP65549 CTL65549 DDH65549 DND65549 DWZ65549 EGV65549 EQR65549 FAN65549 FKJ65549 FUF65549 GEB65549 GNX65549 GXT65549 HHP65549 HRL65549 IBH65549 ILD65549 IUZ65549 JEV65549 JOR65549 JYN65549 KIJ65549 KSF65549 LCB65549 LLX65549 LVT65549 MFP65549 MPL65549 MZH65549 NJD65549 NSZ65549 OCV65549 OMR65549 OWN65549 PGJ65549 PQF65549 QAB65549 QJX65549 QTT65549 RDP65549 RNL65549 RXH65549 SHD65549 SQZ65549 TAV65549 TKR65549 TUN65549 UEJ65549 UOF65549 UYB65549 VHX65549 VRT65549 WBP65549 WLL65549 WVH65549 C131085 IV131085 SR131085 ACN131085 AMJ131085 AWF131085 BGB131085 BPX131085 BZT131085 CJP131085 CTL131085 DDH131085 DND131085 DWZ131085 EGV131085 EQR131085 FAN131085 FKJ131085 FUF131085 GEB131085 GNX131085 GXT131085 HHP131085 HRL131085 IBH131085 ILD131085 IUZ131085 JEV131085 JOR131085 JYN131085 KIJ131085 KSF131085 LCB131085 LLX131085 LVT131085 MFP131085 MPL131085 MZH131085 NJD131085 NSZ131085 OCV131085 OMR131085 OWN131085 PGJ131085 PQF131085 QAB131085 QJX131085 QTT131085 RDP131085 RNL131085 RXH131085 SHD131085 SQZ131085 TAV131085 TKR131085 TUN131085 UEJ131085 UOF131085 UYB131085 VHX131085 VRT131085 WBP131085 WLL131085 WVH131085 C196621 IV196621 SR196621 ACN196621 AMJ196621 AWF196621 BGB196621 BPX196621 BZT196621 CJP196621 CTL196621 DDH196621 DND196621 DWZ196621 EGV196621 EQR196621 FAN196621 FKJ196621 FUF196621 GEB196621 GNX196621 GXT196621 HHP196621 HRL196621 IBH196621 ILD196621 IUZ196621 JEV196621 JOR196621 JYN196621 KIJ196621 KSF196621 LCB196621 LLX196621 LVT196621 MFP196621 MPL196621 MZH196621 NJD196621 NSZ196621 OCV196621 OMR196621 OWN196621 PGJ196621 PQF196621 QAB196621 QJX196621 QTT196621 RDP196621 RNL196621 RXH196621 SHD196621 SQZ196621 TAV196621 TKR196621 TUN196621 UEJ196621 UOF196621 UYB196621 VHX196621 VRT196621 WBP196621 WLL196621 WVH196621 C262157 IV262157 SR262157 ACN262157 AMJ262157 AWF262157 BGB262157 BPX262157 BZT262157 CJP262157 CTL262157 DDH262157 DND262157 DWZ262157 EGV262157 EQR262157 FAN262157 FKJ262157 FUF262157 GEB262157 GNX262157 GXT262157 HHP262157 HRL262157 IBH262157 ILD262157 IUZ262157 JEV262157 JOR262157 JYN262157 KIJ262157 KSF262157 LCB262157 LLX262157 LVT262157 MFP262157 MPL262157 MZH262157 NJD262157 NSZ262157 OCV262157 OMR262157 OWN262157 PGJ262157 PQF262157 QAB262157 QJX262157 QTT262157 RDP262157 RNL262157 RXH262157 SHD262157 SQZ262157 TAV262157 TKR262157 TUN262157 UEJ262157 UOF262157 UYB262157 VHX262157 VRT262157 WBP262157 WLL262157 WVH262157 C327693 IV327693 SR327693 ACN327693 AMJ327693 AWF327693 BGB327693 BPX327693 BZT327693 CJP327693 CTL327693 DDH327693 DND327693 DWZ327693 EGV327693 EQR327693 FAN327693 FKJ327693 FUF327693 GEB327693 GNX327693 GXT327693 HHP327693 HRL327693 IBH327693 ILD327693 IUZ327693 JEV327693 JOR327693 JYN327693 KIJ327693 KSF327693 LCB327693 LLX327693 LVT327693 MFP327693 MPL327693 MZH327693 NJD327693 NSZ327693 OCV327693 OMR327693 OWN327693 PGJ327693 PQF327693 QAB327693 QJX327693 QTT327693 RDP327693 RNL327693 RXH327693 SHD327693 SQZ327693 TAV327693 TKR327693 TUN327693 UEJ327693 UOF327693 UYB327693 VHX327693 VRT327693 WBP327693 WLL327693 WVH327693 C393229 IV393229 SR393229 ACN393229 AMJ393229 AWF393229 BGB393229 BPX393229 BZT393229 CJP393229 CTL393229 DDH393229 DND393229 DWZ393229 EGV393229 EQR393229 FAN393229 FKJ393229 FUF393229 GEB393229 GNX393229 GXT393229 HHP393229 HRL393229 IBH393229 ILD393229 IUZ393229 JEV393229 JOR393229 JYN393229 KIJ393229 KSF393229 LCB393229 LLX393229 LVT393229 MFP393229 MPL393229 MZH393229 NJD393229 NSZ393229 OCV393229 OMR393229 OWN393229 PGJ393229 PQF393229 QAB393229 QJX393229 QTT393229 RDP393229 RNL393229 RXH393229 SHD393229 SQZ393229 TAV393229 TKR393229 TUN393229 UEJ393229 UOF393229 UYB393229 VHX393229 VRT393229 WBP393229 WLL393229 WVH393229 C458765 IV458765 SR458765 ACN458765 AMJ458765 AWF458765 BGB458765 BPX458765 BZT458765 CJP458765 CTL458765 DDH458765 DND458765 DWZ458765 EGV458765 EQR458765 FAN458765 FKJ458765 FUF458765 GEB458765 GNX458765 GXT458765 HHP458765 HRL458765 IBH458765 ILD458765 IUZ458765 JEV458765 JOR458765 JYN458765 KIJ458765 KSF458765 LCB458765 LLX458765 LVT458765 MFP458765 MPL458765 MZH458765 NJD458765 NSZ458765 OCV458765 OMR458765 OWN458765 PGJ458765 PQF458765 QAB458765 QJX458765 QTT458765 RDP458765 RNL458765 RXH458765 SHD458765 SQZ458765 TAV458765 TKR458765 TUN458765 UEJ458765 UOF458765 UYB458765 VHX458765 VRT458765 WBP458765 WLL458765 WVH458765 C524301 IV524301 SR524301 ACN524301 AMJ524301 AWF524301 BGB524301 BPX524301 BZT524301 CJP524301 CTL524301 DDH524301 DND524301 DWZ524301 EGV524301 EQR524301 FAN524301 FKJ524301 FUF524301 GEB524301 GNX524301 GXT524301 HHP524301 HRL524301 IBH524301 ILD524301 IUZ524301 JEV524301 JOR524301 JYN524301 KIJ524301 KSF524301 LCB524301 LLX524301 LVT524301 MFP524301 MPL524301 MZH524301 NJD524301 NSZ524301 OCV524301 OMR524301 OWN524301 PGJ524301 PQF524301 QAB524301 QJX524301 QTT524301 RDP524301 RNL524301 RXH524301 SHD524301 SQZ524301 TAV524301 TKR524301 TUN524301 UEJ524301 UOF524301 UYB524301 VHX524301 VRT524301 WBP524301 WLL524301 WVH524301 C589837 IV589837 SR589837 ACN589837 AMJ589837 AWF589837 BGB589837 BPX589837 BZT589837 CJP589837 CTL589837 DDH589837 DND589837 DWZ589837 EGV589837 EQR589837 FAN589837 FKJ589837 FUF589837 GEB589837 GNX589837 GXT589837 HHP589837 HRL589837 IBH589837 ILD589837 IUZ589837 JEV589837 JOR589837 JYN589837 KIJ589837 KSF589837 LCB589837 LLX589837 LVT589837 MFP589837 MPL589837 MZH589837 NJD589837 NSZ589837 OCV589837 OMR589837 OWN589837 PGJ589837 PQF589837 QAB589837 QJX589837 QTT589837 RDP589837 RNL589837 RXH589837 SHD589837 SQZ589837 TAV589837 TKR589837 TUN589837 UEJ589837 UOF589837 UYB589837 VHX589837 VRT589837 WBP589837 WLL589837 WVH589837 C655373 IV655373 SR655373 ACN655373 AMJ655373 AWF655373 BGB655373 BPX655373 BZT655373 CJP655373 CTL655373 DDH655373 DND655373 DWZ655373 EGV655373 EQR655373 FAN655373 FKJ655373 FUF655373 GEB655373 GNX655373 GXT655373 HHP655373 HRL655373 IBH655373 ILD655373 IUZ655373 JEV655373 JOR655373 JYN655373 KIJ655373 KSF655373 LCB655373 LLX655373 LVT655373 MFP655373 MPL655373 MZH655373 NJD655373 NSZ655373 OCV655373 OMR655373 OWN655373 PGJ655373 PQF655373 QAB655373 QJX655373 QTT655373 RDP655373 RNL655373 RXH655373 SHD655373 SQZ655373 TAV655373 TKR655373 TUN655373 UEJ655373 UOF655373 UYB655373 VHX655373 VRT655373 WBP655373 WLL655373 WVH655373 C720909 IV720909 SR720909 ACN720909 AMJ720909 AWF720909 BGB720909 BPX720909 BZT720909 CJP720909 CTL720909 DDH720909 DND720909 DWZ720909 EGV720909 EQR720909 FAN720909 FKJ720909 FUF720909 GEB720909 GNX720909 GXT720909 HHP720909 HRL720909 IBH720909 ILD720909 IUZ720909 JEV720909 JOR720909 JYN720909 KIJ720909 KSF720909 LCB720909 LLX720909 LVT720909 MFP720909 MPL720909 MZH720909 NJD720909 NSZ720909 OCV720909 OMR720909 OWN720909 PGJ720909 PQF720909 QAB720909 QJX720909 QTT720909 RDP720909 RNL720909 RXH720909 SHD720909 SQZ720909 TAV720909 TKR720909 TUN720909 UEJ720909 UOF720909 UYB720909 VHX720909 VRT720909 WBP720909 WLL720909 WVH720909 C786445 IV786445 SR786445 ACN786445 AMJ786445 AWF786445 BGB786445 BPX786445 BZT786445 CJP786445 CTL786445 DDH786445 DND786445 DWZ786445 EGV786445 EQR786445 FAN786445 FKJ786445 FUF786445 GEB786445 GNX786445 GXT786445 HHP786445 HRL786445 IBH786445 ILD786445 IUZ786445 JEV786445 JOR786445 JYN786445 KIJ786445 KSF786445 LCB786445 LLX786445 LVT786445 MFP786445 MPL786445 MZH786445 NJD786445 NSZ786445 OCV786445 OMR786445 OWN786445 PGJ786445 PQF786445 QAB786445 QJX786445 QTT786445 RDP786445 RNL786445 RXH786445 SHD786445 SQZ786445 TAV786445 TKR786445 TUN786445 UEJ786445 UOF786445 UYB786445 VHX786445 VRT786445 WBP786445 WLL786445 WVH786445 C851981 IV851981 SR851981 ACN851981 AMJ851981 AWF851981 BGB851981 BPX851981 BZT851981 CJP851981 CTL851981 DDH851981 DND851981 DWZ851981 EGV851981 EQR851981 FAN851981 FKJ851981 FUF851981 GEB851981 GNX851981 GXT851981 HHP851981 HRL851981 IBH851981 ILD851981 IUZ851981 JEV851981 JOR851981 JYN851981 KIJ851981 KSF851981 LCB851981 LLX851981 LVT851981 MFP851981 MPL851981 MZH851981 NJD851981 NSZ851981 OCV851981 OMR851981 OWN851981 PGJ851981 PQF851981 QAB851981 QJX851981 QTT851981 RDP851981 RNL851981 RXH851981 SHD851981 SQZ851981 TAV851981 TKR851981 TUN851981 UEJ851981 UOF851981 UYB851981 VHX851981 VRT851981 WBP851981 WLL851981 WVH851981 C917517 IV917517 SR917517 ACN917517 AMJ917517 AWF917517 BGB917517 BPX917517 BZT917517 CJP917517 CTL917517 DDH917517 DND917517 DWZ917517 EGV917517 EQR917517 FAN917517 FKJ917517 FUF917517 GEB917517 GNX917517 GXT917517 HHP917517 HRL917517 IBH917517 ILD917517 IUZ917517 JEV917517 JOR917517 JYN917517 KIJ917517 KSF917517 LCB917517 LLX917517 LVT917517 MFP917517 MPL917517 MZH917517 NJD917517 NSZ917517 OCV917517 OMR917517 OWN917517 PGJ917517 PQF917517 QAB917517 QJX917517 QTT917517 RDP917517 RNL917517 RXH917517 SHD917517 SQZ917517 TAV917517 TKR917517 TUN917517 UEJ917517 UOF917517 UYB917517 VHX917517 VRT917517 WBP917517 WLL917517 WVH917517 C983053 IV983053 SR983053 ACN983053 AMJ983053 AWF983053 BGB983053 BPX983053 BZT983053 CJP983053 CTL983053 DDH983053 DND983053 DWZ983053 EGV983053 EQR983053 FAN983053 FKJ983053 FUF983053 GEB983053 GNX983053 GXT983053 HHP983053 HRL983053 IBH983053 ILD983053 IUZ983053 JEV983053 JOR983053 JYN983053 KIJ983053 KSF983053 LCB983053 LLX983053 LVT983053 MFP983053 MPL983053 MZH983053 NJD983053 NSZ983053 OCV983053 OMR983053 OWN983053 PGJ983053 PQF983053 QAB983053 QJX983053 QTT983053 RDP983053 RNL983053 RXH983053 SHD983053 SQZ983053 TAV983053 TKR983053 TUN983053 UEJ983053 UOF983053 UYB983053 VHX983053 VRT983053 WBP983053 WVH24:WVH41 WLL24:WLL41 WBP24:WBP41 VRT24:VRT41 VHX24:VHX41 UYB24:UYB41 UOF24:UOF41 UEJ24:UEJ41 TUN24:TUN41 TKR24:TKR41 TAV24:TAV41 SQZ24:SQZ41 SHD24:SHD41 RXH24:RXH41 RNL24:RNL41 RDP24:RDP41 QTT24:QTT41 QJX24:QJX41 QAB24:QAB41 PQF24:PQF41 PGJ24:PGJ41 OWN24:OWN41 OMR24:OMR41 OCV24:OCV41 NSZ24:NSZ41 NJD24:NJD41 MZH24:MZH41 MPL24:MPL41 MFP24:MFP41 LVT24:LVT41 LLX24:LLX41 LCB24:LCB41 KSF24:KSF41 KIJ24:KIJ41 JYN24:JYN41 JOR24:JOR41 JEV24:JEV41 IUZ24:IUZ41 ILD24:ILD41 IBH24:IBH41 HRL24:HRL41 HHP24:HHP41 GXT24:GXT41 GNX24:GNX41 GEB24:GEB41 FUF24:FUF41 FKJ24:FKJ41 FAN24:FAN41 EQR24:EQR41 EGV24:EGV41 DWZ24:DWZ41 DND24:DND41 DDH24:DDH41 CTL24:CTL41 CJP24:CJP41 BZT24:BZT41 BPX24:BPX41 BGB24:BGB41 AWF24:AWF41 AMJ24:AMJ41 ACN24:ACN41 SR24:SR41 IV24:IV41">
      <formula1>0</formula1>
      <formula2>1</formula2>
    </dataValidation>
  </dataValidations>
  <pageMargins left="0.70866141732283472" right="0.70866141732283472" top="0.74803149606299213" bottom="0.74803149606299213" header="0.31496062992125984" footer="0.31496062992125984"/>
  <pageSetup paperSize="5"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53"/>
  <sheetViews>
    <sheetView topLeftCell="A19" zoomScale="60" zoomScaleNormal="60" workbookViewId="0">
      <selection activeCell="F39" sqref="F39"/>
    </sheetView>
  </sheetViews>
  <sheetFormatPr baseColWidth="10" defaultRowHeight="15" x14ac:dyDescent="0.25"/>
  <cols>
    <col min="1" max="1" width="5.7109375" style="86" customWidth="1"/>
    <col min="2" max="2" width="65.42578125" style="86" customWidth="1"/>
    <col min="3" max="3" width="27.140625" style="86" customWidth="1"/>
    <col min="4" max="4" width="20.42578125" style="86" customWidth="1"/>
    <col min="5" max="5" width="20.85546875" style="86" customWidth="1"/>
    <col min="6" max="6" width="24.28515625" style="86" customWidth="1"/>
    <col min="7" max="7" width="27.28515625" style="86" customWidth="1"/>
    <col min="8" max="9" width="20.7109375" style="86" customWidth="1"/>
    <col min="10" max="14" width="14.7109375" style="86" customWidth="1"/>
    <col min="15" max="15" width="21.28515625" style="86" customWidth="1"/>
    <col min="16" max="16" width="7" style="86" customWidth="1"/>
    <col min="17" max="17" width="14.5703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1814</v>
      </c>
      <c r="D6" s="1103"/>
      <c r="E6" s="1103"/>
      <c r="F6" s="1103"/>
      <c r="G6" s="1103"/>
      <c r="H6" s="1103"/>
      <c r="I6" s="1103"/>
      <c r="J6" s="1103"/>
      <c r="K6" s="1103"/>
      <c r="L6" s="1103"/>
      <c r="M6" s="1103"/>
      <c r="N6" s="1104"/>
    </row>
    <row r="7" spans="2:16" ht="16.5" thickBot="1" x14ac:dyDescent="0.3">
      <c r="B7" s="474" t="s">
        <v>5</v>
      </c>
      <c r="C7" s="1103" t="s">
        <v>412</v>
      </c>
      <c r="D7" s="1103"/>
      <c r="E7" s="1103"/>
      <c r="F7" s="1103"/>
      <c r="G7" s="1103"/>
      <c r="H7" s="1103"/>
      <c r="I7" s="1103"/>
      <c r="J7" s="1103"/>
      <c r="K7" s="1103"/>
      <c r="L7" s="1103"/>
      <c r="M7" s="1103"/>
      <c r="N7" s="1104"/>
    </row>
    <row r="8" spans="2:16" ht="16.5" thickBot="1" x14ac:dyDescent="0.3">
      <c r="B8" s="474" t="s">
        <v>6</v>
      </c>
      <c r="C8" s="1103" t="s">
        <v>413</v>
      </c>
      <c r="D8" s="1103"/>
      <c r="E8" s="1103"/>
      <c r="F8" s="1103"/>
      <c r="G8" s="1103"/>
      <c r="H8" s="1103"/>
      <c r="I8" s="1103"/>
      <c r="J8" s="1103"/>
      <c r="K8" s="1103"/>
      <c r="L8" s="1103"/>
      <c r="M8" s="1103"/>
      <c r="N8" s="1104"/>
    </row>
    <row r="9" spans="2:16" ht="16.5" thickBot="1" x14ac:dyDescent="0.3">
      <c r="B9" s="474" t="s">
        <v>7</v>
      </c>
      <c r="C9" s="1103" t="s">
        <v>414</v>
      </c>
      <c r="D9" s="1103"/>
      <c r="E9" s="1103"/>
      <c r="F9" s="1103"/>
      <c r="G9" s="1103"/>
      <c r="H9" s="1103"/>
      <c r="I9" s="1103"/>
      <c r="J9" s="1103"/>
      <c r="K9" s="1103"/>
      <c r="L9" s="1103"/>
      <c r="M9" s="1103"/>
      <c r="N9" s="1104"/>
    </row>
    <row r="10" spans="2:16" ht="16.5" thickBot="1" x14ac:dyDescent="0.3">
      <c r="B10" s="474" t="s">
        <v>8</v>
      </c>
      <c r="C10" s="1091" t="s">
        <v>147</v>
      </c>
      <c r="D10" s="1092"/>
      <c r="E10" s="1092"/>
      <c r="F10" s="475"/>
      <c r="G10" s="475"/>
      <c r="H10" s="475"/>
      <c r="I10" s="475"/>
      <c r="J10" s="475"/>
      <c r="K10" s="475"/>
      <c r="L10" s="475"/>
      <c r="M10" s="475"/>
      <c r="N10" s="476"/>
    </row>
    <row r="11" spans="2:16" ht="16.5" thickBot="1" x14ac:dyDescent="0.3">
      <c r="B11" s="477" t="s">
        <v>9</v>
      </c>
      <c r="C11" s="478">
        <v>41974</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093" t="s">
        <v>87</v>
      </c>
      <c r="C14" s="1093"/>
      <c r="D14" s="240" t="s">
        <v>12</v>
      </c>
      <c r="E14" s="240" t="s">
        <v>13</v>
      </c>
      <c r="F14" s="240" t="s">
        <v>29</v>
      </c>
      <c r="G14" s="95"/>
      <c r="I14" s="96"/>
      <c r="J14" s="96"/>
      <c r="K14" s="96"/>
      <c r="L14" s="96"/>
      <c r="M14" s="96"/>
      <c r="N14" s="94"/>
    </row>
    <row r="15" spans="2:16" ht="15.75" x14ac:dyDescent="0.25">
      <c r="B15" s="1093"/>
      <c r="C15" s="1093"/>
      <c r="D15" s="240" t="s">
        <v>147</v>
      </c>
      <c r="E15" s="537">
        <v>3278601170</v>
      </c>
      <c r="F15" s="167">
        <v>1570</v>
      </c>
      <c r="G15" s="97"/>
      <c r="I15" s="98"/>
      <c r="J15" s="98"/>
      <c r="K15" s="98"/>
      <c r="L15" s="98"/>
      <c r="M15" s="98"/>
      <c r="N15" s="94"/>
    </row>
    <row r="16" spans="2:16" ht="15.75" x14ac:dyDescent="0.25">
      <c r="B16" s="1093"/>
      <c r="C16" s="1093"/>
      <c r="D16" s="240"/>
      <c r="E16" s="168"/>
      <c r="F16" s="167"/>
      <c r="G16" s="97"/>
      <c r="I16" s="98"/>
      <c r="J16" s="98"/>
      <c r="K16" s="98"/>
      <c r="L16" s="98"/>
      <c r="M16" s="98"/>
      <c r="N16" s="94"/>
    </row>
    <row r="17" spans="1:14" ht="15.75" x14ac:dyDescent="0.25">
      <c r="B17" s="1093"/>
      <c r="C17" s="1093"/>
      <c r="D17" s="240"/>
      <c r="E17" s="168"/>
      <c r="F17" s="167"/>
      <c r="G17" s="97"/>
      <c r="I17" s="98"/>
      <c r="J17" s="98"/>
      <c r="K17" s="98"/>
      <c r="L17" s="98"/>
      <c r="M17" s="98"/>
      <c r="N17" s="94"/>
    </row>
    <row r="18" spans="1:14" ht="15.75" x14ac:dyDescent="0.25">
      <c r="B18" s="1093"/>
      <c r="C18" s="1093"/>
      <c r="D18" s="240"/>
      <c r="E18" s="169"/>
      <c r="F18" s="167"/>
      <c r="G18" s="97"/>
      <c r="H18" s="100"/>
      <c r="I18" s="98"/>
      <c r="J18" s="98"/>
      <c r="K18" s="98"/>
      <c r="L18" s="98"/>
      <c r="M18" s="98"/>
      <c r="N18" s="101"/>
    </row>
    <row r="19" spans="1:14" ht="15.75" x14ac:dyDescent="0.25">
      <c r="B19" s="1093"/>
      <c r="C19" s="1093"/>
      <c r="D19" s="240"/>
      <c r="E19" s="169"/>
      <c r="F19" s="167"/>
      <c r="G19" s="97"/>
      <c r="H19" s="100"/>
      <c r="I19" s="102"/>
      <c r="J19" s="102"/>
      <c r="K19" s="102"/>
      <c r="L19" s="102"/>
      <c r="M19" s="102"/>
      <c r="N19" s="101"/>
    </row>
    <row r="20" spans="1:14" ht="15.75" x14ac:dyDescent="0.25">
      <c r="B20" s="1093"/>
      <c r="C20" s="1093"/>
      <c r="D20" s="240"/>
      <c r="E20" s="99"/>
      <c r="F20" s="167"/>
      <c r="G20" s="97"/>
      <c r="H20" s="100"/>
      <c r="I20" s="93"/>
      <c r="J20" s="93"/>
      <c r="K20" s="93"/>
      <c r="L20" s="93"/>
      <c r="M20" s="93"/>
      <c r="N20" s="101"/>
    </row>
    <row r="21" spans="1:14" ht="15.75" x14ac:dyDescent="0.25">
      <c r="B21" s="1093"/>
      <c r="C21" s="1093"/>
      <c r="D21" s="240"/>
      <c r="E21" s="99"/>
      <c r="F21" s="167"/>
      <c r="G21" s="97"/>
      <c r="H21" s="100"/>
      <c r="I21" s="93"/>
      <c r="J21" s="93"/>
      <c r="K21" s="93"/>
      <c r="L21" s="93"/>
      <c r="M21" s="93"/>
      <c r="N21" s="101"/>
    </row>
    <row r="22" spans="1:14" ht="16.5" thickBot="1" x14ac:dyDescent="0.3">
      <c r="B22" s="1094" t="s">
        <v>14</v>
      </c>
      <c r="C22" s="1095"/>
      <c r="D22" s="240"/>
      <c r="E22" s="103">
        <f>SUM(E15:E21)</f>
        <v>3278601170</v>
      </c>
      <c r="F22" s="167">
        <f>SUM(F15:F21)</f>
        <v>1570</v>
      </c>
      <c r="G22" s="97"/>
      <c r="H22" s="100"/>
      <c r="I22" s="93"/>
      <c r="J22" s="93"/>
      <c r="K22" s="93"/>
      <c r="L22" s="93"/>
      <c r="M22" s="93"/>
      <c r="N22" s="101"/>
    </row>
    <row r="23" spans="1:14" ht="45.75" thickBot="1" x14ac:dyDescent="0.3">
      <c r="A23" s="481"/>
      <c r="B23" s="105" t="s">
        <v>15</v>
      </c>
      <c r="C23" s="105" t="s">
        <v>88</v>
      </c>
      <c r="E23" s="96"/>
      <c r="F23" s="96"/>
      <c r="G23" s="96"/>
      <c r="H23" s="96"/>
      <c r="I23" s="106"/>
      <c r="J23" s="106"/>
      <c r="K23" s="106"/>
      <c r="L23" s="106"/>
      <c r="M23" s="106"/>
    </row>
    <row r="24" spans="1:14" ht="16.5" thickBot="1" x14ac:dyDescent="0.3">
      <c r="A24" s="482">
        <v>1</v>
      </c>
      <c r="C24" s="108">
        <f>F22*80/100</f>
        <v>1256</v>
      </c>
      <c r="D24" s="109"/>
      <c r="E24" s="110">
        <f>E22</f>
        <v>3278601170</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5.75" x14ac:dyDescent="0.2">
      <c r="A30" s="113"/>
      <c r="B30" s="118" t="s">
        <v>127</v>
      </c>
      <c r="C30" s="234" t="s">
        <v>292</v>
      </c>
      <c r="D30" s="118"/>
      <c r="E30" s="78"/>
      <c r="F30" s="78"/>
      <c r="G30" s="78"/>
      <c r="H30" s="78"/>
      <c r="I30" s="93"/>
      <c r="J30" s="93"/>
      <c r="K30" s="93"/>
      <c r="L30" s="93"/>
      <c r="M30" s="93"/>
      <c r="N30" s="94"/>
    </row>
    <row r="31" spans="1:14" ht="15.75" x14ac:dyDescent="0.2">
      <c r="A31" s="113"/>
      <c r="B31" s="118" t="s">
        <v>128</v>
      </c>
      <c r="C31" s="234" t="s">
        <v>292</v>
      </c>
      <c r="D31" s="118"/>
      <c r="E31" s="78"/>
      <c r="F31" s="78"/>
      <c r="G31" s="78"/>
      <c r="H31" s="78"/>
      <c r="I31" s="93"/>
      <c r="J31" s="93"/>
      <c r="K31" s="93"/>
      <c r="L31" s="93"/>
      <c r="M31" s="93"/>
      <c r="N31" s="94"/>
    </row>
    <row r="32" spans="1:14" ht="15.75" x14ac:dyDescent="0.2">
      <c r="A32" s="113"/>
      <c r="B32" s="118" t="s">
        <v>129</v>
      </c>
      <c r="C32" s="234" t="s">
        <v>292</v>
      </c>
      <c r="D32" s="118"/>
      <c r="E32" s="78"/>
      <c r="F32" s="78"/>
      <c r="G32" s="78"/>
      <c r="H32" s="78"/>
      <c r="I32" s="93"/>
      <c r="J32" s="93"/>
      <c r="K32" s="93"/>
      <c r="L32" s="93"/>
      <c r="M32" s="93"/>
      <c r="N32" s="94"/>
    </row>
    <row r="33" spans="1:26" ht="15.75" x14ac:dyDescent="0.2">
      <c r="A33" s="113"/>
      <c r="B33" s="118" t="s">
        <v>130</v>
      </c>
      <c r="C33" s="425" t="s">
        <v>292</v>
      </c>
      <c r="D33" s="543"/>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116" t="s">
        <v>131</v>
      </c>
      <c r="C35" s="78"/>
      <c r="D35" s="78"/>
      <c r="E35" s="78"/>
      <c r="F35" s="78"/>
      <c r="G35" s="78"/>
      <c r="H35" s="78"/>
      <c r="I35" s="93"/>
      <c r="J35" s="93"/>
      <c r="K35" s="93"/>
      <c r="L35" s="93"/>
      <c r="M35" s="93"/>
      <c r="N35" s="94"/>
    </row>
    <row r="36" spans="1:26" ht="15.75" x14ac:dyDescent="0.2">
      <c r="A36" s="113"/>
      <c r="B36" s="78"/>
      <c r="C36" s="78"/>
      <c r="D36" s="78"/>
      <c r="E36" s="78"/>
      <c r="F36" s="78"/>
      <c r="G36" s="78"/>
      <c r="H36" s="78"/>
      <c r="I36" s="93"/>
      <c r="J36" s="93"/>
      <c r="K36" s="93"/>
      <c r="L36" s="93"/>
      <c r="M36" s="93"/>
      <c r="N36" s="94"/>
    </row>
    <row r="37" spans="1:26" ht="15.75" x14ac:dyDescent="0.2">
      <c r="A37" s="113"/>
      <c r="B37" s="78"/>
      <c r="C37" s="78"/>
      <c r="D37" s="78"/>
      <c r="E37" s="78"/>
      <c r="F37" s="78"/>
      <c r="G37" s="78"/>
      <c r="H37" s="78"/>
      <c r="I37" s="93"/>
      <c r="J37" s="93"/>
      <c r="K37" s="93"/>
      <c r="L37" s="93"/>
      <c r="M37" s="93"/>
      <c r="N37" s="94"/>
    </row>
    <row r="38" spans="1:26" ht="15.75" x14ac:dyDescent="0.2">
      <c r="A38" s="113"/>
      <c r="B38" s="117" t="s">
        <v>33</v>
      </c>
      <c r="C38" s="117" t="s">
        <v>58</v>
      </c>
      <c r="D38" s="119" t="s">
        <v>51</v>
      </c>
      <c r="E38" s="119" t="s">
        <v>16</v>
      </c>
      <c r="F38" s="78"/>
      <c r="G38" s="78"/>
      <c r="H38" s="78"/>
      <c r="I38" s="93"/>
      <c r="J38" s="93"/>
      <c r="K38" s="93"/>
      <c r="L38" s="93"/>
      <c r="M38" s="93"/>
      <c r="N38" s="94"/>
    </row>
    <row r="39" spans="1:26" ht="30" x14ac:dyDescent="0.2">
      <c r="A39" s="113"/>
      <c r="B39" s="120" t="s">
        <v>132</v>
      </c>
      <c r="C39" s="252">
        <v>40</v>
      </c>
      <c r="D39" s="234">
        <v>0</v>
      </c>
      <c r="E39" s="1067">
        <f>+D39+D40</f>
        <v>50</v>
      </c>
      <c r="F39" s="78"/>
      <c r="G39" s="78"/>
      <c r="H39" s="78"/>
      <c r="I39" s="93"/>
      <c r="J39" s="93"/>
      <c r="K39" s="93"/>
      <c r="L39" s="93"/>
      <c r="M39" s="93"/>
      <c r="N39" s="94"/>
    </row>
    <row r="40" spans="1:26" ht="60" x14ac:dyDescent="0.2">
      <c r="A40" s="113"/>
      <c r="B40" s="120" t="s">
        <v>133</v>
      </c>
      <c r="C40" s="252">
        <v>60</v>
      </c>
      <c r="D40" s="234">
        <v>50</v>
      </c>
      <c r="E40" s="1068"/>
      <c r="F40" s="78"/>
      <c r="G40" s="78"/>
      <c r="H40" s="78"/>
      <c r="I40" s="93"/>
      <c r="J40" s="93"/>
      <c r="K40" s="93"/>
      <c r="L40" s="93"/>
      <c r="M40" s="93"/>
      <c r="N40" s="94"/>
    </row>
    <row r="41" spans="1:26" ht="15.75" x14ac:dyDescent="0.25">
      <c r="A41" s="113"/>
      <c r="C41" s="114"/>
      <c r="D41" s="98"/>
      <c r="E41" s="115"/>
      <c r="F41" s="111"/>
      <c r="G41" s="111"/>
      <c r="H41" s="111"/>
      <c r="I41" s="112"/>
      <c r="J41" s="112"/>
      <c r="K41" s="112"/>
      <c r="L41" s="112"/>
      <c r="M41" s="112"/>
    </row>
    <row r="42" spans="1:26" ht="15.75" x14ac:dyDescent="0.25">
      <c r="B42" s="116" t="s">
        <v>30</v>
      </c>
      <c r="M42" s="122"/>
      <c r="N42" s="122"/>
    </row>
    <row r="43" spans="1:26" ht="15.75" thickBot="1" x14ac:dyDescent="0.3">
      <c r="M43" s="122"/>
      <c r="N43" s="122"/>
    </row>
    <row r="44" spans="1:26" s="93" customFormat="1" ht="112.5" customHeight="1" x14ac:dyDescent="0.25">
      <c r="B44" s="483" t="s">
        <v>134</v>
      </c>
      <c r="C44" s="483" t="s">
        <v>135</v>
      </c>
      <c r="D44" s="483" t="s">
        <v>136</v>
      </c>
      <c r="E44" s="483" t="s">
        <v>45</v>
      </c>
      <c r="F44" s="483" t="s">
        <v>22</v>
      </c>
      <c r="G44" s="483" t="s">
        <v>89</v>
      </c>
      <c r="H44" s="483" t="s">
        <v>17</v>
      </c>
      <c r="I44" s="483" t="s">
        <v>10</v>
      </c>
      <c r="J44" s="483" t="s">
        <v>31</v>
      </c>
      <c r="K44" s="483" t="s">
        <v>61</v>
      </c>
      <c r="L44" s="483" t="s">
        <v>20</v>
      </c>
      <c r="M44" s="484" t="s">
        <v>26</v>
      </c>
      <c r="N44" s="483" t="s">
        <v>137</v>
      </c>
      <c r="O44" s="483" t="s">
        <v>36</v>
      </c>
      <c r="P44" s="245" t="s">
        <v>11</v>
      </c>
      <c r="Q44" s="245" t="s">
        <v>19</v>
      </c>
    </row>
    <row r="45" spans="1:26" s="242" customFormat="1" ht="75" x14ac:dyDescent="0.25">
      <c r="A45" s="125">
        <v>1</v>
      </c>
      <c r="B45" s="126" t="s">
        <v>415</v>
      </c>
      <c r="C45" s="127" t="s">
        <v>416</v>
      </c>
      <c r="D45" s="126" t="s">
        <v>417</v>
      </c>
      <c r="E45" s="128" t="s">
        <v>418</v>
      </c>
      <c r="F45" s="127" t="s">
        <v>125</v>
      </c>
      <c r="G45" s="129">
        <v>0.98</v>
      </c>
      <c r="H45" s="130">
        <v>40360</v>
      </c>
      <c r="I45" s="130">
        <v>40904</v>
      </c>
      <c r="J45" s="131" t="s">
        <v>126</v>
      </c>
      <c r="K45" s="253">
        <v>16.899999999999999</v>
      </c>
      <c r="L45" s="253">
        <v>0</v>
      </c>
      <c r="M45" s="132">
        <v>4225</v>
      </c>
      <c r="N45" s="132">
        <f>+M45*G45</f>
        <v>4140.5</v>
      </c>
      <c r="O45" s="133">
        <v>8154858734</v>
      </c>
      <c r="P45" s="254" t="s">
        <v>419</v>
      </c>
      <c r="Q45" s="134"/>
      <c r="R45" s="135"/>
      <c r="S45" s="135"/>
      <c r="T45" s="135"/>
      <c r="U45" s="135"/>
      <c r="V45" s="135"/>
      <c r="W45" s="135"/>
      <c r="X45" s="135"/>
      <c r="Y45" s="135"/>
      <c r="Z45" s="135"/>
    </row>
    <row r="46" spans="1:26" s="242" customFormat="1" ht="75" x14ac:dyDescent="0.25">
      <c r="A46" s="125">
        <f>+A45+1</f>
        <v>2</v>
      </c>
      <c r="B46" s="126" t="s">
        <v>415</v>
      </c>
      <c r="C46" s="126" t="s">
        <v>415</v>
      </c>
      <c r="D46" s="126" t="s">
        <v>160</v>
      </c>
      <c r="E46" s="253" t="s">
        <v>420</v>
      </c>
      <c r="F46" s="127" t="s">
        <v>125</v>
      </c>
      <c r="G46" s="129">
        <v>1</v>
      </c>
      <c r="H46" s="130">
        <v>41541</v>
      </c>
      <c r="I46" s="130">
        <v>42003</v>
      </c>
      <c r="J46" s="131" t="s">
        <v>126</v>
      </c>
      <c r="K46" s="253">
        <v>12.2</v>
      </c>
      <c r="L46" s="253">
        <v>3</v>
      </c>
      <c r="M46" s="132">
        <v>2904</v>
      </c>
      <c r="N46" s="132">
        <f>+M46*G46</f>
        <v>2904</v>
      </c>
      <c r="O46" s="133">
        <v>7621715706</v>
      </c>
      <c r="P46" s="254" t="s">
        <v>419</v>
      </c>
      <c r="Q46" s="134"/>
      <c r="R46" s="135"/>
      <c r="S46" s="135"/>
      <c r="T46" s="135"/>
      <c r="U46" s="135"/>
      <c r="V46" s="135"/>
      <c r="W46" s="135"/>
      <c r="X46" s="135"/>
      <c r="Y46" s="135"/>
      <c r="Z46" s="135"/>
    </row>
    <row r="47" spans="1:26" s="242" customFormat="1" ht="75" x14ac:dyDescent="0.25">
      <c r="A47" s="125">
        <f t="shared" ref="A47:A48" si="0">+A46+1</f>
        <v>3</v>
      </c>
      <c r="B47" s="126" t="s">
        <v>421</v>
      </c>
      <c r="C47" s="127" t="s">
        <v>422</v>
      </c>
      <c r="D47" s="126" t="s">
        <v>423</v>
      </c>
      <c r="E47" s="128" t="s">
        <v>424</v>
      </c>
      <c r="F47" s="127" t="s">
        <v>125</v>
      </c>
      <c r="G47" s="129">
        <v>0.1</v>
      </c>
      <c r="H47" s="130">
        <v>41429</v>
      </c>
      <c r="I47" s="130">
        <v>41881</v>
      </c>
      <c r="J47" s="131" t="s">
        <v>126</v>
      </c>
      <c r="K47" s="253">
        <v>3.6</v>
      </c>
      <c r="L47" s="253">
        <v>0</v>
      </c>
      <c r="M47" s="132">
        <v>10631</v>
      </c>
      <c r="N47" s="132">
        <f>+M47*G47</f>
        <v>1063.1000000000001</v>
      </c>
      <c r="O47" s="133">
        <v>27045870517</v>
      </c>
      <c r="P47" s="254" t="s">
        <v>419</v>
      </c>
      <c r="Q47" s="134"/>
      <c r="R47" s="135"/>
      <c r="S47" s="135"/>
      <c r="T47" s="135"/>
      <c r="U47" s="135"/>
      <c r="V47" s="135"/>
      <c r="W47" s="135"/>
      <c r="X47" s="135"/>
      <c r="Y47" s="135"/>
      <c r="Z47" s="135"/>
    </row>
    <row r="48" spans="1:26" s="242" customFormat="1" ht="75" x14ac:dyDescent="0.25">
      <c r="A48" s="125">
        <f t="shared" si="0"/>
        <v>4</v>
      </c>
      <c r="B48" s="126" t="s">
        <v>425</v>
      </c>
      <c r="C48" s="127" t="s">
        <v>422</v>
      </c>
      <c r="D48" s="126" t="s">
        <v>423</v>
      </c>
      <c r="E48" s="128" t="s">
        <v>426</v>
      </c>
      <c r="F48" s="127" t="s">
        <v>125</v>
      </c>
      <c r="G48" s="129">
        <v>0.05</v>
      </c>
      <c r="H48" s="130">
        <v>41429</v>
      </c>
      <c r="I48" s="130">
        <v>41881</v>
      </c>
      <c r="J48" s="131" t="s">
        <v>126</v>
      </c>
      <c r="K48" s="253">
        <v>0</v>
      </c>
      <c r="L48" s="253">
        <v>0</v>
      </c>
      <c r="M48" s="132">
        <v>10631</v>
      </c>
      <c r="N48" s="132">
        <f>+M48*G48</f>
        <v>531.55000000000007</v>
      </c>
      <c r="O48" s="133">
        <v>27045870517</v>
      </c>
      <c r="P48" s="254" t="s">
        <v>419</v>
      </c>
      <c r="Q48" s="134"/>
      <c r="R48" s="135"/>
      <c r="S48" s="135"/>
      <c r="T48" s="135"/>
      <c r="U48" s="135"/>
      <c r="V48" s="135"/>
      <c r="W48" s="135"/>
      <c r="X48" s="135"/>
      <c r="Y48" s="135"/>
      <c r="Z48" s="135"/>
    </row>
    <row r="49" spans="1:17" s="242" customFormat="1" ht="15.75" x14ac:dyDescent="0.25">
      <c r="A49" s="125"/>
      <c r="B49" s="136" t="s">
        <v>16</v>
      </c>
      <c r="C49" s="127"/>
      <c r="D49" s="126"/>
      <c r="E49" s="128"/>
      <c r="F49" s="127"/>
      <c r="G49" s="127"/>
      <c r="H49" s="127"/>
      <c r="I49" s="131"/>
      <c r="J49" s="131"/>
      <c r="K49" s="137">
        <f>SUM(K45:K48)</f>
        <v>32.699999999999996</v>
      </c>
      <c r="L49" s="137">
        <f>SUM(L45:L48)</f>
        <v>3</v>
      </c>
      <c r="M49" s="138">
        <f>SUM(M45:M48)</f>
        <v>28391</v>
      </c>
      <c r="N49" s="137">
        <f>SUM(N45:N48)</f>
        <v>8639.15</v>
      </c>
      <c r="O49" s="133"/>
      <c r="P49" s="133"/>
      <c r="Q49" s="134"/>
    </row>
    <row r="50" spans="1:17" s="139" customFormat="1" x14ac:dyDescent="0.25">
      <c r="E50" s="140"/>
    </row>
    <row r="51" spans="1:17" s="139" customFormat="1" ht="15.75" x14ac:dyDescent="0.25">
      <c r="B51" s="1096" t="s">
        <v>28</v>
      </c>
      <c r="C51" s="1096" t="s">
        <v>27</v>
      </c>
      <c r="D51" s="1098" t="s">
        <v>34</v>
      </c>
      <c r="E51" s="1098"/>
    </row>
    <row r="52" spans="1:17" s="139" customFormat="1" ht="15.75" x14ac:dyDescent="0.25">
      <c r="B52" s="1097"/>
      <c r="C52" s="1097"/>
      <c r="D52" s="241" t="s">
        <v>23</v>
      </c>
      <c r="E52" s="141" t="s">
        <v>24</v>
      </c>
    </row>
    <row r="53" spans="1:17" s="139" customFormat="1" ht="15.75" x14ac:dyDescent="0.25">
      <c r="B53" s="142" t="s">
        <v>21</v>
      </c>
      <c r="C53" s="143">
        <f>+K49</f>
        <v>32.699999999999996</v>
      </c>
      <c r="D53" s="251" t="s">
        <v>292</v>
      </c>
      <c r="E53" s="144"/>
      <c r="F53" s="145"/>
      <c r="G53" s="145"/>
      <c r="H53" s="145"/>
      <c r="I53" s="145"/>
      <c r="J53" s="145"/>
      <c r="K53" s="145"/>
      <c r="L53" s="145"/>
      <c r="M53" s="145"/>
    </row>
    <row r="54" spans="1:17" s="139" customFormat="1" ht="15.75" x14ac:dyDescent="0.25">
      <c r="B54" s="142" t="s">
        <v>25</v>
      </c>
      <c r="C54" s="143">
        <f>+M49</f>
        <v>28391</v>
      </c>
      <c r="D54" s="251" t="s">
        <v>292</v>
      </c>
      <c r="E54" s="144"/>
    </row>
    <row r="55" spans="1:17" s="139" customFormat="1" x14ac:dyDescent="0.25">
      <c r="B55" s="146"/>
      <c r="C55" s="1099"/>
      <c r="D55" s="1099"/>
      <c r="E55" s="1099"/>
      <c r="F55" s="1099"/>
      <c r="G55" s="1099"/>
      <c r="H55" s="1099"/>
      <c r="I55" s="1099"/>
      <c r="J55" s="1099"/>
      <c r="K55" s="1099"/>
      <c r="L55" s="1099"/>
      <c r="M55" s="1099"/>
      <c r="N55" s="1099"/>
    </row>
    <row r="56" spans="1:17" ht="15.75" thickBot="1" x14ac:dyDescent="0.3"/>
    <row r="57" spans="1:17" ht="16.5" thickBot="1" x14ac:dyDescent="0.3">
      <c r="B57" s="1100" t="s">
        <v>90</v>
      </c>
      <c r="C57" s="1100"/>
      <c r="D57" s="1100"/>
      <c r="E57" s="1100"/>
      <c r="F57" s="1100"/>
      <c r="G57" s="1100"/>
      <c r="H57" s="1100"/>
      <c r="I57" s="1100"/>
      <c r="J57" s="1100"/>
      <c r="K57" s="1100"/>
      <c r="L57" s="1100"/>
      <c r="M57" s="1100"/>
      <c r="N57" s="1100"/>
    </row>
    <row r="60" spans="1:17" ht="149.25" customHeight="1" x14ac:dyDescent="0.25">
      <c r="B60" s="117" t="s">
        <v>138</v>
      </c>
      <c r="C60" s="147" t="s">
        <v>2</v>
      </c>
      <c r="D60" s="147" t="s">
        <v>92</v>
      </c>
      <c r="E60" s="147" t="s">
        <v>91</v>
      </c>
      <c r="F60" s="147" t="s">
        <v>93</v>
      </c>
      <c r="G60" s="147" t="s">
        <v>94</v>
      </c>
      <c r="H60" s="147" t="s">
        <v>95</v>
      </c>
      <c r="I60" s="147" t="s">
        <v>96</v>
      </c>
      <c r="J60" s="147" t="s">
        <v>97</v>
      </c>
      <c r="K60" s="147" t="s">
        <v>98</v>
      </c>
      <c r="L60" s="147" t="s">
        <v>99</v>
      </c>
      <c r="M60" s="148" t="s">
        <v>100</v>
      </c>
      <c r="N60" s="148" t="s">
        <v>101</v>
      </c>
      <c r="O60" s="1086" t="s">
        <v>3</v>
      </c>
      <c r="P60" s="1088"/>
      <c r="Q60" s="147" t="s">
        <v>18</v>
      </c>
    </row>
    <row r="61" spans="1:17" ht="90" customHeight="1" x14ac:dyDescent="0.2">
      <c r="B61" s="149" t="s">
        <v>235</v>
      </c>
      <c r="C61" s="149" t="s">
        <v>427</v>
      </c>
      <c r="D61" s="154" t="s">
        <v>428</v>
      </c>
      <c r="E61" s="150">
        <v>1570</v>
      </c>
      <c r="F61" s="249" t="s">
        <v>476</v>
      </c>
      <c r="G61" s="249" t="s">
        <v>476</v>
      </c>
      <c r="H61" s="249" t="s">
        <v>476</v>
      </c>
      <c r="I61" s="151" t="s">
        <v>125</v>
      </c>
      <c r="J61" s="249" t="s">
        <v>476</v>
      </c>
      <c r="K61" s="249" t="s">
        <v>476</v>
      </c>
      <c r="L61" s="249" t="s">
        <v>476</v>
      </c>
      <c r="M61" s="249" t="s">
        <v>476</v>
      </c>
      <c r="N61" s="249" t="s">
        <v>476</v>
      </c>
      <c r="O61" s="1101"/>
      <c r="P61" s="1102"/>
      <c r="Q61" s="118" t="s">
        <v>125</v>
      </c>
    </row>
    <row r="62" spans="1:17" x14ac:dyDescent="0.2">
      <c r="B62" s="149"/>
      <c r="C62" s="149"/>
      <c r="D62" s="150"/>
      <c r="E62" s="150"/>
      <c r="F62" s="249"/>
      <c r="G62" s="249"/>
      <c r="H62" s="249"/>
      <c r="I62" s="151"/>
      <c r="J62" s="151"/>
      <c r="K62" s="118"/>
      <c r="L62" s="118"/>
      <c r="M62" s="118"/>
      <c r="N62" s="118"/>
      <c r="O62" s="1101"/>
      <c r="P62" s="1102"/>
      <c r="Q62" s="118"/>
    </row>
    <row r="63" spans="1:17" x14ac:dyDescent="0.25">
      <c r="B63" s="86" t="s">
        <v>1</v>
      </c>
    </row>
    <row r="64" spans="1:17" x14ac:dyDescent="0.25">
      <c r="B64" s="86" t="s">
        <v>37</v>
      </c>
    </row>
    <row r="65" spans="2:17" x14ac:dyDescent="0.25">
      <c r="B65" s="86" t="s">
        <v>62</v>
      </c>
    </row>
    <row r="67" spans="2:17" ht="15.75" thickBot="1" x14ac:dyDescent="0.3"/>
    <row r="68" spans="2:17" ht="16.5" thickBot="1" x14ac:dyDescent="0.3">
      <c r="B68" s="1083" t="s">
        <v>38</v>
      </c>
      <c r="C68" s="1084"/>
      <c r="D68" s="1084"/>
      <c r="E68" s="1084"/>
      <c r="F68" s="1084"/>
      <c r="G68" s="1084"/>
      <c r="H68" s="1084"/>
      <c r="I68" s="1084"/>
      <c r="J68" s="1084"/>
      <c r="K68" s="1084"/>
      <c r="L68" s="1084"/>
      <c r="M68" s="1084"/>
      <c r="N68" s="1085"/>
    </row>
    <row r="71" spans="2:17" ht="110.25" x14ac:dyDescent="0.25">
      <c r="B71" s="117" t="s">
        <v>0</v>
      </c>
      <c r="C71" s="117" t="s">
        <v>39</v>
      </c>
      <c r="D71" s="117" t="s">
        <v>40</v>
      </c>
      <c r="E71" s="117" t="s">
        <v>102</v>
      </c>
      <c r="F71" s="117" t="s">
        <v>104</v>
      </c>
      <c r="G71" s="117" t="s">
        <v>105</v>
      </c>
      <c r="H71" s="117" t="s">
        <v>106</v>
      </c>
      <c r="I71" s="117" t="s">
        <v>103</v>
      </c>
      <c r="J71" s="1086" t="s">
        <v>107</v>
      </c>
      <c r="K71" s="1087"/>
      <c r="L71" s="1088"/>
      <c r="M71" s="117" t="s">
        <v>111</v>
      </c>
      <c r="N71" s="117" t="s">
        <v>139</v>
      </c>
      <c r="O71" s="117" t="s">
        <v>140</v>
      </c>
      <c r="P71" s="1086" t="s">
        <v>3</v>
      </c>
      <c r="Q71" s="1088"/>
    </row>
    <row r="72" spans="2:17" ht="60" x14ac:dyDescent="0.2">
      <c r="B72" s="117"/>
      <c r="C72" s="117"/>
      <c r="D72" s="117"/>
      <c r="E72" s="117"/>
      <c r="F72" s="117"/>
      <c r="G72" s="117"/>
      <c r="H72" s="117"/>
      <c r="I72" s="117"/>
      <c r="J72" s="220" t="s">
        <v>108</v>
      </c>
      <c r="K72" s="221" t="s">
        <v>109</v>
      </c>
      <c r="L72" s="222" t="s">
        <v>110</v>
      </c>
      <c r="M72" s="117"/>
      <c r="N72" s="117"/>
      <c r="O72" s="117"/>
      <c r="P72" s="236"/>
      <c r="Q72" s="237"/>
    </row>
    <row r="73" spans="2:17" ht="105" x14ac:dyDescent="0.2">
      <c r="B73" s="152" t="s">
        <v>43</v>
      </c>
      <c r="C73" s="152">
        <v>6</v>
      </c>
      <c r="D73" s="152" t="s">
        <v>1619</v>
      </c>
      <c r="E73" s="149">
        <v>49741960</v>
      </c>
      <c r="F73" s="149" t="s">
        <v>239</v>
      </c>
      <c r="G73" s="152" t="s">
        <v>577</v>
      </c>
      <c r="H73" s="182">
        <v>34685</v>
      </c>
      <c r="I73" s="150" t="s">
        <v>480</v>
      </c>
      <c r="J73" s="153" t="s">
        <v>1620</v>
      </c>
      <c r="K73" s="154" t="s">
        <v>1621</v>
      </c>
      <c r="L73" s="154" t="s">
        <v>1622</v>
      </c>
      <c r="M73" s="118" t="s">
        <v>125</v>
      </c>
      <c r="N73" s="118" t="s">
        <v>125</v>
      </c>
      <c r="O73" s="118" t="s">
        <v>125</v>
      </c>
      <c r="P73" s="1073"/>
      <c r="Q73" s="1073"/>
    </row>
    <row r="74" spans="2:17" ht="90" x14ac:dyDescent="0.2">
      <c r="B74" s="152"/>
      <c r="C74" s="152"/>
      <c r="D74" s="492" t="s">
        <v>1623</v>
      </c>
      <c r="E74" s="496">
        <v>26733865</v>
      </c>
      <c r="F74" s="492" t="s">
        <v>166</v>
      </c>
      <c r="G74" s="492" t="s">
        <v>1624</v>
      </c>
      <c r="H74" s="493">
        <v>32117</v>
      </c>
      <c r="I74" s="494" t="s">
        <v>480</v>
      </c>
      <c r="J74" s="492" t="s">
        <v>1625</v>
      </c>
      <c r="K74" s="492" t="s">
        <v>1626</v>
      </c>
      <c r="L74" s="492" t="s">
        <v>392</v>
      </c>
      <c r="M74" s="495" t="s">
        <v>125</v>
      </c>
      <c r="N74" s="495" t="s">
        <v>125</v>
      </c>
      <c r="O74" s="495" t="s">
        <v>125</v>
      </c>
      <c r="P74" s="1089"/>
      <c r="Q74" s="1090"/>
    </row>
    <row r="75" spans="2:17" ht="90" x14ac:dyDescent="0.2">
      <c r="B75" s="152"/>
      <c r="C75" s="152"/>
      <c r="D75" s="492" t="s">
        <v>1627</v>
      </c>
      <c r="E75" s="496">
        <v>40879000</v>
      </c>
      <c r="F75" s="492" t="s">
        <v>166</v>
      </c>
      <c r="G75" s="492" t="s">
        <v>240</v>
      </c>
      <c r="H75" s="493">
        <v>39420</v>
      </c>
      <c r="I75" s="494">
        <v>107735</v>
      </c>
      <c r="J75" s="492" t="s">
        <v>1628</v>
      </c>
      <c r="K75" s="492" t="s">
        <v>1629</v>
      </c>
      <c r="L75" s="492" t="s">
        <v>1630</v>
      </c>
      <c r="M75" s="495" t="s">
        <v>125</v>
      </c>
      <c r="N75" s="495" t="s">
        <v>125</v>
      </c>
      <c r="O75" s="495" t="s">
        <v>125</v>
      </c>
      <c r="P75" s="1089"/>
      <c r="Q75" s="1090"/>
    </row>
    <row r="76" spans="2:17" ht="105" x14ac:dyDescent="0.2">
      <c r="B76" s="152"/>
      <c r="C76" s="152"/>
      <c r="D76" s="492" t="s">
        <v>1631</v>
      </c>
      <c r="E76" s="496">
        <v>49763522</v>
      </c>
      <c r="F76" s="492" t="s">
        <v>1632</v>
      </c>
      <c r="G76" s="492" t="s">
        <v>1633</v>
      </c>
      <c r="H76" s="493">
        <v>32278</v>
      </c>
      <c r="I76" s="494" t="s">
        <v>480</v>
      </c>
      <c r="J76" s="492" t="s">
        <v>1634</v>
      </c>
      <c r="K76" s="492" t="s">
        <v>1635</v>
      </c>
      <c r="L76" s="492" t="s">
        <v>1636</v>
      </c>
      <c r="M76" s="495" t="s">
        <v>125</v>
      </c>
      <c r="N76" s="495" t="s">
        <v>125</v>
      </c>
      <c r="O76" s="495" t="s">
        <v>125</v>
      </c>
      <c r="P76" s="1089"/>
      <c r="Q76" s="1090"/>
    </row>
    <row r="77" spans="2:17" ht="90" x14ac:dyDescent="0.2">
      <c r="B77" s="152"/>
      <c r="C77" s="152"/>
      <c r="D77" s="492" t="s">
        <v>1637</v>
      </c>
      <c r="E77" s="496">
        <v>49773895</v>
      </c>
      <c r="F77" s="492" t="s">
        <v>491</v>
      </c>
      <c r="G77" s="492" t="s">
        <v>533</v>
      </c>
      <c r="H77" s="493">
        <v>37506</v>
      </c>
      <c r="I77" s="494" t="s">
        <v>480</v>
      </c>
      <c r="J77" s="343" t="s">
        <v>1638</v>
      </c>
      <c r="K77" s="347" t="s">
        <v>1639</v>
      </c>
      <c r="L77" s="347" t="s">
        <v>1640</v>
      </c>
      <c r="M77" s="348" t="s">
        <v>125</v>
      </c>
      <c r="N77" s="348" t="s">
        <v>125</v>
      </c>
      <c r="O77" s="348" t="s">
        <v>125</v>
      </c>
      <c r="P77" s="463"/>
      <c r="Q77" s="464"/>
    </row>
    <row r="78" spans="2:17" ht="150" x14ac:dyDescent="0.2">
      <c r="B78" s="152"/>
      <c r="C78" s="152"/>
      <c r="D78" s="970" t="s">
        <v>1641</v>
      </c>
      <c r="E78" s="223">
        <v>36676495</v>
      </c>
      <c r="F78" s="970" t="s">
        <v>485</v>
      </c>
      <c r="G78" s="970" t="s">
        <v>240</v>
      </c>
      <c r="H78" s="224">
        <v>37015</v>
      </c>
      <c r="I78" s="971" t="s">
        <v>911</v>
      </c>
      <c r="J78" s="492" t="s">
        <v>1642</v>
      </c>
      <c r="K78" s="492" t="s">
        <v>1643</v>
      </c>
      <c r="L78" s="492" t="s">
        <v>1644</v>
      </c>
      <c r="M78" s="543" t="s">
        <v>125</v>
      </c>
      <c r="N78" s="543" t="s">
        <v>125</v>
      </c>
      <c r="O78" s="543" t="s">
        <v>125</v>
      </c>
      <c r="P78" s="1071"/>
      <c r="Q78" s="1072"/>
    </row>
    <row r="79" spans="2:17" x14ac:dyDescent="0.2">
      <c r="B79" s="152" t="s">
        <v>44</v>
      </c>
      <c r="C79" s="152">
        <v>11</v>
      </c>
      <c r="D79" s="149"/>
      <c r="E79" s="149"/>
      <c r="F79" s="149"/>
      <c r="G79" s="149"/>
      <c r="H79" s="149"/>
      <c r="I79" s="150"/>
      <c r="J79" s="153"/>
      <c r="K79" s="154"/>
      <c r="L79" s="151"/>
      <c r="M79" s="118"/>
      <c r="N79" s="118"/>
      <c r="O79" s="118"/>
      <c r="P79" s="234"/>
      <c r="Q79" s="234"/>
    </row>
    <row r="80" spans="2:17" ht="180" x14ac:dyDescent="0.2">
      <c r="B80" s="152"/>
      <c r="C80" s="152"/>
      <c r="D80" s="970" t="s">
        <v>1645</v>
      </c>
      <c r="E80" s="223">
        <v>49784993</v>
      </c>
      <c r="F80" s="970" t="s">
        <v>485</v>
      </c>
      <c r="G80" s="970" t="s">
        <v>507</v>
      </c>
      <c r="H80" s="224">
        <v>40998</v>
      </c>
      <c r="I80" s="971" t="s">
        <v>480</v>
      </c>
      <c r="J80" s="492" t="s">
        <v>1646</v>
      </c>
      <c r="K80" s="492" t="s">
        <v>1647</v>
      </c>
      <c r="L80" s="492" t="s">
        <v>1648</v>
      </c>
      <c r="M80" s="543" t="s">
        <v>125</v>
      </c>
      <c r="N80" s="543" t="s">
        <v>125</v>
      </c>
      <c r="O80" s="543" t="s">
        <v>125</v>
      </c>
      <c r="P80" s="1071"/>
      <c r="Q80" s="1072"/>
    </row>
    <row r="81" spans="2:17" ht="180.75" x14ac:dyDescent="0.25">
      <c r="B81" s="152"/>
      <c r="C81" s="152"/>
      <c r="D81" s="497" t="s">
        <v>1649</v>
      </c>
      <c r="E81" s="498">
        <v>1065598925</v>
      </c>
      <c r="F81" s="497" t="s">
        <v>485</v>
      </c>
      <c r="G81" s="970" t="s">
        <v>507</v>
      </c>
      <c r="H81" s="499">
        <v>41082</v>
      </c>
      <c r="I81" s="969" t="s">
        <v>480</v>
      </c>
      <c r="J81" s="343" t="s">
        <v>1650</v>
      </c>
      <c r="K81" s="347" t="s">
        <v>1651</v>
      </c>
      <c r="L81" s="347" t="s">
        <v>1652</v>
      </c>
      <c r="M81" s="348" t="s">
        <v>125</v>
      </c>
      <c r="N81" s="348" t="s">
        <v>125</v>
      </c>
      <c r="O81" s="348" t="s">
        <v>125</v>
      </c>
      <c r="P81" s="1089"/>
      <c r="Q81" s="1090"/>
    </row>
    <row r="82" spans="2:17" ht="180" x14ac:dyDescent="0.2">
      <c r="B82" s="152"/>
      <c r="C82" s="152"/>
      <c r="D82" s="970" t="s">
        <v>1653</v>
      </c>
      <c r="E82" s="223">
        <v>56078698</v>
      </c>
      <c r="F82" s="970" t="s">
        <v>485</v>
      </c>
      <c r="G82" s="970" t="s">
        <v>507</v>
      </c>
      <c r="H82" s="224">
        <v>39437</v>
      </c>
      <c r="I82" s="971">
        <v>108407</v>
      </c>
      <c r="J82" s="492" t="s">
        <v>1654</v>
      </c>
      <c r="K82" s="492" t="s">
        <v>1655</v>
      </c>
      <c r="L82" s="492" t="s">
        <v>1656</v>
      </c>
      <c r="M82" s="495" t="s">
        <v>125</v>
      </c>
      <c r="N82" s="495" t="s">
        <v>125</v>
      </c>
      <c r="O82" s="495" t="s">
        <v>125</v>
      </c>
      <c r="P82" s="428"/>
      <c r="Q82" s="429"/>
    </row>
    <row r="83" spans="2:17" ht="120.75" x14ac:dyDescent="0.25">
      <c r="B83" s="152"/>
      <c r="C83" s="152"/>
      <c r="D83" s="530" t="s">
        <v>1657</v>
      </c>
      <c r="E83" s="535">
        <v>49782036</v>
      </c>
      <c r="F83" s="530" t="s">
        <v>485</v>
      </c>
      <c r="G83" s="343" t="s">
        <v>648</v>
      </c>
      <c r="H83" s="936">
        <v>37350</v>
      </c>
      <c r="I83" s="534" t="s">
        <v>480</v>
      </c>
      <c r="J83" s="343" t="s">
        <v>1658</v>
      </c>
      <c r="K83" s="347" t="s">
        <v>1659</v>
      </c>
      <c r="L83" s="347" t="s">
        <v>1660</v>
      </c>
      <c r="M83" s="348" t="s">
        <v>125</v>
      </c>
      <c r="N83" s="348" t="s">
        <v>125</v>
      </c>
      <c r="O83" s="348" t="s">
        <v>125</v>
      </c>
      <c r="P83" s="463"/>
      <c r="Q83" s="464"/>
    </row>
    <row r="84" spans="2:17" ht="150.75" x14ac:dyDescent="0.25">
      <c r="B84" s="152"/>
      <c r="C84" s="152"/>
      <c r="D84" s="972" t="s">
        <v>1661</v>
      </c>
      <c r="E84" s="973">
        <v>56078107</v>
      </c>
      <c r="F84" s="972" t="s">
        <v>180</v>
      </c>
      <c r="G84" s="492" t="s">
        <v>548</v>
      </c>
      <c r="H84" s="974">
        <v>39442</v>
      </c>
      <c r="I84" s="972" t="s">
        <v>1662</v>
      </c>
      <c r="J84" s="492" t="s">
        <v>1663</v>
      </c>
      <c r="K84" s="492" t="s">
        <v>1664</v>
      </c>
      <c r="L84" s="492" t="s">
        <v>1665</v>
      </c>
      <c r="M84" s="495" t="s">
        <v>125</v>
      </c>
      <c r="N84" s="495" t="s">
        <v>125</v>
      </c>
      <c r="O84" s="495" t="s">
        <v>125</v>
      </c>
      <c r="P84" s="428"/>
      <c r="Q84" s="464"/>
    </row>
    <row r="85" spans="2:17" ht="270.75" x14ac:dyDescent="0.25">
      <c r="B85" s="152"/>
      <c r="C85" s="152"/>
      <c r="D85" s="972" t="s">
        <v>1666</v>
      </c>
      <c r="E85" s="973">
        <v>49791992</v>
      </c>
      <c r="F85" s="972" t="s">
        <v>485</v>
      </c>
      <c r="G85" s="492" t="s">
        <v>1667</v>
      </c>
      <c r="H85" s="974">
        <v>38170</v>
      </c>
      <c r="I85" s="972">
        <v>4870</v>
      </c>
      <c r="J85" s="492" t="s">
        <v>1668</v>
      </c>
      <c r="K85" s="492" t="s">
        <v>1669</v>
      </c>
      <c r="L85" s="492" t="s">
        <v>1670</v>
      </c>
      <c r="M85" s="495" t="s">
        <v>125</v>
      </c>
      <c r="N85" s="495" t="s">
        <v>125</v>
      </c>
      <c r="O85" s="495" t="s">
        <v>125</v>
      </c>
      <c r="P85" s="1089"/>
      <c r="Q85" s="1090"/>
    </row>
    <row r="86" spans="2:17" ht="105.75" x14ac:dyDescent="0.25">
      <c r="B86" s="152"/>
      <c r="C86" s="152"/>
      <c r="D86" s="530" t="s">
        <v>1671</v>
      </c>
      <c r="E86" s="535">
        <v>49718899</v>
      </c>
      <c r="F86" s="530" t="s">
        <v>485</v>
      </c>
      <c r="G86" s="343" t="s">
        <v>507</v>
      </c>
      <c r="H86" s="936"/>
      <c r="I86" s="534">
        <v>135774</v>
      </c>
      <c r="J86" s="343" t="s">
        <v>1672</v>
      </c>
      <c r="K86" s="347" t="s">
        <v>1673</v>
      </c>
      <c r="L86" s="347" t="s">
        <v>1674</v>
      </c>
      <c r="M86" s="348" t="s">
        <v>125</v>
      </c>
      <c r="N86" s="348" t="s">
        <v>125</v>
      </c>
      <c r="O86" s="348" t="s">
        <v>125</v>
      </c>
      <c r="P86" s="463"/>
      <c r="Q86" s="464"/>
    </row>
    <row r="87" spans="2:17" ht="225.75" x14ac:dyDescent="0.25">
      <c r="B87" s="152"/>
      <c r="C87" s="152"/>
      <c r="D87" s="530" t="s">
        <v>1675</v>
      </c>
      <c r="E87" s="535">
        <v>15170623</v>
      </c>
      <c r="F87" s="530" t="s">
        <v>1676</v>
      </c>
      <c r="G87" s="343" t="s">
        <v>507</v>
      </c>
      <c r="H87" s="936"/>
      <c r="I87" s="534">
        <v>104224</v>
      </c>
      <c r="J87" s="343" t="s">
        <v>1677</v>
      </c>
      <c r="K87" s="347" t="s">
        <v>1678</v>
      </c>
      <c r="L87" s="347" t="s">
        <v>1679</v>
      </c>
      <c r="M87" s="348" t="s">
        <v>125</v>
      </c>
      <c r="N87" s="348" t="s">
        <v>125</v>
      </c>
      <c r="O87" s="348" t="s">
        <v>125</v>
      </c>
      <c r="P87" s="463"/>
      <c r="Q87" s="464"/>
    </row>
    <row r="88" spans="2:17" ht="60" x14ac:dyDescent="0.2">
      <c r="B88" s="152"/>
      <c r="C88" s="152"/>
      <c r="D88" s="970" t="s">
        <v>1680</v>
      </c>
      <c r="E88" s="223">
        <v>60393150</v>
      </c>
      <c r="F88" s="223" t="s">
        <v>166</v>
      </c>
      <c r="G88" s="492" t="s">
        <v>507</v>
      </c>
      <c r="H88" s="224">
        <v>39073</v>
      </c>
      <c r="I88" s="971">
        <v>118908</v>
      </c>
      <c r="J88" s="970" t="s">
        <v>1681</v>
      </c>
      <c r="K88" s="970" t="s">
        <v>1682</v>
      </c>
      <c r="L88" s="970" t="s">
        <v>485</v>
      </c>
      <c r="M88" s="543" t="s">
        <v>125</v>
      </c>
      <c r="N88" s="543" t="s">
        <v>125</v>
      </c>
      <c r="O88" s="543" t="s">
        <v>125</v>
      </c>
      <c r="P88" s="1071"/>
      <c r="Q88" s="1072"/>
    </row>
    <row r="89" spans="2:17" ht="90" x14ac:dyDescent="0.2">
      <c r="B89" s="152"/>
      <c r="C89" s="152"/>
      <c r="D89" s="970" t="s">
        <v>1683</v>
      </c>
      <c r="E89" s="223">
        <v>49773627</v>
      </c>
      <c r="F89" s="223" t="s">
        <v>485</v>
      </c>
      <c r="G89" s="970" t="s">
        <v>1142</v>
      </c>
      <c r="H89" s="224">
        <v>36546</v>
      </c>
      <c r="I89" s="971" t="s">
        <v>480</v>
      </c>
      <c r="J89" s="970" t="s">
        <v>1684</v>
      </c>
      <c r="K89" s="970" t="s">
        <v>1685</v>
      </c>
      <c r="L89" s="970" t="s">
        <v>485</v>
      </c>
      <c r="M89" s="543" t="s">
        <v>125</v>
      </c>
      <c r="N89" s="543" t="s">
        <v>125</v>
      </c>
      <c r="O89" s="543" t="s">
        <v>125</v>
      </c>
      <c r="P89" s="428"/>
      <c r="Q89" s="429"/>
    </row>
    <row r="90" spans="2:17" ht="90" x14ac:dyDescent="0.2">
      <c r="B90" s="152"/>
      <c r="C90" s="152"/>
      <c r="D90" s="970" t="s">
        <v>1686</v>
      </c>
      <c r="E90" s="223">
        <v>49772430</v>
      </c>
      <c r="F90" s="970" t="s">
        <v>1030</v>
      </c>
      <c r="G90" s="492" t="s">
        <v>507</v>
      </c>
      <c r="H90" s="224">
        <v>37449</v>
      </c>
      <c r="I90" s="971">
        <v>102245</v>
      </c>
      <c r="J90" s="970" t="s">
        <v>1687</v>
      </c>
      <c r="K90" s="970" t="s">
        <v>1688</v>
      </c>
      <c r="L90" s="970" t="s">
        <v>1689</v>
      </c>
      <c r="M90" s="543" t="s">
        <v>125</v>
      </c>
      <c r="N90" s="543" t="s">
        <v>125</v>
      </c>
      <c r="O90" s="543" t="s">
        <v>483</v>
      </c>
      <c r="P90" s="428"/>
      <c r="Q90" s="429"/>
    </row>
    <row r="91" spans="2:17" x14ac:dyDescent="0.2">
      <c r="B91" s="152"/>
      <c r="C91" s="152"/>
      <c r="D91" s="149"/>
      <c r="E91" s="149"/>
      <c r="F91" s="149"/>
      <c r="G91" s="149"/>
      <c r="H91" s="149"/>
      <c r="I91" s="150"/>
      <c r="J91" s="153"/>
      <c r="K91" s="154"/>
      <c r="L91" s="151"/>
      <c r="M91" s="118"/>
      <c r="N91" s="118"/>
      <c r="O91" s="118"/>
      <c r="P91" s="234"/>
      <c r="Q91" s="234"/>
    </row>
    <row r="92" spans="2:17" x14ac:dyDescent="0.2">
      <c r="C92" s="152"/>
      <c r="D92" s="149"/>
      <c r="E92" s="149"/>
      <c r="F92" s="149"/>
      <c r="G92" s="149"/>
      <c r="H92" s="149"/>
      <c r="I92" s="150"/>
      <c r="J92" s="153"/>
      <c r="K92" s="151"/>
      <c r="L92" s="151"/>
      <c r="M92" s="118"/>
      <c r="N92" s="118"/>
      <c r="O92" s="118"/>
      <c r="P92" s="1073"/>
      <c r="Q92" s="1073"/>
    </row>
    <row r="94" spans="2:17" ht="15.75" thickBot="1" x14ac:dyDescent="0.3"/>
    <row r="95" spans="2:17" ht="16.5" thickBot="1" x14ac:dyDescent="0.3">
      <c r="B95" s="1083" t="s">
        <v>46</v>
      </c>
      <c r="C95" s="1084"/>
      <c r="D95" s="1084"/>
      <c r="E95" s="1084"/>
      <c r="F95" s="1084"/>
      <c r="G95" s="1084"/>
      <c r="H95" s="1084"/>
      <c r="I95" s="1084"/>
      <c r="J95" s="1084"/>
      <c r="K95" s="1084"/>
      <c r="L95" s="1084"/>
      <c r="M95" s="1084"/>
      <c r="N95" s="1085"/>
    </row>
    <row r="98" spans="1:26" ht="31.5" x14ac:dyDescent="0.25">
      <c r="B98" s="147" t="s">
        <v>33</v>
      </c>
      <c r="C98" s="147" t="s">
        <v>18</v>
      </c>
      <c r="D98" s="1086" t="s">
        <v>3</v>
      </c>
      <c r="E98" s="1088"/>
    </row>
    <row r="99" spans="1:26" ht="30" x14ac:dyDescent="0.25">
      <c r="B99" s="155" t="s">
        <v>112</v>
      </c>
      <c r="C99" s="234" t="s">
        <v>125</v>
      </c>
      <c r="D99" s="1073"/>
      <c r="E99" s="1073"/>
    </row>
    <row r="102" spans="1:26" ht="15.75" x14ac:dyDescent="0.25">
      <c r="B102" s="1074" t="s">
        <v>64</v>
      </c>
      <c r="C102" s="1075"/>
      <c r="D102" s="1075"/>
      <c r="E102" s="1075"/>
      <c r="F102" s="1075"/>
      <c r="G102" s="1075"/>
      <c r="H102" s="1075"/>
      <c r="I102" s="1075"/>
      <c r="J102" s="1075"/>
      <c r="K102" s="1075"/>
      <c r="L102" s="1075"/>
      <c r="M102" s="1075"/>
      <c r="N102" s="1075"/>
      <c r="O102" s="1075"/>
      <c r="P102" s="1075"/>
    </row>
    <row r="104" spans="1:26" ht="15.75" thickBot="1" x14ac:dyDescent="0.3"/>
    <row r="105" spans="1:26" ht="16.5" thickBot="1" x14ac:dyDescent="0.3">
      <c r="B105" s="1083" t="s">
        <v>54</v>
      </c>
      <c r="C105" s="1084"/>
      <c r="D105" s="1084"/>
      <c r="E105" s="1084"/>
      <c r="F105" s="1084"/>
      <c r="G105" s="1084"/>
      <c r="H105" s="1084"/>
      <c r="I105" s="1084"/>
      <c r="J105" s="1084"/>
      <c r="K105" s="1084"/>
      <c r="L105" s="1084"/>
      <c r="M105" s="1084"/>
      <c r="N105" s="1085"/>
    </row>
    <row r="107" spans="1:26" ht="15.75" thickBot="1" x14ac:dyDescent="0.3">
      <c r="M107" s="122"/>
      <c r="N107" s="122"/>
    </row>
    <row r="108" spans="1:26" s="93" customFormat="1" ht="110.25" x14ac:dyDescent="0.25">
      <c r="B108" s="483" t="s">
        <v>134</v>
      </c>
      <c r="C108" s="483" t="s">
        <v>135</v>
      </c>
      <c r="D108" s="483" t="s">
        <v>136</v>
      </c>
      <c r="E108" s="483" t="s">
        <v>45</v>
      </c>
      <c r="F108" s="483" t="s">
        <v>22</v>
      </c>
      <c r="G108" s="483" t="s">
        <v>89</v>
      </c>
      <c r="H108" s="483" t="s">
        <v>17</v>
      </c>
      <c r="I108" s="483" t="s">
        <v>10</v>
      </c>
      <c r="J108" s="483" t="s">
        <v>31</v>
      </c>
      <c r="K108" s="483" t="s">
        <v>61</v>
      </c>
      <c r="L108" s="483" t="s">
        <v>20</v>
      </c>
      <c r="M108" s="484" t="s">
        <v>26</v>
      </c>
      <c r="N108" s="483" t="s">
        <v>137</v>
      </c>
      <c r="O108" s="483" t="s">
        <v>36</v>
      </c>
      <c r="P108" s="245" t="s">
        <v>11</v>
      </c>
      <c r="Q108" s="245" t="s">
        <v>19</v>
      </c>
    </row>
    <row r="109" spans="1:26" s="242" customFormat="1" x14ac:dyDescent="0.25">
      <c r="A109" s="125">
        <v>1</v>
      </c>
      <c r="B109" s="126"/>
      <c r="C109" s="127"/>
      <c r="D109" s="126"/>
      <c r="E109" s="128"/>
      <c r="F109" s="127"/>
      <c r="G109" s="129"/>
      <c r="H109" s="130"/>
      <c r="I109" s="131"/>
      <c r="J109" s="131"/>
      <c r="K109" s="131"/>
      <c r="L109" s="131"/>
      <c r="M109" s="132"/>
      <c r="N109" s="132">
        <f>+M109*G109</f>
        <v>0</v>
      </c>
      <c r="O109" s="133"/>
      <c r="P109" s="133"/>
      <c r="Q109" s="134"/>
      <c r="R109" s="135"/>
      <c r="S109" s="135"/>
      <c r="T109" s="135"/>
      <c r="U109" s="135"/>
      <c r="V109" s="135"/>
      <c r="W109" s="135"/>
      <c r="X109" s="135"/>
      <c r="Y109" s="135"/>
      <c r="Z109" s="135"/>
    </row>
    <row r="110" spans="1:26" s="242" customFormat="1" x14ac:dyDescent="0.25">
      <c r="A110" s="125">
        <f>+A109+1</f>
        <v>2</v>
      </c>
      <c r="B110" s="126"/>
      <c r="C110" s="127"/>
      <c r="D110" s="126"/>
      <c r="E110" s="128"/>
      <c r="F110" s="127"/>
      <c r="G110" s="127"/>
      <c r="H110" s="127"/>
      <c r="I110" s="131"/>
      <c r="J110" s="131"/>
      <c r="K110" s="131"/>
      <c r="L110" s="131"/>
      <c r="M110" s="132"/>
      <c r="N110" s="132"/>
      <c r="O110" s="133"/>
      <c r="P110" s="133"/>
      <c r="Q110" s="134"/>
      <c r="R110" s="135"/>
      <c r="S110" s="135"/>
      <c r="T110" s="135"/>
      <c r="U110" s="135"/>
      <c r="V110" s="135"/>
      <c r="W110" s="135"/>
      <c r="X110" s="135"/>
      <c r="Y110" s="135"/>
      <c r="Z110" s="135"/>
    </row>
    <row r="111" spans="1:26" s="242" customFormat="1" x14ac:dyDescent="0.25">
      <c r="A111" s="125">
        <f t="shared" ref="A111:A116" si="1">+A110+1</f>
        <v>3</v>
      </c>
      <c r="B111" s="126"/>
      <c r="C111" s="127"/>
      <c r="D111" s="126"/>
      <c r="E111" s="128"/>
      <c r="F111" s="127"/>
      <c r="G111" s="127"/>
      <c r="H111" s="127"/>
      <c r="I111" s="131"/>
      <c r="J111" s="131"/>
      <c r="K111" s="131"/>
      <c r="L111" s="131"/>
      <c r="M111" s="132"/>
      <c r="N111" s="132"/>
      <c r="O111" s="133"/>
      <c r="P111" s="133"/>
      <c r="Q111" s="134"/>
      <c r="R111" s="135"/>
      <c r="S111" s="135"/>
      <c r="T111" s="135"/>
      <c r="U111" s="135"/>
      <c r="V111" s="135"/>
      <c r="W111" s="135"/>
      <c r="X111" s="135"/>
      <c r="Y111" s="135"/>
      <c r="Z111" s="135"/>
    </row>
    <row r="112" spans="1:26" s="242" customFormat="1" x14ac:dyDescent="0.25">
      <c r="A112" s="125">
        <f t="shared" si="1"/>
        <v>4</v>
      </c>
      <c r="B112" s="126"/>
      <c r="C112" s="127"/>
      <c r="D112" s="126"/>
      <c r="E112" s="128"/>
      <c r="F112" s="127"/>
      <c r="G112" s="127"/>
      <c r="H112" s="127"/>
      <c r="I112" s="131"/>
      <c r="J112" s="131"/>
      <c r="K112" s="131"/>
      <c r="L112" s="131"/>
      <c r="M112" s="132"/>
      <c r="N112" s="132"/>
      <c r="O112" s="133"/>
      <c r="P112" s="133"/>
      <c r="Q112" s="134"/>
      <c r="R112" s="135"/>
      <c r="S112" s="135"/>
      <c r="T112" s="135"/>
      <c r="U112" s="135"/>
      <c r="V112" s="135"/>
      <c r="W112" s="135"/>
      <c r="X112" s="135"/>
      <c r="Y112" s="135"/>
      <c r="Z112" s="135"/>
    </row>
    <row r="113" spans="1:26" s="242" customFormat="1" x14ac:dyDescent="0.25">
      <c r="A113" s="125">
        <f t="shared" si="1"/>
        <v>5</v>
      </c>
      <c r="B113" s="126"/>
      <c r="C113" s="127"/>
      <c r="D113" s="126"/>
      <c r="E113" s="128"/>
      <c r="F113" s="127"/>
      <c r="G113" s="127"/>
      <c r="H113" s="127"/>
      <c r="I113" s="131"/>
      <c r="J113" s="131"/>
      <c r="K113" s="131"/>
      <c r="L113" s="131"/>
      <c r="M113" s="132"/>
      <c r="N113" s="132"/>
      <c r="O113" s="133"/>
      <c r="P113" s="133"/>
      <c r="Q113" s="134"/>
      <c r="R113" s="135"/>
      <c r="S113" s="135"/>
      <c r="T113" s="135"/>
      <c r="U113" s="135"/>
      <c r="V113" s="135"/>
      <c r="W113" s="135"/>
      <c r="X113" s="135"/>
      <c r="Y113" s="135"/>
      <c r="Z113" s="135"/>
    </row>
    <row r="114" spans="1:26" s="242" customFormat="1" x14ac:dyDescent="0.25">
      <c r="A114" s="125">
        <f t="shared" si="1"/>
        <v>6</v>
      </c>
      <c r="B114" s="126"/>
      <c r="C114" s="127"/>
      <c r="D114" s="126"/>
      <c r="E114" s="128"/>
      <c r="F114" s="127"/>
      <c r="G114" s="127"/>
      <c r="H114" s="127"/>
      <c r="I114" s="131"/>
      <c r="J114" s="131"/>
      <c r="K114" s="131"/>
      <c r="L114" s="131"/>
      <c r="M114" s="132"/>
      <c r="N114" s="132"/>
      <c r="O114" s="133"/>
      <c r="P114" s="133"/>
      <c r="Q114" s="134"/>
      <c r="R114" s="135"/>
      <c r="S114" s="135"/>
      <c r="T114" s="135"/>
      <c r="U114" s="135"/>
      <c r="V114" s="135"/>
      <c r="W114" s="135"/>
      <c r="X114" s="135"/>
      <c r="Y114" s="135"/>
      <c r="Z114" s="135"/>
    </row>
    <row r="115" spans="1:26" s="242" customFormat="1" x14ac:dyDescent="0.25">
      <c r="A115" s="125">
        <f t="shared" si="1"/>
        <v>7</v>
      </c>
      <c r="B115" s="126"/>
      <c r="C115" s="127"/>
      <c r="D115" s="126"/>
      <c r="E115" s="128"/>
      <c r="F115" s="127"/>
      <c r="G115" s="127"/>
      <c r="H115" s="127"/>
      <c r="I115" s="131"/>
      <c r="J115" s="131"/>
      <c r="K115" s="131"/>
      <c r="L115" s="131"/>
      <c r="M115" s="132"/>
      <c r="N115" s="132"/>
      <c r="O115" s="133"/>
      <c r="P115" s="133"/>
      <c r="Q115" s="134"/>
      <c r="R115" s="135"/>
      <c r="S115" s="135"/>
      <c r="T115" s="135"/>
      <c r="U115" s="135"/>
      <c r="V115" s="135"/>
      <c r="W115" s="135"/>
      <c r="X115" s="135"/>
      <c r="Y115" s="135"/>
      <c r="Z115" s="135"/>
    </row>
    <row r="116" spans="1:26" s="242" customFormat="1" x14ac:dyDescent="0.25">
      <c r="A116" s="125">
        <f t="shared" si="1"/>
        <v>8</v>
      </c>
      <c r="B116" s="126"/>
      <c r="C116" s="127"/>
      <c r="D116" s="126"/>
      <c r="E116" s="128"/>
      <c r="F116" s="127"/>
      <c r="G116" s="127"/>
      <c r="H116" s="127"/>
      <c r="I116" s="131"/>
      <c r="J116" s="131"/>
      <c r="K116" s="131"/>
      <c r="L116" s="131"/>
      <c r="M116" s="132"/>
      <c r="N116" s="132"/>
      <c r="O116" s="133"/>
      <c r="P116" s="133"/>
      <c r="Q116" s="134"/>
      <c r="R116" s="135"/>
      <c r="S116" s="135"/>
      <c r="T116" s="135"/>
      <c r="U116" s="135"/>
      <c r="V116" s="135"/>
      <c r="W116" s="135"/>
      <c r="X116" s="135"/>
      <c r="Y116" s="135"/>
      <c r="Z116" s="135"/>
    </row>
    <row r="117" spans="1:26" s="242" customFormat="1" ht="15.75" x14ac:dyDescent="0.25">
      <c r="A117" s="125"/>
      <c r="B117" s="136" t="s">
        <v>16</v>
      </c>
      <c r="C117" s="127"/>
      <c r="D117" s="126"/>
      <c r="E117" s="128"/>
      <c r="F117" s="127"/>
      <c r="G117" s="127"/>
      <c r="H117" s="127"/>
      <c r="I117" s="131"/>
      <c r="J117" s="131"/>
      <c r="K117" s="137">
        <f>SUM(K109:K116)</f>
        <v>0</v>
      </c>
      <c r="L117" s="137">
        <f>SUM(L109:L116)</f>
        <v>0</v>
      </c>
      <c r="M117" s="138">
        <f>SUM(M109:M116)</f>
        <v>0</v>
      </c>
      <c r="N117" s="137">
        <f>SUM(N109:N116)</f>
        <v>0</v>
      </c>
      <c r="O117" s="133"/>
      <c r="P117" s="133"/>
      <c r="Q117" s="134"/>
    </row>
    <row r="118" spans="1:26" x14ac:dyDescent="0.25">
      <c r="B118" s="139"/>
      <c r="C118" s="139"/>
      <c r="D118" s="139"/>
      <c r="E118" s="140"/>
      <c r="F118" s="139"/>
      <c r="G118" s="139"/>
      <c r="H118" s="139"/>
      <c r="I118" s="139"/>
      <c r="J118" s="139"/>
      <c r="K118" s="139"/>
      <c r="L118" s="139"/>
      <c r="M118" s="139"/>
      <c r="N118" s="139"/>
      <c r="O118" s="139"/>
      <c r="P118" s="139"/>
    </row>
    <row r="119" spans="1:26" ht="15.75" x14ac:dyDescent="0.25">
      <c r="B119" s="142" t="s">
        <v>32</v>
      </c>
      <c r="C119" s="156">
        <f>+K117</f>
        <v>0</v>
      </c>
      <c r="H119" s="145"/>
      <c r="I119" s="145"/>
      <c r="J119" s="145"/>
      <c r="K119" s="145"/>
      <c r="L119" s="145"/>
      <c r="M119" s="145"/>
      <c r="N119" s="139"/>
      <c r="O119" s="139"/>
      <c r="P119" s="139"/>
    </row>
    <row r="121" spans="1:26" ht="15.75" thickBot="1" x14ac:dyDescent="0.3"/>
    <row r="122" spans="1:26" ht="32.25" thickBot="1" x14ac:dyDescent="0.3">
      <c r="B122" s="485" t="s">
        <v>49</v>
      </c>
      <c r="C122" s="486" t="s">
        <v>50</v>
      </c>
      <c r="D122" s="485" t="s">
        <v>51</v>
      </c>
      <c r="E122" s="486" t="s">
        <v>55</v>
      </c>
    </row>
    <row r="123" spans="1:26" x14ac:dyDescent="0.25">
      <c r="B123" s="159" t="s">
        <v>113</v>
      </c>
      <c r="C123" s="487">
        <v>20</v>
      </c>
      <c r="D123" s="487">
        <v>0</v>
      </c>
      <c r="E123" s="1080">
        <f>+D123+D124+D125</f>
        <v>0</v>
      </c>
    </row>
    <row r="124" spans="1:26" x14ac:dyDescent="0.25">
      <c r="B124" s="159" t="s">
        <v>114</v>
      </c>
      <c r="C124" s="251">
        <v>30</v>
      </c>
      <c r="D124" s="234">
        <v>0</v>
      </c>
      <c r="E124" s="1081"/>
    </row>
    <row r="125" spans="1:26" ht="15.75" thickBot="1" x14ac:dyDescent="0.3">
      <c r="B125" s="159" t="s">
        <v>115</v>
      </c>
      <c r="C125" s="162">
        <v>40</v>
      </c>
      <c r="D125" s="162">
        <v>0</v>
      </c>
      <c r="E125" s="1082"/>
    </row>
    <row r="127" spans="1:26" ht="15.75" thickBot="1" x14ac:dyDescent="0.3"/>
    <row r="128" spans="1:26" ht="16.5" thickBot="1" x14ac:dyDescent="0.3">
      <c r="B128" s="1083" t="s">
        <v>52</v>
      </c>
      <c r="C128" s="1084"/>
      <c r="D128" s="1084"/>
      <c r="E128" s="1084"/>
      <c r="F128" s="1084"/>
      <c r="G128" s="1084"/>
      <c r="H128" s="1084"/>
      <c r="I128" s="1084"/>
      <c r="J128" s="1084"/>
      <c r="K128" s="1084"/>
      <c r="L128" s="1084"/>
      <c r="M128" s="1084"/>
      <c r="N128" s="1085"/>
    </row>
    <row r="130" spans="2:17" ht="110.25" x14ac:dyDescent="0.25">
      <c r="B130" s="117" t="s">
        <v>0</v>
      </c>
      <c r="C130" s="117" t="s">
        <v>39</v>
      </c>
      <c r="D130" s="117" t="s">
        <v>40</v>
      </c>
      <c r="E130" s="117" t="s">
        <v>102</v>
      </c>
      <c r="F130" s="117" t="s">
        <v>104</v>
      </c>
      <c r="G130" s="117" t="s">
        <v>105</v>
      </c>
      <c r="H130" s="117" t="s">
        <v>106</v>
      </c>
      <c r="I130" s="117" t="s">
        <v>103</v>
      </c>
      <c r="J130" s="1086" t="s">
        <v>107</v>
      </c>
      <c r="K130" s="1087"/>
      <c r="L130" s="1088"/>
      <c r="M130" s="117" t="s">
        <v>111</v>
      </c>
      <c r="N130" s="117" t="s">
        <v>139</v>
      </c>
      <c r="O130" s="117" t="s">
        <v>140</v>
      </c>
      <c r="P130" s="1086" t="s">
        <v>3</v>
      </c>
      <c r="Q130" s="1088"/>
    </row>
    <row r="131" spans="2:17" ht="60" x14ac:dyDescent="0.2">
      <c r="B131" s="152"/>
      <c r="C131" s="152"/>
      <c r="D131" s="149"/>
      <c r="E131" s="149"/>
      <c r="F131" s="149"/>
      <c r="G131" s="149"/>
      <c r="H131" s="149"/>
      <c r="I131" s="150"/>
      <c r="J131" s="153" t="s">
        <v>108</v>
      </c>
      <c r="K131" s="154" t="s">
        <v>109</v>
      </c>
      <c r="L131" s="151" t="s">
        <v>110</v>
      </c>
      <c r="M131" s="118"/>
      <c r="N131" s="118"/>
      <c r="O131" s="118"/>
      <c r="P131" s="1073"/>
      <c r="Q131" s="1073"/>
    </row>
    <row r="132" spans="2:17" ht="150" x14ac:dyDescent="0.2">
      <c r="B132" s="152" t="s">
        <v>119</v>
      </c>
      <c r="C132" s="152"/>
      <c r="D132" s="970" t="s">
        <v>1690</v>
      </c>
      <c r="E132" s="223">
        <v>49790557</v>
      </c>
      <c r="F132" s="970" t="s">
        <v>1691</v>
      </c>
      <c r="G132" s="970" t="s">
        <v>630</v>
      </c>
      <c r="H132" s="224">
        <v>38294</v>
      </c>
      <c r="I132" s="971" t="s">
        <v>911</v>
      </c>
      <c r="J132" s="492" t="s">
        <v>1692</v>
      </c>
      <c r="K132" s="492" t="s">
        <v>1693</v>
      </c>
      <c r="L132" s="492" t="s">
        <v>1694</v>
      </c>
      <c r="M132" s="495" t="s">
        <v>125</v>
      </c>
      <c r="N132" s="495" t="s">
        <v>125</v>
      </c>
      <c r="O132" s="495" t="s">
        <v>125</v>
      </c>
      <c r="P132" s="1069" t="s">
        <v>1695</v>
      </c>
      <c r="Q132" s="1070"/>
    </row>
    <row r="133" spans="2:17" ht="150" x14ac:dyDescent="0.2">
      <c r="B133" s="152"/>
      <c r="C133" s="152"/>
      <c r="D133" s="970" t="s">
        <v>1696</v>
      </c>
      <c r="E133" s="223">
        <v>11524339</v>
      </c>
      <c r="F133" s="970" t="s">
        <v>1697</v>
      </c>
      <c r="G133" s="970" t="s">
        <v>1698</v>
      </c>
      <c r="H133" s="224">
        <v>41572</v>
      </c>
      <c r="I133" s="971" t="s">
        <v>911</v>
      </c>
      <c r="J133" s="492" t="s">
        <v>1692</v>
      </c>
      <c r="K133" s="492" t="s">
        <v>1693</v>
      </c>
      <c r="L133" s="492" t="s">
        <v>1694</v>
      </c>
      <c r="M133" s="495" t="s">
        <v>125</v>
      </c>
      <c r="N133" s="495" t="s">
        <v>125</v>
      </c>
      <c r="O133" s="495" t="s">
        <v>125</v>
      </c>
      <c r="P133" s="1069" t="s">
        <v>1695</v>
      </c>
      <c r="Q133" s="1070"/>
    </row>
    <row r="134" spans="2:17" ht="210" x14ac:dyDescent="0.2">
      <c r="B134" s="152" t="s">
        <v>120</v>
      </c>
      <c r="C134" s="152"/>
      <c r="D134" s="970" t="s">
        <v>1699</v>
      </c>
      <c r="E134" s="223">
        <v>49764185</v>
      </c>
      <c r="F134" s="970" t="s">
        <v>1700</v>
      </c>
      <c r="G134" s="970" t="s">
        <v>542</v>
      </c>
      <c r="H134" s="224">
        <v>40081</v>
      </c>
      <c r="I134" s="971" t="s">
        <v>911</v>
      </c>
      <c r="J134" s="492" t="s">
        <v>1701</v>
      </c>
      <c r="K134" s="492" t="s">
        <v>1702</v>
      </c>
      <c r="L134" s="975" t="s">
        <v>1703</v>
      </c>
      <c r="M134" s="495" t="s">
        <v>125</v>
      </c>
      <c r="N134" s="495" t="s">
        <v>125</v>
      </c>
      <c r="O134" s="495" t="s">
        <v>125</v>
      </c>
      <c r="P134" s="976"/>
      <c r="Q134" s="977"/>
    </row>
    <row r="135" spans="2:17" ht="60" x14ac:dyDescent="0.2">
      <c r="C135" s="152"/>
      <c r="D135" s="970" t="s">
        <v>1704</v>
      </c>
      <c r="E135" s="223">
        <v>49742403</v>
      </c>
      <c r="F135" s="970" t="s">
        <v>1705</v>
      </c>
      <c r="G135" s="970" t="s">
        <v>797</v>
      </c>
      <c r="H135" s="224">
        <v>36098</v>
      </c>
      <c r="I135" s="971" t="s">
        <v>911</v>
      </c>
      <c r="J135" s="492"/>
      <c r="K135" s="492"/>
      <c r="L135" s="492"/>
      <c r="M135" s="495" t="s">
        <v>125</v>
      </c>
      <c r="N135" s="495" t="s">
        <v>125</v>
      </c>
      <c r="O135" s="495" t="s">
        <v>125</v>
      </c>
      <c r="P135" s="1069" t="s">
        <v>1695</v>
      </c>
      <c r="Q135" s="1070"/>
    </row>
    <row r="136" spans="2:17" ht="15.75" x14ac:dyDescent="0.25">
      <c r="B136" s="152"/>
      <c r="C136" s="152"/>
      <c r="D136" s="503"/>
      <c r="E136" s="504"/>
      <c r="F136" s="504"/>
      <c r="G136" s="503"/>
      <c r="H136" s="505"/>
      <c r="I136" s="978"/>
      <c r="J136" s="503"/>
      <c r="K136" s="503"/>
      <c r="L136" s="503"/>
      <c r="M136" s="507"/>
      <c r="N136" s="507"/>
      <c r="O136" s="507"/>
      <c r="P136" s="1071"/>
      <c r="Q136" s="1072"/>
    </row>
    <row r="137" spans="2:17" ht="30" x14ac:dyDescent="0.2">
      <c r="B137" s="152" t="s">
        <v>121</v>
      </c>
      <c r="C137" s="152"/>
      <c r="D137" s="149"/>
      <c r="E137" s="149"/>
      <c r="F137" s="149"/>
      <c r="G137" s="149"/>
      <c r="H137" s="149"/>
      <c r="I137" s="150"/>
      <c r="J137" s="153"/>
      <c r="K137" s="151"/>
      <c r="L137" s="151"/>
      <c r="M137" s="118"/>
      <c r="N137" s="118"/>
      <c r="O137" s="118"/>
      <c r="P137" s="1073"/>
      <c r="Q137" s="1073"/>
    </row>
    <row r="140" spans="2:17" ht="15.75" thickBot="1" x14ac:dyDescent="0.3"/>
    <row r="141" spans="2:17" ht="31.5" x14ac:dyDescent="0.25">
      <c r="B141" s="119" t="s">
        <v>33</v>
      </c>
      <c r="C141" s="119" t="s">
        <v>49</v>
      </c>
      <c r="D141" s="117" t="s">
        <v>50</v>
      </c>
      <c r="E141" s="119" t="s">
        <v>51</v>
      </c>
      <c r="F141" s="486" t="s">
        <v>56</v>
      </c>
      <c r="G141" s="163"/>
    </row>
    <row r="142" spans="2:17" ht="225" x14ac:dyDescent="0.2">
      <c r="B142" s="1076" t="s">
        <v>53</v>
      </c>
      <c r="C142" s="164" t="s">
        <v>116</v>
      </c>
      <c r="D142" s="234">
        <v>25</v>
      </c>
      <c r="E142" s="234">
        <v>25</v>
      </c>
      <c r="F142" s="1077">
        <f>+E142+E143+E144</f>
        <v>50</v>
      </c>
      <c r="G142" s="165"/>
    </row>
    <row r="143" spans="2:17" ht="150" x14ac:dyDescent="0.2">
      <c r="B143" s="1076"/>
      <c r="C143" s="164" t="s">
        <v>117</v>
      </c>
      <c r="D143" s="252">
        <v>25</v>
      </c>
      <c r="E143" s="234">
        <v>25</v>
      </c>
      <c r="F143" s="1078"/>
      <c r="G143" s="165"/>
    </row>
    <row r="144" spans="2:17" ht="120" x14ac:dyDescent="0.2">
      <c r="B144" s="1076"/>
      <c r="C144" s="164" t="s">
        <v>118</v>
      </c>
      <c r="D144" s="234">
        <v>10</v>
      </c>
      <c r="E144" s="234">
        <v>0</v>
      </c>
      <c r="F144" s="1079"/>
      <c r="G144" s="165"/>
    </row>
    <row r="145" spans="2:5" x14ac:dyDescent="0.2">
      <c r="C145" s="78"/>
    </row>
    <row r="148" spans="2:5" ht="15.75" x14ac:dyDescent="0.25">
      <c r="B148" s="116" t="s">
        <v>57</v>
      </c>
    </row>
    <row r="151" spans="2:5" ht="15.75" x14ac:dyDescent="0.25">
      <c r="B151" s="117" t="s">
        <v>33</v>
      </c>
      <c r="C151" s="117" t="s">
        <v>58</v>
      </c>
      <c r="D151" s="119" t="s">
        <v>51</v>
      </c>
      <c r="E151" s="119" t="s">
        <v>16</v>
      </c>
    </row>
    <row r="152" spans="2:5" ht="30" x14ac:dyDescent="0.25">
      <c r="B152" s="120" t="s">
        <v>132</v>
      </c>
      <c r="C152" s="252">
        <v>40</v>
      </c>
      <c r="D152" s="234">
        <f>+E123</f>
        <v>0</v>
      </c>
      <c r="E152" s="1067">
        <f>+D152+D153</f>
        <v>50</v>
      </c>
    </row>
    <row r="153" spans="2:5" ht="60" x14ac:dyDescent="0.25">
      <c r="B153" s="120" t="s">
        <v>133</v>
      </c>
      <c r="C153" s="252">
        <v>60</v>
      </c>
      <c r="D153" s="234">
        <f>+F142</f>
        <v>50</v>
      </c>
      <c r="E153" s="1068"/>
    </row>
  </sheetData>
  <mergeCells count="49">
    <mergeCell ref="C9:N9"/>
    <mergeCell ref="B2:P2"/>
    <mergeCell ref="B4:P4"/>
    <mergeCell ref="C6:N6"/>
    <mergeCell ref="C7:N7"/>
    <mergeCell ref="C8:N8"/>
    <mergeCell ref="C55:N55"/>
    <mergeCell ref="B57:N57"/>
    <mergeCell ref="O60:P60"/>
    <mergeCell ref="O61:P61"/>
    <mergeCell ref="O62:P62"/>
    <mergeCell ref="C10:E10"/>
    <mergeCell ref="B14:C21"/>
    <mergeCell ref="B22:C22"/>
    <mergeCell ref="E39:E40"/>
    <mergeCell ref="B51:B52"/>
    <mergeCell ref="C51:C52"/>
    <mergeCell ref="D51:E51"/>
    <mergeCell ref="P75:Q75"/>
    <mergeCell ref="P76:Q76"/>
    <mergeCell ref="P92:Q92"/>
    <mergeCell ref="B95:N95"/>
    <mergeCell ref="D98:E98"/>
    <mergeCell ref="P78:Q78"/>
    <mergeCell ref="P80:Q80"/>
    <mergeCell ref="P81:Q81"/>
    <mergeCell ref="P85:Q85"/>
    <mergeCell ref="P88:Q88"/>
    <mergeCell ref="B68:N68"/>
    <mergeCell ref="J71:L71"/>
    <mergeCell ref="P71:Q71"/>
    <mergeCell ref="P73:Q73"/>
    <mergeCell ref="P74:Q74"/>
    <mergeCell ref="D99:E99"/>
    <mergeCell ref="B102:P102"/>
    <mergeCell ref="P131:Q131"/>
    <mergeCell ref="B142:B144"/>
    <mergeCell ref="F142:F144"/>
    <mergeCell ref="E123:E125"/>
    <mergeCell ref="B128:N128"/>
    <mergeCell ref="J130:L130"/>
    <mergeCell ref="P130:Q130"/>
    <mergeCell ref="B105:N105"/>
    <mergeCell ref="E152:E153"/>
    <mergeCell ref="P132:Q132"/>
    <mergeCell ref="P133:Q133"/>
    <mergeCell ref="P135:Q135"/>
    <mergeCell ref="P136:Q136"/>
    <mergeCell ref="P137:Q137"/>
  </mergeCells>
  <dataValidations count="2">
    <dataValidation type="list" allowBlank="1" showInputMessage="1" showErrorMessage="1" sqref="WVE983069 A65565 IS65565 SO65565 ACK65565 AMG65565 AWC65565 BFY65565 BPU65565 BZQ65565 CJM65565 CTI65565 DDE65565 DNA65565 DWW65565 EGS65565 EQO65565 FAK65565 FKG65565 FUC65565 GDY65565 GNU65565 GXQ65565 HHM65565 HRI65565 IBE65565 ILA65565 IUW65565 JES65565 JOO65565 JYK65565 KIG65565 KSC65565 LBY65565 LLU65565 LVQ65565 MFM65565 MPI65565 MZE65565 NJA65565 NSW65565 OCS65565 OMO65565 OWK65565 PGG65565 PQC65565 PZY65565 QJU65565 QTQ65565 RDM65565 RNI65565 RXE65565 SHA65565 SQW65565 TAS65565 TKO65565 TUK65565 UEG65565 UOC65565 UXY65565 VHU65565 VRQ65565 WBM65565 WLI65565 WVE65565 A131101 IS131101 SO131101 ACK131101 AMG131101 AWC131101 BFY131101 BPU131101 BZQ131101 CJM131101 CTI131101 DDE131101 DNA131101 DWW131101 EGS131101 EQO131101 FAK131101 FKG131101 FUC131101 GDY131101 GNU131101 GXQ131101 HHM131101 HRI131101 IBE131101 ILA131101 IUW131101 JES131101 JOO131101 JYK131101 KIG131101 KSC131101 LBY131101 LLU131101 LVQ131101 MFM131101 MPI131101 MZE131101 NJA131101 NSW131101 OCS131101 OMO131101 OWK131101 PGG131101 PQC131101 PZY131101 QJU131101 QTQ131101 RDM131101 RNI131101 RXE131101 SHA131101 SQW131101 TAS131101 TKO131101 TUK131101 UEG131101 UOC131101 UXY131101 VHU131101 VRQ131101 WBM131101 WLI131101 WVE131101 A196637 IS196637 SO196637 ACK196637 AMG196637 AWC196637 BFY196637 BPU196637 BZQ196637 CJM196637 CTI196637 DDE196637 DNA196637 DWW196637 EGS196637 EQO196637 FAK196637 FKG196637 FUC196637 GDY196637 GNU196637 GXQ196637 HHM196637 HRI196637 IBE196637 ILA196637 IUW196637 JES196637 JOO196637 JYK196637 KIG196637 KSC196637 LBY196637 LLU196637 LVQ196637 MFM196637 MPI196637 MZE196637 NJA196637 NSW196637 OCS196637 OMO196637 OWK196637 PGG196637 PQC196637 PZY196637 QJU196637 QTQ196637 RDM196637 RNI196637 RXE196637 SHA196637 SQW196637 TAS196637 TKO196637 TUK196637 UEG196637 UOC196637 UXY196637 VHU196637 VRQ196637 WBM196637 WLI196637 WVE196637 A262173 IS262173 SO262173 ACK262173 AMG262173 AWC262173 BFY262173 BPU262173 BZQ262173 CJM262173 CTI262173 DDE262173 DNA262173 DWW262173 EGS262173 EQO262173 FAK262173 FKG262173 FUC262173 GDY262173 GNU262173 GXQ262173 HHM262173 HRI262173 IBE262173 ILA262173 IUW262173 JES262173 JOO262173 JYK262173 KIG262173 KSC262173 LBY262173 LLU262173 LVQ262173 MFM262173 MPI262173 MZE262173 NJA262173 NSW262173 OCS262173 OMO262173 OWK262173 PGG262173 PQC262173 PZY262173 QJU262173 QTQ262173 RDM262173 RNI262173 RXE262173 SHA262173 SQW262173 TAS262173 TKO262173 TUK262173 UEG262173 UOC262173 UXY262173 VHU262173 VRQ262173 WBM262173 WLI262173 WVE262173 A327709 IS327709 SO327709 ACK327709 AMG327709 AWC327709 BFY327709 BPU327709 BZQ327709 CJM327709 CTI327709 DDE327709 DNA327709 DWW327709 EGS327709 EQO327709 FAK327709 FKG327709 FUC327709 GDY327709 GNU327709 GXQ327709 HHM327709 HRI327709 IBE327709 ILA327709 IUW327709 JES327709 JOO327709 JYK327709 KIG327709 KSC327709 LBY327709 LLU327709 LVQ327709 MFM327709 MPI327709 MZE327709 NJA327709 NSW327709 OCS327709 OMO327709 OWK327709 PGG327709 PQC327709 PZY327709 QJU327709 QTQ327709 RDM327709 RNI327709 RXE327709 SHA327709 SQW327709 TAS327709 TKO327709 TUK327709 UEG327709 UOC327709 UXY327709 VHU327709 VRQ327709 WBM327709 WLI327709 WVE327709 A393245 IS393245 SO393245 ACK393245 AMG393245 AWC393245 BFY393245 BPU393245 BZQ393245 CJM393245 CTI393245 DDE393245 DNA393245 DWW393245 EGS393245 EQO393245 FAK393245 FKG393245 FUC393245 GDY393245 GNU393245 GXQ393245 HHM393245 HRI393245 IBE393245 ILA393245 IUW393245 JES393245 JOO393245 JYK393245 KIG393245 KSC393245 LBY393245 LLU393245 LVQ393245 MFM393245 MPI393245 MZE393245 NJA393245 NSW393245 OCS393245 OMO393245 OWK393245 PGG393245 PQC393245 PZY393245 QJU393245 QTQ393245 RDM393245 RNI393245 RXE393245 SHA393245 SQW393245 TAS393245 TKO393245 TUK393245 UEG393245 UOC393245 UXY393245 VHU393245 VRQ393245 WBM393245 WLI393245 WVE393245 A458781 IS458781 SO458781 ACK458781 AMG458781 AWC458781 BFY458781 BPU458781 BZQ458781 CJM458781 CTI458781 DDE458781 DNA458781 DWW458781 EGS458781 EQO458781 FAK458781 FKG458781 FUC458781 GDY458781 GNU458781 GXQ458781 HHM458781 HRI458781 IBE458781 ILA458781 IUW458781 JES458781 JOO458781 JYK458781 KIG458781 KSC458781 LBY458781 LLU458781 LVQ458781 MFM458781 MPI458781 MZE458781 NJA458781 NSW458781 OCS458781 OMO458781 OWK458781 PGG458781 PQC458781 PZY458781 QJU458781 QTQ458781 RDM458781 RNI458781 RXE458781 SHA458781 SQW458781 TAS458781 TKO458781 TUK458781 UEG458781 UOC458781 UXY458781 VHU458781 VRQ458781 WBM458781 WLI458781 WVE458781 A524317 IS524317 SO524317 ACK524317 AMG524317 AWC524317 BFY524317 BPU524317 BZQ524317 CJM524317 CTI524317 DDE524317 DNA524317 DWW524317 EGS524317 EQO524317 FAK524317 FKG524317 FUC524317 GDY524317 GNU524317 GXQ524317 HHM524317 HRI524317 IBE524317 ILA524317 IUW524317 JES524317 JOO524317 JYK524317 KIG524317 KSC524317 LBY524317 LLU524317 LVQ524317 MFM524317 MPI524317 MZE524317 NJA524317 NSW524317 OCS524317 OMO524317 OWK524317 PGG524317 PQC524317 PZY524317 QJU524317 QTQ524317 RDM524317 RNI524317 RXE524317 SHA524317 SQW524317 TAS524317 TKO524317 TUK524317 UEG524317 UOC524317 UXY524317 VHU524317 VRQ524317 WBM524317 WLI524317 WVE524317 A589853 IS589853 SO589853 ACK589853 AMG589853 AWC589853 BFY589853 BPU589853 BZQ589853 CJM589853 CTI589853 DDE589853 DNA589853 DWW589853 EGS589853 EQO589853 FAK589853 FKG589853 FUC589853 GDY589853 GNU589853 GXQ589853 HHM589853 HRI589853 IBE589853 ILA589853 IUW589853 JES589853 JOO589853 JYK589853 KIG589853 KSC589853 LBY589853 LLU589853 LVQ589853 MFM589853 MPI589853 MZE589853 NJA589853 NSW589853 OCS589853 OMO589853 OWK589853 PGG589853 PQC589853 PZY589853 QJU589853 QTQ589853 RDM589853 RNI589853 RXE589853 SHA589853 SQW589853 TAS589853 TKO589853 TUK589853 UEG589853 UOC589853 UXY589853 VHU589853 VRQ589853 WBM589853 WLI589853 WVE589853 A655389 IS655389 SO655389 ACK655389 AMG655389 AWC655389 BFY655389 BPU655389 BZQ655389 CJM655389 CTI655389 DDE655389 DNA655389 DWW655389 EGS655389 EQO655389 FAK655389 FKG655389 FUC655389 GDY655389 GNU655389 GXQ655389 HHM655389 HRI655389 IBE655389 ILA655389 IUW655389 JES655389 JOO655389 JYK655389 KIG655389 KSC655389 LBY655389 LLU655389 LVQ655389 MFM655389 MPI655389 MZE655389 NJA655389 NSW655389 OCS655389 OMO655389 OWK655389 PGG655389 PQC655389 PZY655389 QJU655389 QTQ655389 RDM655389 RNI655389 RXE655389 SHA655389 SQW655389 TAS655389 TKO655389 TUK655389 UEG655389 UOC655389 UXY655389 VHU655389 VRQ655389 WBM655389 WLI655389 WVE655389 A720925 IS720925 SO720925 ACK720925 AMG720925 AWC720925 BFY720925 BPU720925 BZQ720925 CJM720925 CTI720925 DDE720925 DNA720925 DWW720925 EGS720925 EQO720925 FAK720925 FKG720925 FUC720925 GDY720925 GNU720925 GXQ720925 HHM720925 HRI720925 IBE720925 ILA720925 IUW720925 JES720925 JOO720925 JYK720925 KIG720925 KSC720925 LBY720925 LLU720925 LVQ720925 MFM720925 MPI720925 MZE720925 NJA720925 NSW720925 OCS720925 OMO720925 OWK720925 PGG720925 PQC720925 PZY720925 QJU720925 QTQ720925 RDM720925 RNI720925 RXE720925 SHA720925 SQW720925 TAS720925 TKO720925 TUK720925 UEG720925 UOC720925 UXY720925 VHU720925 VRQ720925 WBM720925 WLI720925 WVE720925 A786461 IS786461 SO786461 ACK786461 AMG786461 AWC786461 BFY786461 BPU786461 BZQ786461 CJM786461 CTI786461 DDE786461 DNA786461 DWW786461 EGS786461 EQO786461 FAK786461 FKG786461 FUC786461 GDY786461 GNU786461 GXQ786461 HHM786461 HRI786461 IBE786461 ILA786461 IUW786461 JES786461 JOO786461 JYK786461 KIG786461 KSC786461 LBY786461 LLU786461 LVQ786461 MFM786461 MPI786461 MZE786461 NJA786461 NSW786461 OCS786461 OMO786461 OWK786461 PGG786461 PQC786461 PZY786461 QJU786461 QTQ786461 RDM786461 RNI786461 RXE786461 SHA786461 SQW786461 TAS786461 TKO786461 TUK786461 UEG786461 UOC786461 UXY786461 VHU786461 VRQ786461 WBM786461 WLI786461 WVE786461 A851997 IS851997 SO851997 ACK851997 AMG851997 AWC851997 BFY851997 BPU851997 BZQ851997 CJM851997 CTI851997 DDE851997 DNA851997 DWW851997 EGS851997 EQO851997 FAK851997 FKG851997 FUC851997 GDY851997 GNU851997 GXQ851997 HHM851997 HRI851997 IBE851997 ILA851997 IUW851997 JES851997 JOO851997 JYK851997 KIG851997 KSC851997 LBY851997 LLU851997 LVQ851997 MFM851997 MPI851997 MZE851997 NJA851997 NSW851997 OCS851997 OMO851997 OWK851997 PGG851997 PQC851997 PZY851997 QJU851997 QTQ851997 RDM851997 RNI851997 RXE851997 SHA851997 SQW851997 TAS851997 TKO851997 TUK851997 UEG851997 UOC851997 UXY851997 VHU851997 VRQ851997 WBM851997 WLI851997 WVE851997 A917533 IS917533 SO917533 ACK917533 AMG917533 AWC917533 BFY917533 BPU917533 BZQ917533 CJM917533 CTI917533 DDE917533 DNA917533 DWW917533 EGS917533 EQO917533 FAK917533 FKG917533 FUC917533 GDY917533 GNU917533 GXQ917533 HHM917533 HRI917533 IBE917533 ILA917533 IUW917533 JES917533 JOO917533 JYK917533 KIG917533 KSC917533 LBY917533 LLU917533 LVQ917533 MFM917533 MPI917533 MZE917533 NJA917533 NSW917533 OCS917533 OMO917533 OWK917533 PGG917533 PQC917533 PZY917533 QJU917533 QTQ917533 RDM917533 RNI917533 RXE917533 SHA917533 SQW917533 TAS917533 TKO917533 TUK917533 UEG917533 UOC917533 UXY917533 VHU917533 VRQ917533 WBM917533 WLI917533 WVE917533 A983069 IS983069 SO983069 ACK983069 AMG983069 AWC983069 BFY983069 BPU983069 BZQ983069 CJM983069 CTI983069 DDE983069 DNA983069 DWW983069 EGS983069 EQO983069 FAK983069 FKG983069 FUC983069 GDY983069 GNU983069 GXQ983069 HHM983069 HRI983069 IBE983069 ILA983069 IUW983069 JES983069 JOO983069 JYK983069 KIG983069 KSC983069 LBY983069 LLU983069 LVQ983069 MFM983069 MPI983069 MZE983069 NJA983069 NSW983069 OCS983069 OMO983069 OWK983069 PGG983069 PQC983069 PZY983069 QJU983069 QTQ983069 RDM983069 RNI983069 RXE983069 SHA983069 SQW983069 TAS983069 TKO983069 TUK983069 UEG983069 UOC983069 UXY983069 VHU983069 VRQ983069 WBM983069 WLI983069 WVE24:WVE41 WLI24:WLI41 WBM24:WBM41 VRQ24:VRQ41 VHU24:VHU41 UXY24:UXY41 UOC24:UOC41 UEG24:UEG41 TUK24:TUK41 TKO24:TKO41 TAS24:TAS41 SQW24:SQW41 SHA24:SHA41 RXE24:RXE41 RNI24:RNI41 RDM24:RDM41 QTQ24:QTQ41 QJU24:QJU41 PZY24:PZY41 PQC24:PQC41 PGG24:PGG41 OWK24:OWK41 OMO24:OMO41 OCS24:OCS41 NSW24:NSW41 NJA24:NJA41 MZE24:MZE41 MPI24:MPI41 MFM24:MFM41 LVQ24:LVQ41 LLU24:LLU41 LBY24:LBY41 KSC24:KSC41 KIG24:KIG41 JYK24:JYK41 JOO24:JOO41 JES24:JES41 IUW24:IUW41 ILA24:ILA41 IBE24:IBE41 HRI24:HRI41 HHM24:HHM41 GXQ24:GXQ41 GNU24:GNU41 GDY24:GDY41 FUC24:FUC41 FKG24:FKG41 FAK24:FAK41 EQO24:EQO41 EGS24:EGS41 DWW24:DWW41 DNA24:DNA41 DDE24:DDE41 CTI24:CTI41 CJM24:CJM41 BZQ24:BZQ41 BPU24:BPU41 BFY24:BFY41 AWC24:AWC41 AMG24:AMG41 ACK24:ACK41 SO24:SO41 IS24:IS41 A24:A41">
      <formula1>"1,2,3,4,5"</formula1>
    </dataValidation>
    <dataValidation type="decimal" allowBlank="1" showInputMessage="1" showErrorMessage="1" sqref="WVH983069 WLL983069 C65565 IV65565 SR65565 ACN65565 AMJ65565 AWF65565 BGB65565 BPX65565 BZT65565 CJP65565 CTL65565 DDH65565 DND65565 DWZ65565 EGV65565 EQR65565 FAN65565 FKJ65565 FUF65565 GEB65565 GNX65565 GXT65565 HHP65565 HRL65565 IBH65565 ILD65565 IUZ65565 JEV65565 JOR65565 JYN65565 KIJ65565 KSF65565 LCB65565 LLX65565 LVT65565 MFP65565 MPL65565 MZH65565 NJD65565 NSZ65565 OCV65565 OMR65565 OWN65565 PGJ65565 PQF65565 QAB65565 QJX65565 QTT65565 RDP65565 RNL65565 RXH65565 SHD65565 SQZ65565 TAV65565 TKR65565 TUN65565 UEJ65565 UOF65565 UYB65565 VHX65565 VRT65565 WBP65565 WLL65565 WVH65565 C131101 IV131101 SR131101 ACN131101 AMJ131101 AWF131101 BGB131101 BPX131101 BZT131101 CJP131101 CTL131101 DDH131101 DND131101 DWZ131101 EGV131101 EQR131101 FAN131101 FKJ131101 FUF131101 GEB131101 GNX131101 GXT131101 HHP131101 HRL131101 IBH131101 ILD131101 IUZ131101 JEV131101 JOR131101 JYN131101 KIJ131101 KSF131101 LCB131101 LLX131101 LVT131101 MFP131101 MPL131101 MZH131101 NJD131101 NSZ131101 OCV131101 OMR131101 OWN131101 PGJ131101 PQF131101 QAB131101 QJX131101 QTT131101 RDP131101 RNL131101 RXH131101 SHD131101 SQZ131101 TAV131101 TKR131101 TUN131101 UEJ131101 UOF131101 UYB131101 VHX131101 VRT131101 WBP131101 WLL131101 WVH131101 C196637 IV196637 SR196637 ACN196637 AMJ196637 AWF196637 BGB196637 BPX196637 BZT196637 CJP196637 CTL196637 DDH196637 DND196637 DWZ196637 EGV196637 EQR196637 FAN196637 FKJ196637 FUF196637 GEB196637 GNX196637 GXT196637 HHP196637 HRL196637 IBH196637 ILD196637 IUZ196637 JEV196637 JOR196637 JYN196637 KIJ196637 KSF196637 LCB196637 LLX196637 LVT196637 MFP196637 MPL196637 MZH196637 NJD196637 NSZ196637 OCV196637 OMR196637 OWN196637 PGJ196637 PQF196637 QAB196637 QJX196637 QTT196637 RDP196637 RNL196637 RXH196637 SHD196637 SQZ196637 TAV196637 TKR196637 TUN196637 UEJ196637 UOF196637 UYB196637 VHX196637 VRT196637 WBP196637 WLL196637 WVH196637 C262173 IV262173 SR262173 ACN262173 AMJ262173 AWF262173 BGB262173 BPX262173 BZT262173 CJP262173 CTL262173 DDH262173 DND262173 DWZ262173 EGV262173 EQR262173 FAN262173 FKJ262173 FUF262173 GEB262173 GNX262173 GXT262173 HHP262173 HRL262173 IBH262173 ILD262173 IUZ262173 JEV262173 JOR262173 JYN262173 KIJ262173 KSF262173 LCB262173 LLX262173 LVT262173 MFP262173 MPL262173 MZH262173 NJD262173 NSZ262173 OCV262173 OMR262173 OWN262173 PGJ262173 PQF262173 QAB262173 QJX262173 QTT262173 RDP262173 RNL262173 RXH262173 SHD262173 SQZ262173 TAV262173 TKR262173 TUN262173 UEJ262173 UOF262173 UYB262173 VHX262173 VRT262173 WBP262173 WLL262173 WVH262173 C327709 IV327709 SR327709 ACN327709 AMJ327709 AWF327709 BGB327709 BPX327709 BZT327709 CJP327709 CTL327709 DDH327709 DND327709 DWZ327709 EGV327709 EQR327709 FAN327709 FKJ327709 FUF327709 GEB327709 GNX327709 GXT327709 HHP327709 HRL327709 IBH327709 ILD327709 IUZ327709 JEV327709 JOR327709 JYN327709 KIJ327709 KSF327709 LCB327709 LLX327709 LVT327709 MFP327709 MPL327709 MZH327709 NJD327709 NSZ327709 OCV327709 OMR327709 OWN327709 PGJ327709 PQF327709 QAB327709 QJX327709 QTT327709 RDP327709 RNL327709 RXH327709 SHD327709 SQZ327709 TAV327709 TKR327709 TUN327709 UEJ327709 UOF327709 UYB327709 VHX327709 VRT327709 WBP327709 WLL327709 WVH327709 C393245 IV393245 SR393245 ACN393245 AMJ393245 AWF393245 BGB393245 BPX393245 BZT393245 CJP393245 CTL393245 DDH393245 DND393245 DWZ393245 EGV393245 EQR393245 FAN393245 FKJ393245 FUF393245 GEB393245 GNX393245 GXT393245 HHP393245 HRL393245 IBH393245 ILD393245 IUZ393245 JEV393245 JOR393245 JYN393245 KIJ393245 KSF393245 LCB393245 LLX393245 LVT393245 MFP393245 MPL393245 MZH393245 NJD393245 NSZ393245 OCV393245 OMR393245 OWN393245 PGJ393245 PQF393245 QAB393245 QJX393245 QTT393245 RDP393245 RNL393245 RXH393245 SHD393245 SQZ393245 TAV393245 TKR393245 TUN393245 UEJ393245 UOF393245 UYB393245 VHX393245 VRT393245 WBP393245 WLL393245 WVH393245 C458781 IV458781 SR458781 ACN458781 AMJ458781 AWF458781 BGB458781 BPX458781 BZT458781 CJP458781 CTL458781 DDH458781 DND458781 DWZ458781 EGV458781 EQR458781 FAN458781 FKJ458781 FUF458781 GEB458781 GNX458781 GXT458781 HHP458781 HRL458781 IBH458781 ILD458781 IUZ458781 JEV458781 JOR458781 JYN458781 KIJ458781 KSF458781 LCB458781 LLX458781 LVT458781 MFP458781 MPL458781 MZH458781 NJD458781 NSZ458781 OCV458781 OMR458781 OWN458781 PGJ458781 PQF458781 QAB458781 QJX458781 QTT458781 RDP458781 RNL458781 RXH458781 SHD458781 SQZ458781 TAV458781 TKR458781 TUN458781 UEJ458781 UOF458781 UYB458781 VHX458781 VRT458781 WBP458781 WLL458781 WVH458781 C524317 IV524317 SR524317 ACN524317 AMJ524317 AWF524317 BGB524317 BPX524317 BZT524317 CJP524317 CTL524317 DDH524317 DND524317 DWZ524317 EGV524317 EQR524317 FAN524317 FKJ524317 FUF524317 GEB524317 GNX524317 GXT524317 HHP524317 HRL524317 IBH524317 ILD524317 IUZ524317 JEV524317 JOR524317 JYN524317 KIJ524317 KSF524317 LCB524317 LLX524317 LVT524317 MFP524317 MPL524317 MZH524317 NJD524317 NSZ524317 OCV524317 OMR524317 OWN524317 PGJ524317 PQF524317 QAB524317 QJX524317 QTT524317 RDP524317 RNL524317 RXH524317 SHD524317 SQZ524317 TAV524317 TKR524317 TUN524317 UEJ524317 UOF524317 UYB524317 VHX524317 VRT524317 WBP524317 WLL524317 WVH524317 C589853 IV589853 SR589853 ACN589853 AMJ589853 AWF589853 BGB589853 BPX589853 BZT589853 CJP589853 CTL589853 DDH589853 DND589853 DWZ589853 EGV589853 EQR589853 FAN589853 FKJ589853 FUF589853 GEB589853 GNX589853 GXT589853 HHP589853 HRL589853 IBH589853 ILD589853 IUZ589853 JEV589853 JOR589853 JYN589853 KIJ589853 KSF589853 LCB589853 LLX589853 LVT589853 MFP589853 MPL589853 MZH589853 NJD589853 NSZ589853 OCV589853 OMR589853 OWN589853 PGJ589853 PQF589853 QAB589853 QJX589853 QTT589853 RDP589853 RNL589853 RXH589853 SHD589853 SQZ589853 TAV589853 TKR589853 TUN589853 UEJ589853 UOF589853 UYB589853 VHX589853 VRT589853 WBP589853 WLL589853 WVH589853 C655389 IV655389 SR655389 ACN655389 AMJ655389 AWF655389 BGB655389 BPX655389 BZT655389 CJP655389 CTL655389 DDH655389 DND655389 DWZ655389 EGV655389 EQR655389 FAN655389 FKJ655389 FUF655389 GEB655389 GNX655389 GXT655389 HHP655389 HRL655389 IBH655389 ILD655389 IUZ655389 JEV655389 JOR655389 JYN655389 KIJ655389 KSF655389 LCB655389 LLX655389 LVT655389 MFP655389 MPL655389 MZH655389 NJD655389 NSZ655389 OCV655389 OMR655389 OWN655389 PGJ655389 PQF655389 QAB655389 QJX655389 QTT655389 RDP655389 RNL655389 RXH655389 SHD655389 SQZ655389 TAV655389 TKR655389 TUN655389 UEJ655389 UOF655389 UYB655389 VHX655389 VRT655389 WBP655389 WLL655389 WVH655389 C720925 IV720925 SR720925 ACN720925 AMJ720925 AWF720925 BGB720925 BPX720925 BZT720925 CJP720925 CTL720925 DDH720925 DND720925 DWZ720925 EGV720925 EQR720925 FAN720925 FKJ720925 FUF720925 GEB720925 GNX720925 GXT720925 HHP720925 HRL720925 IBH720925 ILD720925 IUZ720925 JEV720925 JOR720925 JYN720925 KIJ720925 KSF720925 LCB720925 LLX720925 LVT720925 MFP720925 MPL720925 MZH720925 NJD720925 NSZ720925 OCV720925 OMR720925 OWN720925 PGJ720925 PQF720925 QAB720925 QJX720925 QTT720925 RDP720925 RNL720925 RXH720925 SHD720925 SQZ720925 TAV720925 TKR720925 TUN720925 UEJ720925 UOF720925 UYB720925 VHX720925 VRT720925 WBP720925 WLL720925 WVH720925 C786461 IV786461 SR786461 ACN786461 AMJ786461 AWF786461 BGB786461 BPX786461 BZT786461 CJP786461 CTL786461 DDH786461 DND786461 DWZ786461 EGV786461 EQR786461 FAN786461 FKJ786461 FUF786461 GEB786461 GNX786461 GXT786461 HHP786461 HRL786461 IBH786461 ILD786461 IUZ786461 JEV786461 JOR786461 JYN786461 KIJ786461 KSF786461 LCB786461 LLX786461 LVT786461 MFP786461 MPL786461 MZH786461 NJD786461 NSZ786461 OCV786461 OMR786461 OWN786461 PGJ786461 PQF786461 QAB786461 QJX786461 QTT786461 RDP786461 RNL786461 RXH786461 SHD786461 SQZ786461 TAV786461 TKR786461 TUN786461 UEJ786461 UOF786461 UYB786461 VHX786461 VRT786461 WBP786461 WLL786461 WVH786461 C851997 IV851997 SR851997 ACN851997 AMJ851997 AWF851997 BGB851997 BPX851997 BZT851997 CJP851997 CTL851997 DDH851997 DND851997 DWZ851997 EGV851997 EQR851997 FAN851997 FKJ851997 FUF851997 GEB851997 GNX851997 GXT851997 HHP851997 HRL851997 IBH851997 ILD851997 IUZ851997 JEV851997 JOR851997 JYN851997 KIJ851997 KSF851997 LCB851997 LLX851997 LVT851997 MFP851997 MPL851997 MZH851997 NJD851997 NSZ851997 OCV851997 OMR851997 OWN851997 PGJ851997 PQF851997 QAB851997 QJX851997 QTT851997 RDP851997 RNL851997 RXH851997 SHD851997 SQZ851997 TAV851997 TKR851997 TUN851997 UEJ851997 UOF851997 UYB851997 VHX851997 VRT851997 WBP851997 WLL851997 WVH851997 C917533 IV917533 SR917533 ACN917533 AMJ917533 AWF917533 BGB917533 BPX917533 BZT917533 CJP917533 CTL917533 DDH917533 DND917533 DWZ917533 EGV917533 EQR917533 FAN917533 FKJ917533 FUF917533 GEB917533 GNX917533 GXT917533 HHP917533 HRL917533 IBH917533 ILD917533 IUZ917533 JEV917533 JOR917533 JYN917533 KIJ917533 KSF917533 LCB917533 LLX917533 LVT917533 MFP917533 MPL917533 MZH917533 NJD917533 NSZ917533 OCV917533 OMR917533 OWN917533 PGJ917533 PQF917533 QAB917533 QJX917533 QTT917533 RDP917533 RNL917533 RXH917533 SHD917533 SQZ917533 TAV917533 TKR917533 TUN917533 UEJ917533 UOF917533 UYB917533 VHX917533 VRT917533 WBP917533 WLL917533 WVH917533 C983069 IV983069 SR983069 ACN983069 AMJ983069 AWF983069 BGB983069 BPX983069 BZT983069 CJP983069 CTL983069 DDH983069 DND983069 DWZ983069 EGV983069 EQR983069 FAN983069 FKJ983069 FUF983069 GEB983069 GNX983069 GXT983069 HHP983069 HRL983069 IBH983069 ILD983069 IUZ983069 JEV983069 JOR983069 JYN983069 KIJ983069 KSF983069 LCB983069 LLX983069 LVT983069 MFP983069 MPL983069 MZH983069 NJD983069 NSZ983069 OCV983069 OMR983069 OWN983069 PGJ983069 PQF983069 QAB983069 QJX983069 QTT983069 RDP983069 RNL983069 RXH983069 SHD983069 SQZ983069 TAV983069 TKR983069 TUN983069 UEJ983069 UOF983069 UYB983069 VHX983069 VRT983069 WBP983069 WVH24:WVH41 WLL24:WLL41 WBP24:WBP41 VRT24:VRT41 VHX24:VHX41 UYB24:UYB41 UOF24:UOF41 UEJ24:UEJ41 TUN24:TUN41 TKR24:TKR41 TAV24:TAV41 SQZ24:SQZ41 SHD24:SHD41 RXH24:RXH41 RNL24:RNL41 RDP24:RDP41 QTT24:QTT41 QJX24:QJX41 QAB24:QAB41 PQF24:PQF41 PGJ24:PGJ41 OWN24:OWN41 OMR24:OMR41 OCV24:OCV41 NSZ24:NSZ41 NJD24:NJD41 MZH24:MZH41 MPL24:MPL41 MFP24:MFP41 LVT24:LVT41 LLX24:LLX41 LCB24:LCB41 KSF24:KSF41 KIJ24:KIJ41 JYN24:JYN41 JOR24:JOR41 JEV24:JEV41 IUZ24:IUZ41 ILD24:ILD41 IBH24:IBH41 HRL24:HRL41 HHP24:HHP41 GXT24:GXT41 GNX24:GNX41 GEB24:GEB41 FUF24:FUF41 FKJ24:FKJ41 FAN24:FAN41 EQR24:EQR41 EGV24:EGV41 DWZ24:DWZ41 DND24:DND41 DDH24:DDH41 CTL24:CTL41 CJP24:CJP41 BZT24:BZT41 BPX24:BPX41 BGB24:BGB41 AWF24:AWF41 AMJ24:AMJ41 ACN24:ACN41 SR24:SR41 IV24:IV41">
      <formula1>0</formula1>
      <formula2>1</formula2>
    </dataValidation>
  </dataValidations>
  <pageMargins left="0.70866141732283472" right="0" top="0.74803149606299213" bottom="0.74803149606299213" header="0.31496062992125984" footer="0.31496062992125984"/>
  <pageSetup paperSize="5" scale="4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5"/>
  <sheetViews>
    <sheetView zoomScale="68" zoomScaleNormal="68" workbookViewId="0">
      <selection sqref="A1:XFD1048576"/>
    </sheetView>
  </sheetViews>
  <sheetFormatPr baseColWidth="10" defaultRowHeight="15" x14ac:dyDescent="0.25"/>
  <cols>
    <col min="1" max="1" width="3.140625" style="86" bestFit="1" customWidth="1"/>
    <col min="2" max="2" width="102.7109375" style="86" bestFit="1" customWidth="1"/>
    <col min="3" max="3" width="31.140625" style="86" customWidth="1"/>
    <col min="4" max="4" width="26.7109375" style="86" customWidth="1"/>
    <col min="5" max="5" width="25" style="86" customWidth="1"/>
    <col min="6" max="7" width="29.7109375" style="86" customWidth="1"/>
    <col min="8" max="8" width="24.5703125" style="86" customWidth="1"/>
    <col min="9" max="9" width="24" style="86" customWidth="1"/>
    <col min="10" max="10" width="20.28515625" style="86" customWidth="1"/>
    <col min="11" max="11" width="14.7109375" style="86" bestFit="1" customWidth="1"/>
    <col min="12" max="13" width="18.7109375" style="86" customWidth="1"/>
    <col min="14" max="14" width="22.140625" style="86" customWidth="1"/>
    <col min="15" max="15" width="26.140625" style="86" customWidth="1"/>
    <col min="16" max="16" width="19.5703125" style="86" bestFit="1" customWidth="1"/>
    <col min="17" max="17" width="20.140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464</v>
      </c>
      <c r="D6" s="1103"/>
      <c r="E6" s="1103"/>
      <c r="F6" s="1103"/>
      <c r="G6" s="1103"/>
      <c r="H6" s="1103"/>
      <c r="I6" s="1103"/>
      <c r="J6" s="1103"/>
      <c r="K6" s="1103"/>
      <c r="L6" s="1103"/>
      <c r="M6" s="1103"/>
      <c r="N6" s="1104"/>
    </row>
    <row r="7" spans="2:16" ht="16.5" thickBot="1" x14ac:dyDescent="0.3">
      <c r="B7" s="474" t="s">
        <v>5</v>
      </c>
      <c r="C7" s="1103"/>
      <c r="D7" s="1103"/>
      <c r="E7" s="1103"/>
      <c r="F7" s="1103"/>
      <c r="G7" s="1103"/>
      <c r="H7" s="1103"/>
      <c r="I7" s="1103"/>
      <c r="J7" s="1103"/>
      <c r="K7" s="1103"/>
      <c r="L7" s="1103"/>
      <c r="M7" s="1103"/>
      <c r="N7" s="1104"/>
    </row>
    <row r="8" spans="2:16" ht="16.5" thickBot="1" x14ac:dyDescent="0.3">
      <c r="B8" s="474" t="s">
        <v>6</v>
      </c>
      <c r="C8" s="1103"/>
      <c r="D8" s="1103"/>
      <c r="E8" s="1103"/>
      <c r="F8" s="1103"/>
      <c r="G8" s="1103"/>
      <c r="H8" s="1103"/>
      <c r="I8" s="1103"/>
      <c r="J8" s="1103"/>
      <c r="K8" s="1103"/>
      <c r="L8" s="1103"/>
      <c r="M8" s="1103"/>
      <c r="N8" s="1104"/>
    </row>
    <row r="9" spans="2:16" ht="16.5" thickBot="1" x14ac:dyDescent="0.3">
      <c r="B9" s="474" t="s">
        <v>7</v>
      </c>
      <c r="C9" s="1103"/>
      <c r="D9" s="1103"/>
      <c r="E9" s="1103"/>
      <c r="F9" s="1103"/>
      <c r="G9" s="1103"/>
      <c r="H9" s="1103"/>
      <c r="I9" s="1103"/>
      <c r="J9" s="1103"/>
      <c r="K9" s="1103"/>
      <c r="L9" s="1103"/>
      <c r="M9" s="1103"/>
      <c r="N9" s="1104"/>
    </row>
    <row r="10" spans="2:16" ht="16.5" thickBot="1" x14ac:dyDescent="0.3">
      <c r="B10" s="474" t="s">
        <v>8</v>
      </c>
      <c r="C10" s="1114" t="s">
        <v>150</v>
      </c>
      <c r="D10" s="1114"/>
      <c r="E10" s="1091"/>
      <c r="F10" s="475"/>
      <c r="G10" s="475"/>
      <c r="H10" s="475"/>
      <c r="I10" s="475"/>
      <c r="J10" s="475"/>
      <c r="K10" s="475"/>
      <c r="L10" s="475"/>
      <c r="M10" s="475"/>
      <c r="N10" s="476"/>
    </row>
    <row r="11" spans="2:16" ht="16.5" thickBot="1" x14ac:dyDescent="0.3">
      <c r="B11" s="477" t="s">
        <v>9</v>
      </c>
      <c r="C11" s="478">
        <v>41972</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093" t="s">
        <v>87</v>
      </c>
      <c r="C14" s="1093"/>
      <c r="D14" s="432" t="s">
        <v>12</v>
      </c>
      <c r="E14" s="432" t="s">
        <v>13</v>
      </c>
      <c r="F14" s="432" t="s">
        <v>29</v>
      </c>
      <c r="G14" s="95"/>
      <c r="I14" s="96"/>
      <c r="J14" s="96"/>
      <c r="K14" s="96"/>
      <c r="L14" s="96"/>
      <c r="M14" s="96"/>
      <c r="N14" s="94"/>
    </row>
    <row r="15" spans="2:16" ht="15.75" x14ac:dyDescent="0.25">
      <c r="B15" s="1093"/>
      <c r="C15" s="1093"/>
      <c r="D15" s="432">
        <v>12</v>
      </c>
      <c r="E15" s="166">
        <v>912578797</v>
      </c>
      <c r="F15" s="167">
        <v>437</v>
      </c>
      <c r="G15" s="97"/>
      <c r="I15" s="98"/>
      <c r="J15" s="98"/>
      <c r="K15" s="98"/>
      <c r="L15" s="98"/>
      <c r="M15" s="98"/>
      <c r="N15" s="94"/>
    </row>
    <row r="16" spans="2:16" ht="15.75" x14ac:dyDescent="0.25">
      <c r="B16" s="1093"/>
      <c r="C16" s="1093"/>
      <c r="D16" s="432"/>
      <c r="E16" s="168"/>
      <c r="F16" s="167"/>
      <c r="G16" s="97"/>
      <c r="I16" s="98"/>
      <c r="J16" s="98"/>
      <c r="K16" s="98"/>
      <c r="L16" s="98"/>
      <c r="M16" s="98"/>
      <c r="N16" s="94"/>
    </row>
    <row r="17" spans="1:14" ht="15.75" x14ac:dyDescent="0.25">
      <c r="B17" s="1093"/>
      <c r="C17" s="1093"/>
      <c r="D17" s="432"/>
      <c r="E17" s="168"/>
      <c r="F17" s="167"/>
      <c r="G17" s="97"/>
      <c r="I17" s="98"/>
      <c r="J17" s="98"/>
      <c r="K17" s="98"/>
      <c r="L17" s="98"/>
      <c r="M17" s="98"/>
      <c r="N17" s="94"/>
    </row>
    <row r="18" spans="1:14" ht="15.75" x14ac:dyDescent="0.25">
      <c r="B18" s="1093"/>
      <c r="C18" s="1093"/>
      <c r="D18" s="432"/>
      <c r="E18" s="169"/>
      <c r="F18" s="167"/>
      <c r="G18" s="97"/>
      <c r="H18" s="100"/>
      <c r="I18" s="98"/>
      <c r="J18" s="98"/>
      <c r="K18" s="98"/>
      <c r="L18" s="98"/>
      <c r="M18" s="98"/>
      <c r="N18" s="101"/>
    </row>
    <row r="19" spans="1:14" ht="15.75" x14ac:dyDescent="0.25">
      <c r="B19" s="1093"/>
      <c r="C19" s="1093"/>
      <c r="D19" s="432"/>
      <c r="E19" s="169"/>
      <c r="F19" s="167"/>
      <c r="G19" s="97"/>
      <c r="H19" s="100"/>
      <c r="I19" s="102"/>
      <c r="J19" s="102"/>
      <c r="K19" s="102"/>
      <c r="L19" s="102"/>
      <c r="M19" s="102"/>
      <c r="N19" s="101"/>
    </row>
    <row r="20" spans="1:14" ht="15.75" x14ac:dyDescent="0.25">
      <c r="B20" s="1093"/>
      <c r="C20" s="1093"/>
      <c r="D20" s="432"/>
      <c r="E20" s="99"/>
      <c r="F20" s="167"/>
      <c r="G20" s="97"/>
      <c r="H20" s="100"/>
      <c r="I20" s="93"/>
      <c r="J20" s="93"/>
      <c r="K20" s="93"/>
      <c r="L20" s="93"/>
      <c r="M20" s="93"/>
      <c r="N20" s="101"/>
    </row>
    <row r="21" spans="1:14" ht="15.75" x14ac:dyDescent="0.25">
      <c r="B21" s="1093"/>
      <c r="C21" s="1093"/>
      <c r="D21" s="432"/>
      <c r="E21" s="99"/>
      <c r="F21" s="167"/>
      <c r="G21" s="97"/>
      <c r="H21" s="100"/>
      <c r="I21" s="93"/>
      <c r="J21" s="93"/>
      <c r="K21" s="93"/>
      <c r="L21" s="93"/>
      <c r="M21" s="93"/>
      <c r="N21" s="101"/>
    </row>
    <row r="22" spans="1:14" ht="16.5" thickBot="1" x14ac:dyDescent="0.3">
      <c r="B22" s="1094" t="s">
        <v>14</v>
      </c>
      <c r="C22" s="1095"/>
      <c r="D22" s="432"/>
      <c r="E22" s="103">
        <f>SUM(E15:E21)</f>
        <v>912578797</v>
      </c>
      <c r="F22" s="167">
        <f>SUM(F15:F21)</f>
        <v>437</v>
      </c>
      <c r="G22" s="97"/>
      <c r="H22" s="100"/>
      <c r="I22" s="93"/>
      <c r="J22" s="93"/>
      <c r="K22" s="93"/>
      <c r="L22" s="93"/>
      <c r="M22" s="93"/>
      <c r="N22" s="101"/>
    </row>
    <row r="23" spans="1:14" ht="45.75" thickBot="1" x14ac:dyDescent="0.3">
      <c r="A23" s="481"/>
      <c r="B23" s="105" t="s">
        <v>15</v>
      </c>
      <c r="C23" s="105" t="s">
        <v>88</v>
      </c>
      <c r="E23" s="96"/>
      <c r="F23" s="96"/>
      <c r="G23" s="96"/>
      <c r="H23" s="96"/>
      <c r="I23" s="106"/>
      <c r="J23" s="106"/>
      <c r="K23" s="106"/>
      <c r="L23" s="106"/>
      <c r="M23" s="106"/>
    </row>
    <row r="24" spans="1:14" ht="16.5" thickBot="1" x14ac:dyDescent="0.3">
      <c r="A24" s="482">
        <v>1</v>
      </c>
      <c r="C24" s="108">
        <f>+F22*80%</f>
        <v>349.6</v>
      </c>
      <c r="D24" s="109"/>
      <c r="E24" s="110">
        <f>E22</f>
        <v>912578797</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8" x14ac:dyDescent="0.2">
      <c r="A30" s="113"/>
      <c r="B30" s="118" t="s">
        <v>127</v>
      </c>
      <c r="C30" s="439"/>
      <c r="D30" s="258" t="s">
        <v>292</v>
      </c>
      <c r="E30" s="78"/>
      <c r="F30" s="78"/>
      <c r="G30" s="78"/>
      <c r="H30" s="78"/>
      <c r="I30" s="93"/>
      <c r="J30" s="93"/>
      <c r="K30" s="93"/>
      <c r="L30" s="93"/>
      <c r="M30" s="93"/>
      <c r="N30" s="94"/>
    </row>
    <row r="31" spans="1:14" ht="18" x14ac:dyDescent="0.2">
      <c r="A31" s="113"/>
      <c r="B31" s="118" t="s">
        <v>128</v>
      </c>
      <c r="C31" s="439" t="s">
        <v>292</v>
      </c>
      <c r="D31" s="258"/>
      <c r="E31" s="78"/>
      <c r="F31" s="78"/>
      <c r="G31" s="78"/>
      <c r="H31" s="78"/>
      <c r="I31" s="93"/>
      <c r="J31" s="93"/>
      <c r="K31" s="93"/>
      <c r="L31" s="93"/>
      <c r="M31" s="93"/>
      <c r="N31" s="94"/>
    </row>
    <row r="32" spans="1:14" ht="18" x14ac:dyDescent="0.2">
      <c r="A32" s="113"/>
      <c r="B32" s="118" t="s">
        <v>129</v>
      </c>
      <c r="C32" s="118"/>
      <c r="D32" s="256"/>
      <c r="E32" s="78"/>
      <c r="F32" s="78"/>
      <c r="G32" s="78"/>
      <c r="H32" s="78"/>
      <c r="I32" s="93"/>
      <c r="J32" s="93"/>
      <c r="K32" s="93"/>
      <c r="L32" s="93"/>
      <c r="M32" s="93"/>
      <c r="N32" s="94"/>
    </row>
    <row r="33" spans="1:17" ht="18" x14ac:dyDescent="0.2">
      <c r="A33" s="113"/>
      <c r="B33" s="118" t="s">
        <v>130</v>
      </c>
      <c r="C33" s="118"/>
      <c r="D33" s="256"/>
      <c r="E33" s="78"/>
      <c r="F33" s="78"/>
      <c r="G33" s="78"/>
      <c r="H33" s="78"/>
      <c r="I33" s="93"/>
      <c r="J33" s="93"/>
      <c r="K33" s="93"/>
      <c r="L33" s="93"/>
      <c r="M33" s="93"/>
      <c r="N33" s="94"/>
    </row>
    <row r="34" spans="1:17" ht="15.75" x14ac:dyDescent="0.2">
      <c r="A34" s="113"/>
      <c r="B34" s="78"/>
      <c r="C34" s="78"/>
      <c r="D34" s="78"/>
      <c r="E34" s="78"/>
      <c r="F34" s="78"/>
      <c r="G34" s="78"/>
      <c r="H34" s="78"/>
      <c r="I34" s="93"/>
      <c r="J34" s="93"/>
      <c r="K34" s="93"/>
      <c r="L34" s="93"/>
      <c r="M34" s="93"/>
      <c r="N34" s="94"/>
    </row>
    <row r="35" spans="1:17" ht="15.75" x14ac:dyDescent="0.2">
      <c r="A35" s="113"/>
      <c r="B35" s="78"/>
      <c r="C35" s="78"/>
      <c r="D35" s="78"/>
      <c r="E35" s="78"/>
      <c r="F35" s="78"/>
      <c r="G35" s="78"/>
      <c r="H35" s="78"/>
      <c r="I35" s="93"/>
      <c r="J35" s="93"/>
      <c r="K35" s="93"/>
      <c r="L35" s="93"/>
      <c r="M35" s="93"/>
      <c r="N35" s="94"/>
    </row>
    <row r="36" spans="1:17" ht="15.75" x14ac:dyDescent="0.2">
      <c r="A36" s="113"/>
      <c r="B36" s="116" t="s">
        <v>131</v>
      </c>
      <c r="C36" s="78"/>
      <c r="D36" s="78"/>
      <c r="E36" s="78"/>
      <c r="F36" s="78"/>
      <c r="G36" s="78"/>
      <c r="H36" s="78"/>
      <c r="I36" s="93"/>
      <c r="J36" s="93"/>
      <c r="K36" s="93"/>
      <c r="L36" s="93"/>
      <c r="M36" s="93"/>
      <c r="N36" s="94"/>
    </row>
    <row r="37" spans="1:17" ht="15.75" x14ac:dyDescent="0.2">
      <c r="A37" s="113"/>
      <c r="B37" s="78"/>
      <c r="C37" s="78"/>
      <c r="D37" s="78"/>
      <c r="E37" s="78"/>
      <c r="F37" s="78"/>
      <c r="G37" s="78"/>
      <c r="H37" s="78"/>
      <c r="I37" s="93"/>
      <c r="J37" s="93"/>
      <c r="K37" s="93"/>
      <c r="L37" s="93"/>
      <c r="M37" s="93"/>
      <c r="N37" s="94"/>
    </row>
    <row r="38" spans="1:17" ht="15.75" x14ac:dyDescent="0.2">
      <c r="A38" s="113"/>
      <c r="B38" s="78"/>
      <c r="C38" s="78"/>
      <c r="D38" s="78"/>
      <c r="E38" s="78"/>
      <c r="F38" s="78"/>
      <c r="G38" s="78"/>
      <c r="H38" s="78"/>
      <c r="I38" s="93"/>
      <c r="J38" s="93"/>
      <c r="K38" s="93"/>
      <c r="L38" s="93"/>
      <c r="M38" s="93"/>
      <c r="N38" s="94"/>
    </row>
    <row r="39" spans="1:17" ht="15.75" x14ac:dyDescent="0.2">
      <c r="A39" s="113"/>
      <c r="B39" s="117" t="s">
        <v>33</v>
      </c>
      <c r="C39" s="117" t="s">
        <v>58</v>
      </c>
      <c r="D39" s="119" t="s">
        <v>51</v>
      </c>
      <c r="E39" s="119" t="s">
        <v>16</v>
      </c>
      <c r="F39" s="78"/>
      <c r="G39" s="78"/>
      <c r="H39" s="78"/>
      <c r="I39" s="93"/>
      <c r="J39" s="93"/>
      <c r="K39" s="93"/>
      <c r="L39" s="93"/>
      <c r="M39" s="93"/>
      <c r="N39" s="94"/>
    </row>
    <row r="40" spans="1:17" ht="30" x14ac:dyDescent="0.2">
      <c r="A40" s="113"/>
      <c r="B40" s="120" t="s">
        <v>132</v>
      </c>
      <c r="C40" s="444">
        <v>40</v>
      </c>
      <c r="D40" s="439"/>
      <c r="E40" s="1067">
        <f>+D40+D41</f>
        <v>0</v>
      </c>
      <c r="F40" s="78"/>
      <c r="G40" s="78"/>
      <c r="H40" s="78"/>
      <c r="I40" s="93"/>
      <c r="J40" s="93"/>
      <c r="K40" s="93"/>
      <c r="L40" s="93"/>
      <c r="M40" s="93"/>
      <c r="N40" s="94"/>
    </row>
    <row r="41" spans="1:17" ht="45" x14ac:dyDescent="0.2">
      <c r="A41" s="113"/>
      <c r="B41" s="120" t="s">
        <v>133</v>
      </c>
      <c r="C41" s="444">
        <v>60</v>
      </c>
      <c r="D41" s="439">
        <f>+F144</f>
        <v>0</v>
      </c>
      <c r="E41" s="1068"/>
      <c r="F41" s="78"/>
      <c r="G41" s="78"/>
      <c r="H41" s="78"/>
      <c r="I41" s="93"/>
      <c r="J41" s="93"/>
      <c r="K41" s="93"/>
      <c r="L41" s="93"/>
      <c r="M41" s="93"/>
      <c r="N41" s="94"/>
    </row>
    <row r="42" spans="1:17" ht="15.75" x14ac:dyDescent="0.25">
      <c r="A42" s="113"/>
      <c r="C42" s="114"/>
      <c r="D42" s="98"/>
      <c r="E42" s="115"/>
      <c r="F42" s="111"/>
      <c r="G42" s="111"/>
      <c r="H42" s="111"/>
      <c r="I42" s="112"/>
      <c r="J42" s="112"/>
      <c r="K42" s="112"/>
      <c r="L42" s="112"/>
      <c r="M42" s="112"/>
    </row>
    <row r="43" spans="1:17" ht="15.75" x14ac:dyDescent="0.25">
      <c r="A43" s="113"/>
      <c r="C43" s="114"/>
      <c r="D43" s="98"/>
      <c r="E43" s="115"/>
      <c r="F43" s="111"/>
      <c r="G43" s="111"/>
      <c r="H43" s="111"/>
      <c r="I43" s="112"/>
      <c r="J43" s="112"/>
      <c r="K43" s="112"/>
      <c r="L43" s="112"/>
      <c r="M43" s="112"/>
    </row>
    <row r="44" spans="1:17" ht="15.75" x14ac:dyDescent="0.25">
      <c r="A44" s="113"/>
      <c r="C44" s="114"/>
      <c r="D44" s="98"/>
      <c r="E44" s="115"/>
      <c r="F44" s="111"/>
      <c r="G44" s="111"/>
      <c r="H44" s="111"/>
      <c r="I44" s="112"/>
      <c r="J44" s="112"/>
      <c r="K44" s="112"/>
      <c r="L44" s="112"/>
      <c r="M44" s="112"/>
    </row>
    <row r="45" spans="1:17" ht="15.75" customHeight="1" thickBot="1" x14ac:dyDescent="0.3">
      <c r="M45" s="1107" t="s">
        <v>35</v>
      </c>
      <c r="N45" s="1107"/>
    </row>
    <row r="46" spans="1:17" ht="15.75" x14ac:dyDescent="0.25">
      <c r="B46" s="116" t="s">
        <v>30</v>
      </c>
      <c r="M46" s="122"/>
      <c r="N46" s="122"/>
    </row>
    <row r="47" spans="1:17" ht="15.75" thickBot="1" x14ac:dyDescent="0.3">
      <c r="M47" s="122"/>
      <c r="N47" s="122"/>
    </row>
    <row r="48" spans="1:17" s="93" customFormat="1" ht="78.75" x14ac:dyDescent="0.25">
      <c r="B48" s="483" t="s">
        <v>134</v>
      </c>
      <c r="C48" s="483" t="s">
        <v>135</v>
      </c>
      <c r="D48" s="483" t="s">
        <v>136</v>
      </c>
      <c r="E48" s="483" t="s">
        <v>45</v>
      </c>
      <c r="F48" s="483" t="s">
        <v>22</v>
      </c>
      <c r="G48" s="483" t="s">
        <v>89</v>
      </c>
      <c r="H48" s="483" t="s">
        <v>17</v>
      </c>
      <c r="I48" s="483" t="s">
        <v>10</v>
      </c>
      <c r="J48" s="483" t="s">
        <v>31</v>
      </c>
      <c r="K48" s="483" t="s">
        <v>61</v>
      </c>
      <c r="L48" s="483" t="s">
        <v>20</v>
      </c>
      <c r="M48" s="484" t="s">
        <v>26</v>
      </c>
      <c r="N48" s="483" t="s">
        <v>137</v>
      </c>
      <c r="O48" s="483" t="s">
        <v>36</v>
      </c>
      <c r="P48" s="442" t="s">
        <v>11</v>
      </c>
      <c r="Q48" s="442" t="s">
        <v>19</v>
      </c>
    </row>
    <row r="49" spans="1:26" s="435" customFormat="1" ht="300" x14ac:dyDescent="0.25">
      <c r="A49" s="125">
        <v>1</v>
      </c>
      <c r="B49" s="126" t="s">
        <v>464</v>
      </c>
      <c r="C49" s="126" t="s">
        <v>464</v>
      </c>
      <c r="D49" s="126" t="s">
        <v>466</v>
      </c>
      <c r="E49" s="128" t="s">
        <v>467</v>
      </c>
      <c r="F49" s="127" t="s">
        <v>125</v>
      </c>
      <c r="G49" s="129"/>
      <c r="H49" s="130">
        <v>41456</v>
      </c>
      <c r="I49" s="131">
        <v>41759</v>
      </c>
      <c r="J49" s="131" t="s">
        <v>126</v>
      </c>
      <c r="K49" s="185">
        <v>9</v>
      </c>
      <c r="L49" s="131"/>
      <c r="M49" s="171">
        <v>400</v>
      </c>
      <c r="N49" s="132"/>
      <c r="O49" s="187">
        <v>32320000</v>
      </c>
      <c r="P49" s="133" t="s">
        <v>463</v>
      </c>
      <c r="Q49" s="134" t="s">
        <v>462</v>
      </c>
      <c r="R49" s="135"/>
      <c r="S49" s="135"/>
      <c r="T49" s="135"/>
      <c r="U49" s="135"/>
      <c r="V49" s="135"/>
      <c r="W49" s="135"/>
      <c r="X49" s="135"/>
      <c r="Y49" s="135"/>
      <c r="Z49" s="135"/>
    </row>
    <row r="50" spans="1:26" s="435" customFormat="1" ht="30" x14ac:dyDescent="0.25">
      <c r="A50" s="125">
        <f>+A49+1</f>
        <v>2</v>
      </c>
      <c r="B50" s="126" t="s">
        <v>464</v>
      </c>
      <c r="C50" s="126" t="s">
        <v>464</v>
      </c>
      <c r="D50" s="126" t="s">
        <v>468</v>
      </c>
      <c r="E50" s="128" t="s">
        <v>469</v>
      </c>
      <c r="F50" s="127" t="s">
        <v>125</v>
      </c>
      <c r="G50" s="130"/>
      <c r="H50" s="130">
        <v>41762</v>
      </c>
      <c r="I50" s="131">
        <v>41887</v>
      </c>
      <c r="J50" s="131" t="s">
        <v>126</v>
      </c>
      <c r="K50" s="185">
        <v>4</v>
      </c>
      <c r="L50" s="131"/>
      <c r="M50" s="171">
        <v>200</v>
      </c>
      <c r="N50" s="132"/>
      <c r="O50" s="187">
        <v>17100000</v>
      </c>
      <c r="P50" s="133">
        <v>240</v>
      </c>
      <c r="Q50" s="134"/>
      <c r="R50" s="135"/>
      <c r="S50" s="135"/>
      <c r="T50" s="135"/>
      <c r="U50" s="135"/>
      <c r="V50" s="135"/>
      <c r="W50" s="135"/>
      <c r="X50" s="135"/>
      <c r="Y50" s="135"/>
      <c r="Z50" s="135"/>
    </row>
    <row r="51" spans="1:26" s="435" customFormat="1" ht="15.75" x14ac:dyDescent="0.25">
      <c r="A51" s="125"/>
      <c r="B51" s="136" t="s">
        <v>16</v>
      </c>
      <c r="C51" s="127"/>
      <c r="D51" s="126"/>
      <c r="E51" s="128"/>
      <c r="F51" s="127"/>
      <c r="G51" s="127"/>
      <c r="H51" s="127"/>
      <c r="I51" s="131"/>
      <c r="J51" s="131"/>
      <c r="K51" s="137">
        <f>SUM(K49:K50)</f>
        <v>13</v>
      </c>
      <c r="L51" s="137">
        <f>SUM(L49:L50)</f>
        <v>0</v>
      </c>
      <c r="M51" s="138">
        <f>SUM(M49:M50)</f>
        <v>600</v>
      </c>
      <c r="N51" s="137">
        <f>SUM(N49:N50)</f>
        <v>0</v>
      </c>
      <c r="O51" s="133"/>
      <c r="P51" s="133"/>
      <c r="Q51" s="134"/>
    </row>
    <row r="52" spans="1:26" s="139" customFormat="1" x14ac:dyDescent="0.25">
      <c r="E52" s="140"/>
    </row>
    <row r="53" spans="1:26" s="139" customFormat="1" ht="15.75" x14ac:dyDescent="0.25">
      <c r="B53" s="1096" t="s">
        <v>28</v>
      </c>
      <c r="C53" s="1096" t="s">
        <v>27</v>
      </c>
      <c r="D53" s="1098" t="s">
        <v>34</v>
      </c>
      <c r="E53" s="1098"/>
    </row>
    <row r="54" spans="1:26" s="139" customFormat="1" ht="15.75" x14ac:dyDescent="0.25">
      <c r="B54" s="1097"/>
      <c r="C54" s="1097"/>
      <c r="D54" s="434" t="s">
        <v>23</v>
      </c>
      <c r="E54" s="141" t="s">
        <v>24</v>
      </c>
    </row>
    <row r="55" spans="1:26" s="139" customFormat="1" ht="15.75" x14ac:dyDescent="0.25">
      <c r="B55" s="142" t="s">
        <v>21</v>
      </c>
      <c r="C55" s="143">
        <f>+K51</f>
        <v>13</v>
      </c>
      <c r="D55" s="144"/>
      <c r="E55" s="144" t="s">
        <v>141</v>
      </c>
      <c r="F55" s="145"/>
      <c r="G55" s="145"/>
      <c r="H55" s="145"/>
      <c r="I55" s="145"/>
      <c r="J55" s="145"/>
      <c r="K55" s="145"/>
      <c r="L55" s="145"/>
      <c r="M55" s="145"/>
    </row>
    <row r="56" spans="1:26" s="139" customFormat="1" ht="15.75" x14ac:dyDescent="0.25">
      <c r="B56" s="142" t="s">
        <v>25</v>
      </c>
      <c r="C56" s="143">
        <f>+M51</f>
        <v>600</v>
      </c>
      <c r="D56" s="144" t="s">
        <v>142</v>
      </c>
      <c r="E56" s="144"/>
    </row>
    <row r="57" spans="1:26" s="139" customFormat="1" x14ac:dyDescent="0.25">
      <c r="B57" s="146"/>
      <c r="C57" s="1099"/>
      <c r="D57" s="1099"/>
      <c r="E57" s="1099"/>
      <c r="F57" s="1099"/>
      <c r="G57" s="1099"/>
      <c r="H57" s="1099"/>
      <c r="I57" s="1099"/>
      <c r="J57" s="1099"/>
      <c r="K57" s="1099"/>
      <c r="L57" s="1099"/>
      <c r="M57" s="1099"/>
      <c r="N57" s="1099"/>
    </row>
    <row r="58" spans="1:26" ht="15.75" thickBot="1" x14ac:dyDescent="0.3"/>
    <row r="59" spans="1:26" ht="16.5" thickBot="1" x14ac:dyDescent="0.3">
      <c r="B59" s="1100" t="s">
        <v>90</v>
      </c>
      <c r="C59" s="1100"/>
      <c r="D59" s="1100"/>
      <c r="E59" s="1100"/>
      <c r="F59" s="1100"/>
      <c r="G59" s="1100"/>
      <c r="H59" s="1100"/>
      <c r="I59" s="1100"/>
      <c r="J59" s="1100"/>
      <c r="K59" s="1100"/>
      <c r="L59" s="1100"/>
      <c r="M59" s="1100"/>
      <c r="N59" s="1100"/>
    </row>
    <row r="62" spans="1:26" ht="141.75" x14ac:dyDescent="0.25">
      <c r="B62" s="117" t="s">
        <v>138</v>
      </c>
      <c r="C62" s="147" t="s">
        <v>2</v>
      </c>
      <c r="D62" s="147" t="s">
        <v>92</v>
      </c>
      <c r="E62" s="147" t="s">
        <v>91</v>
      </c>
      <c r="F62" s="147" t="s">
        <v>93</v>
      </c>
      <c r="G62" s="147" t="s">
        <v>94</v>
      </c>
      <c r="H62" s="147" t="s">
        <v>95</v>
      </c>
      <c r="I62" s="147" t="s">
        <v>96</v>
      </c>
      <c r="J62" s="147" t="s">
        <v>97</v>
      </c>
      <c r="K62" s="147" t="s">
        <v>98</v>
      </c>
      <c r="L62" s="147" t="s">
        <v>99</v>
      </c>
      <c r="M62" s="148" t="s">
        <v>100</v>
      </c>
      <c r="N62" s="148" t="s">
        <v>101</v>
      </c>
      <c r="O62" s="1086" t="s">
        <v>3</v>
      </c>
      <c r="P62" s="1088"/>
      <c r="Q62" s="147" t="s">
        <v>18</v>
      </c>
    </row>
    <row r="63" spans="1:26" x14ac:dyDescent="0.2">
      <c r="B63" s="149"/>
      <c r="C63" s="149"/>
      <c r="D63" s="150"/>
      <c r="E63" s="150"/>
      <c r="F63" s="249"/>
      <c r="G63" s="249"/>
      <c r="H63" s="249"/>
      <c r="I63" s="151"/>
      <c r="J63" s="151"/>
      <c r="K63" s="118"/>
      <c r="L63" s="118"/>
      <c r="M63" s="118"/>
      <c r="N63" s="118"/>
      <c r="O63" s="1101"/>
      <c r="P63" s="1102"/>
      <c r="Q63" s="118"/>
    </row>
    <row r="64" spans="1:26" x14ac:dyDescent="0.2">
      <c r="B64" s="149"/>
      <c r="C64" s="149"/>
      <c r="D64" s="150"/>
      <c r="E64" s="150"/>
      <c r="F64" s="249"/>
      <c r="G64" s="249"/>
      <c r="H64" s="249"/>
      <c r="I64" s="151"/>
      <c r="J64" s="151"/>
      <c r="K64" s="118"/>
      <c r="L64" s="118"/>
      <c r="M64" s="118"/>
      <c r="N64" s="118"/>
      <c r="O64" s="1101"/>
      <c r="P64" s="1102"/>
      <c r="Q64" s="118"/>
    </row>
    <row r="65" spans="2:17" x14ac:dyDescent="0.2">
      <c r="B65" s="149"/>
      <c r="C65" s="149"/>
      <c r="D65" s="150"/>
      <c r="E65" s="150"/>
      <c r="F65" s="249"/>
      <c r="G65" s="249"/>
      <c r="H65" s="249"/>
      <c r="I65" s="151"/>
      <c r="J65" s="151"/>
      <c r="K65" s="118"/>
      <c r="L65" s="118"/>
      <c r="M65" s="118"/>
      <c r="N65" s="118"/>
      <c r="O65" s="1101"/>
      <c r="P65" s="1102"/>
      <c r="Q65" s="118"/>
    </row>
    <row r="66" spans="2:17" x14ac:dyDescent="0.2">
      <c r="B66" s="149"/>
      <c r="C66" s="149"/>
      <c r="D66" s="150"/>
      <c r="E66" s="150"/>
      <c r="F66" s="249"/>
      <c r="G66" s="249"/>
      <c r="H66" s="249"/>
      <c r="I66" s="151"/>
      <c r="J66" s="151"/>
      <c r="K66" s="118"/>
      <c r="L66" s="118"/>
      <c r="M66" s="118"/>
      <c r="N66" s="118"/>
      <c r="O66" s="1101"/>
      <c r="P66" s="1102"/>
      <c r="Q66" s="118"/>
    </row>
    <row r="67" spans="2:17" x14ac:dyDescent="0.2">
      <c r="B67" s="149"/>
      <c r="C67" s="149"/>
      <c r="D67" s="150"/>
      <c r="E67" s="150"/>
      <c r="F67" s="249"/>
      <c r="G67" s="249"/>
      <c r="H67" s="249"/>
      <c r="I67" s="151"/>
      <c r="J67" s="151"/>
      <c r="K67" s="118"/>
      <c r="L67" s="118"/>
      <c r="M67" s="118"/>
      <c r="N67" s="118"/>
      <c r="O67" s="1101"/>
      <c r="P67" s="1102"/>
      <c r="Q67" s="118"/>
    </row>
    <row r="68" spans="2:17" x14ac:dyDescent="0.2">
      <c r="B68" s="149"/>
      <c r="C68" s="149"/>
      <c r="D68" s="150"/>
      <c r="E68" s="150"/>
      <c r="F68" s="249"/>
      <c r="G68" s="249"/>
      <c r="H68" s="249"/>
      <c r="I68" s="151"/>
      <c r="J68" s="151"/>
      <c r="K68" s="118"/>
      <c r="L68" s="118"/>
      <c r="M68" s="118"/>
      <c r="N68" s="118"/>
      <c r="O68" s="1101"/>
      <c r="P68" s="1102"/>
      <c r="Q68" s="118"/>
    </row>
    <row r="69" spans="2:17" x14ac:dyDescent="0.25">
      <c r="B69" s="118"/>
      <c r="C69" s="118"/>
      <c r="D69" s="118"/>
      <c r="E69" s="118"/>
      <c r="F69" s="118"/>
      <c r="G69" s="118"/>
      <c r="H69" s="118"/>
      <c r="I69" s="118"/>
      <c r="J69" s="118"/>
      <c r="K69" s="118"/>
      <c r="L69" s="118"/>
      <c r="M69" s="118"/>
      <c r="N69" s="118"/>
      <c r="O69" s="1101"/>
      <c r="P69" s="1102"/>
      <c r="Q69" s="118"/>
    </row>
    <row r="70" spans="2:17" x14ac:dyDescent="0.25">
      <c r="B70" s="86" t="s">
        <v>1</v>
      </c>
    </row>
    <row r="71" spans="2:17" x14ac:dyDescent="0.25">
      <c r="B71" s="86" t="s">
        <v>37</v>
      </c>
    </row>
    <row r="72" spans="2:17" x14ac:dyDescent="0.25">
      <c r="B72" s="86" t="s">
        <v>62</v>
      </c>
    </row>
    <row r="74" spans="2:17" ht="15.75" thickBot="1" x14ac:dyDescent="0.3"/>
    <row r="75" spans="2:17" ht="16.5" thickBot="1" x14ac:dyDescent="0.3">
      <c r="B75" s="1083" t="s">
        <v>38</v>
      </c>
      <c r="C75" s="1084"/>
      <c r="D75" s="1084"/>
      <c r="E75" s="1084"/>
      <c r="F75" s="1084"/>
      <c r="G75" s="1084"/>
      <c r="H75" s="1084"/>
      <c r="I75" s="1084"/>
      <c r="J75" s="1084"/>
      <c r="K75" s="1084"/>
      <c r="L75" s="1084"/>
      <c r="M75" s="1084"/>
      <c r="N75" s="1085"/>
    </row>
    <row r="80" spans="2:17" ht="78.75" x14ac:dyDescent="0.25">
      <c r="B80" s="117" t="s">
        <v>0</v>
      </c>
      <c r="C80" s="117" t="s">
        <v>39</v>
      </c>
      <c r="D80" s="117" t="s">
        <v>40</v>
      </c>
      <c r="E80" s="117" t="s">
        <v>102</v>
      </c>
      <c r="F80" s="117" t="s">
        <v>104</v>
      </c>
      <c r="G80" s="117" t="s">
        <v>105</v>
      </c>
      <c r="H80" s="117" t="s">
        <v>106</v>
      </c>
      <c r="I80" s="117" t="s">
        <v>103</v>
      </c>
      <c r="J80" s="1086" t="s">
        <v>107</v>
      </c>
      <c r="K80" s="1087"/>
      <c r="L80" s="1088"/>
      <c r="M80" s="117" t="s">
        <v>111</v>
      </c>
      <c r="N80" s="117" t="s">
        <v>139</v>
      </c>
      <c r="O80" s="117" t="s">
        <v>140</v>
      </c>
      <c r="P80" s="1086" t="s">
        <v>3</v>
      </c>
      <c r="Q80" s="1088"/>
    </row>
    <row r="81" spans="2:17" ht="15.75" x14ac:dyDescent="0.25">
      <c r="B81" s="117"/>
      <c r="C81" s="117"/>
      <c r="D81" s="117"/>
      <c r="E81" s="117"/>
      <c r="F81" s="117"/>
      <c r="G81" s="117"/>
      <c r="H81" s="117"/>
      <c r="I81" s="117"/>
      <c r="J81" s="436"/>
      <c r="K81" s="438"/>
      <c r="L81" s="437"/>
      <c r="M81" s="117"/>
      <c r="N81" s="117"/>
      <c r="O81" s="117"/>
      <c r="P81" s="436"/>
      <c r="Q81" s="437"/>
    </row>
    <row r="82" spans="2:17" ht="60" x14ac:dyDescent="0.2">
      <c r="B82" s="152"/>
      <c r="C82" s="152"/>
      <c r="D82" s="149"/>
      <c r="E82" s="149"/>
      <c r="F82" s="149"/>
      <c r="G82" s="149"/>
      <c r="H82" s="149"/>
      <c r="I82" s="150"/>
      <c r="J82" s="153" t="s">
        <v>108</v>
      </c>
      <c r="K82" s="154" t="s">
        <v>109</v>
      </c>
      <c r="L82" s="151" t="s">
        <v>110</v>
      </c>
      <c r="M82" s="118"/>
      <c r="N82" s="118"/>
      <c r="O82" s="118"/>
      <c r="P82" s="1073"/>
      <c r="Q82" s="1073"/>
    </row>
    <row r="83" spans="2:17" ht="150" customHeight="1" x14ac:dyDescent="0.2">
      <c r="B83" s="411" t="s">
        <v>601</v>
      </c>
      <c r="C83" s="152"/>
      <c r="D83" s="411" t="s">
        <v>737</v>
      </c>
      <c r="E83" s="411">
        <v>50848105</v>
      </c>
      <c r="F83" s="411" t="s">
        <v>738</v>
      </c>
      <c r="G83" s="152" t="s">
        <v>739</v>
      </c>
      <c r="H83" s="182">
        <v>36148</v>
      </c>
      <c r="I83" s="150" t="s">
        <v>237</v>
      </c>
      <c r="J83" s="152" t="s">
        <v>604</v>
      </c>
      <c r="K83" s="154" t="s">
        <v>605</v>
      </c>
      <c r="L83" s="154" t="s">
        <v>740</v>
      </c>
      <c r="M83" s="118" t="s">
        <v>125</v>
      </c>
      <c r="N83" s="118" t="s">
        <v>125</v>
      </c>
      <c r="O83" s="118"/>
      <c r="P83" s="1073"/>
      <c r="Q83" s="1073"/>
    </row>
    <row r="84" spans="2:17" ht="135" x14ac:dyDescent="0.2">
      <c r="B84" s="411" t="s">
        <v>601</v>
      </c>
      <c r="C84" s="201"/>
      <c r="D84" s="411" t="s">
        <v>741</v>
      </c>
      <c r="E84" s="411">
        <v>1079656941</v>
      </c>
      <c r="F84" s="411" t="s">
        <v>742</v>
      </c>
      <c r="G84" s="201" t="s">
        <v>743</v>
      </c>
      <c r="H84" s="203">
        <v>41424</v>
      </c>
      <c r="I84" s="204" t="s">
        <v>237</v>
      </c>
      <c r="J84" s="152" t="s">
        <v>631</v>
      </c>
      <c r="K84" s="414" t="s">
        <v>744</v>
      </c>
      <c r="L84" s="154" t="s">
        <v>745</v>
      </c>
      <c r="M84" s="106" t="s">
        <v>125</v>
      </c>
      <c r="N84" s="106" t="s">
        <v>125</v>
      </c>
      <c r="O84" s="106"/>
      <c r="P84" s="207"/>
      <c r="Q84" s="207"/>
    </row>
    <row r="85" spans="2:17" x14ac:dyDescent="0.2">
      <c r="B85" s="411" t="s">
        <v>637</v>
      </c>
      <c r="C85" s="201"/>
      <c r="D85" s="411" t="s">
        <v>746</v>
      </c>
      <c r="E85" s="411">
        <v>18972886</v>
      </c>
      <c r="F85" s="411" t="s">
        <v>558</v>
      </c>
      <c r="G85" s="201"/>
      <c r="H85" s="203"/>
      <c r="I85" s="204"/>
      <c r="J85" s="152"/>
      <c r="K85" s="414"/>
      <c r="L85" s="414"/>
      <c r="M85" s="106"/>
      <c r="N85" s="106"/>
      <c r="O85" s="106"/>
      <c r="P85" s="207"/>
      <c r="Q85" s="207"/>
    </row>
    <row r="86" spans="2:17" x14ac:dyDescent="0.2">
      <c r="B86" s="411" t="s">
        <v>637</v>
      </c>
      <c r="C86" s="201"/>
      <c r="D86" s="411" t="s">
        <v>747</v>
      </c>
      <c r="E86" s="411">
        <v>49795798</v>
      </c>
      <c r="F86" s="411" t="s">
        <v>558</v>
      </c>
      <c r="G86" s="201"/>
      <c r="H86" s="203"/>
      <c r="I86" s="204"/>
      <c r="J86" s="201"/>
      <c r="K86" s="414"/>
      <c r="L86" s="414"/>
      <c r="M86" s="106"/>
      <c r="N86" s="106"/>
      <c r="O86" s="106"/>
      <c r="P86" s="207"/>
      <c r="Q86" s="207"/>
    </row>
    <row r="87" spans="2:17" x14ac:dyDescent="0.2">
      <c r="B87" s="411" t="s">
        <v>637</v>
      </c>
      <c r="C87" s="201"/>
      <c r="D87" s="411" t="s">
        <v>748</v>
      </c>
      <c r="E87" s="411">
        <v>1038108534</v>
      </c>
      <c r="F87" s="411" t="s">
        <v>558</v>
      </c>
      <c r="G87" s="201"/>
      <c r="H87" s="203"/>
      <c r="I87" s="204"/>
      <c r="J87" s="201"/>
      <c r="K87" s="414"/>
      <c r="L87" s="414"/>
      <c r="M87" s="106"/>
      <c r="N87" s="106"/>
      <c r="O87" s="106"/>
      <c r="P87" s="207"/>
      <c r="Q87" s="207"/>
    </row>
    <row r="88" spans="2:17" x14ac:dyDescent="0.2">
      <c r="B88" s="423"/>
      <c r="C88" s="201"/>
      <c r="D88" s="423"/>
      <c r="E88" s="423"/>
      <c r="F88" s="423"/>
      <c r="G88" s="201"/>
      <c r="H88" s="203"/>
      <c r="I88" s="204"/>
      <c r="J88" s="201"/>
      <c r="K88" s="414"/>
      <c r="L88" s="414"/>
      <c r="M88" s="106"/>
      <c r="N88" s="106"/>
      <c r="O88" s="106"/>
      <c r="P88" s="207"/>
      <c r="Q88" s="207"/>
    </row>
    <row r="89" spans="2:17" ht="15.75" thickBot="1" x14ac:dyDescent="0.3"/>
    <row r="90" spans="2:17" ht="16.5" thickBot="1" x14ac:dyDescent="0.3">
      <c r="B90" s="1083" t="s">
        <v>46</v>
      </c>
      <c r="C90" s="1084"/>
      <c r="D90" s="1084"/>
      <c r="E90" s="1084"/>
      <c r="F90" s="1084"/>
      <c r="G90" s="1084"/>
      <c r="H90" s="1084"/>
      <c r="I90" s="1084"/>
      <c r="J90" s="1084"/>
      <c r="K90" s="1084"/>
      <c r="L90" s="1084"/>
      <c r="M90" s="1084"/>
      <c r="N90" s="1085"/>
    </row>
    <row r="93" spans="2:17" ht="31.5" x14ac:dyDescent="0.25">
      <c r="B93" s="147" t="s">
        <v>33</v>
      </c>
      <c r="C93" s="147" t="s">
        <v>18</v>
      </c>
      <c r="D93" s="1086" t="s">
        <v>3</v>
      </c>
      <c r="E93" s="1088"/>
    </row>
    <row r="94" spans="2:17" x14ac:dyDescent="0.25">
      <c r="B94" s="155" t="s">
        <v>112</v>
      </c>
      <c r="C94" s="118" t="s">
        <v>292</v>
      </c>
      <c r="D94" s="1073"/>
      <c r="E94" s="1073"/>
    </row>
    <row r="97" spans="1:26" ht="15.75" x14ac:dyDescent="0.25">
      <c r="B97" s="1074" t="s">
        <v>64</v>
      </c>
      <c r="C97" s="1075"/>
      <c r="D97" s="1075"/>
      <c r="E97" s="1075"/>
      <c r="F97" s="1075"/>
      <c r="G97" s="1075"/>
      <c r="H97" s="1075"/>
      <c r="I97" s="1075"/>
      <c r="J97" s="1075"/>
      <c r="K97" s="1075"/>
      <c r="L97" s="1075"/>
      <c r="M97" s="1075"/>
      <c r="N97" s="1075"/>
      <c r="O97" s="1075"/>
      <c r="P97" s="1075"/>
    </row>
    <row r="99" spans="1:26" ht="15.75" thickBot="1" x14ac:dyDescent="0.3"/>
    <row r="100" spans="1:26" ht="16.5" thickBot="1" x14ac:dyDescent="0.3">
      <c r="B100" s="1083" t="s">
        <v>54</v>
      </c>
      <c r="C100" s="1084"/>
      <c r="D100" s="1084"/>
      <c r="E100" s="1084"/>
      <c r="F100" s="1084"/>
      <c r="G100" s="1084"/>
      <c r="H100" s="1084"/>
      <c r="I100" s="1084"/>
      <c r="J100" s="1084"/>
      <c r="K100" s="1084"/>
      <c r="L100" s="1084"/>
      <c r="M100" s="1084"/>
      <c r="N100" s="1085"/>
    </row>
    <row r="102" spans="1:26" ht="15.75" thickBot="1" x14ac:dyDescent="0.3">
      <c r="M102" s="122"/>
      <c r="N102" s="122"/>
    </row>
    <row r="103" spans="1:26" s="93" customFormat="1" ht="78.75" x14ac:dyDescent="0.25">
      <c r="B103" s="483" t="s">
        <v>134</v>
      </c>
      <c r="C103" s="483" t="s">
        <v>135</v>
      </c>
      <c r="D103" s="483" t="s">
        <v>136</v>
      </c>
      <c r="E103" s="483" t="s">
        <v>45</v>
      </c>
      <c r="F103" s="483" t="s">
        <v>22</v>
      </c>
      <c r="G103" s="483" t="s">
        <v>89</v>
      </c>
      <c r="H103" s="483" t="s">
        <v>17</v>
      </c>
      <c r="I103" s="483" t="s">
        <v>10</v>
      </c>
      <c r="J103" s="483" t="s">
        <v>31</v>
      </c>
      <c r="K103" s="483" t="s">
        <v>61</v>
      </c>
      <c r="L103" s="483" t="s">
        <v>20</v>
      </c>
      <c r="M103" s="484" t="s">
        <v>26</v>
      </c>
      <c r="N103" s="483" t="s">
        <v>137</v>
      </c>
      <c r="O103" s="483" t="s">
        <v>36</v>
      </c>
      <c r="P103" s="442" t="s">
        <v>11</v>
      </c>
      <c r="Q103" s="442" t="s">
        <v>19</v>
      </c>
    </row>
    <row r="104" spans="1:26" s="435" customFormat="1" x14ac:dyDescent="0.25">
      <c r="A104" s="125">
        <v>1</v>
      </c>
      <c r="B104" s="126"/>
      <c r="C104" s="127"/>
      <c r="D104" s="126"/>
      <c r="E104" s="128"/>
      <c r="F104" s="127"/>
      <c r="G104" s="129"/>
      <c r="H104" s="130"/>
      <c r="I104" s="131"/>
      <c r="J104" s="131"/>
      <c r="K104" s="131"/>
      <c r="L104" s="131"/>
      <c r="M104" s="132"/>
      <c r="N104" s="132">
        <f>+M104*G104</f>
        <v>0</v>
      </c>
      <c r="O104" s="133"/>
      <c r="P104" s="133"/>
      <c r="Q104" s="134"/>
      <c r="R104" s="135"/>
      <c r="S104" s="135"/>
      <c r="T104" s="135"/>
      <c r="U104" s="135"/>
      <c r="V104" s="135"/>
      <c r="W104" s="135"/>
      <c r="X104" s="135"/>
      <c r="Y104" s="135"/>
      <c r="Z104" s="135"/>
    </row>
    <row r="105" spans="1:26" s="435" customFormat="1" x14ac:dyDescent="0.25">
      <c r="A105" s="125">
        <f>+A104+1</f>
        <v>2</v>
      </c>
      <c r="B105" s="126"/>
      <c r="C105" s="127"/>
      <c r="D105" s="126"/>
      <c r="E105" s="128"/>
      <c r="F105" s="127"/>
      <c r="G105" s="127"/>
      <c r="H105" s="127"/>
      <c r="I105" s="131"/>
      <c r="J105" s="131"/>
      <c r="K105" s="131"/>
      <c r="L105" s="131"/>
      <c r="M105" s="132"/>
      <c r="N105" s="132"/>
      <c r="O105" s="133"/>
      <c r="P105" s="133"/>
      <c r="Q105" s="134"/>
      <c r="R105" s="135"/>
      <c r="S105" s="135"/>
      <c r="T105" s="135"/>
      <c r="U105" s="135"/>
      <c r="V105" s="135"/>
      <c r="W105" s="135"/>
      <c r="X105" s="135"/>
      <c r="Y105" s="135"/>
      <c r="Z105" s="135"/>
    </row>
    <row r="106" spans="1:26" s="435" customFormat="1" x14ac:dyDescent="0.25">
      <c r="A106" s="125">
        <f t="shared" ref="A106:A111" si="0">+A105+1</f>
        <v>3</v>
      </c>
      <c r="B106" s="126"/>
      <c r="C106" s="127"/>
      <c r="D106" s="126"/>
      <c r="E106" s="128"/>
      <c r="F106" s="127"/>
      <c r="G106" s="127"/>
      <c r="H106" s="127"/>
      <c r="I106" s="131"/>
      <c r="J106" s="131"/>
      <c r="K106" s="131"/>
      <c r="L106" s="131"/>
      <c r="M106" s="132"/>
      <c r="N106" s="132"/>
      <c r="O106" s="133"/>
      <c r="P106" s="133"/>
      <c r="Q106" s="134"/>
      <c r="R106" s="135"/>
      <c r="S106" s="135"/>
      <c r="T106" s="135"/>
      <c r="U106" s="135"/>
      <c r="V106" s="135"/>
      <c r="W106" s="135"/>
      <c r="X106" s="135"/>
      <c r="Y106" s="135"/>
      <c r="Z106" s="135"/>
    </row>
    <row r="107" spans="1:26" s="435" customFormat="1" x14ac:dyDescent="0.25">
      <c r="A107" s="125">
        <f t="shared" si="0"/>
        <v>4</v>
      </c>
      <c r="B107" s="126"/>
      <c r="C107" s="127"/>
      <c r="D107" s="126"/>
      <c r="E107" s="128"/>
      <c r="F107" s="127"/>
      <c r="G107" s="127"/>
      <c r="H107" s="127"/>
      <c r="I107" s="131"/>
      <c r="J107" s="131"/>
      <c r="K107" s="131"/>
      <c r="L107" s="131"/>
      <c r="M107" s="132"/>
      <c r="N107" s="132"/>
      <c r="O107" s="133"/>
      <c r="P107" s="133"/>
      <c r="Q107" s="134"/>
      <c r="R107" s="135"/>
      <c r="S107" s="135"/>
      <c r="T107" s="135"/>
      <c r="U107" s="135"/>
      <c r="V107" s="135"/>
      <c r="W107" s="135"/>
      <c r="X107" s="135"/>
      <c r="Y107" s="135"/>
      <c r="Z107" s="135"/>
    </row>
    <row r="108" spans="1:26" s="435" customFormat="1" x14ac:dyDescent="0.25">
      <c r="A108" s="125">
        <f t="shared" si="0"/>
        <v>5</v>
      </c>
      <c r="B108" s="126"/>
      <c r="C108" s="127"/>
      <c r="D108" s="126"/>
      <c r="E108" s="128"/>
      <c r="F108" s="127"/>
      <c r="G108" s="127"/>
      <c r="H108" s="127"/>
      <c r="I108" s="131"/>
      <c r="J108" s="131"/>
      <c r="K108" s="131"/>
      <c r="L108" s="131"/>
      <c r="M108" s="132"/>
      <c r="N108" s="132"/>
      <c r="O108" s="133"/>
      <c r="P108" s="133"/>
      <c r="Q108" s="134"/>
      <c r="R108" s="135"/>
      <c r="S108" s="135"/>
      <c r="T108" s="135"/>
      <c r="U108" s="135"/>
      <c r="V108" s="135"/>
      <c r="W108" s="135"/>
      <c r="X108" s="135"/>
      <c r="Y108" s="135"/>
      <c r="Z108" s="135"/>
    </row>
    <row r="109" spans="1:26" s="435" customFormat="1" x14ac:dyDescent="0.25">
      <c r="A109" s="125">
        <f t="shared" si="0"/>
        <v>6</v>
      </c>
      <c r="B109" s="126"/>
      <c r="C109" s="127"/>
      <c r="D109" s="126"/>
      <c r="E109" s="128"/>
      <c r="F109" s="127"/>
      <c r="G109" s="127"/>
      <c r="H109" s="127"/>
      <c r="I109" s="131"/>
      <c r="J109" s="131"/>
      <c r="K109" s="131"/>
      <c r="L109" s="131"/>
      <c r="M109" s="132"/>
      <c r="N109" s="132"/>
      <c r="O109" s="133"/>
      <c r="P109" s="133"/>
      <c r="Q109" s="134"/>
      <c r="R109" s="135"/>
      <c r="S109" s="135"/>
      <c r="T109" s="135"/>
      <c r="U109" s="135"/>
      <c r="V109" s="135"/>
      <c r="W109" s="135"/>
      <c r="X109" s="135"/>
      <c r="Y109" s="135"/>
      <c r="Z109" s="135"/>
    </row>
    <row r="110" spans="1:26" s="435" customFormat="1" x14ac:dyDescent="0.25">
      <c r="A110" s="125">
        <f t="shared" si="0"/>
        <v>7</v>
      </c>
      <c r="B110" s="126"/>
      <c r="C110" s="127"/>
      <c r="D110" s="126"/>
      <c r="E110" s="128"/>
      <c r="F110" s="127"/>
      <c r="G110" s="127"/>
      <c r="H110" s="127"/>
      <c r="I110" s="131"/>
      <c r="J110" s="131"/>
      <c r="K110" s="131"/>
      <c r="L110" s="131"/>
      <c r="M110" s="132"/>
      <c r="N110" s="132"/>
      <c r="O110" s="133"/>
      <c r="P110" s="133"/>
      <c r="Q110" s="134"/>
      <c r="R110" s="135"/>
      <c r="S110" s="135"/>
      <c r="T110" s="135"/>
      <c r="U110" s="135"/>
      <c r="V110" s="135"/>
      <c r="W110" s="135"/>
      <c r="X110" s="135"/>
      <c r="Y110" s="135"/>
      <c r="Z110" s="135"/>
    </row>
    <row r="111" spans="1:26" s="435" customFormat="1" x14ac:dyDescent="0.25">
      <c r="A111" s="125">
        <f t="shared" si="0"/>
        <v>8</v>
      </c>
      <c r="B111" s="126"/>
      <c r="C111" s="127"/>
      <c r="D111" s="126"/>
      <c r="E111" s="128"/>
      <c r="F111" s="127"/>
      <c r="G111" s="127"/>
      <c r="H111" s="127"/>
      <c r="I111" s="131"/>
      <c r="J111" s="131"/>
      <c r="K111" s="131"/>
      <c r="L111" s="131"/>
      <c r="M111" s="132"/>
      <c r="N111" s="132"/>
      <c r="O111" s="133"/>
      <c r="P111" s="133"/>
      <c r="Q111" s="134"/>
      <c r="R111" s="135"/>
      <c r="S111" s="135"/>
      <c r="T111" s="135"/>
      <c r="U111" s="135"/>
      <c r="V111" s="135"/>
      <c r="W111" s="135"/>
      <c r="X111" s="135"/>
      <c r="Y111" s="135"/>
      <c r="Z111" s="135"/>
    </row>
    <row r="112" spans="1:26" s="435" customFormat="1" ht="15.75" x14ac:dyDescent="0.25">
      <c r="A112" s="125"/>
      <c r="B112" s="136" t="s">
        <v>16</v>
      </c>
      <c r="C112" s="127"/>
      <c r="D112" s="126"/>
      <c r="E112" s="128"/>
      <c r="F112" s="127"/>
      <c r="G112" s="127"/>
      <c r="H112" s="127"/>
      <c r="I112" s="131"/>
      <c r="J112" s="131"/>
      <c r="K112" s="137">
        <f>SUM(K104:K111)</f>
        <v>0</v>
      </c>
      <c r="L112" s="137">
        <f>SUM(L104:L111)</f>
        <v>0</v>
      </c>
      <c r="M112" s="138">
        <f>SUM(M104:M111)</f>
        <v>0</v>
      </c>
      <c r="N112" s="137">
        <f>SUM(N104:N111)</f>
        <v>0</v>
      </c>
      <c r="O112" s="133"/>
      <c r="P112" s="133"/>
      <c r="Q112" s="134"/>
    </row>
    <row r="113" spans="2:17" x14ac:dyDescent="0.25">
      <c r="B113" s="139"/>
      <c r="C113" s="139"/>
      <c r="D113" s="139"/>
      <c r="E113" s="140"/>
      <c r="F113" s="139"/>
      <c r="G113" s="139"/>
      <c r="H113" s="139"/>
      <c r="I113" s="139"/>
      <c r="J113" s="139"/>
      <c r="K113" s="139"/>
      <c r="L113" s="139"/>
      <c r="M113" s="139"/>
      <c r="N113" s="139"/>
      <c r="O113" s="139"/>
      <c r="P113" s="139"/>
    </row>
    <row r="114" spans="2:17" ht="15.75" x14ac:dyDescent="0.25">
      <c r="B114" s="142" t="s">
        <v>32</v>
      </c>
      <c r="C114" s="156">
        <f>+K112</f>
        <v>0</v>
      </c>
      <c r="H114" s="145"/>
      <c r="I114" s="145"/>
      <c r="J114" s="145"/>
      <c r="K114" s="145"/>
      <c r="L114" s="145"/>
      <c r="M114" s="145"/>
      <c r="N114" s="139"/>
      <c r="O114" s="139"/>
      <c r="P114" s="139"/>
    </row>
    <row r="116" spans="2:17" ht="15.75" thickBot="1" x14ac:dyDescent="0.3"/>
    <row r="117" spans="2:17" ht="32.25" thickBot="1" x14ac:dyDescent="0.3">
      <c r="B117" s="485" t="s">
        <v>49</v>
      </c>
      <c r="C117" s="486" t="s">
        <v>50</v>
      </c>
      <c r="D117" s="485" t="s">
        <v>51</v>
      </c>
      <c r="E117" s="486" t="s">
        <v>55</v>
      </c>
    </row>
    <row r="118" spans="2:17" x14ac:dyDescent="0.25">
      <c r="B118" s="159" t="s">
        <v>113</v>
      </c>
      <c r="C118" s="487">
        <v>20</v>
      </c>
      <c r="D118" s="487"/>
      <c r="E118" s="1080">
        <f>+D118+D119+D120</f>
        <v>0</v>
      </c>
    </row>
    <row r="119" spans="2:17" x14ac:dyDescent="0.25">
      <c r="B119" s="159" t="s">
        <v>114</v>
      </c>
      <c r="C119" s="445">
        <v>30</v>
      </c>
      <c r="D119" s="439">
        <v>0</v>
      </c>
      <c r="E119" s="1081"/>
    </row>
    <row r="120" spans="2:17" ht="15.75" thickBot="1" x14ac:dyDescent="0.3">
      <c r="B120" s="159" t="s">
        <v>115</v>
      </c>
      <c r="C120" s="162">
        <v>40</v>
      </c>
      <c r="D120" s="162">
        <v>0</v>
      </c>
      <c r="E120" s="1082"/>
    </row>
    <row r="122" spans="2:17" ht="15.75" thickBot="1" x14ac:dyDescent="0.3"/>
    <row r="123" spans="2:17" ht="16.5" thickBot="1" x14ac:dyDescent="0.3">
      <c r="B123" s="1083" t="s">
        <v>52</v>
      </c>
      <c r="C123" s="1084"/>
      <c r="D123" s="1084"/>
      <c r="E123" s="1084"/>
      <c r="F123" s="1084"/>
      <c r="G123" s="1084"/>
      <c r="H123" s="1084"/>
      <c r="I123" s="1084"/>
      <c r="J123" s="1084"/>
      <c r="K123" s="1084"/>
      <c r="L123" s="1084"/>
      <c r="M123" s="1084"/>
      <c r="N123" s="1085"/>
    </row>
    <row r="125" spans="2:17" ht="78.75" x14ac:dyDescent="0.25">
      <c r="B125" s="117" t="s">
        <v>0</v>
      </c>
      <c r="C125" s="117" t="s">
        <v>39</v>
      </c>
      <c r="D125" s="117" t="s">
        <v>40</v>
      </c>
      <c r="E125" s="117" t="s">
        <v>102</v>
      </c>
      <c r="F125" s="117" t="s">
        <v>104</v>
      </c>
      <c r="G125" s="117" t="s">
        <v>105</v>
      </c>
      <c r="H125" s="117" t="s">
        <v>106</v>
      </c>
      <c r="I125" s="117" t="s">
        <v>103</v>
      </c>
      <c r="J125" s="1086" t="s">
        <v>107</v>
      </c>
      <c r="K125" s="1087"/>
      <c r="L125" s="1088"/>
      <c r="M125" s="117" t="s">
        <v>111</v>
      </c>
      <c r="N125" s="117" t="s">
        <v>139</v>
      </c>
      <c r="O125" s="117" t="s">
        <v>140</v>
      </c>
      <c r="P125" s="1086" t="s">
        <v>3</v>
      </c>
      <c r="Q125" s="1088"/>
    </row>
    <row r="126" spans="2:17" ht="60" x14ac:dyDescent="0.2">
      <c r="B126" s="152"/>
      <c r="C126" s="152"/>
      <c r="D126" s="149"/>
      <c r="E126" s="149"/>
      <c r="F126" s="149"/>
      <c r="G126" s="149"/>
      <c r="H126" s="149"/>
      <c r="I126" s="150"/>
      <c r="J126" s="153" t="s">
        <v>108</v>
      </c>
      <c r="K126" s="154" t="s">
        <v>109</v>
      </c>
      <c r="L126" s="151" t="s">
        <v>110</v>
      </c>
      <c r="M126" s="118"/>
      <c r="N126" s="118"/>
      <c r="O126" s="118"/>
      <c r="P126" s="1073"/>
      <c r="Q126" s="1073"/>
    </row>
    <row r="127" spans="2:17" ht="15.75" x14ac:dyDescent="0.25">
      <c r="B127" s="418" t="s">
        <v>43</v>
      </c>
      <c r="C127" s="152"/>
      <c r="D127" s="424" t="s">
        <v>749</v>
      </c>
      <c r="E127" s="692">
        <v>85443655</v>
      </c>
      <c r="F127" s="418" t="s">
        <v>750</v>
      </c>
      <c r="G127" s="152"/>
      <c r="H127" s="182"/>
      <c r="I127" s="150"/>
      <c r="J127" s="152"/>
      <c r="K127" s="152"/>
      <c r="L127" s="154"/>
      <c r="M127" s="118"/>
      <c r="N127" s="118"/>
      <c r="O127" s="118"/>
      <c r="P127" s="439"/>
      <c r="Q127" s="439"/>
    </row>
    <row r="128" spans="2:17" ht="15.75" x14ac:dyDescent="0.25">
      <c r="B128" s="418" t="s">
        <v>655</v>
      </c>
      <c r="C128" s="152"/>
      <c r="D128" s="419" t="s">
        <v>751</v>
      </c>
      <c r="E128" s="692">
        <v>1080183198</v>
      </c>
      <c r="F128" s="418" t="s">
        <v>752</v>
      </c>
      <c r="G128" s="152"/>
      <c r="H128" s="182"/>
      <c r="I128" s="150"/>
      <c r="J128" s="152"/>
      <c r="K128" s="152"/>
      <c r="L128" s="154"/>
      <c r="M128" s="118"/>
      <c r="N128" s="118"/>
      <c r="O128" s="118"/>
      <c r="P128" s="1073"/>
      <c r="Q128" s="1073"/>
    </row>
    <row r="129" spans="2:12" x14ac:dyDescent="0.25">
      <c r="B129" s="418" t="s">
        <v>708</v>
      </c>
      <c r="D129" s="419" t="s">
        <v>753</v>
      </c>
      <c r="E129" s="692">
        <v>1065642708</v>
      </c>
      <c r="F129" s="418" t="s">
        <v>598</v>
      </c>
      <c r="G129" s="384"/>
      <c r="H129" s="261"/>
      <c r="J129" s="384"/>
      <c r="K129" s="384"/>
      <c r="L129" s="384"/>
    </row>
    <row r="132" spans="2:12" ht="15.75" thickBot="1" x14ac:dyDescent="0.3"/>
    <row r="133" spans="2:12" ht="31.5" x14ac:dyDescent="0.25">
      <c r="B133" s="119" t="s">
        <v>33</v>
      </c>
      <c r="C133" s="119" t="s">
        <v>49</v>
      </c>
      <c r="D133" s="117" t="s">
        <v>50</v>
      </c>
      <c r="E133" s="119" t="s">
        <v>51</v>
      </c>
      <c r="F133" s="486" t="s">
        <v>56</v>
      </c>
      <c r="G133" s="163"/>
    </row>
    <row r="134" spans="2:12" ht="180" x14ac:dyDescent="0.2">
      <c r="B134" s="1076" t="s">
        <v>53</v>
      </c>
      <c r="C134" s="164" t="s">
        <v>116</v>
      </c>
      <c r="D134" s="439">
        <v>25</v>
      </c>
      <c r="E134" s="439"/>
      <c r="F134" s="1077">
        <f>+E134+E135+E136</f>
        <v>0</v>
      </c>
      <c r="G134" s="165"/>
    </row>
    <row r="135" spans="2:12" ht="135" x14ac:dyDescent="0.2">
      <c r="B135" s="1076"/>
      <c r="C135" s="164" t="s">
        <v>117</v>
      </c>
      <c r="D135" s="444">
        <v>25</v>
      </c>
      <c r="E135" s="439"/>
      <c r="F135" s="1078"/>
      <c r="G135" s="165"/>
    </row>
    <row r="136" spans="2:12" ht="105" x14ac:dyDescent="0.2">
      <c r="B136" s="1076"/>
      <c r="C136" s="164" t="s">
        <v>118</v>
      </c>
      <c r="D136" s="439">
        <v>10</v>
      </c>
      <c r="E136" s="439"/>
      <c r="F136" s="1079"/>
      <c r="G136" s="165"/>
    </row>
    <row r="137" spans="2:12" x14ac:dyDescent="0.2">
      <c r="C137" s="78"/>
    </row>
    <row r="140" spans="2:12" ht="15.75" x14ac:dyDescent="0.25">
      <c r="B140" s="116" t="s">
        <v>57</v>
      </c>
    </row>
    <row r="143" spans="2:12" ht="15.75" x14ac:dyDescent="0.25">
      <c r="B143" s="117" t="s">
        <v>33</v>
      </c>
      <c r="C143" s="117" t="s">
        <v>58</v>
      </c>
      <c r="D143" s="119" t="s">
        <v>51</v>
      </c>
      <c r="E143" s="119" t="s">
        <v>16</v>
      </c>
    </row>
    <row r="144" spans="2:12" ht="30" x14ac:dyDescent="0.25">
      <c r="B144" s="120" t="s">
        <v>132</v>
      </c>
      <c r="C144" s="444">
        <v>40</v>
      </c>
      <c r="D144" s="439">
        <f>+E118</f>
        <v>0</v>
      </c>
      <c r="E144" s="1067">
        <f>+D144+D145</f>
        <v>0</v>
      </c>
    </row>
    <row r="145" spans="2:5" ht="45" x14ac:dyDescent="0.25">
      <c r="B145" s="120" t="s">
        <v>133</v>
      </c>
      <c r="C145" s="444">
        <v>60</v>
      </c>
      <c r="D145" s="439">
        <f>+F134</f>
        <v>0</v>
      </c>
      <c r="E145" s="1068"/>
    </row>
  </sheetData>
  <mergeCells count="43">
    <mergeCell ref="B134:B136"/>
    <mergeCell ref="F134:F136"/>
    <mergeCell ref="E144:E145"/>
    <mergeCell ref="P83:Q83"/>
    <mergeCell ref="P128:Q128"/>
    <mergeCell ref="B100:N100"/>
    <mergeCell ref="E118:E120"/>
    <mergeCell ref="B123:N123"/>
    <mergeCell ref="J125:L125"/>
    <mergeCell ref="P125:Q125"/>
    <mergeCell ref="P126:Q126"/>
    <mergeCell ref="P82:Q82"/>
    <mergeCell ref="B90:N90"/>
    <mergeCell ref="D93:E93"/>
    <mergeCell ref="D94:E94"/>
    <mergeCell ref="B97:P97"/>
    <mergeCell ref="J80:L80"/>
    <mergeCell ref="P80:Q80"/>
    <mergeCell ref="C57:N57"/>
    <mergeCell ref="B59:N59"/>
    <mergeCell ref="O62:P62"/>
    <mergeCell ref="O63:P63"/>
    <mergeCell ref="O64:P64"/>
    <mergeCell ref="O65:P65"/>
    <mergeCell ref="O66:P66"/>
    <mergeCell ref="O67:P67"/>
    <mergeCell ref="O68:P68"/>
    <mergeCell ref="O69:P69"/>
    <mergeCell ref="B75:N75"/>
    <mergeCell ref="B53:B54"/>
    <mergeCell ref="C53:C54"/>
    <mergeCell ref="D53:E53"/>
    <mergeCell ref="B2:P2"/>
    <mergeCell ref="B4:P4"/>
    <mergeCell ref="C6:N6"/>
    <mergeCell ref="C7:N7"/>
    <mergeCell ref="C8:N8"/>
    <mergeCell ref="C9:N9"/>
    <mergeCell ref="C10:E10"/>
    <mergeCell ref="B14:C21"/>
    <mergeCell ref="B22:C22"/>
    <mergeCell ref="E40:E41"/>
    <mergeCell ref="M45:N45"/>
  </mergeCells>
  <dataValidations count="2">
    <dataValidation type="decimal" allowBlank="1" showInputMessage="1" showErrorMessage="1" sqref="WVH983061 WLL983061 C65557 IV65557 SR65557 ACN65557 AMJ65557 AWF65557 BGB65557 BPX65557 BZT65557 CJP65557 CTL65557 DDH65557 DND65557 DWZ65557 EGV65557 EQR65557 FAN65557 FKJ65557 FUF65557 GEB65557 GNX65557 GXT65557 HHP65557 HRL65557 IBH65557 ILD65557 IUZ65557 JEV65557 JOR65557 JYN65557 KIJ65557 KSF65557 LCB65557 LLX65557 LVT65557 MFP65557 MPL65557 MZH65557 NJD65557 NSZ65557 OCV65557 OMR65557 OWN65557 PGJ65557 PQF65557 QAB65557 QJX65557 QTT65557 RDP65557 RNL65557 RXH65557 SHD65557 SQZ65557 TAV65557 TKR65557 TUN65557 UEJ65557 UOF65557 UYB65557 VHX65557 VRT65557 WBP65557 WLL65557 WVH65557 C131093 IV131093 SR131093 ACN131093 AMJ131093 AWF131093 BGB131093 BPX131093 BZT131093 CJP131093 CTL131093 DDH131093 DND131093 DWZ131093 EGV131093 EQR131093 FAN131093 FKJ131093 FUF131093 GEB131093 GNX131093 GXT131093 HHP131093 HRL131093 IBH131093 ILD131093 IUZ131093 JEV131093 JOR131093 JYN131093 KIJ131093 KSF131093 LCB131093 LLX131093 LVT131093 MFP131093 MPL131093 MZH131093 NJD131093 NSZ131093 OCV131093 OMR131093 OWN131093 PGJ131093 PQF131093 QAB131093 QJX131093 QTT131093 RDP131093 RNL131093 RXH131093 SHD131093 SQZ131093 TAV131093 TKR131093 TUN131093 UEJ131093 UOF131093 UYB131093 VHX131093 VRT131093 WBP131093 WLL131093 WVH131093 C196629 IV196629 SR196629 ACN196629 AMJ196629 AWF196629 BGB196629 BPX196629 BZT196629 CJP196629 CTL196629 DDH196629 DND196629 DWZ196629 EGV196629 EQR196629 FAN196629 FKJ196629 FUF196629 GEB196629 GNX196629 GXT196629 HHP196629 HRL196629 IBH196629 ILD196629 IUZ196629 JEV196629 JOR196629 JYN196629 KIJ196629 KSF196629 LCB196629 LLX196629 LVT196629 MFP196629 MPL196629 MZH196629 NJD196629 NSZ196629 OCV196629 OMR196629 OWN196629 PGJ196629 PQF196629 QAB196629 QJX196629 QTT196629 RDP196629 RNL196629 RXH196629 SHD196629 SQZ196629 TAV196629 TKR196629 TUN196629 UEJ196629 UOF196629 UYB196629 VHX196629 VRT196629 WBP196629 WLL196629 WVH196629 C262165 IV262165 SR262165 ACN262165 AMJ262165 AWF262165 BGB262165 BPX262165 BZT262165 CJP262165 CTL262165 DDH262165 DND262165 DWZ262165 EGV262165 EQR262165 FAN262165 FKJ262165 FUF262165 GEB262165 GNX262165 GXT262165 HHP262165 HRL262165 IBH262165 ILD262165 IUZ262165 JEV262165 JOR262165 JYN262165 KIJ262165 KSF262165 LCB262165 LLX262165 LVT262165 MFP262165 MPL262165 MZH262165 NJD262165 NSZ262165 OCV262165 OMR262165 OWN262165 PGJ262165 PQF262165 QAB262165 QJX262165 QTT262165 RDP262165 RNL262165 RXH262165 SHD262165 SQZ262165 TAV262165 TKR262165 TUN262165 UEJ262165 UOF262165 UYB262165 VHX262165 VRT262165 WBP262165 WLL262165 WVH262165 C327701 IV327701 SR327701 ACN327701 AMJ327701 AWF327701 BGB327701 BPX327701 BZT327701 CJP327701 CTL327701 DDH327701 DND327701 DWZ327701 EGV327701 EQR327701 FAN327701 FKJ327701 FUF327701 GEB327701 GNX327701 GXT327701 HHP327701 HRL327701 IBH327701 ILD327701 IUZ327701 JEV327701 JOR327701 JYN327701 KIJ327701 KSF327701 LCB327701 LLX327701 LVT327701 MFP327701 MPL327701 MZH327701 NJD327701 NSZ327701 OCV327701 OMR327701 OWN327701 PGJ327701 PQF327701 QAB327701 QJX327701 QTT327701 RDP327701 RNL327701 RXH327701 SHD327701 SQZ327701 TAV327701 TKR327701 TUN327701 UEJ327701 UOF327701 UYB327701 VHX327701 VRT327701 WBP327701 WLL327701 WVH327701 C393237 IV393237 SR393237 ACN393237 AMJ393237 AWF393237 BGB393237 BPX393237 BZT393237 CJP393237 CTL393237 DDH393237 DND393237 DWZ393237 EGV393237 EQR393237 FAN393237 FKJ393237 FUF393237 GEB393237 GNX393237 GXT393237 HHP393237 HRL393237 IBH393237 ILD393237 IUZ393237 JEV393237 JOR393237 JYN393237 KIJ393237 KSF393237 LCB393237 LLX393237 LVT393237 MFP393237 MPL393237 MZH393237 NJD393237 NSZ393237 OCV393237 OMR393237 OWN393237 PGJ393237 PQF393237 QAB393237 QJX393237 QTT393237 RDP393237 RNL393237 RXH393237 SHD393237 SQZ393237 TAV393237 TKR393237 TUN393237 UEJ393237 UOF393237 UYB393237 VHX393237 VRT393237 WBP393237 WLL393237 WVH393237 C458773 IV458773 SR458773 ACN458773 AMJ458773 AWF458773 BGB458773 BPX458773 BZT458773 CJP458773 CTL458773 DDH458773 DND458773 DWZ458773 EGV458773 EQR458773 FAN458773 FKJ458773 FUF458773 GEB458773 GNX458773 GXT458773 HHP458773 HRL458773 IBH458773 ILD458773 IUZ458773 JEV458773 JOR458773 JYN458773 KIJ458773 KSF458773 LCB458773 LLX458773 LVT458773 MFP458773 MPL458773 MZH458773 NJD458773 NSZ458773 OCV458773 OMR458773 OWN458773 PGJ458773 PQF458773 QAB458773 QJX458773 QTT458773 RDP458773 RNL458773 RXH458773 SHD458773 SQZ458773 TAV458773 TKR458773 TUN458773 UEJ458773 UOF458773 UYB458773 VHX458773 VRT458773 WBP458773 WLL458773 WVH458773 C524309 IV524309 SR524309 ACN524309 AMJ524309 AWF524309 BGB524309 BPX524309 BZT524309 CJP524309 CTL524309 DDH524309 DND524309 DWZ524309 EGV524309 EQR524309 FAN524309 FKJ524309 FUF524309 GEB524309 GNX524309 GXT524309 HHP524309 HRL524309 IBH524309 ILD524309 IUZ524309 JEV524309 JOR524309 JYN524309 KIJ524309 KSF524309 LCB524309 LLX524309 LVT524309 MFP524309 MPL524309 MZH524309 NJD524309 NSZ524309 OCV524309 OMR524309 OWN524309 PGJ524309 PQF524309 QAB524309 QJX524309 QTT524309 RDP524309 RNL524309 RXH524309 SHD524309 SQZ524309 TAV524309 TKR524309 TUN524309 UEJ524309 UOF524309 UYB524309 VHX524309 VRT524309 WBP524309 WLL524309 WVH524309 C589845 IV589845 SR589845 ACN589845 AMJ589845 AWF589845 BGB589845 BPX589845 BZT589845 CJP589845 CTL589845 DDH589845 DND589845 DWZ589845 EGV589845 EQR589845 FAN589845 FKJ589845 FUF589845 GEB589845 GNX589845 GXT589845 HHP589845 HRL589845 IBH589845 ILD589845 IUZ589845 JEV589845 JOR589845 JYN589845 KIJ589845 KSF589845 LCB589845 LLX589845 LVT589845 MFP589845 MPL589845 MZH589845 NJD589845 NSZ589845 OCV589845 OMR589845 OWN589845 PGJ589845 PQF589845 QAB589845 QJX589845 QTT589845 RDP589845 RNL589845 RXH589845 SHD589845 SQZ589845 TAV589845 TKR589845 TUN589845 UEJ589845 UOF589845 UYB589845 VHX589845 VRT589845 WBP589845 WLL589845 WVH589845 C655381 IV655381 SR655381 ACN655381 AMJ655381 AWF655381 BGB655381 BPX655381 BZT655381 CJP655381 CTL655381 DDH655381 DND655381 DWZ655381 EGV655381 EQR655381 FAN655381 FKJ655381 FUF655381 GEB655381 GNX655381 GXT655381 HHP655381 HRL655381 IBH655381 ILD655381 IUZ655381 JEV655381 JOR655381 JYN655381 KIJ655381 KSF655381 LCB655381 LLX655381 LVT655381 MFP655381 MPL655381 MZH655381 NJD655381 NSZ655381 OCV655381 OMR655381 OWN655381 PGJ655381 PQF655381 QAB655381 QJX655381 QTT655381 RDP655381 RNL655381 RXH655381 SHD655381 SQZ655381 TAV655381 TKR655381 TUN655381 UEJ655381 UOF655381 UYB655381 VHX655381 VRT655381 WBP655381 WLL655381 WVH655381 C720917 IV720917 SR720917 ACN720917 AMJ720917 AWF720917 BGB720917 BPX720917 BZT720917 CJP720917 CTL720917 DDH720917 DND720917 DWZ720917 EGV720917 EQR720917 FAN720917 FKJ720917 FUF720917 GEB720917 GNX720917 GXT720917 HHP720917 HRL720917 IBH720917 ILD720917 IUZ720917 JEV720917 JOR720917 JYN720917 KIJ720917 KSF720917 LCB720917 LLX720917 LVT720917 MFP720917 MPL720917 MZH720917 NJD720917 NSZ720917 OCV720917 OMR720917 OWN720917 PGJ720917 PQF720917 QAB720917 QJX720917 QTT720917 RDP720917 RNL720917 RXH720917 SHD720917 SQZ720917 TAV720917 TKR720917 TUN720917 UEJ720917 UOF720917 UYB720917 VHX720917 VRT720917 WBP720917 WLL720917 WVH720917 C786453 IV786453 SR786453 ACN786453 AMJ786453 AWF786453 BGB786453 BPX786453 BZT786453 CJP786453 CTL786453 DDH786453 DND786453 DWZ786453 EGV786453 EQR786453 FAN786453 FKJ786453 FUF786453 GEB786453 GNX786453 GXT786453 HHP786453 HRL786453 IBH786453 ILD786453 IUZ786453 JEV786453 JOR786453 JYN786453 KIJ786453 KSF786453 LCB786453 LLX786453 LVT786453 MFP786453 MPL786453 MZH786453 NJD786453 NSZ786453 OCV786453 OMR786453 OWN786453 PGJ786453 PQF786453 QAB786453 QJX786453 QTT786453 RDP786453 RNL786453 RXH786453 SHD786453 SQZ786453 TAV786453 TKR786453 TUN786453 UEJ786453 UOF786453 UYB786453 VHX786453 VRT786453 WBP786453 WLL786453 WVH786453 C851989 IV851989 SR851989 ACN851989 AMJ851989 AWF851989 BGB851989 BPX851989 BZT851989 CJP851989 CTL851989 DDH851989 DND851989 DWZ851989 EGV851989 EQR851989 FAN851989 FKJ851989 FUF851989 GEB851989 GNX851989 GXT851989 HHP851989 HRL851989 IBH851989 ILD851989 IUZ851989 JEV851989 JOR851989 JYN851989 KIJ851989 KSF851989 LCB851989 LLX851989 LVT851989 MFP851989 MPL851989 MZH851989 NJD851989 NSZ851989 OCV851989 OMR851989 OWN851989 PGJ851989 PQF851989 QAB851989 QJX851989 QTT851989 RDP851989 RNL851989 RXH851989 SHD851989 SQZ851989 TAV851989 TKR851989 TUN851989 UEJ851989 UOF851989 UYB851989 VHX851989 VRT851989 WBP851989 WLL851989 WVH851989 C917525 IV917525 SR917525 ACN917525 AMJ917525 AWF917525 BGB917525 BPX917525 BZT917525 CJP917525 CTL917525 DDH917525 DND917525 DWZ917525 EGV917525 EQR917525 FAN917525 FKJ917525 FUF917525 GEB917525 GNX917525 GXT917525 HHP917525 HRL917525 IBH917525 ILD917525 IUZ917525 JEV917525 JOR917525 JYN917525 KIJ917525 KSF917525 LCB917525 LLX917525 LVT917525 MFP917525 MPL917525 MZH917525 NJD917525 NSZ917525 OCV917525 OMR917525 OWN917525 PGJ917525 PQF917525 QAB917525 QJX917525 QTT917525 RDP917525 RNL917525 RXH917525 SHD917525 SQZ917525 TAV917525 TKR917525 TUN917525 UEJ917525 UOF917525 UYB917525 VHX917525 VRT917525 WBP917525 WLL917525 WVH917525 C983061 IV983061 SR983061 ACN983061 AMJ983061 AWF983061 BGB983061 BPX983061 BZT983061 CJP983061 CTL983061 DDH983061 DND983061 DWZ983061 EGV983061 EQR983061 FAN983061 FKJ983061 FUF983061 GEB983061 GNX983061 GXT983061 HHP983061 HRL983061 IBH983061 ILD983061 IUZ983061 JEV983061 JOR983061 JYN983061 KIJ983061 KSF983061 LCB983061 LLX983061 LVT983061 MFP983061 MPL983061 MZH983061 NJD983061 NSZ983061 OCV983061 OMR983061 OWN983061 PGJ983061 PQF983061 QAB983061 QJX983061 QTT983061 RDP983061 RNL983061 RXH983061 SHD983061 SQZ983061 TAV983061 TKR983061 TUN983061 UEJ983061 UOF983061 UYB983061 VHX983061 VRT983061 WBP983061 IV24:IV44 SR24:SR44 ACN24:ACN44 AMJ24:AMJ44 AWF24:AWF44 BGB24:BGB44 BPX24:BPX44 BZT24:BZT44 CJP24:CJP44 CTL24:CTL44 DDH24:DDH44 DND24:DND44 DWZ24:DWZ44 EGV24:EGV44 EQR24:EQR44 FAN24:FAN44 FKJ24:FKJ44 FUF24:FUF44 GEB24:GEB44 GNX24:GNX44 GXT24:GXT44 HHP24:HHP44 HRL24:HRL44 IBH24:IBH44 ILD24:ILD44 IUZ24:IUZ44 JEV24:JEV44 JOR24:JOR44 JYN24:JYN44 KIJ24:KIJ44 KSF24:KSF44 LCB24:LCB44 LLX24:LLX44 LVT24:LVT44 MFP24:MFP44 MPL24:MPL44 MZH24:MZH44 NJD24:NJD44 NSZ24:NSZ44 OCV24:OCV44 OMR24:OMR44 OWN24:OWN44 PGJ24:PGJ44 PQF24:PQF44 QAB24:QAB44 QJX24:QJX44 QTT24:QTT44 RDP24:RDP44 RNL24:RNL44 RXH24:RXH44 SHD24:SHD44 SQZ24:SQZ44 TAV24:TAV44 TKR24:TKR44 TUN24:TUN44 UEJ24:UEJ44 UOF24:UOF44 UYB24:UYB44 VHX24:VHX44 VRT24:VRT44 WBP24:WBP44 WLL24:WLL44 WVH24:WVH44">
      <formula1>0</formula1>
      <formula2>1</formula2>
    </dataValidation>
    <dataValidation type="list" allowBlank="1" showInputMessage="1" showErrorMessage="1" sqref="WVE983061 A65557 IS65557 SO65557 ACK65557 AMG65557 AWC65557 BFY65557 BPU65557 BZQ65557 CJM65557 CTI65557 DDE65557 DNA65557 DWW65557 EGS65557 EQO65557 FAK65557 FKG65557 FUC65557 GDY65557 GNU65557 GXQ65557 HHM65557 HRI65557 IBE65557 ILA65557 IUW65557 JES65557 JOO65557 JYK65557 KIG65557 KSC65557 LBY65557 LLU65557 LVQ65557 MFM65557 MPI65557 MZE65557 NJA65557 NSW65557 OCS65557 OMO65557 OWK65557 PGG65557 PQC65557 PZY65557 QJU65557 QTQ65557 RDM65557 RNI65557 RXE65557 SHA65557 SQW65557 TAS65557 TKO65557 TUK65557 UEG65557 UOC65557 UXY65557 VHU65557 VRQ65557 WBM65557 WLI65557 WVE65557 A131093 IS131093 SO131093 ACK131093 AMG131093 AWC131093 BFY131093 BPU131093 BZQ131093 CJM131093 CTI131093 DDE131093 DNA131093 DWW131093 EGS131093 EQO131093 FAK131093 FKG131093 FUC131093 GDY131093 GNU131093 GXQ131093 HHM131093 HRI131093 IBE131093 ILA131093 IUW131093 JES131093 JOO131093 JYK131093 KIG131093 KSC131093 LBY131093 LLU131093 LVQ131093 MFM131093 MPI131093 MZE131093 NJA131093 NSW131093 OCS131093 OMO131093 OWK131093 PGG131093 PQC131093 PZY131093 QJU131093 QTQ131093 RDM131093 RNI131093 RXE131093 SHA131093 SQW131093 TAS131093 TKO131093 TUK131093 UEG131093 UOC131093 UXY131093 VHU131093 VRQ131093 WBM131093 WLI131093 WVE131093 A196629 IS196629 SO196629 ACK196629 AMG196629 AWC196629 BFY196629 BPU196629 BZQ196629 CJM196629 CTI196629 DDE196629 DNA196629 DWW196629 EGS196629 EQO196629 FAK196629 FKG196629 FUC196629 GDY196629 GNU196629 GXQ196629 HHM196629 HRI196629 IBE196629 ILA196629 IUW196629 JES196629 JOO196629 JYK196629 KIG196629 KSC196629 LBY196629 LLU196629 LVQ196629 MFM196629 MPI196629 MZE196629 NJA196629 NSW196629 OCS196629 OMO196629 OWK196629 PGG196629 PQC196629 PZY196629 QJU196629 QTQ196629 RDM196629 RNI196629 RXE196629 SHA196629 SQW196629 TAS196629 TKO196629 TUK196629 UEG196629 UOC196629 UXY196629 VHU196629 VRQ196629 WBM196629 WLI196629 WVE196629 A262165 IS262165 SO262165 ACK262165 AMG262165 AWC262165 BFY262165 BPU262165 BZQ262165 CJM262165 CTI262165 DDE262165 DNA262165 DWW262165 EGS262165 EQO262165 FAK262165 FKG262165 FUC262165 GDY262165 GNU262165 GXQ262165 HHM262165 HRI262165 IBE262165 ILA262165 IUW262165 JES262165 JOO262165 JYK262165 KIG262165 KSC262165 LBY262165 LLU262165 LVQ262165 MFM262165 MPI262165 MZE262165 NJA262165 NSW262165 OCS262165 OMO262165 OWK262165 PGG262165 PQC262165 PZY262165 QJU262165 QTQ262165 RDM262165 RNI262165 RXE262165 SHA262165 SQW262165 TAS262165 TKO262165 TUK262165 UEG262165 UOC262165 UXY262165 VHU262165 VRQ262165 WBM262165 WLI262165 WVE262165 A327701 IS327701 SO327701 ACK327701 AMG327701 AWC327701 BFY327701 BPU327701 BZQ327701 CJM327701 CTI327701 DDE327701 DNA327701 DWW327701 EGS327701 EQO327701 FAK327701 FKG327701 FUC327701 GDY327701 GNU327701 GXQ327701 HHM327701 HRI327701 IBE327701 ILA327701 IUW327701 JES327701 JOO327701 JYK327701 KIG327701 KSC327701 LBY327701 LLU327701 LVQ327701 MFM327701 MPI327701 MZE327701 NJA327701 NSW327701 OCS327701 OMO327701 OWK327701 PGG327701 PQC327701 PZY327701 QJU327701 QTQ327701 RDM327701 RNI327701 RXE327701 SHA327701 SQW327701 TAS327701 TKO327701 TUK327701 UEG327701 UOC327701 UXY327701 VHU327701 VRQ327701 WBM327701 WLI327701 WVE327701 A393237 IS393237 SO393237 ACK393237 AMG393237 AWC393237 BFY393237 BPU393237 BZQ393237 CJM393237 CTI393237 DDE393237 DNA393237 DWW393237 EGS393237 EQO393237 FAK393237 FKG393237 FUC393237 GDY393237 GNU393237 GXQ393237 HHM393237 HRI393237 IBE393237 ILA393237 IUW393237 JES393237 JOO393237 JYK393237 KIG393237 KSC393237 LBY393237 LLU393237 LVQ393237 MFM393237 MPI393237 MZE393237 NJA393237 NSW393237 OCS393237 OMO393237 OWK393237 PGG393237 PQC393237 PZY393237 QJU393237 QTQ393237 RDM393237 RNI393237 RXE393237 SHA393237 SQW393237 TAS393237 TKO393237 TUK393237 UEG393237 UOC393237 UXY393237 VHU393237 VRQ393237 WBM393237 WLI393237 WVE393237 A458773 IS458773 SO458773 ACK458773 AMG458773 AWC458773 BFY458773 BPU458773 BZQ458773 CJM458773 CTI458773 DDE458773 DNA458773 DWW458773 EGS458773 EQO458773 FAK458773 FKG458773 FUC458773 GDY458773 GNU458773 GXQ458773 HHM458773 HRI458773 IBE458773 ILA458773 IUW458773 JES458773 JOO458773 JYK458773 KIG458773 KSC458773 LBY458773 LLU458773 LVQ458773 MFM458773 MPI458773 MZE458773 NJA458773 NSW458773 OCS458773 OMO458773 OWK458773 PGG458773 PQC458773 PZY458773 QJU458773 QTQ458773 RDM458773 RNI458773 RXE458773 SHA458773 SQW458773 TAS458773 TKO458773 TUK458773 UEG458773 UOC458773 UXY458773 VHU458773 VRQ458773 WBM458773 WLI458773 WVE458773 A524309 IS524309 SO524309 ACK524309 AMG524309 AWC524309 BFY524309 BPU524309 BZQ524309 CJM524309 CTI524309 DDE524309 DNA524309 DWW524309 EGS524309 EQO524309 FAK524309 FKG524309 FUC524309 GDY524309 GNU524309 GXQ524309 HHM524309 HRI524309 IBE524309 ILA524309 IUW524309 JES524309 JOO524309 JYK524309 KIG524309 KSC524309 LBY524309 LLU524309 LVQ524309 MFM524309 MPI524309 MZE524309 NJA524309 NSW524309 OCS524309 OMO524309 OWK524309 PGG524309 PQC524309 PZY524309 QJU524309 QTQ524309 RDM524309 RNI524309 RXE524309 SHA524309 SQW524309 TAS524309 TKO524309 TUK524309 UEG524309 UOC524309 UXY524309 VHU524309 VRQ524309 WBM524309 WLI524309 WVE524309 A589845 IS589845 SO589845 ACK589845 AMG589845 AWC589845 BFY589845 BPU589845 BZQ589845 CJM589845 CTI589845 DDE589845 DNA589845 DWW589845 EGS589845 EQO589845 FAK589845 FKG589845 FUC589845 GDY589845 GNU589845 GXQ589845 HHM589845 HRI589845 IBE589845 ILA589845 IUW589845 JES589845 JOO589845 JYK589845 KIG589845 KSC589845 LBY589845 LLU589845 LVQ589845 MFM589845 MPI589845 MZE589845 NJA589845 NSW589845 OCS589845 OMO589845 OWK589845 PGG589845 PQC589845 PZY589845 QJU589845 QTQ589845 RDM589845 RNI589845 RXE589845 SHA589845 SQW589845 TAS589845 TKO589845 TUK589845 UEG589845 UOC589845 UXY589845 VHU589845 VRQ589845 WBM589845 WLI589845 WVE589845 A655381 IS655381 SO655381 ACK655381 AMG655381 AWC655381 BFY655381 BPU655381 BZQ655381 CJM655381 CTI655381 DDE655381 DNA655381 DWW655381 EGS655381 EQO655381 FAK655381 FKG655381 FUC655381 GDY655381 GNU655381 GXQ655381 HHM655381 HRI655381 IBE655381 ILA655381 IUW655381 JES655381 JOO655381 JYK655381 KIG655381 KSC655381 LBY655381 LLU655381 LVQ655381 MFM655381 MPI655381 MZE655381 NJA655381 NSW655381 OCS655381 OMO655381 OWK655381 PGG655381 PQC655381 PZY655381 QJU655381 QTQ655381 RDM655381 RNI655381 RXE655381 SHA655381 SQW655381 TAS655381 TKO655381 TUK655381 UEG655381 UOC655381 UXY655381 VHU655381 VRQ655381 WBM655381 WLI655381 WVE655381 A720917 IS720917 SO720917 ACK720917 AMG720917 AWC720917 BFY720917 BPU720917 BZQ720917 CJM720917 CTI720917 DDE720917 DNA720917 DWW720917 EGS720917 EQO720917 FAK720917 FKG720917 FUC720917 GDY720917 GNU720917 GXQ720917 HHM720917 HRI720917 IBE720917 ILA720917 IUW720917 JES720917 JOO720917 JYK720917 KIG720917 KSC720917 LBY720917 LLU720917 LVQ720917 MFM720917 MPI720917 MZE720917 NJA720917 NSW720917 OCS720917 OMO720917 OWK720917 PGG720917 PQC720917 PZY720917 QJU720917 QTQ720917 RDM720917 RNI720917 RXE720917 SHA720917 SQW720917 TAS720917 TKO720917 TUK720917 UEG720917 UOC720917 UXY720917 VHU720917 VRQ720917 WBM720917 WLI720917 WVE720917 A786453 IS786453 SO786453 ACK786453 AMG786453 AWC786453 BFY786453 BPU786453 BZQ786453 CJM786453 CTI786453 DDE786453 DNA786453 DWW786453 EGS786453 EQO786453 FAK786453 FKG786453 FUC786453 GDY786453 GNU786453 GXQ786453 HHM786453 HRI786453 IBE786453 ILA786453 IUW786453 JES786453 JOO786453 JYK786453 KIG786453 KSC786453 LBY786453 LLU786453 LVQ786453 MFM786453 MPI786453 MZE786453 NJA786453 NSW786453 OCS786453 OMO786453 OWK786453 PGG786453 PQC786453 PZY786453 QJU786453 QTQ786453 RDM786453 RNI786453 RXE786453 SHA786453 SQW786453 TAS786453 TKO786453 TUK786453 UEG786453 UOC786453 UXY786453 VHU786453 VRQ786453 WBM786453 WLI786453 WVE786453 A851989 IS851989 SO851989 ACK851989 AMG851989 AWC851989 BFY851989 BPU851989 BZQ851989 CJM851989 CTI851989 DDE851989 DNA851989 DWW851989 EGS851989 EQO851989 FAK851989 FKG851989 FUC851989 GDY851989 GNU851989 GXQ851989 HHM851989 HRI851989 IBE851989 ILA851989 IUW851989 JES851989 JOO851989 JYK851989 KIG851989 KSC851989 LBY851989 LLU851989 LVQ851989 MFM851989 MPI851989 MZE851989 NJA851989 NSW851989 OCS851989 OMO851989 OWK851989 PGG851989 PQC851989 PZY851989 QJU851989 QTQ851989 RDM851989 RNI851989 RXE851989 SHA851989 SQW851989 TAS851989 TKO851989 TUK851989 UEG851989 UOC851989 UXY851989 VHU851989 VRQ851989 WBM851989 WLI851989 WVE851989 A917525 IS917525 SO917525 ACK917525 AMG917525 AWC917525 BFY917525 BPU917525 BZQ917525 CJM917525 CTI917525 DDE917525 DNA917525 DWW917525 EGS917525 EQO917525 FAK917525 FKG917525 FUC917525 GDY917525 GNU917525 GXQ917525 HHM917525 HRI917525 IBE917525 ILA917525 IUW917525 JES917525 JOO917525 JYK917525 KIG917525 KSC917525 LBY917525 LLU917525 LVQ917525 MFM917525 MPI917525 MZE917525 NJA917525 NSW917525 OCS917525 OMO917525 OWK917525 PGG917525 PQC917525 PZY917525 QJU917525 QTQ917525 RDM917525 RNI917525 RXE917525 SHA917525 SQW917525 TAS917525 TKO917525 TUK917525 UEG917525 UOC917525 UXY917525 VHU917525 VRQ917525 WBM917525 WLI917525 WVE917525 A983061 IS983061 SO983061 ACK983061 AMG983061 AWC983061 BFY983061 BPU983061 BZQ983061 CJM983061 CTI983061 DDE983061 DNA983061 DWW983061 EGS983061 EQO983061 FAK983061 FKG983061 FUC983061 GDY983061 GNU983061 GXQ983061 HHM983061 HRI983061 IBE983061 ILA983061 IUW983061 JES983061 JOO983061 JYK983061 KIG983061 KSC983061 LBY983061 LLU983061 LVQ983061 MFM983061 MPI983061 MZE983061 NJA983061 NSW983061 OCS983061 OMO983061 OWK983061 PGG983061 PQC983061 PZY983061 QJU983061 QTQ983061 RDM983061 RNI983061 RXE983061 SHA983061 SQW983061 TAS983061 TKO983061 TUK983061 UEG983061 UOC983061 UXY983061 VHU983061 VRQ983061 WBM983061 WLI983061 A24:A44 IS24:IS44 SO24:SO44 ACK24:ACK44 AMG24:AMG44 AWC24:AWC44 BFY24:BFY44 BPU24:BPU44 BZQ24:BZQ44 CJM24:CJM44 CTI24:CTI44 DDE24:DDE44 DNA24:DNA44 DWW24:DWW44 EGS24:EGS44 EQO24:EQO44 FAK24:FAK44 FKG24:FKG44 FUC24:FUC44 GDY24:GDY44 GNU24:GNU44 GXQ24:GXQ44 HHM24:HHM44 HRI24:HRI44 IBE24:IBE44 ILA24:ILA44 IUW24:IUW44 JES24:JES44 JOO24:JOO44 JYK24:JYK44 KIG24:KIG44 KSC24:KSC44 LBY24:LBY44 LLU24:LLU44 LVQ24:LVQ44 MFM24:MFM44 MPI24:MPI44 MZE24:MZE44 NJA24:NJA44 NSW24:NSW44 OCS24:OCS44 OMO24:OMO44 OWK24:OWK44 PGG24:PGG44 PQC24:PQC44 PZY24:PZY44 QJU24:QJU44 QTQ24:QTQ44 RDM24:RDM44 RNI24:RNI44 RXE24:RXE44 SHA24:SHA44 SQW24:SQW44 TAS24:TAS44 TKO24:TKO44 TUK24:TUK44 UEG24:UEG44 UOC24:UOC44 UXY24:UXY44 VHU24:VHU44 VRQ24:VRQ44 WBM24:WBM44 WLI24:WLI44 WVE24:WVE44">
      <formula1>"1,2,3,4,5"</formula1>
    </dataValidation>
  </dataValidations>
  <pageMargins left="0.70866141732283472" right="0.70866141732283472" top="0.74803149606299213" bottom="0.74803149606299213" header="0.31496062992125984" footer="0.31496062992125984"/>
  <pageSetup paperSize="5" scale="3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5"/>
  <sheetViews>
    <sheetView topLeftCell="A16" zoomScale="60" zoomScaleNormal="60" workbookViewId="0">
      <selection activeCell="B24" sqref="B24"/>
    </sheetView>
  </sheetViews>
  <sheetFormatPr baseColWidth="10" defaultRowHeight="15" x14ac:dyDescent="0.25"/>
  <cols>
    <col min="1" max="1" width="3.140625" style="86" bestFit="1" customWidth="1"/>
    <col min="2" max="2" width="102.7109375" style="86" bestFit="1" customWidth="1"/>
    <col min="3" max="3" width="31.140625" style="86" customWidth="1"/>
    <col min="4" max="4" width="26.7109375" style="86" customWidth="1"/>
    <col min="5" max="5" width="25" style="86" customWidth="1"/>
    <col min="6" max="7" width="29.7109375" style="86" customWidth="1"/>
    <col min="8" max="8" width="24.5703125" style="86" customWidth="1"/>
    <col min="9" max="9" width="24" style="86" customWidth="1"/>
    <col min="10" max="10" width="20.28515625" style="86" customWidth="1"/>
    <col min="11" max="11" width="14.7109375" style="86" bestFit="1" customWidth="1"/>
    <col min="12" max="13" width="18.7109375" style="86" customWidth="1"/>
    <col min="14" max="14" width="22.140625" style="86" customWidth="1"/>
    <col min="15" max="15" width="26.140625" style="86" customWidth="1"/>
    <col min="16" max="16" width="19.5703125" style="86" bestFit="1" customWidth="1"/>
    <col min="17" max="17" width="20.140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465</v>
      </c>
      <c r="D6" s="1103"/>
      <c r="E6" s="1103"/>
      <c r="F6" s="1103"/>
      <c r="G6" s="1103"/>
      <c r="H6" s="1103"/>
      <c r="I6" s="1103"/>
      <c r="J6" s="1103"/>
      <c r="K6" s="1103"/>
      <c r="L6" s="1103"/>
      <c r="M6" s="1103"/>
      <c r="N6" s="1104"/>
    </row>
    <row r="7" spans="2:16" ht="16.5" thickBot="1" x14ac:dyDescent="0.3">
      <c r="B7" s="474" t="s">
        <v>5</v>
      </c>
      <c r="C7" s="1103"/>
      <c r="D7" s="1103"/>
      <c r="E7" s="1103"/>
      <c r="F7" s="1103"/>
      <c r="G7" s="1103"/>
      <c r="H7" s="1103"/>
      <c r="I7" s="1103"/>
      <c r="J7" s="1103"/>
      <c r="K7" s="1103"/>
      <c r="L7" s="1103"/>
      <c r="M7" s="1103"/>
      <c r="N7" s="1104"/>
    </row>
    <row r="8" spans="2:16" ht="16.5" thickBot="1" x14ac:dyDescent="0.3">
      <c r="B8" s="474" t="s">
        <v>6</v>
      </c>
      <c r="C8" s="1103"/>
      <c r="D8" s="1103"/>
      <c r="E8" s="1103"/>
      <c r="F8" s="1103"/>
      <c r="G8" s="1103"/>
      <c r="H8" s="1103"/>
      <c r="I8" s="1103"/>
      <c r="J8" s="1103"/>
      <c r="K8" s="1103"/>
      <c r="L8" s="1103"/>
      <c r="M8" s="1103"/>
      <c r="N8" s="1104"/>
    </row>
    <row r="9" spans="2:16" ht="16.5" thickBot="1" x14ac:dyDescent="0.3">
      <c r="B9" s="474" t="s">
        <v>7</v>
      </c>
      <c r="C9" s="1103"/>
      <c r="D9" s="1103"/>
      <c r="E9" s="1103"/>
      <c r="F9" s="1103"/>
      <c r="G9" s="1103"/>
      <c r="H9" s="1103"/>
      <c r="I9" s="1103"/>
      <c r="J9" s="1103"/>
      <c r="K9" s="1103"/>
      <c r="L9" s="1103"/>
      <c r="M9" s="1103"/>
      <c r="N9" s="1104"/>
    </row>
    <row r="10" spans="2:16" ht="16.5" thickBot="1" x14ac:dyDescent="0.3">
      <c r="B10" s="474" t="s">
        <v>8</v>
      </c>
      <c r="C10" s="1114" t="s">
        <v>460</v>
      </c>
      <c r="D10" s="1114"/>
      <c r="E10" s="1091"/>
      <c r="F10" s="475"/>
      <c r="G10" s="475"/>
      <c r="H10" s="475"/>
      <c r="I10" s="475"/>
      <c r="J10" s="475"/>
      <c r="K10" s="475"/>
      <c r="L10" s="475"/>
      <c r="M10" s="475"/>
      <c r="N10" s="476"/>
    </row>
    <row r="11" spans="2:16" ht="16.5" thickBot="1" x14ac:dyDescent="0.3">
      <c r="B11" s="477" t="s">
        <v>9</v>
      </c>
      <c r="C11" s="478">
        <v>41972</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093" t="s">
        <v>87</v>
      </c>
      <c r="C14" s="1093"/>
      <c r="D14" s="432" t="s">
        <v>12</v>
      </c>
      <c r="E14" s="432" t="s">
        <v>13</v>
      </c>
      <c r="F14" s="432" t="s">
        <v>29</v>
      </c>
      <c r="G14" s="95"/>
      <c r="I14" s="96"/>
      <c r="J14" s="96"/>
      <c r="K14" s="96"/>
      <c r="L14" s="96"/>
      <c r="M14" s="96"/>
      <c r="N14" s="94"/>
    </row>
    <row r="15" spans="2:16" ht="15.75" x14ac:dyDescent="0.25">
      <c r="B15" s="1093"/>
      <c r="C15" s="1093"/>
      <c r="D15" s="432">
        <v>11</v>
      </c>
      <c r="E15" s="166">
        <v>789370218</v>
      </c>
      <c r="F15" s="167">
        <v>378</v>
      </c>
      <c r="G15" s="97"/>
      <c r="I15" s="98"/>
      <c r="J15" s="98"/>
      <c r="K15" s="98"/>
      <c r="L15" s="98"/>
      <c r="M15" s="98"/>
      <c r="N15" s="94"/>
    </row>
    <row r="16" spans="2:16" ht="15.75" x14ac:dyDescent="0.25">
      <c r="B16" s="1093"/>
      <c r="C16" s="1093"/>
      <c r="D16" s="432"/>
      <c r="E16" s="168"/>
      <c r="F16" s="167"/>
      <c r="G16" s="97"/>
      <c r="I16" s="98"/>
      <c r="J16" s="98"/>
      <c r="K16" s="98"/>
      <c r="L16" s="98"/>
      <c r="M16" s="98"/>
      <c r="N16" s="94"/>
    </row>
    <row r="17" spans="1:14" ht="15.75" x14ac:dyDescent="0.25">
      <c r="B17" s="1093"/>
      <c r="C17" s="1093"/>
      <c r="D17" s="432"/>
      <c r="E17" s="168"/>
      <c r="F17" s="167"/>
      <c r="G17" s="97"/>
      <c r="I17" s="98"/>
      <c r="J17" s="98"/>
      <c r="K17" s="98"/>
      <c r="L17" s="98"/>
      <c r="M17" s="98"/>
      <c r="N17" s="94"/>
    </row>
    <row r="18" spans="1:14" ht="15.75" x14ac:dyDescent="0.25">
      <c r="B18" s="1093"/>
      <c r="C18" s="1093"/>
      <c r="D18" s="432"/>
      <c r="E18" s="169"/>
      <c r="F18" s="167"/>
      <c r="G18" s="97"/>
      <c r="H18" s="100"/>
      <c r="I18" s="98"/>
      <c r="J18" s="98"/>
      <c r="K18" s="98"/>
      <c r="L18" s="98"/>
      <c r="M18" s="98"/>
      <c r="N18" s="101"/>
    </row>
    <row r="19" spans="1:14" ht="15.75" x14ac:dyDescent="0.25">
      <c r="B19" s="1093"/>
      <c r="C19" s="1093"/>
      <c r="D19" s="432"/>
      <c r="E19" s="169"/>
      <c r="F19" s="167"/>
      <c r="G19" s="97"/>
      <c r="H19" s="100"/>
      <c r="I19" s="102"/>
      <c r="J19" s="102"/>
      <c r="K19" s="102"/>
      <c r="L19" s="102"/>
      <c r="M19" s="102"/>
      <c r="N19" s="101"/>
    </row>
    <row r="20" spans="1:14" ht="15.75" x14ac:dyDescent="0.25">
      <c r="B20" s="1093"/>
      <c r="C20" s="1093"/>
      <c r="D20" s="432"/>
      <c r="E20" s="99"/>
      <c r="F20" s="167"/>
      <c r="G20" s="97"/>
      <c r="H20" s="100"/>
      <c r="I20" s="93"/>
      <c r="J20" s="93"/>
      <c r="K20" s="93"/>
      <c r="L20" s="93"/>
      <c r="M20" s="93"/>
      <c r="N20" s="101"/>
    </row>
    <row r="21" spans="1:14" ht="15.75" x14ac:dyDescent="0.25">
      <c r="B21" s="1093"/>
      <c r="C21" s="1093"/>
      <c r="D21" s="432"/>
      <c r="E21" s="99"/>
      <c r="F21" s="167"/>
      <c r="G21" s="97"/>
      <c r="H21" s="100"/>
      <c r="I21" s="93"/>
      <c r="J21" s="93"/>
      <c r="K21" s="93"/>
      <c r="L21" s="93"/>
      <c r="M21" s="93"/>
      <c r="N21" s="101"/>
    </row>
    <row r="22" spans="1:14" ht="16.5" thickBot="1" x14ac:dyDescent="0.3">
      <c r="B22" s="1094" t="s">
        <v>14</v>
      </c>
      <c r="C22" s="1095"/>
      <c r="D22" s="432"/>
      <c r="E22" s="103">
        <f>SUM(E15:E21)</f>
        <v>789370218</v>
      </c>
      <c r="F22" s="167">
        <f>SUM(F15:F21)</f>
        <v>378</v>
      </c>
      <c r="G22" s="97"/>
      <c r="H22" s="100"/>
      <c r="I22" s="93"/>
      <c r="J22" s="93"/>
      <c r="K22" s="93"/>
      <c r="L22" s="93"/>
      <c r="M22" s="93"/>
      <c r="N22" s="101"/>
    </row>
    <row r="23" spans="1:14" ht="45.75" thickBot="1" x14ac:dyDescent="0.3">
      <c r="A23" s="481"/>
      <c r="B23" s="105" t="s">
        <v>15</v>
      </c>
      <c r="C23" s="105" t="s">
        <v>88</v>
      </c>
      <c r="E23" s="96"/>
      <c r="F23" s="96"/>
      <c r="G23" s="96"/>
      <c r="H23" s="96"/>
      <c r="I23" s="106"/>
      <c r="J23" s="106"/>
      <c r="K23" s="106"/>
      <c r="L23" s="106"/>
      <c r="M23" s="106"/>
    </row>
    <row r="24" spans="1:14" ht="16.5" thickBot="1" x14ac:dyDescent="0.3">
      <c r="A24" s="482">
        <v>1</v>
      </c>
      <c r="C24" s="108">
        <f>+F22*80%</f>
        <v>302.40000000000003</v>
      </c>
      <c r="D24" s="109"/>
      <c r="E24" s="110">
        <f>E22</f>
        <v>789370218</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8" x14ac:dyDescent="0.2">
      <c r="A30" s="113"/>
      <c r="B30" s="118" t="s">
        <v>127</v>
      </c>
      <c r="C30" s="118"/>
      <c r="D30" s="256" t="s">
        <v>292</v>
      </c>
      <c r="E30" s="78"/>
      <c r="F30" s="78"/>
      <c r="G30" s="78"/>
      <c r="H30" s="78"/>
      <c r="I30" s="93"/>
      <c r="J30" s="93"/>
      <c r="K30" s="93"/>
      <c r="L30" s="93"/>
      <c r="M30" s="93"/>
      <c r="N30" s="94"/>
    </row>
    <row r="31" spans="1:14" ht="18" x14ac:dyDescent="0.2">
      <c r="A31" s="113"/>
      <c r="B31" s="118" t="s">
        <v>128</v>
      </c>
      <c r="C31" s="118"/>
      <c r="D31" s="256" t="s">
        <v>292</v>
      </c>
      <c r="E31" s="78"/>
      <c r="F31" s="78"/>
      <c r="G31" s="78"/>
      <c r="H31" s="78"/>
      <c r="I31" s="93"/>
      <c r="J31" s="93"/>
      <c r="K31" s="93"/>
      <c r="L31" s="93"/>
      <c r="M31" s="93"/>
      <c r="N31" s="94"/>
    </row>
    <row r="32" spans="1:14" ht="18" x14ac:dyDescent="0.2">
      <c r="A32" s="113"/>
      <c r="B32" s="118" t="s">
        <v>129</v>
      </c>
      <c r="C32" s="118"/>
      <c r="D32" s="256"/>
      <c r="E32" s="78"/>
      <c r="F32" s="78"/>
      <c r="G32" s="78"/>
      <c r="H32" s="78"/>
      <c r="I32" s="93"/>
      <c r="J32" s="93"/>
      <c r="K32" s="93"/>
      <c r="L32" s="93"/>
      <c r="M32" s="93"/>
      <c r="N32" s="94"/>
    </row>
    <row r="33" spans="1:17" ht="18" x14ac:dyDescent="0.2">
      <c r="A33" s="113"/>
      <c r="B33" s="118" t="s">
        <v>130</v>
      </c>
      <c r="C33" s="118"/>
      <c r="D33" s="256"/>
      <c r="E33" s="78"/>
      <c r="F33" s="78"/>
      <c r="G33" s="78"/>
      <c r="H33" s="78"/>
      <c r="I33" s="93"/>
      <c r="J33" s="93"/>
      <c r="K33" s="93"/>
      <c r="L33" s="93"/>
      <c r="M33" s="93"/>
      <c r="N33" s="94"/>
    </row>
    <row r="34" spans="1:17" ht="15.75" x14ac:dyDescent="0.2">
      <c r="A34" s="113"/>
      <c r="B34" s="78"/>
      <c r="C34" s="78"/>
      <c r="D34" s="78"/>
      <c r="E34" s="78"/>
      <c r="F34" s="78"/>
      <c r="G34" s="78"/>
      <c r="H34" s="78"/>
      <c r="I34" s="93"/>
      <c r="J34" s="93"/>
      <c r="K34" s="93"/>
      <c r="L34" s="93"/>
      <c r="M34" s="93"/>
      <c r="N34" s="94"/>
    </row>
    <row r="35" spans="1:17" ht="15.75" x14ac:dyDescent="0.2">
      <c r="A35" s="113"/>
      <c r="B35" s="78"/>
      <c r="C35" s="78"/>
      <c r="D35" s="78"/>
      <c r="E35" s="78"/>
      <c r="F35" s="78"/>
      <c r="G35" s="78"/>
      <c r="H35" s="78"/>
      <c r="I35" s="93"/>
      <c r="J35" s="93"/>
      <c r="K35" s="93"/>
      <c r="L35" s="93"/>
      <c r="M35" s="93"/>
      <c r="N35" s="94"/>
    </row>
    <row r="36" spans="1:17" ht="15.75" x14ac:dyDescent="0.2">
      <c r="A36" s="113"/>
      <c r="B36" s="116" t="s">
        <v>131</v>
      </c>
      <c r="C36" s="78"/>
      <c r="D36" s="78"/>
      <c r="E36" s="78"/>
      <c r="F36" s="78"/>
      <c r="G36" s="78"/>
      <c r="H36" s="78"/>
      <c r="I36" s="93"/>
      <c r="J36" s="93"/>
      <c r="K36" s="93"/>
      <c r="L36" s="93"/>
      <c r="M36" s="93"/>
      <c r="N36" s="94"/>
    </row>
    <row r="37" spans="1:17" ht="15.75" x14ac:dyDescent="0.2">
      <c r="A37" s="113"/>
      <c r="B37" s="78"/>
      <c r="C37" s="78"/>
      <c r="D37" s="78"/>
      <c r="E37" s="78"/>
      <c r="F37" s="78"/>
      <c r="G37" s="78"/>
      <c r="H37" s="78"/>
      <c r="I37" s="93"/>
      <c r="J37" s="93"/>
      <c r="K37" s="93"/>
      <c r="L37" s="93"/>
      <c r="M37" s="93"/>
      <c r="N37" s="94"/>
    </row>
    <row r="38" spans="1:17" ht="15.75" x14ac:dyDescent="0.2">
      <c r="A38" s="113"/>
      <c r="B38" s="78"/>
      <c r="C38" s="78"/>
      <c r="D38" s="78"/>
      <c r="E38" s="78"/>
      <c r="F38" s="78"/>
      <c r="G38" s="78"/>
      <c r="H38" s="78"/>
      <c r="I38" s="93"/>
      <c r="J38" s="93"/>
      <c r="K38" s="93"/>
      <c r="L38" s="93"/>
      <c r="M38" s="93"/>
      <c r="N38" s="94"/>
    </row>
    <row r="39" spans="1:17" ht="15.75" x14ac:dyDescent="0.2">
      <c r="A39" s="113"/>
      <c r="B39" s="117" t="s">
        <v>33</v>
      </c>
      <c r="C39" s="117" t="s">
        <v>58</v>
      </c>
      <c r="D39" s="119" t="s">
        <v>51</v>
      </c>
      <c r="E39" s="119" t="s">
        <v>16</v>
      </c>
      <c r="F39" s="78"/>
      <c r="G39" s="78"/>
      <c r="H39" s="78"/>
      <c r="I39" s="93"/>
      <c r="J39" s="93"/>
      <c r="K39" s="93"/>
      <c r="L39" s="93"/>
      <c r="M39" s="93"/>
      <c r="N39" s="94"/>
    </row>
    <row r="40" spans="1:17" ht="30" x14ac:dyDescent="0.2">
      <c r="A40" s="113"/>
      <c r="B40" s="120" t="s">
        <v>132</v>
      </c>
      <c r="C40" s="444">
        <v>40</v>
      </c>
      <c r="D40" s="439"/>
      <c r="E40" s="1067">
        <f>+D40+D41</f>
        <v>0</v>
      </c>
      <c r="F40" s="78"/>
      <c r="G40" s="78"/>
      <c r="H40" s="78"/>
      <c r="I40" s="93"/>
      <c r="J40" s="93"/>
      <c r="K40" s="93"/>
      <c r="L40" s="93"/>
      <c r="M40" s="93"/>
      <c r="N40" s="94"/>
    </row>
    <row r="41" spans="1:17" ht="45" x14ac:dyDescent="0.2">
      <c r="A41" s="113"/>
      <c r="B41" s="120" t="s">
        <v>133</v>
      </c>
      <c r="C41" s="444">
        <v>60</v>
      </c>
      <c r="D41" s="439">
        <f>+F144</f>
        <v>0</v>
      </c>
      <c r="E41" s="1068"/>
      <c r="F41" s="78"/>
      <c r="G41" s="78"/>
      <c r="H41" s="78"/>
      <c r="I41" s="93"/>
      <c r="J41" s="93"/>
      <c r="K41" s="93"/>
      <c r="L41" s="93"/>
      <c r="M41" s="93"/>
      <c r="N41" s="94"/>
    </row>
    <row r="42" spans="1:17" ht="15.75" x14ac:dyDescent="0.25">
      <c r="A42" s="113"/>
      <c r="C42" s="114"/>
      <c r="D42" s="98"/>
      <c r="E42" s="115"/>
      <c r="F42" s="111"/>
      <c r="G42" s="111"/>
      <c r="H42" s="111"/>
      <c r="I42" s="112"/>
      <c r="J42" s="112"/>
      <c r="K42" s="112"/>
      <c r="L42" s="112"/>
      <c r="M42" s="112"/>
    </row>
    <row r="43" spans="1:17" ht="15.75" x14ac:dyDescent="0.25">
      <c r="A43" s="113"/>
      <c r="C43" s="114"/>
      <c r="D43" s="98"/>
      <c r="E43" s="115"/>
      <c r="F43" s="111"/>
      <c r="G43" s="111"/>
      <c r="H43" s="111"/>
      <c r="I43" s="112"/>
      <c r="J43" s="112"/>
      <c r="K43" s="112"/>
      <c r="L43" s="112"/>
      <c r="M43" s="112"/>
    </row>
    <row r="44" spans="1:17" ht="15.75" x14ac:dyDescent="0.25">
      <c r="A44" s="113"/>
      <c r="C44" s="114"/>
      <c r="D44" s="98"/>
      <c r="E44" s="115"/>
      <c r="F44" s="111"/>
      <c r="G44" s="111"/>
      <c r="H44" s="111"/>
      <c r="I44" s="112"/>
      <c r="J44" s="112"/>
      <c r="K44" s="112"/>
      <c r="L44" s="112"/>
      <c r="M44" s="112"/>
    </row>
    <row r="45" spans="1:17" ht="15.75" customHeight="1" thickBot="1" x14ac:dyDescent="0.3">
      <c r="M45" s="1107" t="s">
        <v>35</v>
      </c>
      <c r="N45" s="1107"/>
    </row>
    <row r="46" spans="1:17" ht="15.75" x14ac:dyDescent="0.25">
      <c r="B46" s="116" t="s">
        <v>30</v>
      </c>
      <c r="M46" s="122"/>
      <c r="N46" s="122"/>
    </row>
    <row r="47" spans="1:17" ht="15.75" thickBot="1" x14ac:dyDescent="0.3">
      <c r="M47" s="122"/>
      <c r="N47" s="122"/>
    </row>
    <row r="48" spans="1:17" s="93" customFormat="1" ht="78.75" x14ac:dyDescent="0.25">
      <c r="B48" s="483" t="s">
        <v>134</v>
      </c>
      <c r="C48" s="483" t="s">
        <v>135</v>
      </c>
      <c r="D48" s="483" t="s">
        <v>136</v>
      </c>
      <c r="E48" s="483" t="s">
        <v>45</v>
      </c>
      <c r="F48" s="483" t="s">
        <v>22</v>
      </c>
      <c r="G48" s="483" t="s">
        <v>89</v>
      </c>
      <c r="H48" s="483" t="s">
        <v>17</v>
      </c>
      <c r="I48" s="483" t="s">
        <v>10</v>
      </c>
      <c r="J48" s="483" t="s">
        <v>31</v>
      </c>
      <c r="K48" s="483" t="s">
        <v>61</v>
      </c>
      <c r="L48" s="483" t="s">
        <v>20</v>
      </c>
      <c r="M48" s="484" t="s">
        <v>26</v>
      </c>
      <c r="N48" s="483" t="s">
        <v>137</v>
      </c>
      <c r="O48" s="483" t="s">
        <v>36</v>
      </c>
      <c r="P48" s="442" t="s">
        <v>11</v>
      </c>
      <c r="Q48" s="442" t="s">
        <v>19</v>
      </c>
    </row>
    <row r="49" spans="1:26" s="435" customFormat="1" ht="300" x14ac:dyDescent="0.25">
      <c r="A49" s="125">
        <v>1</v>
      </c>
      <c r="B49" s="136" t="s">
        <v>465</v>
      </c>
      <c r="C49" s="126"/>
      <c r="D49" s="126"/>
      <c r="E49" s="128"/>
      <c r="F49" s="127"/>
      <c r="G49" s="129"/>
      <c r="H49" s="130"/>
      <c r="I49" s="131"/>
      <c r="J49" s="131"/>
      <c r="K49" s="185"/>
      <c r="L49" s="131"/>
      <c r="M49" s="171"/>
      <c r="N49" s="132"/>
      <c r="O49" s="187"/>
      <c r="P49" s="133" t="s">
        <v>461</v>
      </c>
      <c r="Q49" s="134" t="s">
        <v>462</v>
      </c>
      <c r="R49" s="135"/>
      <c r="S49" s="135"/>
      <c r="T49" s="135"/>
      <c r="U49" s="135"/>
      <c r="V49" s="135"/>
      <c r="W49" s="135"/>
      <c r="X49" s="135"/>
      <c r="Y49" s="135"/>
      <c r="Z49" s="135"/>
    </row>
    <row r="50" spans="1:26" s="435" customFormat="1" x14ac:dyDescent="0.25">
      <c r="A50" s="125">
        <f>+A49+1</f>
        <v>2</v>
      </c>
      <c r="B50" s="126"/>
      <c r="C50" s="126"/>
      <c r="D50" s="126"/>
      <c r="E50" s="128"/>
      <c r="F50" s="127"/>
      <c r="G50" s="127"/>
      <c r="H50" s="127"/>
      <c r="I50" s="131"/>
      <c r="J50" s="131"/>
      <c r="K50" s="185"/>
      <c r="L50" s="131"/>
      <c r="M50" s="171"/>
      <c r="N50" s="132"/>
      <c r="O50" s="187"/>
      <c r="P50" s="133"/>
      <c r="Q50" s="134"/>
      <c r="R50" s="135"/>
      <c r="S50" s="135"/>
      <c r="T50" s="135"/>
      <c r="U50" s="135"/>
      <c r="V50" s="135"/>
      <c r="W50" s="135"/>
      <c r="X50" s="135"/>
      <c r="Y50" s="135"/>
      <c r="Z50" s="135"/>
    </row>
    <row r="51" spans="1:26" s="435" customFormat="1" x14ac:dyDescent="0.25">
      <c r="A51" s="125">
        <f t="shared" ref="A51" si="0">+A50+1</f>
        <v>3</v>
      </c>
      <c r="B51" s="126"/>
      <c r="C51" s="127"/>
      <c r="D51" s="126"/>
      <c r="E51" s="128"/>
      <c r="F51" s="127"/>
      <c r="G51" s="127"/>
      <c r="H51" s="127"/>
      <c r="I51" s="131"/>
      <c r="J51" s="131"/>
      <c r="K51" s="185"/>
      <c r="L51" s="131"/>
      <c r="M51" s="171"/>
      <c r="N51" s="132"/>
      <c r="O51" s="187"/>
      <c r="P51" s="133"/>
      <c r="Q51" s="134"/>
      <c r="R51" s="135"/>
      <c r="S51" s="135"/>
      <c r="T51" s="135"/>
      <c r="U51" s="135"/>
      <c r="V51" s="135"/>
      <c r="W51" s="135"/>
      <c r="X51" s="135"/>
      <c r="Y51" s="135"/>
      <c r="Z51" s="135"/>
    </row>
    <row r="52" spans="1:26" s="435" customFormat="1" ht="15.75" x14ac:dyDescent="0.25">
      <c r="A52" s="125"/>
      <c r="B52" s="136" t="s">
        <v>16</v>
      </c>
      <c r="C52" s="127"/>
      <c r="D52" s="126"/>
      <c r="E52" s="128"/>
      <c r="F52" s="127"/>
      <c r="G52" s="127"/>
      <c r="H52" s="127"/>
      <c r="I52" s="131"/>
      <c r="J52" s="131"/>
      <c r="K52" s="137">
        <f>SUM(K49:K51)</f>
        <v>0</v>
      </c>
      <c r="L52" s="137">
        <f>SUM(L49:L51)</f>
        <v>0</v>
      </c>
      <c r="M52" s="138">
        <f>SUM(M49:M51)</f>
        <v>0</v>
      </c>
      <c r="N52" s="137">
        <f>SUM(N49:N51)</f>
        <v>0</v>
      </c>
      <c r="O52" s="133"/>
      <c r="P52" s="133"/>
      <c r="Q52" s="134"/>
    </row>
    <row r="53" spans="1:26" s="139" customFormat="1" x14ac:dyDescent="0.25">
      <c r="E53" s="140"/>
    </row>
    <row r="54" spans="1:26" s="139" customFormat="1" ht="15.75" x14ac:dyDescent="0.25">
      <c r="B54" s="1096" t="s">
        <v>28</v>
      </c>
      <c r="C54" s="1096" t="s">
        <v>27</v>
      </c>
      <c r="D54" s="1098" t="s">
        <v>34</v>
      </c>
      <c r="E54" s="1098"/>
    </row>
    <row r="55" spans="1:26" s="139" customFormat="1" ht="15.75" x14ac:dyDescent="0.25">
      <c r="B55" s="1097"/>
      <c r="C55" s="1097"/>
      <c r="D55" s="434" t="s">
        <v>23</v>
      </c>
      <c r="E55" s="141" t="s">
        <v>24</v>
      </c>
    </row>
    <row r="56" spans="1:26" s="139" customFormat="1" ht="15.75" x14ac:dyDescent="0.25">
      <c r="B56" s="142" t="s">
        <v>21</v>
      </c>
      <c r="C56" s="143">
        <f>+K52</f>
        <v>0</v>
      </c>
      <c r="D56" s="144"/>
      <c r="E56" s="144" t="s">
        <v>141</v>
      </c>
      <c r="F56" s="145"/>
      <c r="G56" s="145"/>
      <c r="H56" s="145"/>
      <c r="I56" s="145"/>
      <c r="J56" s="145"/>
      <c r="K56" s="145"/>
      <c r="L56" s="145"/>
      <c r="M56" s="145"/>
    </row>
    <row r="57" spans="1:26" s="139" customFormat="1" ht="15.75" x14ac:dyDescent="0.25">
      <c r="B57" s="142" t="s">
        <v>25</v>
      </c>
      <c r="C57" s="143">
        <f>+M52</f>
        <v>0</v>
      </c>
      <c r="D57" s="144"/>
      <c r="E57" s="144" t="s">
        <v>141</v>
      </c>
    </row>
    <row r="58" spans="1:26" s="139" customFormat="1" x14ac:dyDescent="0.25">
      <c r="B58" s="146"/>
      <c r="C58" s="1099"/>
      <c r="D58" s="1099"/>
      <c r="E58" s="1099"/>
      <c r="F58" s="1099"/>
      <c r="G58" s="1099"/>
      <c r="H58" s="1099"/>
      <c r="I58" s="1099"/>
      <c r="J58" s="1099"/>
      <c r="K58" s="1099"/>
      <c r="L58" s="1099"/>
      <c r="M58" s="1099"/>
      <c r="N58" s="1099"/>
    </row>
    <row r="59" spans="1:26" ht="15.75" thickBot="1" x14ac:dyDescent="0.3"/>
    <row r="60" spans="1:26" ht="16.5" thickBot="1" x14ac:dyDescent="0.3">
      <c r="B60" s="1100" t="s">
        <v>90</v>
      </c>
      <c r="C60" s="1100"/>
      <c r="D60" s="1100"/>
      <c r="E60" s="1100"/>
      <c r="F60" s="1100"/>
      <c r="G60" s="1100"/>
      <c r="H60" s="1100"/>
      <c r="I60" s="1100"/>
      <c r="J60" s="1100"/>
      <c r="K60" s="1100"/>
      <c r="L60" s="1100"/>
      <c r="M60" s="1100"/>
      <c r="N60" s="1100"/>
    </row>
    <row r="63" spans="1:26" ht="141.75" x14ac:dyDescent="0.25">
      <c r="B63" s="117" t="s">
        <v>138</v>
      </c>
      <c r="C63" s="147" t="s">
        <v>2</v>
      </c>
      <c r="D63" s="147" t="s">
        <v>92</v>
      </c>
      <c r="E63" s="147" t="s">
        <v>91</v>
      </c>
      <c r="F63" s="147" t="s">
        <v>93</v>
      </c>
      <c r="G63" s="147" t="s">
        <v>94</v>
      </c>
      <c r="H63" s="147" t="s">
        <v>95</v>
      </c>
      <c r="I63" s="147" t="s">
        <v>96</v>
      </c>
      <c r="J63" s="147" t="s">
        <v>97</v>
      </c>
      <c r="K63" s="147" t="s">
        <v>98</v>
      </c>
      <c r="L63" s="147" t="s">
        <v>99</v>
      </c>
      <c r="M63" s="148" t="s">
        <v>100</v>
      </c>
      <c r="N63" s="148" t="s">
        <v>101</v>
      </c>
      <c r="O63" s="1086" t="s">
        <v>3</v>
      </c>
      <c r="P63" s="1088"/>
      <c r="Q63" s="147" t="s">
        <v>18</v>
      </c>
    </row>
    <row r="64" spans="1:26" x14ac:dyDescent="0.2">
      <c r="B64" s="149"/>
      <c r="C64" s="149"/>
      <c r="D64" s="150"/>
      <c r="E64" s="150"/>
      <c r="F64" s="249"/>
      <c r="G64" s="249"/>
      <c r="H64" s="249"/>
      <c r="I64" s="151"/>
      <c r="J64" s="151"/>
      <c r="K64" s="118"/>
      <c r="L64" s="118"/>
      <c r="M64" s="118"/>
      <c r="N64" s="118"/>
      <c r="O64" s="1101"/>
      <c r="P64" s="1102"/>
      <c r="Q64" s="118"/>
    </row>
    <row r="65" spans="2:17" x14ac:dyDescent="0.2">
      <c r="B65" s="149"/>
      <c r="C65" s="149"/>
      <c r="D65" s="150"/>
      <c r="E65" s="150"/>
      <c r="F65" s="249"/>
      <c r="G65" s="249"/>
      <c r="H65" s="249"/>
      <c r="I65" s="151"/>
      <c r="J65" s="151"/>
      <c r="K65" s="118"/>
      <c r="L65" s="118"/>
      <c r="M65" s="118"/>
      <c r="N65" s="118"/>
      <c r="O65" s="1101"/>
      <c r="P65" s="1102"/>
      <c r="Q65" s="118"/>
    </row>
    <row r="66" spans="2:17" x14ac:dyDescent="0.2">
      <c r="B66" s="149"/>
      <c r="C66" s="149"/>
      <c r="D66" s="150"/>
      <c r="E66" s="150"/>
      <c r="F66" s="249"/>
      <c r="G66" s="249"/>
      <c r="H66" s="249"/>
      <c r="I66" s="151"/>
      <c r="J66" s="151"/>
      <c r="K66" s="118"/>
      <c r="L66" s="118"/>
      <c r="M66" s="118"/>
      <c r="N66" s="118"/>
      <c r="O66" s="1101"/>
      <c r="P66" s="1102"/>
      <c r="Q66" s="118"/>
    </row>
    <row r="67" spans="2:17" x14ac:dyDescent="0.2">
      <c r="B67" s="149"/>
      <c r="C67" s="149"/>
      <c r="D67" s="150"/>
      <c r="E67" s="150"/>
      <c r="F67" s="249"/>
      <c r="G67" s="249"/>
      <c r="H67" s="249"/>
      <c r="I67" s="151"/>
      <c r="J67" s="151"/>
      <c r="K67" s="118"/>
      <c r="L67" s="118"/>
      <c r="M67" s="118"/>
      <c r="N67" s="118"/>
      <c r="O67" s="1101"/>
      <c r="P67" s="1102"/>
      <c r="Q67" s="118"/>
    </row>
    <row r="68" spans="2:17" x14ac:dyDescent="0.2">
      <c r="B68" s="149"/>
      <c r="C68" s="149"/>
      <c r="D68" s="150"/>
      <c r="E68" s="150"/>
      <c r="F68" s="249"/>
      <c r="G68" s="249"/>
      <c r="H68" s="249"/>
      <c r="I68" s="151"/>
      <c r="J68" s="151"/>
      <c r="K68" s="118"/>
      <c r="L68" s="118"/>
      <c r="M68" s="118"/>
      <c r="N68" s="118"/>
      <c r="O68" s="1101"/>
      <c r="P68" s="1102"/>
      <c r="Q68" s="118"/>
    </row>
    <row r="69" spans="2:17" x14ac:dyDescent="0.2">
      <c r="B69" s="149"/>
      <c r="C69" s="149"/>
      <c r="D69" s="150"/>
      <c r="E69" s="150"/>
      <c r="F69" s="249"/>
      <c r="G69" s="249"/>
      <c r="H69" s="249"/>
      <c r="I69" s="151"/>
      <c r="J69" s="151"/>
      <c r="K69" s="118"/>
      <c r="L69" s="118"/>
      <c r="M69" s="118"/>
      <c r="N69" s="118"/>
      <c r="O69" s="1101"/>
      <c r="P69" s="1102"/>
      <c r="Q69" s="118"/>
    </row>
    <row r="70" spans="2:17" x14ac:dyDescent="0.25">
      <c r="B70" s="118"/>
      <c r="C70" s="118"/>
      <c r="D70" s="118"/>
      <c r="E70" s="118"/>
      <c r="F70" s="118"/>
      <c r="G70" s="118"/>
      <c r="H70" s="118"/>
      <c r="I70" s="118"/>
      <c r="J70" s="118"/>
      <c r="K70" s="118"/>
      <c r="L70" s="118"/>
      <c r="M70" s="118"/>
      <c r="N70" s="118"/>
      <c r="O70" s="1101"/>
      <c r="P70" s="1102"/>
      <c r="Q70" s="118"/>
    </row>
    <row r="71" spans="2:17" x14ac:dyDescent="0.25">
      <c r="B71" s="86" t="s">
        <v>1</v>
      </c>
    </row>
    <row r="72" spans="2:17" x14ac:dyDescent="0.25">
      <c r="B72" s="86" t="s">
        <v>37</v>
      </c>
    </row>
    <row r="73" spans="2:17" x14ac:dyDescent="0.25">
      <c r="B73" s="86" t="s">
        <v>62</v>
      </c>
    </row>
    <row r="75" spans="2:17" ht="15.75" thickBot="1" x14ac:dyDescent="0.3"/>
    <row r="76" spans="2:17" ht="16.5" thickBot="1" x14ac:dyDescent="0.3">
      <c r="B76" s="1083" t="s">
        <v>38</v>
      </c>
      <c r="C76" s="1084"/>
      <c r="D76" s="1084"/>
      <c r="E76" s="1084"/>
      <c r="F76" s="1084"/>
      <c r="G76" s="1084"/>
      <c r="H76" s="1084"/>
      <c r="I76" s="1084"/>
      <c r="J76" s="1084"/>
      <c r="K76" s="1084"/>
      <c r="L76" s="1084"/>
      <c r="M76" s="1084"/>
      <c r="N76" s="1085"/>
    </row>
    <row r="81" spans="2:17" ht="78.75" x14ac:dyDescent="0.25">
      <c r="B81" s="117" t="s">
        <v>0</v>
      </c>
      <c r="C81" s="117" t="s">
        <v>39</v>
      </c>
      <c r="D81" s="117" t="s">
        <v>40</v>
      </c>
      <c r="E81" s="117" t="s">
        <v>102</v>
      </c>
      <c r="F81" s="117" t="s">
        <v>104</v>
      </c>
      <c r="G81" s="117" t="s">
        <v>105</v>
      </c>
      <c r="H81" s="117" t="s">
        <v>106</v>
      </c>
      <c r="I81" s="117" t="s">
        <v>103</v>
      </c>
      <c r="J81" s="1086" t="s">
        <v>107</v>
      </c>
      <c r="K81" s="1087"/>
      <c r="L81" s="1088"/>
      <c r="M81" s="117" t="s">
        <v>111</v>
      </c>
      <c r="N81" s="117" t="s">
        <v>139</v>
      </c>
      <c r="O81" s="117" t="s">
        <v>140</v>
      </c>
      <c r="P81" s="1086" t="s">
        <v>3</v>
      </c>
      <c r="Q81" s="1088"/>
    </row>
    <row r="82" spans="2:17" ht="60" x14ac:dyDescent="0.2">
      <c r="B82" s="152"/>
      <c r="C82" s="152"/>
      <c r="D82" s="149"/>
      <c r="E82" s="149"/>
      <c r="F82" s="149"/>
      <c r="G82" s="149"/>
      <c r="H82" s="149"/>
      <c r="I82" s="150"/>
      <c r="J82" s="153" t="s">
        <v>108</v>
      </c>
      <c r="K82" s="154" t="s">
        <v>109</v>
      </c>
      <c r="L82" s="151" t="s">
        <v>110</v>
      </c>
      <c r="M82" s="118"/>
      <c r="N82" s="118"/>
      <c r="O82" s="118"/>
      <c r="P82" s="1073"/>
      <c r="Q82" s="1073"/>
    </row>
    <row r="83" spans="2:17" ht="150" x14ac:dyDescent="0.2">
      <c r="B83" s="411" t="s">
        <v>601</v>
      </c>
      <c r="C83" s="152"/>
      <c r="D83" s="411" t="s">
        <v>712</v>
      </c>
      <c r="E83" s="411">
        <v>63530786</v>
      </c>
      <c r="F83" s="412" t="s">
        <v>713</v>
      </c>
      <c r="G83" s="152" t="s">
        <v>167</v>
      </c>
      <c r="H83" s="182">
        <v>39346</v>
      </c>
      <c r="I83" s="150" t="s">
        <v>237</v>
      </c>
      <c r="J83" s="152" t="s">
        <v>604</v>
      </c>
      <c r="K83" s="154" t="s">
        <v>605</v>
      </c>
      <c r="L83" s="154" t="s">
        <v>714</v>
      </c>
      <c r="M83" s="118" t="s">
        <v>125</v>
      </c>
      <c r="N83" s="118" t="s">
        <v>125</v>
      </c>
      <c r="O83" s="118"/>
      <c r="P83" s="1073"/>
      <c r="Q83" s="1073"/>
    </row>
    <row r="84" spans="2:17" ht="150" x14ac:dyDescent="0.2">
      <c r="B84" s="411" t="s">
        <v>601</v>
      </c>
      <c r="C84" s="201"/>
      <c r="D84" s="411" t="s">
        <v>715</v>
      </c>
      <c r="E84" s="411">
        <v>52293615</v>
      </c>
      <c r="F84" s="412" t="s">
        <v>716</v>
      </c>
      <c r="G84" s="201" t="s">
        <v>717</v>
      </c>
      <c r="H84" s="203">
        <v>38702</v>
      </c>
      <c r="I84" s="204" t="s">
        <v>237</v>
      </c>
      <c r="J84" s="152" t="s">
        <v>604</v>
      </c>
      <c r="K84" s="414" t="s">
        <v>718</v>
      </c>
      <c r="L84" s="154" t="s">
        <v>719</v>
      </c>
      <c r="M84" s="106" t="s">
        <v>125</v>
      </c>
      <c r="N84" s="106" t="s">
        <v>126</v>
      </c>
      <c r="O84" s="106"/>
      <c r="P84" s="207"/>
      <c r="Q84" s="207"/>
    </row>
    <row r="85" spans="2:17" ht="165" x14ac:dyDescent="0.2">
      <c r="B85" s="411" t="s">
        <v>637</v>
      </c>
      <c r="C85" s="201"/>
      <c r="D85" s="411" t="s">
        <v>720</v>
      </c>
      <c r="E85" s="411">
        <v>55308161</v>
      </c>
      <c r="F85" s="412" t="s">
        <v>166</v>
      </c>
      <c r="G85" s="201" t="s">
        <v>721</v>
      </c>
      <c r="H85" s="203">
        <v>39562</v>
      </c>
      <c r="I85" s="204">
        <v>120418</v>
      </c>
      <c r="J85" s="152" t="s">
        <v>604</v>
      </c>
      <c r="K85" s="414" t="s">
        <v>722</v>
      </c>
      <c r="L85" s="154" t="s">
        <v>723</v>
      </c>
      <c r="M85" s="106" t="s">
        <v>125</v>
      </c>
      <c r="N85" s="106" t="s">
        <v>125</v>
      </c>
      <c r="O85" s="106"/>
      <c r="P85" s="207"/>
      <c r="Q85" s="207"/>
    </row>
    <row r="86" spans="2:17" ht="165" x14ac:dyDescent="0.2">
      <c r="B86" s="411" t="s">
        <v>637</v>
      </c>
      <c r="C86" s="201"/>
      <c r="D86" s="411" t="s">
        <v>724</v>
      </c>
      <c r="E86" s="411">
        <v>26670480</v>
      </c>
      <c r="F86" s="412" t="s">
        <v>166</v>
      </c>
      <c r="G86" s="201" t="s">
        <v>639</v>
      </c>
      <c r="H86" s="203" t="s">
        <v>725</v>
      </c>
      <c r="I86" s="204">
        <v>108297</v>
      </c>
      <c r="J86" s="201" t="s">
        <v>604</v>
      </c>
      <c r="K86" s="414" t="s">
        <v>722</v>
      </c>
      <c r="L86" s="154" t="s">
        <v>723</v>
      </c>
      <c r="M86" s="106" t="s">
        <v>125</v>
      </c>
      <c r="N86" s="106" t="s">
        <v>125</v>
      </c>
      <c r="O86" s="106"/>
      <c r="P86" s="207"/>
      <c r="Q86" s="207"/>
    </row>
    <row r="87" spans="2:17" x14ac:dyDescent="0.2">
      <c r="B87" s="152"/>
      <c r="C87" s="152"/>
      <c r="D87" s="149"/>
      <c r="E87" s="149"/>
      <c r="F87" s="149"/>
      <c r="G87" s="149"/>
      <c r="H87" s="149"/>
      <c r="I87" s="150"/>
      <c r="J87" s="153"/>
      <c r="K87" s="154"/>
      <c r="L87" s="151"/>
      <c r="M87" s="118"/>
      <c r="N87" s="118"/>
      <c r="O87" s="118"/>
      <c r="P87" s="439"/>
      <c r="Q87" s="439"/>
    </row>
    <row r="89" spans="2:17" ht="15.75" thickBot="1" x14ac:dyDescent="0.3"/>
    <row r="90" spans="2:17" ht="16.5" thickBot="1" x14ac:dyDescent="0.3">
      <c r="B90" s="1083" t="s">
        <v>46</v>
      </c>
      <c r="C90" s="1084"/>
      <c r="D90" s="1084"/>
      <c r="E90" s="1084"/>
      <c r="F90" s="1084"/>
      <c r="G90" s="1084"/>
      <c r="H90" s="1084"/>
      <c r="I90" s="1084"/>
      <c r="J90" s="1084"/>
      <c r="K90" s="1084"/>
      <c r="L90" s="1084"/>
      <c r="M90" s="1084"/>
      <c r="N90" s="1085"/>
    </row>
    <row r="93" spans="2:17" ht="31.5" x14ac:dyDescent="0.25">
      <c r="B93" s="147" t="s">
        <v>33</v>
      </c>
      <c r="C93" s="147" t="s">
        <v>18</v>
      </c>
      <c r="D93" s="1086" t="s">
        <v>3</v>
      </c>
      <c r="E93" s="1088"/>
    </row>
    <row r="94" spans="2:17" x14ac:dyDescent="0.25">
      <c r="B94" s="155" t="s">
        <v>112</v>
      </c>
      <c r="C94" s="118" t="s">
        <v>125</v>
      </c>
      <c r="D94" s="1073"/>
      <c r="E94" s="1073"/>
    </row>
    <row r="97" spans="1:26" ht="15.75" x14ac:dyDescent="0.25">
      <c r="B97" s="1074" t="s">
        <v>64</v>
      </c>
      <c r="C97" s="1075"/>
      <c r="D97" s="1075"/>
      <c r="E97" s="1075"/>
      <c r="F97" s="1075"/>
      <c r="G97" s="1075"/>
      <c r="H97" s="1075"/>
      <c r="I97" s="1075"/>
      <c r="J97" s="1075"/>
      <c r="K97" s="1075"/>
      <c r="L97" s="1075"/>
      <c r="M97" s="1075"/>
      <c r="N97" s="1075"/>
      <c r="O97" s="1075"/>
      <c r="P97" s="1075"/>
    </row>
    <row r="99" spans="1:26" ht="15.75" thickBot="1" x14ac:dyDescent="0.3"/>
    <row r="100" spans="1:26" ht="16.5" thickBot="1" x14ac:dyDescent="0.3">
      <c r="B100" s="1083" t="s">
        <v>54</v>
      </c>
      <c r="C100" s="1084"/>
      <c r="D100" s="1084"/>
      <c r="E100" s="1084"/>
      <c r="F100" s="1084"/>
      <c r="G100" s="1084"/>
      <c r="H100" s="1084"/>
      <c r="I100" s="1084"/>
      <c r="J100" s="1084"/>
      <c r="K100" s="1084"/>
      <c r="L100" s="1084"/>
      <c r="M100" s="1084"/>
      <c r="N100" s="1085"/>
    </row>
    <row r="102" spans="1:26" ht="15.75" thickBot="1" x14ac:dyDescent="0.3">
      <c r="M102" s="122"/>
      <c r="N102" s="122"/>
    </row>
    <row r="103" spans="1:26" s="93" customFormat="1" ht="78.75" x14ac:dyDescent="0.25">
      <c r="B103" s="483" t="s">
        <v>134</v>
      </c>
      <c r="C103" s="483" t="s">
        <v>135</v>
      </c>
      <c r="D103" s="483" t="s">
        <v>136</v>
      </c>
      <c r="E103" s="483" t="s">
        <v>45</v>
      </c>
      <c r="F103" s="483" t="s">
        <v>22</v>
      </c>
      <c r="G103" s="483" t="s">
        <v>89</v>
      </c>
      <c r="H103" s="483" t="s">
        <v>17</v>
      </c>
      <c r="I103" s="483" t="s">
        <v>10</v>
      </c>
      <c r="J103" s="483" t="s">
        <v>31</v>
      </c>
      <c r="K103" s="483" t="s">
        <v>61</v>
      </c>
      <c r="L103" s="483" t="s">
        <v>20</v>
      </c>
      <c r="M103" s="484" t="s">
        <v>26</v>
      </c>
      <c r="N103" s="483" t="s">
        <v>137</v>
      </c>
      <c r="O103" s="483" t="s">
        <v>36</v>
      </c>
      <c r="P103" s="442" t="s">
        <v>11</v>
      </c>
      <c r="Q103" s="442" t="s">
        <v>19</v>
      </c>
    </row>
    <row r="104" spans="1:26" s="435" customFormat="1" x14ac:dyDescent="0.25">
      <c r="A104" s="125">
        <v>1</v>
      </c>
      <c r="B104" s="126"/>
      <c r="C104" s="127"/>
      <c r="D104" s="126"/>
      <c r="E104" s="128"/>
      <c r="F104" s="127"/>
      <c r="G104" s="129"/>
      <c r="H104" s="130"/>
      <c r="I104" s="131"/>
      <c r="J104" s="131"/>
      <c r="K104" s="131"/>
      <c r="L104" s="131"/>
      <c r="M104" s="132"/>
      <c r="N104" s="132">
        <f>+M104*G104</f>
        <v>0</v>
      </c>
      <c r="O104" s="133"/>
      <c r="P104" s="133"/>
      <c r="Q104" s="134"/>
      <c r="R104" s="135"/>
      <c r="S104" s="135"/>
      <c r="T104" s="135"/>
      <c r="U104" s="135"/>
      <c r="V104" s="135"/>
      <c r="W104" s="135"/>
      <c r="X104" s="135"/>
      <c r="Y104" s="135"/>
      <c r="Z104" s="135"/>
    </row>
    <row r="105" spans="1:26" s="435" customFormat="1" x14ac:dyDescent="0.25">
      <c r="A105" s="125">
        <f>+A104+1</f>
        <v>2</v>
      </c>
      <c r="B105" s="126"/>
      <c r="C105" s="127"/>
      <c r="D105" s="126"/>
      <c r="E105" s="128"/>
      <c r="F105" s="127"/>
      <c r="G105" s="127"/>
      <c r="H105" s="127"/>
      <c r="I105" s="131"/>
      <c r="J105" s="131"/>
      <c r="K105" s="131"/>
      <c r="L105" s="131"/>
      <c r="M105" s="132"/>
      <c r="N105" s="132"/>
      <c r="O105" s="133"/>
      <c r="P105" s="133"/>
      <c r="Q105" s="134"/>
      <c r="R105" s="135"/>
      <c r="S105" s="135"/>
      <c r="T105" s="135"/>
      <c r="U105" s="135"/>
      <c r="V105" s="135"/>
      <c r="W105" s="135"/>
      <c r="X105" s="135"/>
      <c r="Y105" s="135"/>
      <c r="Z105" s="135"/>
    </row>
    <row r="106" spans="1:26" s="435" customFormat="1" x14ac:dyDescent="0.25">
      <c r="A106" s="125">
        <f t="shared" ref="A106:A111" si="1">+A105+1</f>
        <v>3</v>
      </c>
      <c r="B106" s="126"/>
      <c r="C106" s="127"/>
      <c r="D106" s="126"/>
      <c r="E106" s="128"/>
      <c r="F106" s="127"/>
      <c r="G106" s="127"/>
      <c r="H106" s="127"/>
      <c r="I106" s="131"/>
      <c r="J106" s="131"/>
      <c r="K106" s="131"/>
      <c r="L106" s="131"/>
      <c r="M106" s="132"/>
      <c r="N106" s="132"/>
      <c r="O106" s="133"/>
      <c r="P106" s="133"/>
      <c r="Q106" s="134"/>
      <c r="R106" s="135"/>
      <c r="S106" s="135"/>
      <c r="T106" s="135"/>
      <c r="U106" s="135"/>
      <c r="V106" s="135"/>
      <c r="W106" s="135"/>
      <c r="X106" s="135"/>
      <c r="Y106" s="135"/>
      <c r="Z106" s="135"/>
    </row>
    <row r="107" spans="1:26" s="435" customFormat="1" x14ac:dyDescent="0.25">
      <c r="A107" s="125">
        <f t="shared" si="1"/>
        <v>4</v>
      </c>
      <c r="B107" s="126"/>
      <c r="C107" s="127"/>
      <c r="D107" s="126"/>
      <c r="E107" s="128"/>
      <c r="F107" s="127"/>
      <c r="G107" s="127"/>
      <c r="H107" s="127"/>
      <c r="I107" s="131"/>
      <c r="J107" s="131"/>
      <c r="K107" s="131"/>
      <c r="L107" s="131"/>
      <c r="M107" s="132"/>
      <c r="N107" s="132"/>
      <c r="O107" s="133"/>
      <c r="P107" s="133"/>
      <c r="Q107" s="134"/>
      <c r="R107" s="135"/>
      <c r="S107" s="135"/>
      <c r="T107" s="135"/>
      <c r="U107" s="135"/>
      <c r="V107" s="135"/>
      <c r="W107" s="135"/>
      <c r="X107" s="135"/>
      <c r="Y107" s="135"/>
      <c r="Z107" s="135"/>
    </row>
    <row r="108" spans="1:26" s="435" customFormat="1" x14ac:dyDescent="0.25">
      <c r="A108" s="125">
        <f t="shared" si="1"/>
        <v>5</v>
      </c>
      <c r="B108" s="126"/>
      <c r="C108" s="127"/>
      <c r="D108" s="126"/>
      <c r="E108" s="128"/>
      <c r="F108" s="127"/>
      <c r="G108" s="127"/>
      <c r="H108" s="127"/>
      <c r="I108" s="131"/>
      <c r="J108" s="131"/>
      <c r="K108" s="131"/>
      <c r="L108" s="131"/>
      <c r="M108" s="132"/>
      <c r="N108" s="132"/>
      <c r="O108" s="133"/>
      <c r="P108" s="133"/>
      <c r="Q108" s="134"/>
      <c r="R108" s="135"/>
      <c r="S108" s="135"/>
      <c r="T108" s="135"/>
      <c r="U108" s="135"/>
      <c r="V108" s="135"/>
      <c r="W108" s="135"/>
      <c r="X108" s="135"/>
      <c r="Y108" s="135"/>
      <c r="Z108" s="135"/>
    </row>
    <row r="109" spans="1:26" s="435" customFormat="1" x14ac:dyDescent="0.25">
      <c r="A109" s="125">
        <f t="shared" si="1"/>
        <v>6</v>
      </c>
      <c r="B109" s="126"/>
      <c r="C109" s="127"/>
      <c r="D109" s="126"/>
      <c r="E109" s="128"/>
      <c r="F109" s="127"/>
      <c r="G109" s="127"/>
      <c r="H109" s="127"/>
      <c r="I109" s="131"/>
      <c r="J109" s="131"/>
      <c r="K109" s="131"/>
      <c r="L109" s="131"/>
      <c r="M109" s="132"/>
      <c r="N109" s="132"/>
      <c r="O109" s="133"/>
      <c r="P109" s="133"/>
      <c r="Q109" s="134"/>
      <c r="R109" s="135"/>
      <c r="S109" s="135"/>
      <c r="T109" s="135"/>
      <c r="U109" s="135"/>
      <c r="V109" s="135"/>
      <c r="W109" s="135"/>
      <c r="X109" s="135"/>
      <c r="Y109" s="135"/>
      <c r="Z109" s="135"/>
    </row>
    <row r="110" spans="1:26" s="435" customFormat="1" x14ac:dyDescent="0.25">
      <c r="A110" s="125">
        <f t="shared" si="1"/>
        <v>7</v>
      </c>
      <c r="B110" s="126"/>
      <c r="C110" s="127"/>
      <c r="D110" s="126"/>
      <c r="E110" s="128"/>
      <c r="F110" s="127"/>
      <c r="G110" s="127"/>
      <c r="H110" s="127"/>
      <c r="I110" s="131"/>
      <c r="J110" s="131"/>
      <c r="K110" s="131"/>
      <c r="L110" s="131"/>
      <c r="M110" s="132"/>
      <c r="N110" s="132"/>
      <c r="O110" s="133"/>
      <c r="P110" s="133"/>
      <c r="Q110" s="134"/>
      <c r="R110" s="135"/>
      <c r="S110" s="135"/>
      <c r="T110" s="135"/>
      <c r="U110" s="135"/>
      <c r="V110" s="135"/>
      <c r="W110" s="135"/>
      <c r="X110" s="135"/>
      <c r="Y110" s="135"/>
      <c r="Z110" s="135"/>
    </row>
    <row r="111" spans="1:26" s="435" customFormat="1" x14ac:dyDescent="0.25">
      <c r="A111" s="125">
        <f t="shared" si="1"/>
        <v>8</v>
      </c>
      <c r="B111" s="126"/>
      <c r="C111" s="127"/>
      <c r="D111" s="126"/>
      <c r="E111" s="128"/>
      <c r="F111" s="127"/>
      <c r="G111" s="127"/>
      <c r="H111" s="127"/>
      <c r="I111" s="131"/>
      <c r="J111" s="131"/>
      <c r="K111" s="131"/>
      <c r="L111" s="131"/>
      <c r="M111" s="132"/>
      <c r="N111" s="132"/>
      <c r="O111" s="133"/>
      <c r="P111" s="133"/>
      <c r="Q111" s="134"/>
      <c r="R111" s="135"/>
      <c r="S111" s="135"/>
      <c r="T111" s="135"/>
      <c r="U111" s="135"/>
      <c r="V111" s="135"/>
      <c r="W111" s="135"/>
      <c r="X111" s="135"/>
      <c r="Y111" s="135"/>
      <c r="Z111" s="135"/>
    </row>
    <row r="112" spans="1:26" s="435" customFormat="1" ht="15.75" x14ac:dyDescent="0.25">
      <c r="A112" s="125"/>
      <c r="B112" s="136" t="s">
        <v>16</v>
      </c>
      <c r="C112" s="127"/>
      <c r="D112" s="126"/>
      <c r="E112" s="128"/>
      <c r="F112" s="127"/>
      <c r="G112" s="127"/>
      <c r="H112" s="127"/>
      <c r="I112" s="131"/>
      <c r="J112" s="131"/>
      <c r="K112" s="137">
        <f>SUM(K104:K111)</f>
        <v>0</v>
      </c>
      <c r="L112" s="137">
        <f>SUM(L104:L111)</f>
        <v>0</v>
      </c>
      <c r="M112" s="138">
        <f>SUM(M104:M111)</f>
        <v>0</v>
      </c>
      <c r="N112" s="137">
        <f>SUM(N104:N111)</f>
        <v>0</v>
      </c>
      <c r="O112" s="133"/>
      <c r="P112" s="133"/>
      <c r="Q112" s="134"/>
    </row>
    <row r="113" spans="2:17" x14ac:dyDescent="0.25">
      <c r="B113" s="139"/>
      <c r="C113" s="139"/>
      <c r="D113" s="139"/>
      <c r="E113" s="140"/>
      <c r="F113" s="139"/>
      <c r="G113" s="139"/>
      <c r="H113" s="139"/>
      <c r="I113" s="139"/>
      <c r="J113" s="139"/>
      <c r="K113" s="139"/>
      <c r="L113" s="139"/>
      <c r="M113" s="139"/>
      <c r="N113" s="139"/>
      <c r="O113" s="139"/>
      <c r="P113" s="139"/>
    </row>
    <row r="114" spans="2:17" ht="15.75" x14ac:dyDescent="0.25">
      <c r="B114" s="142" t="s">
        <v>32</v>
      </c>
      <c r="C114" s="156">
        <f>+K112</f>
        <v>0</v>
      </c>
      <c r="H114" s="145"/>
      <c r="I114" s="145"/>
      <c r="J114" s="145"/>
      <c r="K114" s="145"/>
      <c r="L114" s="145"/>
      <c r="M114" s="145"/>
      <c r="N114" s="139"/>
      <c r="O114" s="139"/>
      <c r="P114" s="139"/>
    </row>
    <row r="116" spans="2:17" ht="15.75" thickBot="1" x14ac:dyDescent="0.3"/>
    <row r="117" spans="2:17" ht="32.25" thickBot="1" x14ac:dyDescent="0.3">
      <c r="B117" s="485" t="s">
        <v>49</v>
      </c>
      <c r="C117" s="486" t="s">
        <v>50</v>
      </c>
      <c r="D117" s="485" t="s">
        <v>51</v>
      </c>
      <c r="E117" s="486" t="s">
        <v>55</v>
      </c>
    </row>
    <row r="118" spans="2:17" x14ac:dyDescent="0.25">
      <c r="B118" s="159" t="s">
        <v>113</v>
      </c>
      <c r="C118" s="487">
        <v>20</v>
      </c>
      <c r="D118" s="487"/>
      <c r="E118" s="1080">
        <f>+D118+D119+D120</f>
        <v>0</v>
      </c>
    </row>
    <row r="119" spans="2:17" x14ac:dyDescent="0.25">
      <c r="B119" s="159" t="s">
        <v>114</v>
      </c>
      <c r="C119" s="445">
        <v>30</v>
      </c>
      <c r="D119" s="439">
        <v>0</v>
      </c>
      <c r="E119" s="1081"/>
    </row>
    <row r="120" spans="2:17" ht="15.75" thickBot="1" x14ac:dyDescent="0.3">
      <c r="B120" s="159" t="s">
        <v>115</v>
      </c>
      <c r="C120" s="162">
        <v>40</v>
      </c>
      <c r="D120" s="162">
        <v>0</v>
      </c>
      <c r="E120" s="1082"/>
    </row>
    <row r="122" spans="2:17" ht="15.75" thickBot="1" x14ac:dyDescent="0.3"/>
    <row r="123" spans="2:17" ht="16.5" thickBot="1" x14ac:dyDescent="0.3">
      <c r="B123" s="1083" t="s">
        <v>52</v>
      </c>
      <c r="C123" s="1084"/>
      <c r="D123" s="1084"/>
      <c r="E123" s="1084"/>
      <c r="F123" s="1084"/>
      <c r="G123" s="1084"/>
      <c r="H123" s="1084"/>
      <c r="I123" s="1084"/>
      <c r="J123" s="1084"/>
      <c r="K123" s="1084"/>
      <c r="L123" s="1084"/>
      <c r="M123" s="1084"/>
      <c r="N123" s="1085"/>
    </row>
    <row r="125" spans="2:17" ht="78.75" x14ac:dyDescent="0.25">
      <c r="B125" s="117" t="s">
        <v>0</v>
      </c>
      <c r="C125" s="117" t="s">
        <v>39</v>
      </c>
      <c r="D125" s="117" t="s">
        <v>40</v>
      </c>
      <c r="E125" s="117" t="s">
        <v>102</v>
      </c>
      <c r="F125" s="117" t="s">
        <v>104</v>
      </c>
      <c r="G125" s="117" t="s">
        <v>105</v>
      </c>
      <c r="H125" s="117" t="s">
        <v>106</v>
      </c>
      <c r="I125" s="117" t="s">
        <v>103</v>
      </c>
      <c r="J125" s="1086" t="s">
        <v>107</v>
      </c>
      <c r="K125" s="1087"/>
      <c r="L125" s="1088"/>
      <c r="M125" s="117" t="s">
        <v>111</v>
      </c>
      <c r="N125" s="117" t="s">
        <v>139</v>
      </c>
      <c r="O125" s="117" t="s">
        <v>140</v>
      </c>
      <c r="P125" s="1086" t="s">
        <v>3</v>
      </c>
      <c r="Q125" s="1088"/>
    </row>
    <row r="126" spans="2:17" ht="60" x14ac:dyDescent="0.2">
      <c r="B126" s="152"/>
      <c r="C126" s="152"/>
      <c r="D126" s="149"/>
      <c r="E126" s="149"/>
      <c r="F126" s="149"/>
      <c r="G126" s="149"/>
      <c r="H126" s="149"/>
      <c r="I126" s="150"/>
      <c r="J126" s="153" t="s">
        <v>108</v>
      </c>
      <c r="K126" s="154" t="s">
        <v>109</v>
      </c>
      <c r="L126" s="151" t="s">
        <v>110</v>
      </c>
      <c r="M126" s="118"/>
      <c r="N126" s="118"/>
      <c r="O126" s="118"/>
      <c r="P126" s="1073"/>
      <c r="Q126" s="1073"/>
    </row>
    <row r="127" spans="2:17" ht="120.75" x14ac:dyDescent="0.25">
      <c r="B127" s="418" t="s">
        <v>688</v>
      </c>
      <c r="C127" s="152"/>
      <c r="D127" s="419" t="s">
        <v>726</v>
      </c>
      <c r="E127" s="692">
        <v>49794719</v>
      </c>
      <c r="F127" s="421" t="s">
        <v>727</v>
      </c>
      <c r="G127" s="152" t="s">
        <v>630</v>
      </c>
      <c r="H127" s="182">
        <v>37974</v>
      </c>
      <c r="I127" s="150" t="s">
        <v>237</v>
      </c>
      <c r="J127" s="152" t="s">
        <v>616</v>
      </c>
      <c r="K127" s="385" t="s">
        <v>728</v>
      </c>
      <c r="L127" s="215" t="s">
        <v>729</v>
      </c>
      <c r="M127" s="118" t="s">
        <v>125</v>
      </c>
      <c r="N127" s="118" t="s">
        <v>125</v>
      </c>
      <c r="O127" s="118"/>
      <c r="P127" s="439"/>
      <c r="Q127" s="439"/>
    </row>
    <row r="128" spans="2:17" ht="90.75" x14ac:dyDescent="0.25">
      <c r="B128" s="418" t="s">
        <v>655</v>
      </c>
      <c r="C128" s="152"/>
      <c r="D128" s="419" t="s">
        <v>730</v>
      </c>
      <c r="E128" s="692">
        <v>73242202</v>
      </c>
      <c r="F128" s="421" t="s">
        <v>731</v>
      </c>
      <c r="G128" s="152" t="s">
        <v>568</v>
      </c>
      <c r="H128" s="182">
        <v>39072</v>
      </c>
      <c r="I128" s="150" t="s">
        <v>237</v>
      </c>
      <c r="J128" s="152" t="s">
        <v>732</v>
      </c>
      <c r="K128" s="152" t="s">
        <v>733</v>
      </c>
      <c r="L128" s="154" t="s">
        <v>734</v>
      </c>
      <c r="M128" s="118" t="s">
        <v>125</v>
      </c>
      <c r="N128" s="118" t="s">
        <v>125</v>
      </c>
      <c r="O128" s="118"/>
      <c r="P128" s="1073"/>
      <c r="Q128" s="1073"/>
    </row>
    <row r="129" spans="2:13" ht="30" x14ac:dyDescent="0.25">
      <c r="B129" s="418" t="s">
        <v>708</v>
      </c>
      <c r="D129" s="419" t="s">
        <v>735</v>
      </c>
      <c r="E129" s="692">
        <v>1065644974</v>
      </c>
      <c r="F129" s="421" t="s">
        <v>328</v>
      </c>
      <c r="G129" s="384" t="s">
        <v>630</v>
      </c>
      <c r="H129" s="261">
        <v>41908</v>
      </c>
      <c r="I129" s="86" t="s">
        <v>613</v>
      </c>
      <c r="J129" s="384" t="s">
        <v>736</v>
      </c>
      <c r="K129" s="384"/>
      <c r="L129" s="384"/>
      <c r="M129" s="86" t="s">
        <v>125</v>
      </c>
    </row>
    <row r="132" spans="2:13" ht="15.75" thickBot="1" x14ac:dyDescent="0.3"/>
    <row r="133" spans="2:13" ht="31.5" x14ac:dyDescent="0.25">
      <c r="B133" s="119" t="s">
        <v>33</v>
      </c>
      <c r="C133" s="119" t="s">
        <v>49</v>
      </c>
      <c r="D133" s="117" t="s">
        <v>50</v>
      </c>
      <c r="E133" s="119" t="s">
        <v>51</v>
      </c>
      <c r="F133" s="486" t="s">
        <v>56</v>
      </c>
      <c r="G133" s="163"/>
    </row>
    <row r="134" spans="2:13" ht="180" x14ac:dyDescent="0.2">
      <c r="B134" s="1076" t="s">
        <v>53</v>
      </c>
      <c r="C134" s="164" t="s">
        <v>116</v>
      </c>
      <c r="D134" s="439">
        <v>25</v>
      </c>
      <c r="E134" s="439"/>
      <c r="F134" s="1077">
        <f>+E134+E135+E136</f>
        <v>0</v>
      </c>
      <c r="G134" s="165"/>
    </row>
    <row r="135" spans="2:13" ht="135" x14ac:dyDescent="0.2">
      <c r="B135" s="1076"/>
      <c r="C135" s="164" t="s">
        <v>117</v>
      </c>
      <c r="D135" s="444">
        <v>25</v>
      </c>
      <c r="E135" s="439"/>
      <c r="F135" s="1078"/>
      <c r="G135" s="165"/>
    </row>
    <row r="136" spans="2:13" ht="105" x14ac:dyDescent="0.2">
      <c r="B136" s="1076"/>
      <c r="C136" s="164" t="s">
        <v>118</v>
      </c>
      <c r="D136" s="439">
        <v>10</v>
      </c>
      <c r="E136" s="439"/>
      <c r="F136" s="1079"/>
      <c r="G136" s="165"/>
    </row>
    <row r="137" spans="2:13" x14ac:dyDescent="0.2">
      <c r="C137" s="78"/>
    </row>
    <row r="140" spans="2:13" ht="15.75" x14ac:dyDescent="0.25">
      <c r="B140" s="116" t="s">
        <v>57</v>
      </c>
    </row>
    <row r="143" spans="2:13" ht="15.75" x14ac:dyDescent="0.25">
      <c r="B143" s="117" t="s">
        <v>33</v>
      </c>
      <c r="C143" s="117" t="s">
        <v>58</v>
      </c>
      <c r="D143" s="119" t="s">
        <v>51</v>
      </c>
      <c r="E143" s="119" t="s">
        <v>16</v>
      </c>
    </row>
    <row r="144" spans="2:13" ht="30" x14ac:dyDescent="0.25">
      <c r="B144" s="120" t="s">
        <v>132</v>
      </c>
      <c r="C144" s="444">
        <v>40</v>
      </c>
      <c r="D144" s="439">
        <f>+E118</f>
        <v>0</v>
      </c>
      <c r="E144" s="1067">
        <f>+D144+D145</f>
        <v>0</v>
      </c>
    </row>
    <row r="145" spans="2:5" ht="45" x14ac:dyDescent="0.25">
      <c r="B145" s="120" t="s">
        <v>133</v>
      </c>
      <c r="C145" s="444">
        <v>60</v>
      </c>
      <c r="D145" s="439">
        <f>+F134</f>
        <v>0</v>
      </c>
      <c r="E145" s="1068"/>
    </row>
  </sheetData>
  <mergeCells count="43">
    <mergeCell ref="B134:B136"/>
    <mergeCell ref="F134:F136"/>
    <mergeCell ref="E144:E145"/>
    <mergeCell ref="P83:Q83"/>
    <mergeCell ref="P128:Q128"/>
    <mergeCell ref="B100:N100"/>
    <mergeCell ref="E118:E120"/>
    <mergeCell ref="B123:N123"/>
    <mergeCell ref="J125:L125"/>
    <mergeCell ref="P125:Q125"/>
    <mergeCell ref="P126:Q126"/>
    <mergeCell ref="P82:Q82"/>
    <mergeCell ref="B90:N90"/>
    <mergeCell ref="D93:E93"/>
    <mergeCell ref="D94:E94"/>
    <mergeCell ref="B97:P97"/>
    <mergeCell ref="J81:L81"/>
    <mergeCell ref="P81:Q81"/>
    <mergeCell ref="C58:N58"/>
    <mergeCell ref="B60:N60"/>
    <mergeCell ref="O63:P63"/>
    <mergeCell ref="O64:P64"/>
    <mergeCell ref="O65:P65"/>
    <mergeCell ref="O66:P66"/>
    <mergeCell ref="O67:P67"/>
    <mergeCell ref="O68:P68"/>
    <mergeCell ref="O69:P69"/>
    <mergeCell ref="O70:P70"/>
    <mergeCell ref="B76:N76"/>
    <mergeCell ref="B54:B55"/>
    <mergeCell ref="C54:C55"/>
    <mergeCell ref="D54:E54"/>
    <mergeCell ref="B2:P2"/>
    <mergeCell ref="B4:P4"/>
    <mergeCell ref="C6:N6"/>
    <mergeCell ref="C7:N7"/>
    <mergeCell ref="C8:N8"/>
    <mergeCell ref="C9:N9"/>
    <mergeCell ref="C10:E10"/>
    <mergeCell ref="B14:C21"/>
    <mergeCell ref="B22:C22"/>
    <mergeCell ref="E40:E41"/>
    <mergeCell ref="M45:N45"/>
  </mergeCells>
  <dataValidations count="2">
    <dataValidation type="list" allowBlank="1" showInputMessage="1" showErrorMessage="1" sqref="WVE983061 A65557 IS65557 SO65557 ACK65557 AMG65557 AWC65557 BFY65557 BPU65557 BZQ65557 CJM65557 CTI65557 DDE65557 DNA65557 DWW65557 EGS65557 EQO65557 FAK65557 FKG65557 FUC65557 GDY65557 GNU65557 GXQ65557 HHM65557 HRI65557 IBE65557 ILA65557 IUW65557 JES65557 JOO65557 JYK65557 KIG65557 KSC65557 LBY65557 LLU65557 LVQ65557 MFM65557 MPI65557 MZE65557 NJA65557 NSW65557 OCS65557 OMO65557 OWK65557 PGG65557 PQC65557 PZY65557 QJU65557 QTQ65557 RDM65557 RNI65557 RXE65557 SHA65557 SQW65557 TAS65557 TKO65557 TUK65557 UEG65557 UOC65557 UXY65557 VHU65557 VRQ65557 WBM65557 WLI65557 WVE65557 A131093 IS131093 SO131093 ACK131093 AMG131093 AWC131093 BFY131093 BPU131093 BZQ131093 CJM131093 CTI131093 DDE131093 DNA131093 DWW131093 EGS131093 EQO131093 FAK131093 FKG131093 FUC131093 GDY131093 GNU131093 GXQ131093 HHM131093 HRI131093 IBE131093 ILA131093 IUW131093 JES131093 JOO131093 JYK131093 KIG131093 KSC131093 LBY131093 LLU131093 LVQ131093 MFM131093 MPI131093 MZE131093 NJA131093 NSW131093 OCS131093 OMO131093 OWK131093 PGG131093 PQC131093 PZY131093 QJU131093 QTQ131093 RDM131093 RNI131093 RXE131093 SHA131093 SQW131093 TAS131093 TKO131093 TUK131093 UEG131093 UOC131093 UXY131093 VHU131093 VRQ131093 WBM131093 WLI131093 WVE131093 A196629 IS196629 SO196629 ACK196629 AMG196629 AWC196629 BFY196629 BPU196629 BZQ196629 CJM196629 CTI196629 DDE196629 DNA196629 DWW196629 EGS196629 EQO196629 FAK196629 FKG196629 FUC196629 GDY196629 GNU196629 GXQ196629 HHM196629 HRI196629 IBE196629 ILA196629 IUW196629 JES196629 JOO196629 JYK196629 KIG196629 KSC196629 LBY196629 LLU196629 LVQ196629 MFM196629 MPI196629 MZE196629 NJA196629 NSW196629 OCS196629 OMO196629 OWK196629 PGG196629 PQC196629 PZY196629 QJU196629 QTQ196629 RDM196629 RNI196629 RXE196629 SHA196629 SQW196629 TAS196629 TKO196629 TUK196629 UEG196629 UOC196629 UXY196629 VHU196629 VRQ196629 WBM196629 WLI196629 WVE196629 A262165 IS262165 SO262165 ACK262165 AMG262165 AWC262165 BFY262165 BPU262165 BZQ262165 CJM262165 CTI262165 DDE262165 DNA262165 DWW262165 EGS262165 EQO262165 FAK262165 FKG262165 FUC262165 GDY262165 GNU262165 GXQ262165 HHM262165 HRI262165 IBE262165 ILA262165 IUW262165 JES262165 JOO262165 JYK262165 KIG262165 KSC262165 LBY262165 LLU262165 LVQ262165 MFM262165 MPI262165 MZE262165 NJA262165 NSW262165 OCS262165 OMO262165 OWK262165 PGG262165 PQC262165 PZY262165 QJU262165 QTQ262165 RDM262165 RNI262165 RXE262165 SHA262165 SQW262165 TAS262165 TKO262165 TUK262165 UEG262165 UOC262165 UXY262165 VHU262165 VRQ262165 WBM262165 WLI262165 WVE262165 A327701 IS327701 SO327701 ACK327701 AMG327701 AWC327701 BFY327701 BPU327701 BZQ327701 CJM327701 CTI327701 DDE327701 DNA327701 DWW327701 EGS327701 EQO327701 FAK327701 FKG327701 FUC327701 GDY327701 GNU327701 GXQ327701 HHM327701 HRI327701 IBE327701 ILA327701 IUW327701 JES327701 JOO327701 JYK327701 KIG327701 KSC327701 LBY327701 LLU327701 LVQ327701 MFM327701 MPI327701 MZE327701 NJA327701 NSW327701 OCS327701 OMO327701 OWK327701 PGG327701 PQC327701 PZY327701 QJU327701 QTQ327701 RDM327701 RNI327701 RXE327701 SHA327701 SQW327701 TAS327701 TKO327701 TUK327701 UEG327701 UOC327701 UXY327701 VHU327701 VRQ327701 WBM327701 WLI327701 WVE327701 A393237 IS393237 SO393237 ACK393237 AMG393237 AWC393237 BFY393237 BPU393237 BZQ393237 CJM393237 CTI393237 DDE393237 DNA393237 DWW393237 EGS393237 EQO393237 FAK393237 FKG393237 FUC393237 GDY393237 GNU393237 GXQ393237 HHM393237 HRI393237 IBE393237 ILA393237 IUW393237 JES393237 JOO393237 JYK393237 KIG393237 KSC393237 LBY393237 LLU393237 LVQ393237 MFM393237 MPI393237 MZE393237 NJA393237 NSW393237 OCS393237 OMO393237 OWK393237 PGG393237 PQC393237 PZY393237 QJU393237 QTQ393237 RDM393237 RNI393237 RXE393237 SHA393237 SQW393237 TAS393237 TKO393237 TUK393237 UEG393237 UOC393237 UXY393237 VHU393237 VRQ393237 WBM393237 WLI393237 WVE393237 A458773 IS458773 SO458773 ACK458773 AMG458773 AWC458773 BFY458773 BPU458773 BZQ458773 CJM458773 CTI458773 DDE458773 DNA458773 DWW458773 EGS458773 EQO458773 FAK458773 FKG458773 FUC458773 GDY458773 GNU458773 GXQ458773 HHM458773 HRI458773 IBE458773 ILA458773 IUW458773 JES458773 JOO458773 JYK458773 KIG458773 KSC458773 LBY458773 LLU458773 LVQ458773 MFM458773 MPI458773 MZE458773 NJA458773 NSW458773 OCS458773 OMO458773 OWK458773 PGG458773 PQC458773 PZY458773 QJU458773 QTQ458773 RDM458773 RNI458773 RXE458773 SHA458773 SQW458773 TAS458773 TKO458773 TUK458773 UEG458773 UOC458773 UXY458773 VHU458773 VRQ458773 WBM458773 WLI458773 WVE458773 A524309 IS524309 SO524309 ACK524309 AMG524309 AWC524309 BFY524309 BPU524309 BZQ524309 CJM524309 CTI524309 DDE524309 DNA524309 DWW524309 EGS524309 EQO524309 FAK524309 FKG524309 FUC524309 GDY524309 GNU524309 GXQ524309 HHM524309 HRI524309 IBE524309 ILA524309 IUW524309 JES524309 JOO524309 JYK524309 KIG524309 KSC524309 LBY524309 LLU524309 LVQ524309 MFM524309 MPI524309 MZE524309 NJA524309 NSW524309 OCS524309 OMO524309 OWK524309 PGG524309 PQC524309 PZY524309 QJU524309 QTQ524309 RDM524309 RNI524309 RXE524309 SHA524309 SQW524309 TAS524309 TKO524309 TUK524309 UEG524309 UOC524309 UXY524309 VHU524309 VRQ524309 WBM524309 WLI524309 WVE524309 A589845 IS589845 SO589845 ACK589845 AMG589845 AWC589845 BFY589845 BPU589845 BZQ589845 CJM589845 CTI589845 DDE589845 DNA589845 DWW589845 EGS589845 EQO589845 FAK589845 FKG589845 FUC589845 GDY589845 GNU589845 GXQ589845 HHM589845 HRI589845 IBE589845 ILA589845 IUW589845 JES589845 JOO589845 JYK589845 KIG589845 KSC589845 LBY589845 LLU589845 LVQ589845 MFM589845 MPI589845 MZE589845 NJA589845 NSW589845 OCS589845 OMO589845 OWK589845 PGG589845 PQC589845 PZY589845 QJU589845 QTQ589845 RDM589845 RNI589845 RXE589845 SHA589845 SQW589845 TAS589845 TKO589845 TUK589845 UEG589845 UOC589845 UXY589845 VHU589845 VRQ589845 WBM589845 WLI589845 WVE589845 A655381 IS655381 SO655381 ACK655381 AMG655381 AWC655381 BFY655381 BPU655381 BZQ655381 CJM655381 CTI655381 DDE655381 DNA655381 DWW655381 EGS655381 EQO655381 FAK655381 FKG655381 FUC655381 GDY655381 GNU655381 GXQ655381 HHM655381 HRI655381 IBE655381 ILA655381 IUW655381 JES655381 JOO655381 JYK655381 KIG655381 KSC655381 LBY655381 LLU655381 LVQ655381 MFM655381 MPI655381 MZE655381 NJA655381 NSW655381 OCS655381 OMO655381 OWK655381 PGG655381 PQC655381 PZY655381 QJU655381 QTQ655381 RDM655381 RNI655381 RXE655381 SHA655381 SQW655381 TAS655381 TKO655381 TUK655381 UEG655381 UOC655381 UXY655381 VHU655381 VRQ655381 WBM655381 WLI655381 WVE655381 A720917 IS720917 SO720917 ACK720917 AMG720917 AWC720917 BFY720917 BPU720917 BZQ720917 CJM720917 CTI720917 DDE720917 DNA720917 DWW720917 EGS720917 EQO720917 FAK720917 FKG720917 FUC720917 GDY720917 GNU720917 GXQ720917 HHM720917 HRI720917 IBE720917 ILA720917 IUW720917 JES720917 JOO720917 JYK720917 KIG720917 KSC720917 LBY720917 LLU720917 LVQ720917 MFM720917 MPI720917 MZE720917 NJA720917 NSW720917 OCS720917 OMO720917 OWK720917 PGG720917 PQC720917 PZY720917 QJU720917 QTQ720917 RDM720917 RNI720917 RXE720917 SHA720917 SQW720917 TAS720917 TKO720917 TUK720917 UEG720917 UOC720917 UXY720917 VHU720917 VRQ720917 WBM720917 WLI720917 WVE720917 A786453 IS786453 SO786453 ACK786453 AMG786453 AWC786453 BFY786453 BPU786453 BZQ786453 CJM786453 CTI786453 DDE786453 DNA786453 DWW786453 EGS786453 EQO786453 FAK786453 FKG786453 FUC786453 GDY786453 GNU786453 GXQ786453 HHM786453 HRI786453 IBE786453 ILA786453 IUW786453 JES786453 JOO786453 JYK786453 KIG786453 KSC786453 LBY786453 LLU786453 LVQ786453 MFM786453 MPI786453 MZE786453 NJA786453 NSW786453 OCS786453 OMO786453 OWK786453 PGG786453 PQC786453 PZY786453 QJU786453 QTQ786453 RDM786453 RNI786453 RXE786453 SHA786453 SQW786453 TAS786453 TKO786453 TUK786453 UEG786453 UOC786453 UXY786453 VHU786453 VRQ786453 WBM786453 WLI786453 WVE786453 A851989 IS851989 SO851989 ACK851989 AMG851989 AWC851989 BFY851989 BPU851989 BZQ851989 CJM851989 CTI851989 DDE851989 DNA851989 DWW851989 EGS851989 EQO851989 FAK851989 FKG851989 FUC851989 GDY851989 GNU851989 GXQ851989 HHM851989 HRI851989 IBE851989 ILA851989 IUW851989 JES851989 JOO851989 JYK851989 KIG851989 KSC851989 LBY851989 LLU851989 LVQ851989 MFM851989 MPI851989 MZE851989 NJA851989 NSW851989 OCS851989 OMO851989 OWK851989 PGG851989 PQC851989 PZY851989 QJU851989 QTQ851989 RDM851989 RNI851989 RXE851989 SHA851989 SQW851989 TAS851989 TKO851989 TUK851989 UEG851989 UOC851989 UXY851989 VHU851989 VRQ851989 WBM851989 WLI851989 WVE851989 A917525 IS917525 SO917525 ACK917525 AMG917525 AWC917525 BFY917525 BPU917525 BZQ917525 CJM917525 CTI917525 DDE917525 DNA917525 DWW917525 EGS917525 EQO917525 FAK917525 FKG917525 FUC917525 GDY917525 GNU917525 GXQ917525 HHM917525 HRI917525 IBE917525 ILA917525 IUW917525 JES917525 JOO917525 JYK917525 KIG917525 KSC917525 LBY917525 LLU917525 LVQ917525 MFM917525 MPI917525 MZE917525 NJA917525 NSW917525 OCS917525 OMO917525 OWK917525 PGG917525 PQC917525 PZY917525 QJU917525 QTQ917525 RDM917525 RNI917525 RXE917525 SHA917525 SQW917525 TAS917525 TKO917525 TUK917525 UEG917525 UOC917525 UXY917525 VHU917525 VRQ917525 WBM917525 WLI917525 WVE917525 A983061 IS983061 SO983061 ACK983061 AMG983061 AWC983061 BFY983061 BPU983061 BZQ983061 CJM983061 CTI983061 DDE983061 DNA983061 DWW983061 EGS983061 EQO983061 FAK983061 FKG983061 FUC983061 GDY983061 GNU983061 GXQ983061 HHM983061 HRI983061 IBE983061 ILA983061 IUW983061 JES983061 JOO983061 JYK983061 KIG983061 KSC983061 LBY983061 LLU983061 LVQ983061 MFM983061 MPI983061 MZE983061 NJA983061 NSW983061 OCS983061 OMO983061 OWK983061 PGG983061 PQC983061 PZY983061 QJU983061 QTQ983061 RDM983061 RNI983061 RXE983061 SHA983061 SQW983061 TAS983061 TKO983061 TUK983061 UEG983061 UOC983061 UXY983061 VHU983061 VRQ983061 WBM983061 WLI983061 A24:A44 IS24:IS44 SO24:SO44 ACK24:ACK44 AMG24:AMG44 AWC24:AWC44 BFY24:BFY44 BPU24:BPU44 BZQ24:BZQ44 CJM24:CJM44 CTI24:CTI44 DDE24:DDE44 DNA24:DNA44 DWW24:DWW44 EGS24:EGS44 EQO24:EQO44 FAK24:FAK44 FKG24:FKG44 FUC24:FUC44 GDY24:GDY44 GNU24:GNU44 GXQ24:GXQ44 HHM24:HHM44 HRI24:HRI44 IBE24:IBE44 ILA24:ILA44 IUW24:IUW44 JES24:JES44 JOO24:JOO44 JYK24:JYK44 KIG24:KIG44 KSC24:KSC44 LBY24:LBY44 LLU24:LLU44 LVQ24:LVQ44 MFM24:MFM44 MPI24:MPI44 MZE24:MZE44 NJA24:NJA44 NSW24:NSW44 OCS24:OCS44 OMO24:OMO44 OWK24:OWK44 PGG24:PGG44 PQC24:PQC44 PZY24:PZY44 QJU24:QJU44 QTQ24:QTQ44 RDM24:RDM44 RNI24:RNI44 RXE24:RXE44 SHA24:SHA44 SQW24:SQW44 TAS24:TAS44 TKO24:TKO44 TUK24:TUK44 UEG24:UEG44 UOC24:UOC44 UXY24:UXY44 VHU24:VHU44 VRQ24:VRQ44 WBM24:WBM44 WLI24:WLI44 WVE24:WVE44">
      <formula1>"1,2,3,4,5"</formula1>
    </dataValidation>
    <dataValidation type="decimal" allowBlank="1" showInputMessage="1" showErrorMessage="1" sqref="WVH983061 WLL983061 C65557 IV65557 SR65557 ACN65557 AMJ65557 AWF65557 BGB65557 BPX65557 BZT65557 CJP65557 CTL65557 DDH65557 DND65557 DWZ65557 EGV65557 EQR65557 FAN65557 FKJ65557 FUF65557 GEB65557 GNX65557 GXT65557 HHP65557 HRL65557 IBH65557 ILD65557 IUZ65557 JEV65557 JOR65557 JYN65557 KIJ65557 KSF65557 LCB65557 LLX65557 LVT65557 MFP65557 MPL65557 MZH65557 NJD65557 NSZ65557 OCV65557 OMR65557 OWN65557 PGJ65557 PQF65557 QAB65557 QJX65557 QTT65557 RDP65557 RNL65557 RXH65557 SHD65557 SQZ65557 TAV65557 TKR65557 TUN65557 UEJ65557 UOF65557 UYB65557 VHX65557 VRT65557 WBP65557 WLL65557 WVH65557 C131093 IV131093 SR131093 ACN131093 AMJ131093 AWF131093 BGB131093 BPX131093 BZT131093 CJP131093 CTL131093 DDH131093 DND131093 DWZ131093 EGV131093 EQR131093 FAN131093 FKJ131093 FUF131093 GEB131093 GNX131093 GXT131093 HHP131093 HRL131093 IBH131093 ILD131093 IUZ131093 JEV131093 JOR131093 JYN131093 KIJ131093 KSF131093 LCB131093 LLX131093 LVT131093 MFP131093 MPL131093 MZH131093 NJD131093 NSZ131093 OCV131093 OMR131093 OWN131093 PGJ131093 PQF131093 QAB131093 QJX131093 QTT131093 RDP131093 RNL131093 RXH131093 SHD131093 SQZ131093 TAV131093 TKR131093 TUN131093 UEJ131093 UOF131093 UYB131093 VHX131093 VRT131093 WBP131093 WLL131093 WVH131093 C196629 IV196629 SR196629 ACN196629 AMJ196629 AWF196629 BGB196629 BPX196629 BZT196629 CJP196629 CTL196629 DDH196629 DND196629 DWZ196629 EGV196629 EQR196629 FAN196629 FKJ196629 FUF196629 GEB196629 GNX196629 GXT196629 HHP196629 HRL196629 IBH196629 ILD196629 IUZ196629 JEV196629 JOR196629 JYN196629 KIJ196629 KSF196629 LCB196629 LLX196629 LVT196629 MFP196629 MPL196629 MZH196629 NJD196629 NSZ196629 OCV196629 OMR196629 OWN196629 PGJ196629 PQF196629 QAB196629 QJX196629 QTT196629 RDP196629 RNL196629 RXH196629 SHD196629 SQZ196629 TAV196629 TKR196629 TUN196629 UEJ196629 UOF196629 UYB196629 VHX196629 VRT196629 WBP196629 WLL196629 WVH196629 C262165 IV262165 SR262165 ACN262165 AMJ262165 AWF262165 BGB262165 BPX262165 BZT262165 CJP262165 CTL262165 DDH262165 DND262165 DWZ262165 EGV262165 EQR262165 FAN262165 FKJ262165 FUF262165 GEB262165 GNX262165 GXT262165 HHP262165 HRL262165 IBH262165 ILD262165 IUZ262165 JEV262165 JOR262165 JYN262165 KIJ262165 KSF262165 LCB262165 LLX262165 LVT262165 MFP262165 MPL262165 MZH262165 NJD262165 NSZ262165 OCV262165 OMR262165 OWN262165 PGJ262165 PQF262165 QAB262165 QJX262165 QTT262165 RDP262165 RNL262165 RXH262165 SHD262165 SQZ262165 TAV262165 TKR262165 TUN262165 UEJ262165 UOF262165 UYB262165 VHX262165 VRT262165 WBP262165 WLL262165 WVH262165 C327701 IV327701 SR327701 ACN327701 AMJ327701 AWF327701 BGB327701 BPX327701 BZT327701 CJP327701 CTL327701 DDH327701 DND327701 DWZ327701 EGV327701 EQR327701 FAN327701 FKJ327701 FUF327701 GEB327701 GNX327701 GXT327701 HHP327701 HRL327701 IBH327701 ILD327701 IUZ327701 JEV327701 JOR327701 JYN327701 KIJ327701 KSF327701 LCB327701 LLX327701 LVT327701 MFP327701 MPL327701 MZH327701 NJD327701 NSZ327701 OCV327701 OMR327701 OWN327701 PGJ327701 PQF327701 QAB327701 QJX327701 QTT327701 RDP327701 RNL327701 RXH327701 SHD327701 SQZ327701 TAV327701 TKR327701 TUN327701 UEJ327701 UOF327701 UYB327701 VHX327701 VRT327701 WBP327701 WLL327701 WVH327701 C393237 IV393237 SR393237 ACN393237 AMJ393237 AWF393237 BGB393237 BPX393237 BZT393237 CJP393237 CTL393237 DDH393237 DND393237 DWZ393237 EGV393237 EQR393237 FAN393237 FKJ393237 FUF393237 GEB393237 GNX393237 GXT393237 HHP393237 HRL393237 IBH393237 ILD393237 IUZ393237 JEV393237 JOR393237 JYN393237 KIJ393237 KSF393237 LCB393237 LLX393237 LVT393237 MFP393237 MPL393237 MZH393237 NJD393237 NSZ393237 OCV393237 OMR393237 OWN393237 PGJ393237 PQF393237 QAB393237 QJX393237 QTT393237 RDP393237 RNL393237 RXH393237 SHD393237 SQZ393237 TAV393237 TKR393237 TUN393237 UEJ393237 UOF393237 UYB393237 VHX393237 VRT393237 WBP393237 WLL393237 WVH393237 C458773 IV458773 SR458773 ACN458773 AMJ458773 AWF458773 BGB458773 BPX458773 BZT458773 CJP458773 CTL458773 DDH458773 DND458773 DWZ458773 EGV458773 EQR458773 FAN458773 FKJ458773 FUF458773 GEB458773 GNX458773 GXT458773 HHP458773 HRL458773 IBH458773 ILD458773 IUZ458773 JEV458773 JOR458773 JYN458773 KIJ458773 KSF458773 LCB458773 LLX458773 LVT458773 MFP458773 MPL458773 MZH458773 NJD458773 NSZ458773 OCV458773 OMR458773 OWN458773 PGJ458773 PQF458773 QAB458773 QJX458773 QTT458773 RDP458773 RNL458773 RXH458773 SHD458773 SQZ458773 TAV458773 TKR458773 TUN458773 UEJ458773 UOF458773 UYB458773 VHX458773 VRT458773 WBP458773 WLL458773 WVH458773 C524309 IV524309 SR524309 ACN524309 AMJ524309 AWF524309 BGB524309 BPX524309 BZT524309 CJP524309 CTL524309 DDH524309 DND524309 DWZ524309 EGV524309 EQR524309 FAN524309 FKJ524309 FUF524309 GEB524309 GNX524309 GXT524309 HHP524309 HRL524309 IBH524309 ILD524309 IUZ524309 JEV524309 JOR524309 JYN524309 KIJ524309 KSF524309 LCB524309 LLX524309 LVT524309 MFP524309 MPL524309 MZH524309 NJD524309 NSZ524309 OCV524309 OMR524309 OWN524309 PGJ524309 PQF524309 QAB524309 QJX524309 QTT524309 RDP524309 RNL524309 RXH524309 SHD524309 SQZ524309 TAV524309 TKR524309 TUN524309 UEJ524309 UOF524309 UYB524309 VHX524309 VRT524309 WBP524309 WLL524309 WVH524309 C589845 IV589845 SR589845 ACN589845 AMJ589845 AWF589845 BGB589845 BPX589845 BZT589845 CJP589845 CTL589845 DDH589845 DND589845 DWZ589845 EGV589845 EQR589845 FAN589845 FKJ589845 FUF589845 GEB589845 GNX589845 GXT589845 HHP589845 HRL589845 IBH589845 ILD589845 IUZ589845 JEV589845 JOR589845 JYN589845 KIJ589845 KSF589845 LCB589845 LLX589845 LVT589845 MFP589845 MPL589845 MZH589845 NJD589845 NSZ589845 OCV589845 OMR589845 OWN589845 PGJ589845 PQF589845 QAB589845 QJX589845 QTT589845 RDP589845 RNL589845 RXH589845 SHD589845 SQZ589845 TAV589845 TKR589845 TUN589845 UEJ589845 UOF589845 UYB589845 VHX589845 VRT589845 WBP589845 WLL589845 WVH589845 C655381 IV655381 SR655381 ACN655381 AMJ655381 AWF655381 BGB655381 BPX655381 BZT655381 CJP655381 CTL655381 DDH655381 DND655381 DWZ655381 EGV655381 EQR655381 FAN655381 FKJ655381 FUF655381 GEB655381 GNX655381 GXT655381 HHP655381 HRL655381 IBH655381 ILD655381 IUZ655381 JEV655381 JOR655381 JYN655381 KIJ655381 KSF655381 LCB655381 LLX655381 LVT655381 MFP655381 MPL655381 MZH655381 NJD655381 NSZ655381 OCV655381 OMR655381 OWN655381 PGJ655381 PQF655381 QAB655381 QJX655381 QTT655381 RDP655381 RNL655381 RXH655381 SHD655381 SQZ655381 TAV655381 TKR655381 TUN655381 UEJ655381 UOF655381 UYB655381 VHX655381 VRT655381 WBP655381 WLL655381 WVH655381 C720917 IV720917 SR720917 ACN720917 AMJ720917 AWF720917 BGB720917 BPX720917 BZT720917 CJP720917 CTL720917 DDH720917 DND720917 DWZ720917 EGV720917 EQR720917 FAN720917 FKJ720917 FUF720917 GEB720917 GNX720917 GXT720917 HHP720917 HRL720917 IBH720917 ILD720917 IUZ720917 JEV720917 JOR720917 JYN720917 KIJ720917 KSF720917 LCB720917 LLX720917 LVT720917 MFP720917 MPL720917 MZH720917 NJD720917 NSZ720917 OCV720917 OMR720917 OWN720917 PGJ720917 PQF720917 QAB720917 QJX720917 QTT720917 RDP720917 RNL720917 RXH720917 SHD720917 SQZ720917 TAV720917 TKR720917 TUN720917 UEJ720917 UOF720917 UYB720917 VHX720917 VRT720917 WBP720917 WLL720917 WVH720917 C786453 IV786453 SR786453 ACN786453 AMJ786453 AWF786453 BGB786453 BPX786453 BZT786453 CJP786453 CTL786453 DDH786453 DND786453 DWZ786453 EGV786453 EQR786453 FAN786453 FKJ786453 FUF786453 GEB786453 GNX786453 GXT786453 HHP786453 HRL786453 IBH786453 ILD786453 IUZ786453 JEV786453 JOR786453 JYN786453 KIJ786453 KSF786453 LCB786453 LLX786453 LVT786453 MFP786453 MPL786453 MZH786453 NJD786453 NSZ786453 OCV786453 OMR786453 OWN786453 PGJ786453 PQF786453 QAB786453 QJX786453 QTT786453 RDP786453 RNL786453 RXH786453 SHD786453 SQZ786453 TAV786453 TKR786453 TUN786453 UEJ786453 UOF786453 UYB786453 VHX786453 VRT786453 WBP786453 WLL786453 WVH786453 C851989 IV851989 SR851989 ACN851989 AMJ851989 AWF851989 BGB851989 BPX851989 BZT851989 CJP851989 CTL851989 DDH851989 DND851989 DWZ851989 EGV851989 EQR851989 FAN851989 FKJ851989 FUF851989 GEB851989 GNX851989 GXT851989 HHP851989 HRL851989 IBH851989 ILD851989 IUZ851989 JEV851989 JOR851989 JYN851989 KIJ851989 KSF851989 LCB851989 LLX851989 LVT851989 MFP851989 MPL851989 MZH851989 NJD851989 NSZ851989 OCV851989 OMR851989 OWN851989 PGJ851989 PQF851989 QAB851989 QJX851989 QTT851989 RDP851989 RNL851989 RXH851989 SHD851989 SQZ851989 TAV851989 TKR851989 TUN851989 UEJ851989 UOF851989 UYB851989 VHX851989 VRT851989 WBP851989 WLL851989 WVH851989 C917525 IV917525 SR917525 ACN917525 AMJ917525 AWF917525 BGB917525 BPX917525 BZT917525 CJP917525 CTL917525 DDH917525 DND917525 DWZ917525 EGV917525 EQR917525 FAN917525 FKJ917525 FUF917525 GEB917525 GNX917525 GXT917525 HHP917525 HRL917525 IBH917525 ILD917525 IUZ917525 JEV917525 JOR917525 JYN917525 KIJ917525 KSF917525 LCB917525 LLX917525 LVT917525 MFP917525 MPL917525 MZH917525 NJD917525 NSZ917525 OCV917525 OMR917525 OWN917525 PGJ917525 PQF917525 QAB917525 QJX917525 QTT917525 RDP917525 RNL917525 RXH917525 SHD917525 SQZ917525 TAV917525 TKR917525 TUN917525 UEJ917525 UOF917525 UYB917525 VHX917525 VRT917525 WBP917525 WLL917525 WVH917525 C983061 IV983061 SR983061 ACN983061 AMJ983061 AWF983061 BGB983061 BPX983061 BZT983061 CJP983061 CTL983061 DDH983061 DND983061 DWZ983061 EGV983061 EQR983061 FAN983061 FKJ983061 FUF983061 GEB983061 GNX983061 GXT983061 HHP983061 HRL983061 IBH983061 ILD983061 IUZ983061 JEV983061 JOR983061 JYN983061 KIJ983061 KSF983061 LCB983061 LLX983061 LVT983061 MFP983061 MPL983061 MZH983061 NJD983061 NSZ983061 OCV983061 OMR983061 OWN983061 PGJ983061 PQF983061 QAB983061 QJX983061 QTT983061 RDP983061 RNL983061 RXH983061 SHD983061 SQZ983061 TAV983061 TKR983061 TUN983061 UEJ983061 UOF983061 UYB983061 VHX983061 VRT983061 WBP983061 IV24:IV44 SR24:SR44 ACN24:ACN44 AMJ24:AMJ44 AWF24:AWF44 BGB24:BGB44 BPX24:BPX44 BZT24:BZT44 CJP24:CJP44 CTL24:CTL44 DDH24:DDH44 DND24:DND44 DWZ24:DWZ44 EGV24:EGV44 EQR24:EQR44 FAN24:FAN44 FKJ24:FKJ44 FUF24:FUF44 GEB24:GEB44 GNX24:GNX44 GXT24:GXT44 HHP24:HHP44 HRL24:HRL44 IBH24:IBH44 ILD24:ILD44 IUZ24:IUZ44 JEV24:JEV44 JOR24:JOR44 JYN24:JYN44 KIJ24:KIJ44 KSF24:KSF44 LCB24:LCB44 LLX24:LLX44 LVT24:LVT44 MFP24:MFP44 MPL24:MPL44 MZH24:MZH44 NJD24:NJD44 NSZ24:NSZ44 OCV24:OCV44 OMR24:OMR44 OWN24:OWN44 PGJ24:PGJ44 PQF24:PQF44 QAB24:QAB44 QJX24:QJX44 QTT24:QTT44 RDP24:RDP44 RNL24:RNL44 RXH24:RXH44 SHD24:SHD44 SQZ24:SQZ44 TAV24:TAV44 TKR24:TKR44 TUN24:TUN44 UEJ24:UEJ44 UOF24:UOF44 UYB24:UYB44 VHX24:VHX44 VRT24:VRT44 WBP24:WBP44 WLL24:WLL44 WVH24:WVH44">
      <formula1>0</formula1>
      <formula2>1</formula2>
    </dataValidation>
  </dataValidations>
  <pageMargins left="0.70866141732283472" right="0.70866141732283472" top="0.74803149606299213" bottom="0.74803149606299213" header="0.31496062992125984" footer="0.31496062992125984"/>
  <pageSetup paperSize="5" scale="3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38"/>
  <sheetViews>
    <sheetView topLeftCell="A16" zoomScale="53" zoomScaleNormal="53" workbookViewId="0">
      <selection activeCell="D121" sqref="D121"/>
    </sheetView>
  </sheetViews>
  <sheetFormatPr baseColWidth="10" defaultRowHeight="14.25" x14ac:dyDescent="0.25"/>
  <cols>
    <col min="1" max="1" width="6.85546875" style="342" customWidth="1"/>
    <col min="2" max="2" width="34.140625" style="342" customWidth="1"/>
    <col min="3" max="3" width="31.140625" style="550" customWidth="1"/>
    <col min="4" max="4" width="26.7109375" style="342" customWidth="1"/>
    <col min="5" max="5" width="16.7109375" style="551" customWidth="1"/>
    <col min="6" max="6" width="20.140625" style="552" customWidth="1"/>
    <col min="7" max="7" width="18.85546875" style="552" customWidth="1"/>
    <col min="8" max="8" width="17" style="342" customWidth="1"/>
    <col min="9" max="9" width="19.7109375" style="342" customWidth="1"/>
    <col min="10" max="10" width="17" style="342" customWidth="1"/>
    <col min="11" max="11" width="14.7109375" style="553" bestFit="1" customWidth="1"/>
    <col min="12" max="12" width="18.7109375" style="551" customWidth="1"/>
    <col min="13" max="14" width="16" style="554" customWidth="1"/>
    <col min="15" max="15" width="16.42578125" style="555" customWidth="1"/>
    <col min="16" max="16" width="11.140625" style="342" customWidth="1"/>
    <col min="17" max="17" width="34.7109375" style="342" customWidth="1"/>
    <col min="18" max="22" width="6.42578125" style="342" customWidth="1"/>
    <col min="23" max="251" width="11.42578125" style="342"/>
    <col min="252" max="252" width="1" style="342" customWidth="1"/>
    <col min="253" max="253" width="4.28515625" style="342" customWidth="1"/>
    <col min="254" max="254" width="34.7109375" style="342" customWidth="1"/>
    <col min="255" max="255" width="0" style="342" hidden="1" customWidth="1"/>
    <col min="256" max="256" width="20" style="342" customWidth="1"/>
    <col min="257" max="257" width="20.85546875" style="342" customWidth="1"/>
    <col min="258" max="258" width="25" style="342" customWidth="1"/>
    <col min="259" max="259" width="18.7109375" style="342" customWidth="1"/>
    <col min="260" max="260" width="29.7109375" style="342" customWidth="1"/>
    <col min="261" max="261" width="13.42578125" style="342" customWidth="1"/>
    <col min="262" max="262" width="13.85546875" style="342" customWidth="1"/>
    <col min="263" max="267" width="16.42578125" style="342" customWidth="1"/>
    <col min="268" max="268" width="20.42578125" style="342" customWidth="1"/>
    <col min="269" max="269" width="21.140625" style="342" customWidth="1"/>
    <col min="270" max="270" width="9.42578125" style="342" customWidth="1"/>
    <col min="271" max="271" width="0.42578125" style="342" customWidth="1"/>
    <col min="272" max="278" width="6.42578125" style="342" customWidth="1"/>
    <col min="279" max="507" width="11.42578125" style="342"/>
    <col min="508" max="508" width="1" style="342" customWidth="1"/>
    <col min="509" max="509" width="4.28515625" style="342" customWidth="1"/>
    <col min="510" max="510" width="34.7109375" style="342" customWidth="1"/>
    <col min="511" max="511" width="0" style="342" hidden="1" customWidth="1"/>
    <col min="512" max="512" width="20" style="342" customWidth="1"/>
    <col min="513" max="513" width="20.85546875" style="342" customWidth="1"/>
    <col min="514" max="514" width="25" style="342" customWidth="1"/>
    <col min="515" max="515" width="18.7109375" style="342" customWidth="1"/>
    <col min="516" max="516" width="29.7109375" style="342" customWidth="1"/>
    <col min="517" max="517" width="13.42578125" style="342" customWidth="1"/>
    <col min="518" max="518" width="13.85546875" style="342" customWidth="1"/>
    <col min="519" max="523" width="16.42578125" style="342" customWidth="1"/>
    <col min="524" max="524" width="20.42578125" style="342" customWidth="1"/>
    <col min="525" max="525" width="21.140625" style="342" customWidth="1"/>
    <col min="526" max="526" width="9.42578125" style="342" customWidth="1"/>
    <col min="527" max="527" width="0.42578125" style="342" customWidth="1"/>
    <col min="528" max="534" width="6.42578125" style="342" customWidth="1"/>
    <col min="535" max="763" width="11.42578125" style="342"/>
    <col min="764" max="764" width="1" style="342" customWidth="1"/>
    <col min="765" max="765" width="4.28515625" style="342" customWidth="1"/>
    <col min="766" max="766" width="34.7109375" style="342" customWidth="1"/>
    <col min="767" max="767" width="0" style="342" hidden="1" customWidth="1"/>
    <col min="768" max="768" width="20" style="342" customWidth="1"/>
    <col min="769" max="769" width="20.85546875" style="342" customWidth="1"/>
    <col min="770" max="770" width="25" style="342" customWidth="1"/>
    <col min="771" max="771" width="18.7109375" style="342" customWidth="1"/>
    <col min="772" max="772" width="29.7109375" style="342" customWidth="1"/>
    <col min="773" max="773" width="13.42578125" style="342" customWidth="1"/>
    <col min="774" max="774" width="13.85546875" style="342" customWidth="1"/>
    <col min="775" max="779" width="16.42578125" style="342" customWidth="1"/>
    <col min="780" max="780" width="20.42578125" style="342" customWidth="1"/>
    <col min="781" max="781" width="21.140625" style="342" customWidth="1"/>
    <col min="782" max="782" width="9.42578125" style="342" customWidth="1"/>
    <col min="783" max="783" width="0.42578125" style="342" customWidth="1"/>
    <col min="784" max="790" width="6.42578125" style="342" customWidth="1"/>
    <col min="791" max="1019" width="11.42578125" style="342"/>
    <col min="1020" max="1020" width="1" style="342" customWidth="1"/>
    <col min="1021" max="1021" width="4.28515625" style="342" customWidth="1"/>
    <col min="1022" max="1022" width="34.7109375" style="342" customWidth="1"/>
    <col min="1023" max="1023" width="0" style="342" hidden="1" customWidth="1"/>
    <col min="1024" max="1024" width="20" style="342" customWidth="1"/>
    <col min="1025" max="1025" width="20.85546875" style="342" customWidth="1"/>
    <col min="1026" max="1026" width="25" style="342" customWidth="1"/>
    <col min="1027" max="1027" width="18.7109375" style="342" customWidth="1"/>
    <col min="1028" max="1028" width="29.7109375" style="342" customWidth="1"/>
    <col min="1029" max="1029" width="13.42578125" style="342" customWidth="1"/>
    <col min="1030" max="1030" width="13.85546875" style="342" customWidth="1"/>
    <col min="1031" max="1035" width="16.42578125" style="342" customWidth="1"/>
    <col min="1036" max="1036" width="20.42578125" style="342" customWidth="1"/>
    <col min="1037" max="1037" width="21.140625" style="342" customWidth="1"/>
    <col min="1038" max="1038" width="9.42578125" style="342" customWidth="1"/>
    <col min="1039" max="1039" width="0.42578125" style="342" customWidth="1"/>
    <col min="1040" max="1046" width="6.42578125" style="342" customWidth="1"/>
    <col min="1047" max="1275" width="11.42578125" style="342"/>
    <col min="1276" max="1276" width="1" style="342" customWidth="1"/>
    <col min="1277" max="1277" width="4.28515625" style="342" customWidth="1"/>
    <col min="1278" max="1278" width="34.7109375" style="342" customWidth="1"/>
    <col min="1279" max="1279" width="0" style="342" hidden="1" customWidth="1"/>
    <col min="1280" max="1280" width="20" style="342" customWidth="1"/>
    <col min="1281" max="1281" width="20.85546875" style="342" customWidth="1"/>
    <col min="1282" max="1282" width="25" style="342" customWidth="1"/>
    <col min="1283" max="1283" width="18.7109375" style="342" customWidth="1"/>
    <col min="1284" max="1284" width="29.7109375" style="342" customWidth="1"/>
    <col min="1285" max="1285" width="13.42578125" style="342" customWidth="1"/>
    <col min="1286" max="1286" width="13.85546875" style="342" customWidth="1"/>
    <col min="1287" max="1291" width="16.42578125" style="342" customWidth="1"/>
    <col min="1292" max="1292" width="20.42578125" style="342" customWidth="1"/>
    <col min="1293" max="1293" width="21.140625" style="342" customWidth="1"/>
    <col min="1294" max="1294" width="9.42578125" style="342" customWidth="1"/>
    <col min="1295" max="1295" width="0.42578125" style="342" customWidth="1"/>
    <col min="1296" max="1302" width="6.42578125" style="342" customWidth="1"/>
    <col min="1303" max="1531" width="11.42578125" style="342"/>
    <col min="1532" max="1532" width="1" style="342" customWidth="1"/>
    <col min="1533" max="1533" width="4.28515625" style="342" customWidth="1"/>
    <col min="1534" max="1534" width="34.7109375" style="342" customWidth="1"/>
    <col min="1535" max="1535" width="0" style="342" hidden="1" customWidth="1"/>
    <col min="1536" max="1536" width="20" style="342" customWidth="1"/>
    <col min="1537" max="1537" width="20.85546875" style="342" customWidth="1"/>
    <col min="1538" max="1538" width="25" style="342" customWidth="1"/>
    <col min="1539" max="1539" width="18.7109375" style="342" customWidth="1"/>
    <col min="1540" max="1540" width="29.7109375" style="342" customWidth="1"/>
    <col min="1541" max="1541" width="13.42578125" style="342" customWidth="1"/>
    <col min="1542" max="1542" width="13.85546875" style="342" customWidth="1"/>
    <col min="1543" max="1547" width="16.42578125" style="342" customWidth="1"/>
    <col min="1548" max="1548" width="20.42578125" style="342" customWidth="1"/>
    <col min="1549" max="1549" width="21.140625" style="342" customWidth="1"/>
    <col min="1550" max="1550" width="9.42578125" style="342" customWidth="1"/>
    <col min="1551" max="1551" width="0.42578125" style="342" customWidth="1"/>
    <col min="1552" max="1558" width="6.42578125" style="342" customWidth="1"/>
    <col min="1559" max="1787" width="11.42578125" style="342"/>
    <col min="1788" max="1788" width="1" style="342" customWidth="1"/>
    <col min="1789" max="1789" width="4.28515625" style="342" customWidth="1"/>
    <col min="1790" max="1790" width="34.7109375" style="342" customWidth="1"/>
    <col min="1791" max="1791" width="0" style="342" hidden="1" customWidth="1"/>
    <col min="1792" max="1792" width="20" style="342" customWidth="1"/>
    <col min="1793" max="1793" width="20.85546875" style="342" customWidth="1"/>
    <col min="1794" max="1794" width="25" style="342" customWidth="1"/>
    <col min="1795" max="1795" width="18.7109375" style="342" customWidth="1"/>
    <col min="1796" max="1796" width="29.7109375" style="342" customWidth="1"/>
    <col min="1797" max="1797" width="13.42578125" style="342" customWidth="1"/>
    <col min="1798" max="1798" width="13.85546875" style="342" customWidth="1"/>
    <col min="1799" max="1803" width="16.42578125" style="342" customWidth="1"/>
    <col min="1804" max="1804" width="20.42578125" style="342" customWidth="1"/>
    <col min="1805" max="1805" width="21.140625" style="342" customWidth="1"/>
    <col min="1806" max="1806" width="9.42578125" style="342" customWidth="1"/>
    <col min="1807" max="1807" width="0.42578125" style="342" customWidth="1"/>
    <col min="1808" max="1814" width="6.42578125" style="342" customWidth="1"/>
    <col min="1815" max="2043" width="11.42578125" style="342"/>
    <col min="2044" max="2044" width="1" style="342" customWidth="1"/>
    <col min="2045" max="2045" width="4.28515625" style="342" customWidth="1"/>
    <col min="2046" max="2046" width="34.7109375" style="342" customWidth="1"/>
    <col min="2047" max="2047" width="0" style="342" hidden="1" customWidth="1"/>
    <col min="2048" max="2048" width="20" style="342" customWidth="1"/>
    <col min="2049" max="2049" width="20.85546875" style="342" customWidth="1"/>
    <col min="2050" max="2050" width="25" style="342" customWidth="1"/>
    <col min="2051" max="2051" width="18.7109375" style="342" customWidth="1"/>
    <col min="2052" max="2052" width="29.7109375" style="342" customWidth="1"/>
    <col min="2053" max="2053" width="13.42578125" style="342" customWidth="1"/>
    <col min="2054" max="2054" width="13.85546875" style="342" customWidth="1"/>
    <col min="2055" max="2059" width="16.42578125" style="342" customWidth="1"/>
    <col min="2060" max="2060" width="20.42578125" style="342" customWidth="1"/>
    <col min="2061" max="2061" width="21.140625" style="342" customWidth="1"/>
    <col min="2062" max="2062" width="9.42578125" style="342" customWidth="1"/>
    <col min="2063" max="2063" width="0.42578125" style="342" customWidth="1"/>
    <col min="2064" max="2070" width="6.42578125" style="342" customWidth="1"/>
    <col min="2071" max="2299" width="11.42578125" style="342"/>
    <col min="2300" max="2300" width="1" style="342" customWidth="1"/>
    <col min="2301" max="2301" width="4.28515625" style="342" customWidth="1"/>
    <col min="2302" max="2302" width="34.7109375" style="342" customWidth="1"/>
    <col min="2303" max="2303" width="0" style="342" hidden="1" customWidth="1"/>
    <col min="2304" max="2304" width="20" style="342" customWidth="1"/>
    <col min="2305" max="2305" width="20.85546875" style="342" customWidth="1"/>
    <col min="2306" max="2306" width="25" style="342" customWidth="1"/>
    <col min="2307" max="2307" width="18.7109375" style="342" customWidth="1"/>
    <col min="2308" max="2308" width="29.7109375" style="342" customWidth="1"/>
    <col min="2309" max="2309" width="13.42578125" style="342" customWidth="1"/>
    <col min="2310" max="2310" width="13.85546875" style="342" customWidth="1"/>
    <col min="2311" max="2315" width="16.42578125" style="342" customWidth="1"/>
    <col min="2316" max="2316" width="20.42578125" style="342" customWidth="1"/>
    <col min="2317" max="2317" width="21.140625" style="342" customWidth="1"/>
    <col min="2318" max="2318" width="9.42578125" style="342" customWidth="1"/>
    <col min="2319" max="2319" width="0.42578125" style="342" customWidth="1"/>
    <col min="2320" max="2326" width="6.42578125" style="342" customWidth="1"/>
    <col min="2327" max="2555" width="11.42578125" style="342"/>
    <col min="2556" max="2556" width="1" style="342" customWidth="1"/>
    <col min="2557" max="2557" width="4.28515625" style="342" customWidth="1"/>
    <col min="2558" max="2558" width="34.7109375" style="342" customWidth="1"/>
    <col min="2559" max="2559" width="0" style="342" hidden="1" customWidth="1"/>
    <col min="2560" max="2560" width="20" style="342" customWidth="1"/>
    <col min="2561" max="2561" width="20.85546875" style="342" customWidth="1"/>
    <col min="2562" max="2562" width="25" style="342" customWidth="1"/>
    <col min="2563" max="2563" width="18.7109375" style="342" customWidth="1"/>
    <col min="2564" max="2564" width="29.7109375" style="342" customWidth="1"/>
    <col min="2565" max="2565" width="13.42578125" style="342" customWidth="1"/>
    <col min="2566" max="2566" width="13.85546875" style="342" customWidth="1"/>
    <col min="2567" max="2571" width="16.42578125" style="342" customWidth="1"/>
    <col min="2572" max="2572" width="20.42578125" style="342" customWidth="1"/>
    <col min="2573" max="2573" width="21.140625" style="342" customWidth="1"/>
    <col min="2574" max="2574" width="9.42578125" style="342" customWidth="1"/>
    <col min="2575" max="2575" width="0.42578125" style="342" customWidth="1"/>
    <col min="2576" max="2582" width="6.42578125" style="342" customWidth="1"/>
    <col min="2583" max="2811" width="11.42578125" style="342"/>
    <col min="2812" max="2812" width="1" style="342" customWidth="1"/>
    <col min="2813" max="2813" width="4.28515625" style="342" customWidth="1"/>
    <col min="2814" max="2814" width="34.7109375" style="342" customWidth="1"/>
    <col min="2815" max="2815" width="0" style="342" hidden="1" customWidth="1"/>
    <col min="2816" max="2816" width="20" style="342" customWidth="1"/>
    <col min="2817" max="2817" width="20.85546875" style="342" customWidth="1"/>
    <col min="2818" max="2818" width="25" style="342" customWidth="1"/>
    <col min="2819" max="2819" width="18.7109375" style="342" customWidth="1"/>
    <col min="2820" max="2820" width="29.7109375" style="342" customWidth="1"/>
    <col min="2821" max="2821" width="13.42578125" style="342" customWidth="1"/>
    <col min="2822" max="2822" width="13.85546875" style="342" customWidth="1"/>
    <col min="2823" max="2827" width="16.42578125" style="342" customWidth="1"/>
    <col min="2828" max="2828" width="20.42578125" style="342" customWidth="1"/>
    <col min="2829" max="2829" width="21.140625" style="342" customWidth="1"/>
    <col min="2830" max="2830" width="9.42578125" style="342" customWidth="1"/>
    <col min="2831" max="2831" width="0.42578125" style="342" customWidth="1"/>
    <col min="2832" max="2838" width="6.42578125" style="342" customWidth="1"/>
    <col min="2839" max="3067" width="11.42578125" style="342"/>
    <col min="3068" max="3068" width="1" style="342" customWidth="1"/>
    <col min="3069" max="3069" width="4.28515625" style="342" customWidth="1"/>
    <col min="3070" max="3070" width="34.7109375" style="342" customWidth="1"/>
    <col min="3071" max="3071" width="0" style="342" hidden="1" customWidth="1"/>
    <col min="3072" max="3072" width="20" style="342" customWidth="1"/>
    <col min="3073" max="3073" width="20.85546875" style="342" customWidth="1"/>
    <col min="3074" max="3074" width="25" style="342" customWidth="1"/>
    <col min="3075" max="3075" width="18.7109375" style="342" customWidth="1"/>
    <col min="3076" max="3076" width="29.7109375" style="342" customWidth="1"/>
    <col min="3077" max="3077" width="13.42578125" style="342" customWidth="1"/>
    <col min="3078" max="3078" width="13.85546875" style="342" customWidth="1"/>
    <col min="3079" max="3083" width="16.42578125" style="342" customWidth="1"/>
    <col min="3084" max="3084" width="20.42578125" style="342" customWidth="1"/>
    <col min="3085" max="3085" width="21.140625" style="342" customWidth="1"/>
    <col min="3086" max="3086" width="9.42578125" style="342" customWidth="1"/>
    <col min="3087" max="3087" width="0.42578125" style="342" customWidth="1"/>
    <col min="3088" max="3094" width="6.42578125" style="342" customWidth="1"/>
    <col min="3095" max="3323" width="11.42578125" style="342"/>
    <col min="3324" max="3324" width="1" style="342" customWidth="1"/>
    <col min="3325" max="3325" width="4.28515625" style="342" customWidth="1"/>
    <col min="3326" max="3326" width="34.7109375" style="342" customWidth="1"/>
    <col min="3327" max="3327" width="0" style="342" hidden="1" customWidth="1"/>
    <col min="3328" max="3328" width="20" style="342" customWidth="1"/>
    <col min="3329" max="3329" width="20.85546875" style="342" customWidth="1"/>
    <col min="3330" max="3330" width="25" style="342" customWidth="1"/>
    <col min="3331" max="3331" width="18.7109375" style="342" customWidth="1"/>
    <col min="3332" max="3332" width="29.7109375" style="342" customWidth="1"/>
    <col min="3333" max="3333" width="13.42578125" style="342" customWidth="1"/>
    <col min="3334" max="3334" width="13.85546875" style="342" customWidth="1"/>
    <col min="3335" max="3339" width="16.42578125" style="342" customWidth="1"/>
    <col min="3340" max="3340" width="20.42578125" style="342" customWidth="1"/>
    <col min="3341" max="3341" width="21.140625" style="342" customWidth="1"/>
    <col min="3342" max="3342" width="9.42578125" style="342" customWidth="1"/>
    <col min="3343" max="3343" width="0.42578125" style="342" customWidth="1"/>
    <col min="3344" max="3350" width="6.42578125" style="342" customWidth="1"/>
    <col min="3351" max="3579" width="11.42578125" style="342"/>
    <col min="3580" max="3580" width="1" style="342" customWidth="1"/>
    <col min="3581" max="3581" width="4.28515625" style="342" customWidth="1"/>
    <col min="3582" max="3582" width="34.7109375" style="342" customWidth="1"/>
    <col min="3583" max="3583" width="0" style="342" hidden="1" customWidth="1"/>
    <col min="3584" max="3584" width="20" style="342" customWidth="1"/>
    <col min="3585" max="3585" width="20.85546875" style="342" customWidth="1"/>
    <col min="3586" max="3586" width="25" style="342" customWidth="1"/>
    <col min="3587" max="3587" width="18.7109375" style="342" customWidth="1"/>
    <col min="3588" max="3588" width="29.7109375" style="342" customWidth="1"/>
    <col min="3589" max="3589" width="13.42578125" style="342" customWidth="1"/>
    <col min="3590" max="3590" width="13.85546875" style="342" customWidth="1"/>
    <col min="3591" max="3595" width="16.42578125" style="342" customWidth="1"/>
    <col min="3596" max="3596" width="20.42578125" style="342" customWidth="1"/>
    <col min="3597" max="3597" width="21.140625" style="342" customWidth="1"/>
    <col min="3598" max="3598" width="9.42578125" style="342" customWidth="1"/>
    <col min="3599" max="3599" width="0.42578125" style="342" customWidth="1"/>
    <col min="3600" max="3606" width="6.42578125" style="342" customWidth="1"/>
    <col min="3607" max="3835" width="11.42578125" style="342"/>
    <col min="3836" max="3836" width="1" style="342" customWidth="1"/>
    <col min="3837" max="3837" width="4.28515625" style="342" customWidth="1"/>
    <col min="3838" max="3838" width="34.7109375" style="342" customWidth="1"/>
    <col min="3839" max="3839" width="0" style="342" hidden="1" customWidth="1"/>
    <col min="3840" max="3840" width="20" style="342" customWidth="1"/>
    <col min="3841" max="3841" width="20.85546875" style="342" customWidth="1"/>
    <col min="3842" max="3842" width="25" style="342" customWidth="1"/>
    <col min="3843" max="3843" width="18.7109375" style="342" customWidth="1"/>
    <col min="3844" max="3844" width="29.7109375" style="342" customWidth="1"/>
    <col min="3845" max="3845" width="13.42578125" style="342" customWidth="1"/>
    <col min="3846" max="3846" width="13.85546875" style="342" customWidth="1"/>
    <col min="3847" max="3851" width="16.42578125" style="342" customWidth="1"/>
    <col min="3852" max="3852" width="20.42578125" style="342" customWidth="1"/>
    <col min="3853" max="3853" width="21.140625" style="342" customWidth="1"/>
    <col min="3854" max="3854" width="9.42578125" style="342" customWidth="1"/>
    <col min="3855" max="3855" width="0.42578125" style="342" customWidth="1"/>
    <col min="3856" max="3862" width="6.42578125" style="342" customWidth="1"/>
    <col min="3863" max="4091" width="11.42578125" style="342"/>
    <col min="4092" max="4092" width="1" style="342" customWidth="1"/>
    <col min="4093" max="4093" width="4.28515625" style="342" customWidth="1"/>
    <col min="4094" max="4094" width="34.7109375" style="342" customWidth="1"/>
    <col min="4095" max="4095" width="0" style="342" hidden="1" customWidth="1"/>
    <col min="4096" max="4096" width="20" style="342" customWidth="1"/>
    <col min="4097" max="4097" width="20.85546875" style="342" customWidth="1"/>
    <col min="4098" max="4098" width="25" style="342" customWidth="1"/>
    <col min="4099" max="4099" width="18.7109375" style="342" customWidth="1"/>
    <col min="4100" max="4100" width="29.7109375" style="342" customWidth="1"/>
    <col min="4101" max="4101" width="13.42578125" style="342" customWidth="1"/>
    <col min="4102" max="4102" width="13.85546875" style="342" customWidth="1"/>
    <col min="4103" max="4107" width="16.42578125" style="342" customWidth="1"/>
    <col min="4108" max="4108" width="20.42578125" style="342" customWidth="1"/>
    <col min="4109" max="4109" width="21.140625" style="342" customWidth="1"/>
    <col min="4110" max="4110" width="9.42578125" style="342" customWidth="1"/>
    <col min="4111" max="4111" width="0.42578125" style="342" customWidth="1"/>
    <col min="4112" max="4118" width="6.42578125" style="342" customWidth="1"/>
    <col min="4119" max="4347" width="11.42578125" style="342"/>
    <col min="4348" max="4348" width="1" style="342" customWidth="1"/>
    <col min="4349" max="4349" width="4.28515625" style="342" customWidth="1"/>
    <col min="4350" max="4350" width="34.7109375" style="342" customWidth="1"/>
    <col min="4351" max="4351" width="0" style="342" hidden="1" customWidth="1"/>
    <col min="4352" max="4352" width="20" style="342" customWidth="1"/>
    <col min="4353" max="4353" width="20.85546875" style="342" customWidth="1"/>
    <col min="4354" max="4354" width="25" style="342" customWidth="1"/>
    <col min="4355" max="4355" width="18.7109375" style="342" customWidth="1"/>
    <col min="4356" max="4356" width="29.7109375" style="342" customWidth="1"/>
    <col min="4357" max="4357" width="13.42578125" style="342" customWidth="1"/>
    <col min="4358" max="4358" width="13.85546875" style="342" customWidth="1"/>
    <col min="4359" max="4363" width="16.42578125" style="342" customWidth="1"/>
    <col min="4364" max="4364" width="20.42578125" style="342" customWidth="1"/>
    <col min="4365" max="4365" width="21.140625" style="342" customWidth="1"/>
    <col min="4366" max="4366" width="9.42578125" style="342" customWidth="1"/>
    <col min="4367" max="4367" width="0.42578125" style="342" customWidth="1"/>
    <col min="4368" max="4374" width="6.42578125" style="342" customWidth="1"/>
    <col min="4375" max="4603" width="11.42578125" style="342"/>
    <col min="4604" max="4604" width="1" style="342" customWidth="1"/>
    <col min="4605" max="4605" width="4.28515625" style="342" customWidth="1"/>
    <col min="4606" max="4606" width="34.7109375" style="342" customWidth="1"/>
    <col min="4607" max="4607" width="0" style="342" hidden="1" customWidth="1"/>
    <col min="4608" max="4608" width="20" style="342" customWidth="1"/>
    <col min="4609" max="4609" width="20.85546875" style="342" customWidth="1"/>
    <col min="4610" max="4610" width="25" style="342" customWidth="1"/>
    <col min="4611" max="4611" width="18.7109375" style="342" customWidth="1"/>
    <col min="4612" max="4612" width="29.7109375" style="342" customWidth="1"/>
    <col min="4613" max="4613" width="13.42578125" style="342" customWidth="1"/>
    <col min="4614" max="4614" width="13.85546875" style="342" customWidth="1"/>
    <col min="4615" max="4619" width="16.42578125" style="342" customWidth="1"/>
    <col min="4620" max="4620" width="20.42578125" style="342" customWidth="1"/>
    <col min="4621" max="4621" width="21.140625" style="342" customWidth="1"/>
    <col min="4622" max="4622" width="9.42578125" style="342" customWidth="1"/>
    <col min="4623" max="4623" width="0.42578125" style="342" customWidth="1"/>
    <col min="4624" max="4630" width="6.42578125" style="342" customWidth="1"/>
    <col min="4631" max="4859" width="11.42578125" style="342"/>
    <col min="4860" max="4860" width="1" style="342" customWidth="1"/>
    <col min="4861" max="4861" width="4.28515625" style="342" customWidth="1"/>
    <col min="4862" max="4862" width="34.7109375" style="342" customWidth="1"/>
    <col min="4863" max="4863" width="0" style="342" hidden="1" customWidth="1"/>
    <col min="4864" max="4864" width="20" style="342" customWidth="1"/>
    <col min="4865" max="4865" width="20.85546875" style="342" customWidth="1"/>
    <col min="4866" max="4866" width="25" style="342" customWidth="1"/>
    <col min="4867" max="4867" width="18.7109375" style="342" customWidth="1"/>
    <col min="4868" max="4868" width="29.7109375" style="342" customWidth="1"/>
    <col min="4869" max="4869" width="13.42578125" style="342" customWidth="1"/>
    <col min="4870" max="4870" width="13.85546875" style="342" customWidth="1"/>
    <col min="4871" max="4875" width="16.42578125" style="342" customWidth="1"/>
    <col min="4876" max="4876" width="20.42578125" style="342" customWidth="1"/>
    <col min="4877" max="4877" width="21.140625" style="342" customWidth="1"/>
    <col min="4878" max="4878" width="9.42578125" style="342" customWidth="1"/>
    <col min="4879" max="4879" width="0.42578125" style="342" customWidth="1"/>
    <col min="4880" max="4886" width="6.42578125" style="342" customWidth="1"/>
    <col min="4887" max="5115" width="11.42578125" style="342"/>
    <col min="5116" max="5116" width="1" style="342" customWidth="1"/>
    <col min="5117" max="5117" width="4.28515625" style="342" customWidth="1"/>
    <col min="5118" max="5118" width="34.7109375" style="342" customWidth="1"/>
    <col min="5119" max="5119" width="0" style="342" hidden="1" customWidth="1"/>
    <col min="5120" max="5120" width="20" style="342" customWidth="1"/>
    <col min="5121" max="5121" width="20.85546875" style="342" customWidth="1"/>
    <col min="5122" max="5122" width="25" style="342" customWidth="1"/>
    <col min="5123" max="5123" width="18.7109375" style="342" customWidth="1"/>
    <col min="5124" max="5124" width="29.7109375" style="342" customWidth="1"/>
    <col min="5125" max="5125" width="13.42578125" style="342" customWidth="1"/>
    <col min="5126" max="5126" width="13.85546875" style="342" customWidth="1"/>
    <col min="5127" max="5131" width="16.42578125" style="342" customWidth="1"/>
    <col min="5132" max="5132" width="20.42578125" style="342" customWidth="1"/>
    <col min="5133" max="5133" width="21.140625" style="342" customWidth="1"/>
    <col min="5134" max="5134" width="9.42578125" style="342" customWidth="1"/>
    <col min="5135" max="5135" width="0.42578125" style="342" customWidth="1"/>
    <col min="5136" max="5142" width="6.42578125" style="342" customWidth="1"/>
    <col min="5143" max="5371" width="11.42578125" style="342"/>
    <col min="5372" max="5372" width="1" style="342" customWidth="1"/>
    <col min="5373" max="5373" width="4.28515625" style="342" customWidth="1"/>
    <col min="5374" max="5374" width="34.7109375" style="342" customWidth="1"/>
    <col min="5375" max="5375" width="0" style="342" hidden="1" customWidth="1"/>
    <col min="5376" max="5376" width="20" style="342" customWidth="1"/>
    <col min="5377" max="5377" width="20.85546875" style="342" customWidth="1"/>
    <col min="5378" max="5378" width="25" style="342" customWidth="1"/>
    <col min="5379" max="5379" width="18.7109375" style="342" customWidth="1"/>
    <col min="5380" max="5380" width="29.7109375" style="342" customWidth="1"/>
    <col min="5381" max="5381" width="13.42578125" style="342" customWidth="1"/>
    <col min="5382" max="5382" width="13.85546875" style="342" customWidth="1"/>
    <col min="5383" max="5387" width="16.42578125" style="342" customWidth="1"/>
    <col min="5388" max="5388" width="20.42578125" style="342" customWidth="1"/>
    <col min="5389" max="5389" width="21.140625" style="342" customWidth="1"/>
    <col min="5390" max="5390" width="9.42578125" style="342" customWidth="1"/>
    <col min="5391" max="5391" width="0.42578125" style="342" customWidth="1"/>
    <col min="5392" max="5398" width="6.42578125" style="342" customWidth="1"/>
    <col min="5399" max="5627" width="11.42578125" style="342"/>
    <col min="5628" max="5628" width="1" style="342" customWidth="1"/>
    <col min="5629" max="5629" width="4.28515625" style="342" customWidth="1"/>
    <col min="5630" max="5630" width="34.7109375" style="342" customWidth="1"/>
    <col min="5631" max="5631" width="0" style="342" hidden="1" customWidth="1"/>
    <col min="5632" max="5632" width="20" style="342" customWidth="1"/>
    <col min="5633" max="5633" width="20.85546875" style="342" customWidth="1"/>
    <col min="5634" max="5634" width="25" style="342" customWidth="1"/>
    <col min="5635" max="5635" width="18.7109375" style="342" customWidth="1"/>
    <col min="5636" max="5636" width="29.7109375" style="342" customWidth="1"/>
    <col min="5637" max="5637" width="13.42578125" style="342" customWidth="1"/>
    <col min="5638" max="5638" width="13.85546875" style="342" customWidth="1"/>
    <col min="5639" max="5643" width="16.42578125" style="342" customWidth="1"/>
    <col min="5644" max="5644" width="20.42578125" style="342" customWidth="1"/>
    <col min="5645" max="5645" width="21.140625" style="342" customWidth="1"/>
    <col min="5646" max="5646" width="9.42578125" style="342" customWidth="1"/>
    <col min="5647" max="5647" width="0.42578125" style="342" customWidth="1"/>
    <col min="5648" max="5654" width="6.42578125" style="342" customWidth="1"/>
    <col min="5655" max="5883" width="11.42578125" style="342"/>
    <col min="5884" max="5884" width="1" style="342" customWidth="1"/>
    <col min="5885" max="5885" width="4.28515625" style="342" customWidth="1"/>
    <col min="5886" max="5886" width="34.7109375" style="342" customWidth="1"/>
    <col min="5887" max="5887" width="0" style="342" hidden="1" customWidth="1"/>
    <col min="5888" max="5888" width="20" style="342" customWidth="1"/>
    <col min="5889" max="5889" width="20.85546875" style="342" customWidth="1"/>
    <col min="5890" max="5890" width="25" style="342" customWidth="1"/>
    <col min="5891" max="5891" width="18.7109375" style="342" customWidth="1"/>
    <col min="5892" max="5892" width="29.7109375" style="342" customWidth="1"/>
    <col min="5893" max="5893" width="13.42578125" style="342" customWidth="1"/>
    <col min="5894" max="5894" width="13.85546875" style="342" customWidth="1"/>
    <col min="5895" max="5899" width="16.42578125" style="342" customWidth="1"/>
    <col min="5900" max="5900" width="20.42578125" style="342" customWidth="1"/>
    <col min="5901" max="5901" width="21.140625" style="342" customWidth="1"/>
    <col min="5902" max="5902" width="9.42578125" style="342" customWidth="1"/>
    <col min="5903" max="5903" width="0.42578125" style="342" customWidth="1"/>
    <col min="5904" max="5910" width="6.42578125" style="342" customWidth="1"/>
    <col min="5911" max="6139" width="11.42578125" style="342"/>
    <col min="6140" max="6140" width="1" style="342" customWidth="1"/>
    <col min="6141" max="6141" width="4.28515625" style="342" customWidth="1"/>
    <col min="6142" max="6142" width="34.7109375" style="342" customWidth="1"/>
    <col min="6143" max="6143" width="0" style="342" hidden="1" customWidth="1"/>
    <col min="6144" max="6144" width="20" style="342" customWidth="1"/>
    <col min="6145" max="6145" width="20.85546875" style="342" customWidth="1"/>
    <col min="6146" max="6146" width="25" style="342" customWidth="1"/>
    <col min="6147" max="6147" width="18.7109375" style="342" customWidth="1"/>
    <col min="6148" max="6148" width="29.7109375" style="342" customWidth="1"/>
    <col min="6149" max="6149" width="13.42578125" style="342" customWidth="1"/>
    <col min="6150" max="6150" width="13.85546875" style="342" customWidth="1"/>
    <col min="6151" max="6155" width="16.42578125" style="342" customWidth="1"/>
    <col min="6156" max="6156" width="20.42578125" style="342" customWidth="1"/>
    <col min="6157" max="6157" width="21.140625" style="342" customWidth="1"/>
    <col min="6158" max="6158" width="9.42578125" style="342" customWidth="1"/>
    <col min="6159" max="6159" width="0.42578125" style="342" customWidth="1"/>
    <col min="6160" max="6166" width="6.42578125" style="342" customWidth="1"/>
    <col min="6167" max="6395" width="11.42578125" style="342"/>
    <col min="6396" max="6396" width="1" style="342" customWidth="1"/>
    <col min="6397" max="6397" width="4.28515625" style="342" customWidth="1"/>
    <col min="6398" max="6398" width="34.7109375" style="342" customWidth="1"/>
    <col min="6399" max="6399" width="0" style="342" hidden="1" customWidth="1"/>
    <col min="6400" max="6400" width="20" style="342" customWidth="1"/>
    <col min="6401" max="6401" width="20.85546875" style="342" customWidth="1"/>
    <col min="6402" max="6402" width="25" style="342" customWidth="1"/>
    <col min="6403" max="6403" width="18.7109375" style="342" customWidth="1"/>
    <col min="6404" max="6404" width="29.7109375" style="342" customWidth="1"/>
    <col min="6405" max="6405" width="13.42578125" style="342" customWidth="1"/>
    <col min="6406" max="6406" width="13.85546875" style="342" customWidth="1"/>
    <col min="6407" max="6411" width="16.42578125" style="342" customWidth="1"/>
    <col min="6412" max="6412" width="20.42578125" style="342" customWidth="1"/>
    <col min="6413" max="6413" width="21.140625" style="342" customWidth="1"/>
    <col min="6414" max="6414" width="9.42578125" style="342" customWidth="1"/>
    <col min="6415" max="6415" width="0.42578125" style="342" customWidth="1"/>
    <col min="6416" max="6422" width="6.42578125" style="342" customWidth="1"/>
    <col min="6423" max="6651" width="11.42578125" style="342"/>
    <col min="6652" max="6652" width="1" style="342" customWidth="1"/>
    <col min="6653" max="6653" width="4.28515625" style="342" customWidth="1"/>
    <col min="6654" max="6654" width="34.7109375" style="342" customWidth="1"/>
    <col min="6655" max="6655" width="0" style="342" hidden="1" customWidth="1"/>
    <col min="6656" max="6656" width="20" style="342" customWidth="1"/>
    <col min="6657" max="6657" width="20.85546875" style="342" customWidth="1"/>
    <col min="6658" max="6658" width="25" style="342" customWidth="1"/>
    <col min="6659" max="6659" width="18.7109375" style="342" customWidth="1"/>
    <col min="6660" max="6660" width="29.7109375" style="342" customWidth="1"/>
    <col min="6661" max="6661" width="13.42578125" style="342" customWidth="1"/>
    <col min="6662" max="6662" width="13.85546875" style="342" customWidth="1"/>
    <col min="6663" max="6667" width="16.42578125" style="342" customWidth="1"/>
    <col min="6668" max="6668" width="20.42578125" style="342" customWidth="1"/>
    <col min="6669" max="6669" width="21.140625" style="342" customWidth="1"/>
    <col min="6670" max="6670" width="9.42578125" style="342" customWidth="1"/>
    <col min="6671" max="6671" width="0.42578125" style="342" customWidth="1"/>
    <col min="6672" max="6678" width="6.42578125" style="342" customWidth="1"/>
    <col min="6679" max="6907" width="11.42578125" style="342"/>
    <col min="6908" max="6908" width="1" style="342" customWidth="1"/>
    <col min="6909" max="6909" width="4.28515625" style="342" customWidth="1"/>
    <col min="6910" max="6910" width="34.7109375" style="342" customWidth="1"/>
    <col min="6911" max="6911" width="0" style="342" hidden="1" customWidth="1"/>
    <col min="6912" max="6912" width="20" style="342" customWidth="1"/>
    <col min="6913" max="6913" width="20.85546875" style="342" customWidth="1"/>
    <col min="6914" max="6914" width="25" style="342" customWidth="1"/>
    <col min="6915" max="6915" width="18.7109375" style="342" customWidth="1"/>
    <col min="6916" max="6916" width="29.7109375" style="342" customWidth="1"/>
    <col min="6917" max="6917" width="13.42578125" style="342" customWidth="1"/>
    <col min="6918" max="6918" width="13.85546875" style="342" customWidth="1"/>
    <col min="6919" max="6923" width="16.42578125" style="342" customWidth="1"/>
    <col min="6924" max="6924" width="20.42578125" style="342" customWidth="1"/>
    <col min="6925" max="6925" width="21.140625" style="342" customWidth="1"/>
    <col min="6926" max="6926" width="9.42578125" style="342" customWidth="1"/>
    <col min="6927" max="6927" width="0.42578125" style="342" customWidth="1"/>
    <col min="6928" max="6934" width="6.42578125" style="342" customWidth="1"/>
    <col min="6935" max="7163" width="11.42578125" style="342"/>
    <col min="7164" max="7164" width="1" style="342" customWidth="1"/>
    <col min="7165" max="7165" width="4.28515625" style="342" customWidth="1"/>
    <col min="7166" max="7166" width="34.7109375" style="342" customWidth="1"/>
    <col min="7167" max="7167" width="0" style="342" hidden="1" customWidth="1"/>
    <col min="7168" max="7168" width="20" style="342" customWidth="1"/>
    <col min="7169" max="7169" width="20.85546875" style="342" customWidth="1"/>
    <col min="7170" max="7170" width="25" style="342" customWidth="1"/>
    <col min="7171" max="7171" width="18.7109375" style="342" customWidth="1"/>
    <col min="7172" max="7172" width="29.7109375" style="342" customWidth="1"/>
    <col min="7173" max="7173" width="13.42578125" style="342" customWidth="1"/>
    <col min="7174" max="7174" width="13.85546875" style="342" customWidth="1"/>
    <col min="7175" max="7179" width="16.42578125" style="342" customWidth="1"/>
    <col min="7180" max="7180" width="20.42578125" style="342" customWidth="1"/>
    <col min="7181" max="7181" width="21.140625" style="342" customWidth="1"/>
    <col min="7182" max="7182" width="9.42578125" style="342" customWidth="1"/>
    <col min="7183" max="7183" width="0.42578125" style="342" customWidth="1"/>
    <col min="7184" max="7190" width="6.42578125" style="342" customWidth="1"/>
    <col min="7191" max="7419" width="11.42578125" style="342"/>
    <col min="7420" max="7420" width="1" style="342" customWidth="1"/>
    <col min="7421" max="7421" width="4.28515625" style="342" customWidth="1"/>
    <col min="7422" max="7422" width="34.7109375" style="342" customWidth="1"/>
    <col min="7423" max="7423" width="0" style="342" hidden="1" customWidth="1"/>
    <col min="7424" max="7424" width="20" style="342" customWidth="1"/>
    <col min="7425" max="7425" width="20.85546875" style="342" customWidth="1"/>
    <col min="7426" max="7426" width="25" style="342" customWidth="1"/>
    <col min="7427" max="7427" width="18.7109375" style="342" customWidth="1"/>
    <col min="7428" max="7428" width="29.7109375" style="342" customWidth="1"/>
    <col min="7429" max="7429" width="13.42578125" style="342" customWidth="1"/>
    <col min="7430" max="7430" width="13.85546875" style="342" customWidth="1"/>
    <col min="7431" max="7435" width="16.42578125" style="342" customWidth="1"/>
    <col min="7436" max="7436" width="20.42578125" style="342" customWidth="1"/>
    <col min="7437" max="7437" width="21.140625" style="342" customWidth="1"/>
    <col min="7438" max="7438" width="9.42578125" style="342" customWidth="1"/>
    <col min="7439" max="7439" width="0.42578125" style="342" customWidth="1"/>
    <col min="7440" max="7446" width="6.42578125" style="342" customWidth="1"/>
    <col min="7447" max="7675" width="11.42578125" style="342"/>
    <col min="7676" max="7676" width="1" style="342" customWidth="1"/>
    <col min="7677" max="7677" width="4.28515625" style="342" customWidth="1"/>
    <col min="7678" max="7678" width="34.7109375" style="342" customWidth="1"/>
    <col min="7679" max="7679" width="0" style="342" hidden="1" customWidth="1"/>
    <col min="7680" max="7680" width="20" style="342" customWidth="1"/>
    <col min="7681" max="7681" width="20.85546875" style="342" customWidth="1"/>
    <col min="7682" max="7682" width="25" style="342" customWidth="1"/>
    <col min="7683" max="7683" width="18.7109375" style="342" customWidth="1"/>
    <col min="7684" max="7684" width="29.7109375" style="342" customWidth="1"/>
    <col min="7685" max="7685" width="13.42578125" style="342" customWidth="1"/>
    <col min="7686" max="7686" width="13.85546875" style="342" customWidth="1"/>
    <col min="7687" max="7691" width="16.42578125" style="342" customWidth="1"/>
    <col min="7692" max="7692" width="20.42578125" style="342" customWidth="1"/>
    <col min="7693" max="7693" width="21.140625" style="342" customWidth="1"/>
    <col min="7694" max="7694" width="9.42578125" style="342" customWidth="1"/>
    <col min="7695" max="7695" width="0.42578125" style="342" customWidth="1"/>
    <col min="7696" max="7702" width="6.42578125" style="342" customWidth="1"/>
    <col min="7703" max="7931" width="11.42578125" style="342"/>
    <col min="7932" max="7932" width="1" style="342" customWidth="1"/>
    <col min="7933" max="7933" width="4.28515625" style="342" customWidth="1"/>
    <col min="7934" max="7934" width="34.7109375" style="342" customWidth="1"/>
    <col min="7935" max="7935" width="0" style="342" hidden="1" customWidth="1"/>
    <col min="7936" max="7936" width="20" style="342" customWidth="1"/>
    <col min="7937" max="7937" width="20.85546875" style="342" customWidth="1"/>
    <col min="7938" max="7938" width="25" style="342" customWidth="1"/>
    <col min="7939" max="7939" width="18.7109375" style="342" customWidth="1"/>
    <col min="7940" max="7940" width="29.7109375" style="342" customWidth="1"/>
    <col min="7941" max="7941" width="13.42578125" style="342" customWidth="1"/>
    <col min="7942" max="7942" width="13.85546875" style="342" customWidth="1"/>
    <col min="7943" max="7947" width="16.42578125" style="342" customWidth="1"/>
    <col min="7948" max="7948" width="20.42578125" style="342" customWidth="1"/>
    <col min="7949" max="7949" width="21.140625" style="342" customWidth="1"/>
    <col min="7950" max="7950" width="9.42578125" style="342" customWidth="1"/>
    <col min="7951" max="7951" width="0.42578125" style="342" customWidth="1"/>
    <col min="7952" max="7958" width="6.42578125" style="342" customWidth="1"/>
    <col min="7959" max="8187" width="11.42578125" style="342"/>
    <col min="8188" max="8188" width="1" style="342" customWidth="1"/>
    <col min="8189" max="8189" width="4.28515625" style="342" customWidth="1"/>
    <col min="8190" max="8190" width="34.7109375" style="342" customWidth="1"/>
    <col min="8191" max="8191" width="0" style="342" hidden="1" customWidth="1"/>
    <col min="8192" max="8192" width="20" style="342" customWidth="1"/>
    <col min="8193" max="8193" width="20.85546875" style="342" customWidth="1"/>
    <col min="8194" max="8194" width="25" style="342" customWidth="1"/>
    <col min="8195" max="8195" width="18.7109375" style="342" customWidth="1"/>
    <col min="8196" max="8196" width="29.7109375" style="342" customWidth="1"/>
    <col min="8197" max="8197" width="13.42578125" style="342" customWidth="1"/>
    <col min="8198" max="8198" width="13.85546875" style="342" customWidth="1"/>
    <col min="8199" max="8203" width="16.42578125" style="342" customWidth="1"/>
    <col min="8204" max="8204" width="20.42578125" style="342" customWidth="1"/>
    <col min="8205" max="8205" width="21.140625" style="342" customWidth="1"/>
    <col min="8206" max="8206" width="9.42578125" style="342" customWidth="1"/>
    <col min="8207" max="8207" width="0.42578125" style="342" customWidth="1"/>
    <col min="8208" max="8214" width="6.42578125" style="342" customWidth="1"/>
    <col min="8215" max="8443" width="11.42578125" style="342"/>
    <col min="8444" max="8444" width="1" style="342" customWidth="1"/>
    <col min="8445" max="8445" width="4.28515625" style="342" customWidth="1"/>
    <col min="8446" max="8446" width="34.7109375" style="342" customWidth="1"/>
    <col min="8447" max="8447" width="0" style="342" hidden="1" customWidth="1"/>
    <col min="8448" max="8448" width="20" style="342" customWidth="1"/>
    <col min="8449" max="8449" width="20.85546875" style="342" customWidth="1"/>
    <col min="8450" max="8450" width="25" style="342" customWidth="1"/>
    <col min="8451" max="8451" width="18.7109375" style="342" customWidth="1"/>
    <col min="8452" max="8452" width="29.7109375" style="342" customWidth="1"/>
    <col min="8453" max="8453" width="13.42578125" style="342" customWidth="1"/>
    <col min="8454" max="8454" width="13.85546875" style="342" customWidth="1"/>
    <col min="8455" max="8459" width="16.42578125" style="342" customWidth="1"/>
    <col min="8460" max="8460" width="20.42578125" style="342" customWidth="1"/>
    <col min="8461" max="8461" width="21.140625" style="342" customWidth="1"/>
    <col min="8462" max="8462" width="9.42578125" style="342" customWidth="1"/>
    <col min="8463" max="8463" width="0.42578125" style="342" customWidth="1"/>
    <col min="8464" max="8470" width="6.42578125" style="342" customWidth="1"/>
    <col min="8471" max="8699" width="11.42578125" style="342"/>
    <col min="8700" max="8700" width="1" style="342" customWidth="1"/>
    <col min="8701" max="8701" width="4.28515625" style="342" customWidth="1"/>
    <col min="8702" max="8702" width="34.7109375" style="342" customWidth="1"/>
    <col min="8703" max="8703" width="0" style="342" hidden="1" customWidth="1"/>
    <col min="8704" max="8704" width="20" style="342" customWidth="1"/>
    <col min="8705" max="8705" width="20.85546875" style="342" customWidth="1"/>
    <col min="8706" max="8706" width="25" style="342" customWidth="1"/>
    <col min="8707" max="8707" width="18.7109375" style="342" customWidth="1"/>
    <col min="8708" max="8708" width="29.7109375" style="342" customWidth="1"/>
    <col min="8709" max="8709" width="13.42578125" style="342" customWidth="1"/>
    <col min="8710" max="8710" width="13.85546875" style="342" customWidth="1"/>
    <col min="8711" max="8715" width="16.42578125" style="342" customWidth="1"/>
    <col min="8716" max="8716" width="20.42578125" style="342" customWidth="1"/>
    <col min="8717" max="8717" width="21.140625" style="342" customWidth="1"/>
    <col min="8718" max="8718" width="9.42578125" style="342" customWidth="1"/>
    <col min="8719" max="8719" width="0.42578125" style="342" customWidth="1"/>
    <col min="8720" max="8726" width="6.42578125" style="342" customWidth="1"/>
    <col min="8727" max="8955" width="11.42578125" style="342"/>
    <col min="8956" max="8956" width="1" style="342" customWidth="1"/>
    <col min="8957" max="8957" width="4.28515625" style="342" customWidth="1"/>
    <col min="8958" max="8958" width="34.7109375" style="342" customWidth="1"/>
    <col min="8959" max="8959" width="0" style="342" hidden="1" customWidth="1"/>
    <col min="8960" max="8960" width="20" style="342" customWidth="1"/>
    <col min="8961" max="8961" width="20.85546875" style="342" customWidth="1"/>
    <col min="8962" max="8962" width="25" style="342" customWidth="1"/>
    <col min="8963" max="8963" width="18.7109375" style="342" customWidth="1"/>
    <col min="8964" max="8964" width="29.7109375" style="342" customWidth="1"/>
    <col min="8965" max="8965" width="13.42578125" style="342" customWidth="1"/>
    <col min="8966" max="8966" width="13.85546875" style="342" customWidth="1"/>
    <col min="8967" max="8971" width="16.42578125" style="342" customWidth="1"/>
    <col min="8972" max="8972" width="20.42578125" style="342" customWidth="1"/>
    <col min="8973" max="8973" width="21.140625" style="342" customWidth="1"/>
    <col min="8974" max="8974" width="9.42578125" style="342" customWidth="1"/>
    <col min="8975" max="8975" width="0.42578125" style="342" customWidth="1"/>
    <col min="8976" max="8982" width="6.42578125" style="342" customWidth="1"/>
    <col min="8983" max="9211" width="11.42578125" style="342"/>
    <col min="9212" max="9212" width="1" style="342" customWidth="1"/>
    <col min="9213" max="9213" width="4.28515625" style="342" customWidth="1"/>
    <col min="9214" max="9214" width="34.7109375" style="342" customWidth="1"/>
    <col min="9215" max="9215" width="0" style="342" hidden="1" customWidth="1"/>
    <col min="9216" max="9216" width="20" style="342" customWidth="1"/>
    <col min="9217" max="9217" width="20.85546875" style="342" customWidth="1"/>
    <col min="9218" max="9218" width="25" style="342" customWidth="1"/>
    <col min="9219" max="9219" width="18.7109375" style="342" customWidth="1"/>
    <col min="9220" max="9220" width="29.7109375" style="342" customWidth="1"/>
    <col min="9221" max="9221" width="13.42578125" style="342" customWidth="1"/>
    <col min="9222" max="9222" width="13.85546875" style="342" customWidth="1"/>
    <col min="9223" max="9227" width="16.42578125" style="342" customWidth="1"/>
    <col min="9228" max="9228" width="20.42578125" style="342" customWidth="1"/>
    <col min="9229" max="9229" width="21.140625" style="342" customWidth="1"/>
    <col min="9230" max="9230" width="9.42578125" style="342" customWidth="1"/>
    <col min="9231" max="9231" width="0.42578125" style="342" customWidth="1"/>
    <col min="9232" max="9238" width="6.42578125" style="342" customWidth="1"/>
    <col min="9239" max="9467" width="11.42578125" style="342"/>
    <col min="9468" max="9468" width="1" style="342" customWidth="1"/>
    <col min="9469" max="9469" width="4.28515625" style="342" customWidth="1"/>
    <col min="9470" max="9470" width="34.7109375" style="342" customWidth="1"/>
    <col min="9471" max="9471" width="0" style="342" hidden="1" customWidth="1"/>
    <col min="9472" max="9472" width="20" style="342" customWidth="1"/>
    <col min="9473" max="9473" width="20.85546875" style="342" customWidth="1"/>
    <col min="9474" max="9474" width="25" style="342" customWidth="1"/>
    <col min="9475" max="9475" width="18.7109375" style="342" customWidth="1"/>
    <col min="9476" max="9476" width="29.7109375" style="342" customWidth="1"/>
    <col min="9477" max="9477" width="13.42578125" style="342" customWidth="1"/>
    <col min="9478" max="9478" width="13.85546875" style="342" customWidth="1"/>
    <col min="9479" max="9483" width="16.42578125" style="342" customWidth="1"/>
    <col min="9484" max="9484" width="20.42578125" style="342" customWidth="1"/>
    <col min="9485" max="9485" width="21.140625" style="342" customWidth="1"/>
    <col min="9486" max="9486" width="9.42578125" style="342" customWidth="1"/>
    <col min="9487" max="9487" width="0.42578125" style="342" customWidth="1"/>
    <col min="9488" max="9494" width="6.42578125" style="342" customWidth="1"/>
    <col min="9495" max="9723" width="11.42578125" style="342"/>
    <col min="9724" max="9724" width="1" style="342" customWidth="1"/>
    <col min="9725" max="9725" width="4.28515625" style="342" customWidth="1"/>
    <col min="9726" max="9726" width="34.7109375" style="342" customWidth="1"/>
    <col min="9727" max="9727" width="0" style="342" hidden="1" customWidth="1"/>
    <col min="9728" max="9728" width="20" style="342" customWidth="1"/>
    <col min="9729" max="9729" width="20.85546875" style="342" customWidth="1"/>
    <col min="9730" max="9730" width="25" style="342" customWidth="1"/>
    <col min="9731" max="9731" width="18.7109375" style="342" customWidth="1"/>
    <col min="9732" max="9732" width="29.7109375" style="342" customWidth="1"/>
    <col min="9733" max="9733" width="13.42578125" style="342" customWidth="1"/>
    <col min="9734" max="9734" width="13.85546875" style="342" customWidth="1"/>
    <col min="9735" max="9739" width="16.42578125" style="342" customWidth="1"/>
    <col min="9740" max="9740" width="20.42578125" style="342" customWidth="1"/>
    <col min="9741" max="9741" width="21.140625" style="342" customWidth="1"/>
    <col min="9742" max="9742" width="9.42578125" style="342" customWidth="1"/>
    <col min="9743" max="9743" width="0.42578125" style="342" customWidth="1"/>
    <col min="9744" max="9750" width="6.42578125" style="342" customWidth="1"/>
    <col min="9751" max="9979" width="11.42578125" style="342"/>
    <col min="9980" max="9980" width="1" style="342" customWidth="1"/>
    <col min="9981" max="9981" width="4.28515625" style="342" customWidth="1"/>
    <col min="9982" max="9982" width="34.7109375" style="342" customWidth="1"/>
    <col min="9983" max="9983" width="0" style="342" hidden="1" customWidth="1"/>
    <col min="9984" max="9984" width="20" style="342" customWidth="1"/>
    <col min="9985" max="9985" width="20.85546875" style="342" customWidth="1"/>
    <col min="9986" max="9986" width="25" style="342" customWidth="1"/>
    <col min="9987" max="9987" width="18.7109375" style="342" customWidth="1"/>
    <col min="9988" max="9988" width="29.7109375" style="342" customWidth="1"/>
    <col min="9989" max="9989" width="13.42578125" style="342" customWidth="1"/>
    <col min="9990" max="9990" width="13.85546875" style="342" customWidth="1"/>
    <col min="9991" max="9995" width="16.42578125" style="342" customWidth="1"/>
    <col min="9996" max="9996" width="20.42578125" style="342" customWidth="1"/>
    <col min="9997" max="9997" width="21.140625" style="342" customWidth="1"/>
    <col min="9998" max="9998" width="9.42578125" style="342" customWidth="1"/>
    <col min="9999" max="9999" width="0.42578125" style="342" customWidth="1"/>
    <col min="10000" max="10006" width="6.42578125" style="342" customWidth="1"/>
    <col min="10007" max="10235" width="11.42578125" style="342"/>
    <col min="10236" max="10236" width="1" style="342" customWidth="1"/>
    <col min="10237" max="10237" width="4.28515625" style="342" customWidth="1"/>
    <col min="10238" max="10238" width="34.7109375" style="342" customWidth="1"/>
    <col min="10239" max="10239" width="0" style="342" hidden="1" customWidth="1"/>
    <col min="10240" max="10240" width="20" style="342" customWidth="1"/>
    <col min="10241" max="10241" width="20.85546875" style="342" customWidth="1"/>
    <col min="10242" max="10242" width="25" style="342" customWidth="1"/>
    <col min="10243" max="10243" width="18.7109375" style="342" customWidth="1"/>
    <col min="10244" max="10244" width="29.7109375" style="342" customWidth="1"/>
    <col min="10245" max="10245" width="13.42578125" style="342" customWidth="1"/>
    <col min="10246" max="10246" width="13.85546875" style="342" customWidth="1"/>
    <col min="10247" max="10251" width="16.42578125" style="342" customWidth="1"/>
    <col min="10252" max="10252" width="20.42578125" style="342" customWidth="1"/>
    <col min="10253" max="10253" width="21.140625" style="342" customWidth="1"/>
    <col min="10254" max="10254" width="9.42578125" style="342" customWidth="1"/>
    <col min="10255" max="10255" width="0.42578125" style="342" customWidth="1"/>
    <col min="10256" max="10262" width="6.42578125" style="342" customWidth="1"/>
    <col min="10263" max="10491" width="11.42578125" style="342"/>
    <col min="10492" max="10492" width="1" style="342" customWidth="1"/>
    <col min="10493" max="10493" width="4.28515625" style="342" customWidth="1"/>
    <col min="10494" max="10494" width="34.7109375" style="342" customWidth="1"/>
    <col min="10495" max="10495" width="0" style="342" hidden="1" customWidth="1"/>
    <col min="10496" max="10496" width="20" style="342" customWidth="1"/>
    <col min="10497" max="10497" width="20.85546875" style="342" customWidth="1"/>
    <col min="10498" max="10498" width="25" style="342" customWidth="1"/>
    <col min="10499" max="10499" width="18.7109375" style="342" customWidth="1"/>
    <col min="10500" max="10500" width="29.7109375" style="342" customWidth="1"/>
    <col min="10501" max="10501" width="13.42578125" style="342" customWidth="1"/>
    <col min="10502" max="10502" width="13.85546875" style="342" customWidth="1"/>
    <col min="10503" max="10507" width="16.42578125" style="342" customWidth="1"/>
    <col min="10508" max="10508" width="20.42578125" style="342" customWidth="1"/>
    <col min="10509" max="10509" width="21.140625" style="342" customWidth="1"/>
    <col min="10510" max="10510" width="9.42578125" style="342" customWidth="1"/>
    <col min="10511" max="10511" width="0.42578125" style="342" customWidth="1"/>
    <col min="10512" max="10518" width="6.42578125" style="342" customWidth="1"/>
    <col min="10519" max="10747" width="11.42578125" style="342"/>
    <col min="10748" max="10748" width="1" style="342" customWidth="1"/>
    <col min="10749" max="10749" width="4.28515625" style="342" customWidth="1"/>
    <col min="10750" max="10750" width="34.7109375" style="342" customWidth="1"/>
    <col min="10751" max="10751" width="0" style="342" hidden="1" customWidth="1"/>
    <col min="10752" max="10752" width="20" style="342" customWidth="1"/>
    <col min="10753" max="10753" width="20.85546875" style="342" customWidth="1"/>
    <col min="10754" max="10754" width="25" style="342" customWidth="1"/>
    <col min="10755" max="10755" width="18.7109375" style="342" customWidth="1"/>
    <col min="10756" max="10756" width="29.7109375" style="342" customWidth="1"/>
    <col min="10757" max="10757" width="13.42578125" style="342" customWidth="1"/>
    <col min="10758" max="10758" width="13.85546875" style="342" customWidth="1"/>
    <col min="10759" max="10763" width="16.42578125" style="342" customWidth="1"/>
    <col min="10764" max="10764" width="20.42578125" style="342" customWidth="1"/>
    <col min="10765" max="10765" width="21.140625" style="342" customWidth="1"/>
    <col min="10766" max="10766" width="9.42578125" style="342" customWidth="1"/>
    <col min="10767" max="10767" width="0.42578125" style="342" customWidth="1"/>
    <col min="10768" max="10774" width="6.42578125" style="342" customWidth="1"/>
    <col min="10775" max="11003" width="11.42578125" style="342"/>
    <col min="11004" max="11004" width="1" style="342" customWidth="1"/>
    <col min="11005" max="11005" width="4.28515625" style="342" customWidth="1"/>
    <col min="11006" max="11006" width="34.7109375" style="342" customWidth="1"/>
    <col min="11007" max="11007" width="0" style="342" hidden="1" customWidth="1"/>
    <col min="11008" max="11008" width="20" style="342" customWidth="1"/>
    <col min="11009" max="11009" width="20.85546875" style="342" customWidth="1"/>
    <col min="11010" max="11010" width="25" style="342" customWidth="1"/>
    <col min="11011" max="11011" width="18.7109375" style="342" customWidth="1"/>
    <col min="11012" max="11012" width="29.7109375" style="342" customWidth="1"/>
    <col min="11013" max="11013" width="13.42578125" style="342" customWidth="1"/>
    <col min="11014" max="11014" width="13.85546875" style="342" customWidth="1"/>
    <col min="11015" max="11019" width="16.42578125" style="342" customWidth="1"/>
    <col min="11020" max="11020" width="20.42578125" style="342" customWidth="1"/>
    <col min="11021" max="11021" width="21.140625" style="342" customWidth="1"/>
    <col min="11022" max="11022" width="9.42578125" style="342" customWidth="1"/>
    <col min="11023" max="11023" width="0.42578125" style="342" customWidth="1"/>
    <col min="11024" max="11030" width="6.42578125" style="342" customWidth="1"/>
    <col min="11031" max="11259" width="11.42578125" style="342"/>
    <col min="11260" max="11260" width="1" style="342" customWidth="1"/>
    <col min="11261" max="11261" width="4.28515625" style="342" customWidth="1"/>
    <col min="11262" max="11262" width="34.7109375" style="342" customWidth="1"/>
    <col min="11263" max="11263" width="0" style="342" hidden="1" customWidth="1"/>
    <col min="11264" max="11264" width="20" style="342" customWidth="1"/>
    <col min="11265" max="11265" width="20.85546875" style="342" customWidth="1"/>
    <col min="11266" max="11266" width="25" style="342" customWidth="1"/>
    <col min="11267" max="11267" width="18.7109375" style="342" customWidth="1"/>
    <col min="11268" max="11268" width="29.7109375" style="342" customWidth="1"/>
    <col min="11269" max="11269" width="13.42578125" style="342" customWidth="1"/>
    <col min="11270" max="11270" width="13.85546875" style="342" customWidth="1"/>
    <col min="11271" max="11275" width="16.42578125" style="342" customWidth="1"/>
    <col min="11276" max="11276" width="20.42578125" style="342" customWidth="1"/>
    <col min="11277" max="11277" width="21.140625" style="342" customWidth="1"/>
    <col min="11278" max="11278" width="9.42578125" style="342" customWidth="1"/>
    <col min="11279" max="11279" width="0.42578125" style="342" customWidth="1"/>
    <col min="11280" max="11286" width="6.42578125" style="342" customWidth="1"/>
    <col min="11287" max="11515" width="11.42578125" style="342"/>
    <col min="11516" max="11516" width="1" style="342" customWidth="1"/>
    <col min="11517" max="11517" width="4.28515625" style="342" customWidth="1"/>
    <col min="11518" max="11518" width="34.7109375" style="342" customWidth="1"/>
    <col min="11519" max="11519" width="0" style="342" hidden="1" customWidth="1"/>
    <col min="11520" max="11520" width="20" style="342" customWidth="1"/>
    <col min="11521" max="11521" width="20.85546875" style="342" customWidth="1"/>
    <col min="11522" max="11522" width="25" style="342" customWidth="1"/>
    <col min="11523" max="11523" width="18.7109375" style="342" customWidth="1"/>
    <col min="11524" max="11524" width="29.7109375" style="342" customWidth="1"/>
    <col min="11525" max="11525" width="13.42578125" style="342" customWidth="1"/>
    <col min="11526" max="11526" width="13.85546875" style="342" customWidth="1"/>
    <col min="11527" max="11531" width="16.42578125" style="342" customWidth="1"/>
    <col min="11532" max="11532" width="20.42578125" style="342" customWidth="1"/>
    <col min="11533" max="11533" width="21.140625" style="342" customWidth="1"/>
    <col min="11534" max="11534" width="9.42578125" style="342" customWidth="1"/>
    <col min="11535" max="11535" width="0.42578125" style="342" customWidth="1"/>
    <col min="11536" max="11542" width="6.42578125" style="342" customWidth="1"/>
    <col min="11543" max="11771" width="11.42578125" style="342"/>
    <col min="11772" max="11772" width="1" style="342" customWidth="1"/>
    <col min="11773" max="11773" width="4.28515625" style="342" customWidth="1"/>
    <col min="11774" max="11774" width="34.7109375" style="342" customWidth="1"/>
    <col min="11775" max="11775" width="0" style="342" hidden="1" customWidth="1"/>
    <col min="11776" max="11776" width="20" style="342" customWidth="1"/>
    <col min="11777" max="11777" width="20.85546875" style="342" customWidth="1"/>
    <col min="11778" max="11778" width="25" style="342" customWidth="1"/>
    <col min="11779" max="11779" width="18.7109375" style="342" customWidth="1"/>
    <col min="11780" max="11780" width="29.7109375" style="342" customWidth="1"/>
    <col min="11781" max="11781" width="13.42578125" style="342" customWidth="1"/>
    <col min="11782" max="11782" width="13.85546875" style="342" customWidth="1"/>
    <col min="11783" max="11787" width="16.42578125" style="342" customWidth="1"/>
    <col min="11788" max="11788" width="20.42578125" style="342" customWidth="1"/>
    <col min="11789" max="11789" width="21.140625" style="342" customWidth="1"/>
    <col min="11790" max="11790" width="9.42578125" style="342" customWidth="1"/>
    <col min="11791" max="11791" width="0.42578125" style="342" customWidth="1"/>
    <col min="11792" max="11798" width="6.42578125" style="342" customWidth="1"/>
    <col min="11799" max="12027" width="11.42578125" style="342"/>
    <col min="12028" max="12028" width="1" style="342" customWidth="1"/>
    <col min="12029" max="12029" width="4.28515625" style="342" customWidth="1"/>
    <col min="12030" max="12030" width="34.7109375" style="342" customWidth="1"/>
    <col min="12031" max="12031" width="0" style="342" hidden="1" customWidth="1"/>
    <col min="12032" max="12032" width="20" style="342" customWidth="1"/>
    <col min="12033" max="12033" width="20.85546875" style="342" customWidth="1"/>
    <col min="12034" max="12034" width="25" style="342" customWidth="1"/>
    <col min="12035" max="12035" width="18.7109375" style="342" customWidth="1"/>
    <col min="12036" max="12036" width="29.7109375" style="342" customWidth="1"/>
    <col min="12037" max="12037" width="13.42578125" style="342" customWidth="1"/>
    <col min="12038" max="12038" width="13.85546875" style="342" customWidth="1"/>
    <col min="12039" max="12043" width="16.42578125" style="342" customWidth="1"/>
    <col min="12044" max="12044" width="20.42578125" style="342" customWidth="1"/>
    <col min="12045" max="12045" width="21.140625" style="342" customWidth="1"/>
    <col min="12046" max="12046" width="9.42578125" style="342" customWidth="1"/>
    <col min="12047" max="12047" width="0.42578125" style="342" customWidth="1"/>
    <col min="12048" max="12054" width="6.42578125" style="342" customWidth="1"/>
    <col min="12055" max="12283" width="11.42578125" style="342"/>
    <col min="12284" max="12284" width="1" style="342" customWidth="1"/>
    <col min="12285" max="12285" width="4.28515625" style="342" customWidth="1"/>
    <col min="12286" max="12286" width="34.7109375" style="342" customWidth="1"/>
    <col min="12287" max="12287" width="0" style="342" hidden="1" customWidth="1"/>
    <col min="12288" max="12288" width="20" style="342" customWidth="1"/>
    <col min="12289" max="12289" width="20.85546875" style="342" customWidth="1"/>
    <col min="12290" max="12290" width="25" style="342" customWidth="1"/>
    <col min="12291" max="12291" width="18.7109375" style="342" customWidth="1"/>
    <col min="12292" max="12292" width="29.7109375" style="342" customWidth="1"/>
    <col min="12293" max="12293" width="13.42578125" style="342" customWidth="1"/>
    <col min="12294" max="12294" width="13.85546875" style="342" customWidth="1"/>
    <col min="12295" max="12299" width="16.42578125" style="342" customWidth="1"/>
    <col min="12300" max="12300" width="20.42578125" style="342" customWidth="1"/>
    <col min="12301" max="12301" width="21.140625" style="342" customWidth="1"/>
    <col min="12302" max="12302" width="9.42578125" style="342" customWidth="1"/>
    <col min="12303" max="12303" width="0.42578125" style="342" customWidth="1"/>
    <col min="12304" max="12310" width="6.42578125" style="342" customWidth="1"/>
    <col min="12311" max="12539" width="11.42578125" style="342"/>
    <col min="12540" max="12540" width="1" style="342" customWidth="1"/>
    <col min="12541" max="12541" width="4.28515625" style="342" customWidth="1"/>
    <col min="12542" max="12542" width="34.7109375" style="342" customWidth="1"/>
    <col min="12543" max="12543" width="0" style="342" hidden="1" customWidth="1"/>
    <col min="12544" max="12544" width="20" style="342" customWidth="1"/>
    <col min="12545" max="12545" width="20.85546875" style="342" customWidth="1"/>
    <col min="12546" max="12546" width="25" style="342" customWidth="1"/>
    <col min="12547" max="12547" width="18.7109375" style="342" customWidth="1"/>
    <col min="12548" max="12548" width="29.7109375" style="342" customWidth="1"/>
    <col min="12549" max="12549" width="13.42578125" style="342" customWidth="1"/>
    <col min="12550" max="12550" width="13.85546875" style="342" customWidth="1"/>
    <col min="12551" max="12555" width="16.42578125" style="342" customWidth="1"/>
    <col min="12556" max="12556" width="20.42578125" style="342" customWidth="1"/>
    <col min="12557" max="12557" width="21.140625" style="342" customWidth="1"/>
    <col min="12558" max="12558" width="9.42578125" style="342" customWidth="1"/>
    <col min="12559" max="12559" width="0.42578125" style="342" customWidth="1"/>
    <col min="12560" max="12566" width="6.42578125" style="342" customWidth="1"/>
    <col min="12567" max="12795" width="11.42578125" style="342"/>
    <col min="12796" max="12796" width="1" style="342" customWidth="1"/>
    <col min="12797" max="12797" width="4.28515625" style="342" customWidth="1"/>
    <col min="12798" max="12798" width="34.7109375" style="342" customWidth="1"/>
    <col min="12799" max="12799" width="0" style="342" hidden="1" customWidth="1"/>
    <col min="12800" max="12800" width="20" style="342" customWidth="1"/>
    <col min="12801" max="12801" width="20.85546875" style="342" customWidth="1"/>
    <col min="12802" max="12802" width="25" style="342" customWidth="1"/>
    <col min="12803" max="12803" width="18.7109375" style="342" customWidth="1"/>
    <col min="12804" max="12804" width="29.7109375" style="342" customWidth="1"/>
    <col min="12805" max="12805" width="13.42578125" style="342" customWidth="1"/>
    <col min="12806" max="12806" width="13.85546875" style="342" customWidth="1"/>
    <col min="12807" max="12811" width="16.42578125" style="342" customWidth="1"/>
    <col min="12812" max="12812" width="20.42578125" style="342" customWidth="1"/>
    <col min="12813" max="12813" width="21.140625" style="342" customWidth="1"/>
    <col min="12814" max="12814" width="9.42578125" style="342" customWidth="1"/>
    <col min="12815" max="12815" width="0.42578125" style="342" customWidth="1"/>
    <col min="12816" max="12822" width="6.42578125" style="342" customWidth="1"/>
    <col min="12823" max="13051" width="11.42578125" style="342"/>
    <col min="13052" max="13052" width="1" style="342" customWidth="1"/>
    <col min="13053" max="13053" width="4.28515625" style="342" customWidth="1"/>
    <col min="13054" max="13054" width="34.7109375" style="342" customWidth="1"/>
    <col min="13055" max="13055" width="0" style="342" hidden="1" customWidth="1"/>
    <col min="13056" max="13056" width="20" style="342" customWidth="1"/>
    <col min="13057" max="13057" width="20.85546875" style="342" customWidth="1"/>
    <col min="13058" max="13058" width="25" style="342" customWidth="1"/>
    <col min="13059" max="13059" width="18.7109375" style="342" customWidth="1"/>
    <col min="13060" max="13060" width="29.7109375" style="342" customWidth="1"/>
    <col min="13061" max="13061" width="13.42578125" style="342" customWidth="1"/>
    <col min="13062" max="13062" width="13.85546875" style="342" customWidth="1"/>
    <col min="13063" max="13067" width="16.42578125" style="342" customWidth="1"/>
    <col min="13068" max="13068" width="20.42578125" style="342" customWidth="1"/>
    <col min="13069" max="13069" width="21.140625" style="342" customWidth="1"/>
    <col min="13070" max="13070" width="9.42578125" style="342" customWidth="1"/>
    <col min="13071" max="13071" width="0.42578125" style="342" customWidth="1"/>
    <col min="13072" max="13078" width="6.42578125" style="342" customWidth="1"/>
    <col min="13079" max="13307" width="11.42578125" style="342"/>
    <col min="13308" max="13308" width="1" style="342" customWidth="1"/>
    <col min="13309" max="13309" width="4.28515625" style="342" customWidth="1"/>
    <col min="13310" max="13310" width="34.7109375" style="342" customWidth="1"/>
    <col min="13311" max="13311" width="0" style="342" hidden="1" customWidth="1"/>
    <col min="13312" max="13312" width="20" style="342" customWidth="1"/>
    <col min="13313" max="13313" width="20.85546875" style="342" customWidth="1"/>
    <col min="13314" max="13314" width="25" style="342" customWidth="1"/>
    <col min="13315" max="13315" width="18.7109375" style="342" customWidth="1"/>
    <col min="13316" max="13316" width="29.7109375" style="342" customWidth="1"/>
    <col min="13317" max="13317" width="13.42578125" style="342" customWidth="1"/>
    <col min="13318" max="13318" width="13.85546875" style="342" customWidth="1"/>
    <col min="13319" max="13323" width="16.42578125" style="342" customWidth="1"/>
    <col min="13324" max="13324" width="20.42578125" style="342" customWidth="1"/>
    <col min="13325" max="13325" width="21.140625" style="342" customWidth="1"/>
    <col min="13326" max="13326" width="9.42578125" style="342" customWidth="1"/>
    <col min="13327" max="13327" width="0.42578125" style="342" customWidth="1"/>
    <col min="13328" max="13334" width="6.42578125" style="342" customWidth="1"/>
    <col min="13335" max="13563" width="11.42578125" style="342"/>
    <col min="13564" max="13564" width="1" style="342" customWidth="1"/>
    <col min="13565" max="13565" width="4.28515625" style="342" customWidth="1"/>
    <col min="13566" max="13566" width="34.7109375" style="342" customWidth="1"/>
    <col min="13567" max="13567" width="0" style="342" hidden="1" customWidth="1"/>
    <col min="13568" max="13568" width="20" style="342" customWidth="1"/>
    <col min="13569" max="13569" width="20.85546875" style="342" customWidth="1"/>
    <col min="13570" max="13570" width="25" style="342" customWidth="1"/>
    <col min="13571" max="13571" width="18.7109375" style="342" customWidth="1"/>
    <col min="13572" max="13572" width="29.7109375" style="342" customWidth="1"/>
    <col min="13573" max="13573" width="13.42578125" style="342" customWidth="1"/>
    <col min="13574" max="13574" width="13.85546875" style="342" customWidth="1"/>
    <col min="13575" max="13579" width="16.42578125" style="342" customWidth="1"/>
    <col min="13580" max="13580" width="20.42578125" style="342" customWidth="1"/>
    <col min="13581" max="13581" width="21.140625" style="342" customWidth="1"/>
    <col min="13582" max="13582" width="9.42578125" style="342" customWidth="1"/>
    <col min="13583" max="13583" width="0.42578125" style="342" customWidth="1"/>
    <col min="13584" max="13590" width="6.42578125" style="342" customWidth="1"/>
    <col min="13591" max="13819" width="11.42578125" style="342"/>
    <col min="13820" max="13820" width="1" style="342" customWidth="1"/>
    <col min="13821" max="13821" width="4.28515625" style="342" customWidth="1"/>
    <col min="13822" max="13822" width="34.7109375" style="342" customWidth="1"/>
    <col min="13823" max="13823" width="0" style="342" hidden="1" customWidth="1"/>
    <col min="13824" max="13824" width="20" style="342" customWidth="1"/>
    <col min="13825" max="13825" width="20.85546875" style="342" customWidth="1"/>
    <col min="13826" max="13826" width="25" style="342" customWidth="1"/>
    <col min="13827" max="13827" width="18.7109375" style="342" customWidth="1"/>
    <col min="13828" max="13828" width="29.7109375" style="342" customWidth="1"/>
    <col min="13829" max="13829" width="13.42578125" style="342" customWidth="1"/>
    <col min="13830" max="13830" width="13.85546875" style="342" customWidth="1"/>
    <col min="13831" max="13835" width="16.42578125" style="342" customWidth="1"/>
    <col min="13836" max="13836" width="20.42578125" style="342" customWidth="1"/>
    <col min="13837" max="13837" width="21.140625" style="342" customWidth="1"/>
    <col min="13838" max="13838" width="9.42578125" style="342" customWidth="1"/>
    <col min="13839" max="13839" width="0.42578125" style="342" customWidth="1"/>
    <col min="13840" max="13846" width="6.42578125" style="342" customWidth="1"/>
    <col min="13847" max="14075" width="11.42578125" style="342"/>
    <col min="14076" max="14076" width="1" style="342" customWidth="1"/>
    <col min="14077" max="14077" width="4.28515625" style="342" customWidth="1"/>
    <col min="14078" max="14078" width="34.7109375" style="342" customWidth="1"/>
    <col min="14079" max="14079" width="0" style="342" hidden="1" customWidth="1"/>
    <col min="14080" max="14080" width="20" style="342" customWidth="1"/>
    <col min="14081" max="14081" width="20.85546875" style="342" customWidth="1"/>
    <col min="14082" max="14082" width="25" style="342" customWidth="1"/>
    <col min="14083" max="14083" width="18.7109375" style="342" customWidth="1"/>
    <col min="14084" max="14084" width="29.7109375" style="342" customWidth="1"/>
    <col min="14085" max="14085" width="13.42578125" style="342" customWidth="1"/>
    <col min="14086" max="14086" width="13.85546875" style="342" customWidth="1"/>
    <col min="14087" max="14091" width="16.42578125" style="342" customWidth="1"/>
    <col min="14092" max="14092" width="20.42578125" style="342" customWidth="1"/>
    <col min="14093" max="14093" width="21.140625" style="342" customWidth="1"/>
    <col min="14094" max="14094" width="9.42578125" style="342" customWidth="1"/>
    <col min="14095" max="14095" width="0.42578125" style="342" customWidth="1"/>
    <col min="14096" max="14102" width="6.42578125" style="342" customWidth="1"/>
    <col min="14103" max="14331" width="11.42578125" style="342"/>
    <col min="14332" max="14332" width="1" style="342" customWidth="1"/>
    <col min="14333" max="14333" width="4.28515625" style="342" customWidth="1"/>
    <col min="14334" max="14334" width="34.7109375" style="342" customWidth="1"/>
    <col min="14335" max="14335" width="0" style="342" hidden="1" customWidth="1"/>
    <col min="14336" max="14336" width="20" style="342" customWidth="1"/>
    <col min="14337" max="14337" width="20.85546875" style="342" customWidth="1"/>
    <col min="14338" max="14338" width="25" style="342" customWidth="1"/>
    <col min="14339" max="14339" width="18.7109375" style="342" customWidth="1"/>
    <col min="14340" max="14340" width="29.7109375" style="342" customWidth="1"/>
    <col min="14341" max="14341" width="13.42578125" style="342" customWidth="1"/>
    <col min="14342" max="14342" width="13.85546875" style="342" customWidth="1"/>
    <col min="14343" max="14347" width="16.42578125" style="342" customWidth="1"/>
    <col min="14348" max="14348" width="20.42578125" style="342" customWidth="1"/>
    <col min="14349" max="14349" width="21.140625" style="342" customWidth="1"/>
    <col min="14350" max="14350" width="9.42578125" style="342" customWidth="1"/>
    <col min="14351" max="14351" width="0.42578125" style="342" customWidth="1"/>
    <col min="14352" max="14358" width="6.42578125" style="342" customWidth="1"/>
    <col min="14359" max="14587" width="11.42578125" style="342"/>
    <col min="14588" max="14588" width="1" style="342" customWidth="1"/>
    <col min="14589" max="14589" width="4.28515625" style="342" customWidth="1"/>
    <col min="14590" max="14590" width="34.7109375" style="342" customWidth="1"/>
    <col min="14591" max="14591" width="0" style="342" hidden="1" customWidth="1"/>
    <col min="14592" max="14592" width="20" style="342" customWidth="1"/>
    <col min="14593" max="14593" width="20.85546875" style="342" customWidth="1"/>
    <col min="14594" max="14594" width="25" style="342" customWidth="1"/>
    <col min="14595" max="14595" width="18.7109375" style="342" customWidth="1"/>
    <col min="14596" max="14596" width="29.7109375" style="342" customWidth="1"/>
    <col min="14597" max="14597" width="13.42578125" style="342" customWidth="1"/>
    <col min="14598" max="14598" width="13.85546875" style="342" customWidth="1"/>
    <col min="14599" max="14603" width="16.42578125" style="342" customWidth="1"/>
    <col min="14604" max="14604" width="20.42578125" style="342" customWidth="1"/>
    <col min="14605" max="14605" width="21.140625" style="342" customWidth="1"/>
    <col min="14606" max="14606" width="9.42578125" style="342" customWidth="1"/>
    <col min="14607" max="14607" width="0.42578125" style="342" customWidth="1"/>
    <col min="14608" max="14614" width="6.42578125" style="342" customWidth="1"/>
    <col min="14615" max="14843" width="11.42578125" style="342"/>
    <col min="14844" max="14844" width="1" style="342" customWidth="1"/>
    <col min="14845" max="14845" width="4.28515625" style="342" customWidth="1"/>
    <col min="14846" max="14846" width="34.7109375" style="342" customWidth="1"/>
    <col min="14847" max="14847" width="0" style="342" hidden="1" customWidth="1"/>
    <col min="14848" max="14848" width="20" style="342" customWidth="1"/>
    <col min="14849" max="14849" width="20.85546875" style="342" customWidth="1"/>
    <col min="14850" max="14850" width="25" style="342" customWidth="1"/>
    <col min="14851" max="14851" width="18.7109375" style="342" customWidth="1"/>
    <col min="14852" max="14852" width="29.7109375" style="342" customWidth="1"/>
    <col min="14853" max="14853" width="13.42578125" style="342" customWidth="1"/>
    <col min="14854" max="14854" width="13.85546875" style="342" customWidth="1"/>
    <col min="14855" max="14859" width="16.42578125" style="342" customWidth="1"/>
    <col min="14860" max="14860" width="20.42578125" style="342" customWidth="1"/>
    <col min="14861" max="14861" width="21.140625" style="342" customWidth="1"/>
    <col min="14862" max="14862" width="9.42578125" style="342" customWidth="1"/>
    <col min="14863" max="14863" width="0.42578125" style="342" customWidth="1"/>
    <col min="14864" max="14870" width="6.42578125" style="342" customWidth="1"/>
    <col min="14871" max="15099" width="11.42578125" style="342"/>
    <col min="15100" max="15100" width="1" style="342" customWidth="1"/>
    <col min="15101" max="15101" width="4.28515625" style="342" customWidth="1"/>
    <col min="15102" max="15102" width="34.7109375" style="342" customWidth="1"/>
    <col min="15103" max="15103" width="0" style="342" hidden="1" customWidth="1"/>
    <col min="15104" max="15104" width="20" style="342" customWidth="1"/>
    <col min="15105" max="15105" width="20.85546875" style="342" customWidth="1"/>
    <col min="15106" max="15106" width="25" style="342" customWidth="1"/>
    <col min="15107" max="15107" width="18.7109375" style="342" customWidth="1"/>
    <col min="15108" max="15108" width="29.7109375" style="342" customWidth="1"/>
    <col min="15109" max="15109" width="13.42578125" style="342" customWidth="1"/>
    <col min="15110" max="15110" width="13.85546875" style="342" customWidth="1"/>
    <col min="15111" max="15115" width="16.42578125" style="342" customWidth="1"/>
    <col min="15116" max="15116" width="20.42578125" style="342" customWidth="1"/>
    <col min="15117" max="15117" width="21.140625" style="342" customWidth="1"/>
    <col min="15118" max="15118" width="9.42578125" style="342" customWidth="1"/>
    <col min="15119" max="15119" width="0.42578125" style="342" customWidth="1"/>
    <col min="15120" max="15126" width="6.42578125" style="342" customWidth="1"/>
    <col min="15127" max="15355" width="11.42578125" style="342"/>
    <col min="15356" max="15356" width="1" style="342" customWidth="1"/>
    <col min="15357" max="15357" width="4.28515625" style="342" customWidth="1"/>
    <col min="15358" max="15358" width="34.7109375" style="342" customWidth="1"/>
    <col min="15359" max="15359" width="0" style="342" hidden="1" customWidth="1"/>
    <col min="15360" max="15360" width="20" style="342" customWidth="1"/>
    <col min="15361" max="15361" width="20.85546875" style="342" customWidth="1"/>
    <col min="15362" max="15362" width="25" style="342" customWidth="1"/>
    <col min="15363" max="15363" width="18.7109375" style="342" customWidth="1"/>
    <col min="15364" max="15364" width="29.7109375" style="342" customWidth="1"/>
    <col min="15365" max="15365" width="13.42578125" style="342" customWidth="1"/>
    <col min="15366" max="15366" width="13.85546875" style="342" customWidth="1"/>
    <col min="15367" max="15371" width="16.42578125" style="342" customWidth="1"/>
    <col min="15372" max="15372" width="20.42578125" style="342" customWidth="1"/>
    <col min="15373" max="15373" width="21.140625" style="342" customWidth="1"/>
    <col min="15374" max="15374" width="9.42578125" style="342" customWidth="1"/>
    <col min="15375" max="15375" width="0.42578125" style="342" customWidth="1"/>
    <col min="15376" max="15382" width="6.42578125" style="342" customWidth="1"/>
    <col min="15383" max="15611" width="11.42578125" style="342"/>
    <col min="15612" max="15612" width="1" style="342" customWidth="1"/>
    <col min="15613" max="15613" width="4.28515625" style="342" customWidth="1"/>
    <col min="15614" max="15614" width="34.7109375" style="342" customWidth="1"/>
    <col min="15615" max="15615" width="0" style="342" hidden="1" customWidth="1"/>
    <col min="15616" max="15616" width="20" style="342" customWidth="1"/>
    <col min="15617" max="15617" width="20.85546875" style="342" customWidth="1"/>
    <col min="15618" max="15618" width="25" style="342" customWidth="1"/>
    <col min="15619" max="15619" width="18.7109375" style="342" customWidth="1"/>
    <col min="15620" max="15620" width="29.7109375" style="342" customWidth="1"/>
    <col min="15621" max="15621" width="13.42578125" style="342" customWidth="1"/>
    <col min="15622" max="15622" width="13.85546875" style="342" customWidth="1"/>
    <col min="15623" max="15627" width="16.42578125" style="342" customWidth="1"/>
    <col min="15628" max="15628" width="20.42578125" style="342" customWidth="1"/>
    <col min="15629" max="15629" width="21.140625" style="342" customWidth="1"/>
    <col min="15630" max="15630" width="9.42578125" style="342" customWidth="1"/>
    <col min="15631" max="15631" width="0.42578125" style="342" customWidth="1"/>
    <col min="15632" max="15638" width="6.42578125" style="342" customWidth="1"/>
    <col min="15639" max="15867" width="11.42578125" style="342"/>
    <col min="15868" max="15868" width="1" style="342" customWidth="1"/>
    <col min="15869" max="15869" width="4.28515625" style="342" customWidth="1"/>
    <col min="15870" max="15870" width="34.7109375" style="342" customWidth="1"/>
    <col min="15871" max="15871" width="0" style="342" hidden="1" customWidth="1"/>
    <col min="15872" max="15872" width="20" style="342" customWidth="1"/>
    <col min="15873" max="15873" width="20.85546875" style="342" customWidth="1"/>
    <col min="15874" max="15874" width="25" style="342" customWidth="1"/>
    <col min="15875" max="15875" width="18.7109375" style="342" customWidth="1"/>
    <col min="15876" max="15876" width="29.7109375" style="342" customWidth="1"/>
    <col min="15877" max="15877" width="13.42578125" style="342" customWidth="1"/>
    <col min="15878" max="15878" width="13.85546875" style="342" customWidth="1"/>
    <col min="15879" max="15883" width="16.42578125" style="342" customWidth="1"/>
    <col min="15884" max="15884" width="20.42578125" style="342" customWidth="1"/>
    <col min="15885" max="15885" width="21.140625" style="342" customWidth="1"/>
    <col min="15886" max="15886" width="9.42578125" style="342" customWidth="1"/>
    <col min="15887" max="15887" width="0.42578125" style="342" customWidth="1"/>
    <col min="15888" max="15894" width="6.42578125" style="342" customWidth="1"/>
    <col min="15895" max="16123" width="11.42578125" style="342"/>
    <col min="16124" max="16124" width="1" style="342" customWidth="1"/>
    <col min="16125" max="16125" width="4.28515625" style="342" customWidth="1"/>
    <col min="16126" max="16126" width="34.7109375" style="342" customWidth="1"/>
    <col min="16127" max="16127" width="0" style="342" hidden="1" customWidth="1"/>
    <col min="16128" max="16128" width="20" style="342" customWidth="1"/>
    <col min="16129" max="16129" width="20.85546875" style="342" customWidth="1"/>
    <col min="16130" max="16130" width="25" style="342" customWidth="1"/>
    <col min="16131" max="16131" width="18.7109375" style="342" customWidth="1"/>
    <col min="16132" max="16132" width="29.7109375" style="342" customWidth="1"/>
    <col min="16133" max="16133" width="13.42578125" style="342" customWidth="1"/>
    <col min="16134" max="16134" width="13.85546875" style="342" customWidth="1"/>
    <col min="16135" max="16139" width="16.42578125" style="342" customWidth="1"/>
    <col min="16140" max="16140" width="20.42578125" style="342" customWidth="1"/>
    <col min="16141" max="16141" width="21.140625" style="342" customWidth="1"/>
    <col min="16142" max="16142" width="9.42578125" style="342" customWidth="1"/>
    <col min="16143" max="16143" width="0.42578125" style="342" customWidth="1"/>
    <col min="16144" max="16150" width="6.42578125" style="342" customWidth="1"/>
    <col min="16151" max="16371" width="11.42578125" style="342"/>
    <col min="16372" max="16384" width="11.42578125" style="342" customWidth="1"/>
  </cols>
  <sheetData>
    <row r="2" spans="2:16" ht="15" x14ac:dyDescent="0.25">
      <c r="B2" s="1231" t="s">
        <v>63</v>
      </c>
      <c r="C2" s="1232"/>
      <c r="D2" s="1232"/>
      <c r="E2" s="1232"/>
      <c r="F2" s="1232"/>
      <c r="G2" s="1232"/>
      <c r="H2" s="1232"/>
      <c r="I2" s="1232"/>
      <c r="J2" s="1232"/>
      <c r="K2" s="1232"/>
      <c r="L2" s="1232"/>
      <c r="M2" s="1232"/>
      <c r="N2" s="1232"/>
      <c r="O2" s="1232"/>
      <c r="P2" s="1232"/>
    </row>
    <row r="4" spans="2:16" ht="15" x14ac:dyDescent="0.25">
      <c r="B4" s="1231" t="s">
        <v>48</v>
      </c>
      <c r="C4" s="1232"/>
      <c r="D4" s="1232"/>
      <c r="E4" s="1232"/>
      <c r="F4" s="1232"/>
      <c r="G4" s="1232"/>
      <c r="H4" s="1232"/>
      <c r="I4" s="1232"/>
      <c r="J4" s="1232"/>
      <c r="K4" s="1232"/>
      <c r="L4" s="1232"/>
      <c r="M4" s="1232"/>
      <c r="N4" s="1232"/>
      <c r="O4" s="1232"/>
      <c r="P4" s="1232"/>
    </row>
    <row r="5" spans="2:16" ht="15" thickBot="1" x14ac:dyDescent="0.3"/>
    <row r="6" spans="2:16" ht="15.75" thickBot="1" x14ac:dyDescent="0.3">
      <c r="B6" s="556" t="s">
        <v>4</v>
      </c>
      <c r="C6" s="1251" t="s">
        <v>1816</v>
      </c>
      <c r="D6" s="1249"/>
      <c r="E6" s="1249"/>
      <c r="F6" s="1249"/>
      <c r="G6" s="1249"/>
      <c r="H6" s="1249"/>
      <c r="I6" s="1249"/>
      <c r="J6" s="1249"/>
      <c r="K6" s="1249"/>
      <c r="L6" s="1249"/>
      <c r="M6" s="1249"/>
      <c r="N6" s="1250"/>
    </row>
    <row r="7" spans="2:16" ht="15.75" thickBot="1" x14ac:dyDescent="0.3">
      <c r="B7" s="556" t="s">
        <v>5</v>
      </c>
      <c r="C7" s="1249"/>
      <c r="D7" s="1249"/>
      <c r="E7" s="1249"/>
      <c r="F7" s="1249"/>
      <c r="G7" s="1249"/>
      <c r="H7" s="1249"/>
      <c r="I7" s="1249"/>
      <c r="J7" s="1249"/>
      <c r="K7" s="1249"/>
      <c r="L7" s="1249"/>
      <c r="M7" s="1249"/>
      <c r="N7" s="1250"/>
    </row>
    <row r="8" spans="2:16" ht="15.75" thickBot="1" x14ac:dyDescent="0.3">
      <c r="B8" s="556" t="s">
        <v>6</v>
      </c>
      <c r="C8" s="1249"/>
      <c r="D8" s="1249"/>
      <c r="E8" s="1249"/>
      <c r="F8" s="1249"/>
      <c r="G8" s="1249"/>
      <c r="H8" s="1249"/>
      <c r="I8" s="1249"/>
      <c r="J8" s="1249"/>
      <c r="K8" s="1249"/>
      <c r="L8" s="1249"/>
      <c r="M8" s="1249"/>
      <c r="N8" s="1250"/>
    </row>
    <row r="9" spans="2:16" ht="15.75" thickBot="1" x14ac:dyDescent="0.3">
      <c r="B9" s="556" t="s">
        <v>7</v>
      </c>
      <c r="C9" s="1249"/>
      <c r="D9" s="1249"/>
      <c r="E9" s="1249"/>
      <c r="F9" s="1249"/>
      <c r="G9" s="1249"/>
      <c r="H9" s="1249"/>
      <c r="I9" s="1249"/>
      <c r="J9" s="1249"/>
      <c r="K9" s="1249"/>
      <c r="L9" s="1249"/>
      <c r="M9" s="1249"/>
      <c r="N9" s="1250"/>
    </row>
    <row r="10" spans="2:16" ht="15.75" thickBot="1" x14ac:dyDescent="0.3">
      <c r="B10" s="556" t="s">
        <v>8</v>
      </c>
      <c r="C10" s="1243" t="s">
        <v>150</v>
      </c>
      <c r="D10" s="1243"/>
      <c r="E10" s="1244"/>
      <c r="F10" s="557"/>
      <c r="G10" s="557"/>
      <c r="H10" s="558"/>
      <c r="I10" s="558"/>
      <c r="J10" s="558"/>
      <c r="K10" s="559"/>
      <c r="L10" s="560"/>
      <c r="M10" s="561"/>
      <c r="N10" s="562"/>
    </row>
    <row r="11" spans="2:16" ht="15.75" thickBot="1" x14ac:dyDescent="0.3">
      <c r="B11" s="563" t="s">
        <v>9</v>
      </c>
      <c r="C11" s="564">
        <v>41973</v>
      </c>
      <c r="D11" s="565"/>
      <c r="E11" s="566"/>
      <c r="F11" s="567"/>
      <c r="G11" s="567"/>
      <c r="H11" s="565"/>
      <c r="I11" s="565"/>
      <c r="J11" s="565"/>
      <c r="K11" s="568"/>
      <c r="L11" s="566"/>
      <c r="M11" s="569"/>
      <c r="N11" s="570"/>
    </row>
    <row r="12" spans="2:16" ht="15" x14ac:dyDescent="0.25">
      <c r="B12" s="571"/>
      <c r="C12" s="572"/>
      <c r="D12" s="573"/>
      <c r="E12" s="574"/>
      <c r="F12" s="575"/>
      <c r="G12" s="575"/>
      <c r="H12" s="573"/>
      <c r="I12" s="550"/>
      <c r="J12" s="550"/>
      <c r="K12" s="576"/>
      <c r="L12" s="577"/>
      <c r="M12" s="578"/>
      <c r="N12" s="579"/>
    </row>
    <row r="13" spans="2:16" ht="15" x14ac:dyDescent="0.25">
      <c r="I13" s="550"/>
      <c r="J13" s="550"/>
      <c r="K13" s="576"/>
      <c r="L13" s="577"/>
      <c r="M13" s="578"/>
      <c r="N13" s="580"/>
    </row>
    <row r="14" spans="2:16" ht="30" x14ac:dyDescent="0.25">
      <c r="B14" s="1245" t="s">
        <v>87</v>
      </c>
      <c r="C14" s="1245"/>
      <c r="D14" s="581" t="s">
        <v>12</v>
      </c>
      <c r="E14" s="582" t="s">
        <v>13</v>
      </c>
      <c r="F14" s="581" t="s">
        <v>29</v>
      </c>
      <c r="G14" s="583"/>
      <c r="I14" s="584"/>
      <c r="J14" s="584"/>
      <c r="K14" s="585"/>
      <c r="L14" s="585"/>
      <c r="M14" s="586"/>
      <c r="N14" s="580"/>
    </row>
    <row r="15" spans="2:16" ht="15" x14ac:dyDescent="0.25">
      <c r="B15" s="1245"/>
      <c r="C15" s="1245"/>
      <c r="D15" s="581">
        <v>12</v>
      </c>
      <c r="E15" s="587">
        <v>912578797</v>
      </c>
      <c r="F15" s="588">
        <v>437</v>
      </c>
      <c r="G15" s="589"/>
      <c r="I15" s="590"/>
      <c r="J15" s="590"/>
      <c r="K15" s="585"/>
      <c r="L15" s="591"/>
      <c r="M15" s="592"/>
      <c r="N15" s="580"/>
    </row>
    <row r="16" spans="2:16" ht="15" x14ac:dyDescent="0.25">
      <c r="B16" s="1245"/>
      <c r="C16" s="1245"/>
      <c r="D16" s="581"/>
      <c r="E16" s="593"/>
      <c r="F16" s="594"/>
      <c r="G16" s="589"/>
      <c r="I16" s="590"/>
      <c r="J16" s="590"/>
      <c r="K16" s="585"/>
      <c r="L16" s="591"/>
      <c r="M16" s="592"/>
      <c r="N16" s="580"/>
    </row>
    <row r="17" spans="1:14" ht="15" x14ac:dyDescent="0.25">
      <c r="B17" s="1245"/>
      <c r="C17" s="1245"/>
      <c r="D17" s="581"/>
      <c r="E17" s="593"/>
      <c r="F17" s="594"/>
      <c r="G17" s="589"/>
      <c r="I17" s="590"/>
      <c r="J17" s="590"/>
      <c r="K17" s="585"/>
      <c r="L17" s="591"/>
      <c r="M17" s="592"/>
      <c r="N17" s="580"/>
    </row>
    <row r="18" spans="1:14" ht="15" x14ac:dyDescent="0.25">
      <c r="B18" s="1245"/>
      <c r="C18" s="1245"/>
      <c r="D18" s="581"/>
      <c r="E18" s="587"/>
      <c r="F18" s="594"/>
      <c r="G18" s="589"/>
      <c r="H18" s="595"/>
      <c r="I18" s="590"/>
      <c r="J18" s="590"/>
      <c r="K18" s="585"/>
      <c r="L18" s="591"/>
      <c r="M18" s="592"/>
      <c r="N18" s="578"/>
    </row>
    <row r="19" spans="1:14" ht="15" x14ac:dyDescent="0.25">
      <c r="B19" s="1245"/>
      <c r="C19" s="1245"/>
      <c r="D19" s="581"/>
      <c r="E19" s="587"/>
      <c r="F19" s="594"/>
      <c r="G19" s="589"/>
      <c r="H19" s="595"/>
      <c r="I19" s="596"/>
      <c r="J19" s="596"/>
      <c r="K19" s="597"/>
      <c r="L19" s="598"/>
      <c r="M19" s="599"/>
      <c r="N19" s="578"/>
    </row>
    <row r="20" spans="1:14" ht="15" x14ac:dyDescent="0.25">
      <c r="B20" s="1245"/>
      <c r="C20" s="1245"/>
      <c r="D20" s="581"/>
      <c r="E20" s="593"/>
      <c r="F20" s="594"/>
      <c r="G20" s="589"/>
      <c r="H20" s="595"/>
      <c r="I20" s="550"/>
      <c r="J20" s="550"/>
      <c r="K20" s="576"/>
      <c r="L20" s="577"/>
      <c r="M20" s="578"/>
      <c r="N20" s="578"/>
    </row>
    <row r="21" spans="1:14" ht="15" x14ac:dyDescent="0.25">
      <c r="B21" s="1245"/>
      <c r="C21" s="1245"/>
      <c r="D21" s="581"/>
      <c r="E21" s="593"/>
      <c r="F21" s="594"/>
      <c r="G21" s="589"/>
      <c r="H21" s="595"/>
      <c r="I21" s="550"/>
      <c r="J21" s="550"/>
      <c r="K21" s="576"/>
      <c r="L21" s="577"/>
      <c r="M21" s="578"/>
      <c r="N21" s="578"/>
    </row>
    <row r="22" spans="1:14" ht="15.75" thickBot="1" x14ac:dyDescent="0.3">
      <c r="B22" s="1246" t="s">
        <v>14</v>
      </c>
      <c r="C22" s="1247"/>
      <c r="D22" s="581"/>
      <c r="E22" s="600">
        <f>SUM(E15:E21)</f>
        <v>912578797</v>
      </c>
      <c r="F22" s="601">
        <f>SUM(F15:F21)</f>
        <v>437</v>
      </c>
      <c r="G22" s="589"/>
      <c r="H22" s="595"/>
      <c r="I22" s="550"/>
      <c r="J22" s="550"/>
      <c r="K22" s="576"/>
      <c r="L22" s="577"/>
      <c r="M22" s="578"/>
      <c r="N22" s="578"/>
    </row>
    <row r="23" spans="1:14" ht="43.5" thickBot="1" x14ac:dyDescent="0.3">
      <c r="A23" s="602"/>
      <c r="B23" s="603" t="s">
        <v>15</v>
      </c>
      <c r="C23" s="604" t="s">
        <v>88</v>
      </c>
      <c r="E23" s="605"/>
      <c r="F23" s="584"/>
      <c r="G23" s="584"/>
      <c r="H23" s="584"/>
      <c r="I23" s="606"/>
      <c r="J23" s="606"/>
      <c r="K23" s="607"/>
      <c r="L23" s="608"/>
      <c r="M23" s="609"/>
    </row>
    <row r="24" spans="1:14" ht="15.75" thickBot="1" x14ac:dyDescent="0.3">
      <c r="A24" s="610">
        <v>1</v>
      </c>
      <c r="C24" s="611">
        <f>F22*80/100</f>
        <v>349.6</v>
      </c>
      <c r="D24" s="612"/>
      <c r="E24" s="613">
        <f>E22</f>
        <v>912578797</v>
      </c>
      <c r="F24" s="614"/>
      <c r="G24" s="614"/>
      <c r="H24" s="614"/>
      <c r="I24" s="615"/>
      <c r="J24" s="615"/>
      <c r="K24" s="607"/>
      <c r="L24" s="608"/>
      <c r="M24" s="609"/>
    </row>
    <row r="25" spans="1:14" ht="15" x14ac:dyDescent="0.25">
      <c r="A25" s="616"/>
      <c r="C25" s="617"/>
      <c r="D25" s="590"/>
      <c r="E25" s="618"/>
      <c r="F25" s="614"/>
      <c r="G25" s="614"/>
      <c r="H25" s="614"/>
      <c r="I25" s="615"/>
      <c r="J25" s="615"/>
      <c r="K25" s="607"/>
      <c r="L25" s="608"/>
      <c r="M25" s="609"/>
    </row>
    <row r="26" spans="1:14" ht="15" x14ac:dyDescent="0.25">
      <c r="A26" s="616"/>
      <c r="C26" s="617"/>
      <c r="D26" s="590"/>
      <c r="E26" s="618"/>
      <c r="F26" s="614"/>
      <c r="G26" s="614"/>
      <c r="H26" s="614"/>
      <c r="I26" s="615"/>
      <c r="J26" s="615"/>
      <c r="K26" s="607"/>
      <c r="L26" s="608"/>
      <c r="M26" s="609"/>
    </row>
    <row r="27" spans="1:14" ht="15" x14ac:dyDescent="0.2">
      <c r="A27" s="616"/>
      <c r="B27" s="619" t="s">
        <v>124</v>
      </c>
      <c r="C27" s="620"/>
      <c r="D27" s="621"/>
      <c r="E27" s="622"/>
      <c r="F27" s="623"/>
      <c r="G27" s="623"/>
      <c r="H27" s="621"/>
      <c r="I27" s="550"/>
      <c r="J27" s="550"/>
      <c r="K27" s="576"/>
      <c r="L27" s="577"/>
      <c r="M27" s="578"/>
      <c r="N27" s="580"/>
    </row>
    <row r="28" spans="1:14" ht="15" x14ac:dyDescent="0.2">
      <c r="A28" s="616"/>
      <c r="B28" s="621"/>
      <c r="C28" s="620"/>
      <c r="D28" s="621"/>
      <c r="E28" s="622"/>
      <c r="F28" s="623"/>
      <c r="G28" s="623"/>
      <c r="H28" s="621"/>
      <c r="I28" s="550"/>
      <c r="J28" s="550"/>
      <c r="K28" s="576"/>
      <c r="L28" s="577"/>
      <c r="M28" s="578"/>
      <c r="N28" s="580"/>
    </row>
    <row r="29" spans="1:14" ht="15" x14ac:dyDescent="0.2">
      <c r="A29" s="616"/>
      <c r="B29" s="77" t="s">
        <v>33</v>
      </c>
      <c r="C29" s="77" t="s">
        <v>125</v>
      </c>
      <c r="D29" s="77" t="s">
        <v>126</v>
      </c>
      <c r="E29" s="622"/>
      <c r="F29" s="623"/>
      <c r="G29" s="623"/>
      <c r="H29" s="621"/>
      <c r="I29" s="550"/>
      <c r="J29" s="550"/>
      <c r="K29" s="576"/>
      <c r="L29" s="577"/>
      <c r="M29" s="578"/>
      <c r="N29" s="580"/>
    </row>
    <row r="30" spans="1:14" ht="15" x14ac:dyDescent="0.2">
      <c r="A30" s="616"/>
      <c r="B30" s="257" t="s">
        <v>127</v>
      </c>
      <c r="C30" s="420" t="s">
        <v>292</v>
      </c>
      <c r="D30" s="420"/>
      <c r="E30" s="622"/>
      <c r="F30" s="623"/>
      <c r="G30" s="623"/>
      <c r="H30" s="621"/>
      <c r="I30" s="550"/>
      <c r="J30" s="550"/>
      <c r="K30" s="576"/>
      <c r="L30" s="577"/>
      <c r="M30" s="578"/>
      <c r="N30" s="580"/>
    </row>
    <row r="31" spans="1:14" ht="15" x14ac:dyDescent="0.2">
      <c r="A31" s="616"/>
      <c r="B31" s="257" t="s">
        <v>128</v>
      </c>
      <c r="C31" s="420" t="s">
        <v>292</v>
      </c>
      <c r="D31" s="420"/>
      <c r="E31" s="622"/>
      <c r="F31" s="623"/>
      <c r="G31" s="623"/>
      <c r="H31" s="621"/>
      <c r="I31" s="550"/>
      <c r="J31" s="550"/>
      <c r="K31" s="576"/>
      <c r="L31" s="577"/>
      <c r="M31" s="578"/>
      <c r="N31" s="580"/>
    </row>
    <row r="32" spans="1:14" ht="15" x14ac:dyDescent="0.2">
      <c r="A32" s="616"/>
      <c r="B32" s="257" t="s">
        <v>129</v>
      </c>
      <c r="C32" s="420" t="s">
        <v>292</v>
      </c>
      <c r="D32" s="420"/>
      <c r="E32" s="622"/>
      <c r="F32" s="623"/>
      <c r="G32" s="623"/>
      <c r="H32" s="621"/>
      <c r="I32" s="550"/>
      <c r="J32" s="550"/>
      <c r="K32" s="576"/>
      <c r="L32" s="577"/>
      <c r="M32" s="578"/>
      <c r="N32" s="580"/>
    </row>
    <row r="33" spans="1:26" ht="15" x14ac:dyDescent="0.2">
      <c r="A33" s="616"/>
      <c r="B33" s="257" t="s">
        <v>130</v>
      </c>
      <c r="C33" s="420" t="s">
        <v>292</v>
      </c>
      <c r="D33" s="420"/>
      <c r="E33" s="622"/>
      <c r="F33" s="623"/>
      <c r="G33" s="623"/>
      <c r="H33" s="621"/>
      <c r="I33" s="550"/>
      <c r="J33" s="550"/>
      <c r="K33" s="576"/>
      <c r="L33" s="577"/>
      <c r="M33" s="578"/>
      <c r="N33" s="580"/>
    </row>
    <row r="34" spans="1:26" ht="15" x14ac:dyDescent="0.2">
      <c r="A34" s="616"/>
      <c r="B34" s="621"/>
      <c r="C34" s="620"/>
      <c r="D34" s="621"/>
      <c r="E34" s="622"/>
      <c r="F34" s="623"/>
      <c r="G34" s="623"/>
      <c r="H34" s="621"/>
      <c r="I34" s="550"/>
      <c r="J34" s="550"/>
      <c r="K34" s="576"/>
      <c r="L34" s="577"/>
      <c r="M34" s="578"/>
      <c r="N34" s="580"/>
    </row>
    <row r="35" spans="1:26" ht="15" x14ac:dyDescent="0.2">
      <c r="A35" s="616"/>
      <c r="B35" s="619" t="s">
        <v>131</v>
      </c>
      <c r="C35" s="620"/>
      <c r="D35" s="621"/>
      <c r="E35" s="622"/>
      <c r="F35" s="623"/>
      <c r="G35" s="623"/>
      <c r="H35" s="621"/>
      <c r="I35" s="550"/>
      <c r="J35" s="550"/>
      <c r="K35" s="576"/>
      <c r="L35" s="577"/>
      <c r="M35" s="578"/>
      <c r="N35" s="580"/>
    </row>
    <row r="36" spans="1:26" ht="15" x14ac:dyDescent="0.2">
      <c r="A36" s="616"/>
      <c r="B36" s="621"/>
      <c r="C36" s="620"/>
      <c r="D36" s="621"/>
      <c r="E36" s="622"/>
      <c r="F36" s="623"/>
      <c r="G36" s="623"/>
      <c r="H36" s="621"/>
      <c r="I36" s="550"/>
      <c r="J36" s="550"/>
      <c r="K36" s="576"/>
      <c r="L36" s="577"/>
      <c r="M36" s="578"/>
      <c r="N36" s="580"/>
    </row>
    <row r="37" spans="1:26" ht="15" x14ac:dyDescent="0.2">
      <c r="A37" s="616"/>
      <c r="B37" s="77" t="s">
        <v>33</v>
      </c>
      <c r="C37" s="77" t="s">
        <v>58</v>
      </c>
      <c r="D37" s="624" t="s">
        <v>51</v>
      </c>
      <c r="E37" s="625" t="s">
        <v>16</v>
      </c>
      <c r="F37" s="623"/>
      <c r="G37" s="623"/>
      <c r="H37" s="621"/>
      <c r="I37" s="550"/>
      <c r="J37" s="550"/>
      <c r="K37" s="576"/>
      <c r="L37" s="577"/>
      <c r="M37" s="578"/>
      <c r="N37" s="580"/>
    </row>
    <row r="38" spans="1:26" ht="57" x14ac:dyDescent="0.2">
      <c r="A38" s="616"/>
      <c r="B38" s="60" t="s">
        <v>132</v>
      </c>
      <c r="C38" s="61">
        <v>40</v>
      </c>
      <c r="D38" s="420">
        <v>40</v>
      </c>
      <c r="E38" s="1238">
        <f>+D38+D39</f>
        <v>40</v>
      </c>
      <c r="F38" s="623"/>
      <c r="G38" s="623"/>
      <c r="H38" s="621"/>
      <c r="I38" s="550"/>
      <c r="J38" s="550"/>
      <c r="K38" s="576"/>
      <c r="L38" s="577"/>
      <c r="M38" s="578"/>
      <c r="N38" s="580"/>
    </row>
    <row r="39" spans="1:26" ht="114" x14ac:dyDescent="0.2">
      <c r="A39" s="616"/>
      <c r="B39" s="60" t="s">
        <v>133</v>
      </c>
      <c r="C39" s="61">
        <v>60</v>
      </c>
      <c r="D39" s="420">
        <v>0</v>
      </c>
      <c r="E39" s="1239"/>
      <c r="F39" s="623"/>
      <c r="G39" s="623"/>
      <c r="H39" s="621"/>
      <c r="I39" s="550"/>
      <c r="J39" s="550"/>
      <c r="K39" s="576"/>
      <c r="L39" s="577"/>
      <c r="M39" s="578"/>
      <c r="N39" s="580"/>
    </row>
    <row r="40" spans="1:26" ht="15" x14ac:dyDescent="0.25">
      <c r="A40" s="616"/>
      <c r="C40" s="617"/>
      <c r="D40" s="590"/>
      <c r="E40" s="618"/>
      <c r="F40" s="614"/>
      <c r="G40" s="614"/>
      <c r="H40" s="614"/>
      <c r="I40" s="615"/>
      <c r="J40" s="615"/>
      <c r="K40" s="607"/>
      <c r="L40" s="608"/>
      <c r="M40" s="609"/>
    </row>
    <row r="41" spans="1:26" ht="15.75" customHeight="1" thickBot="1" x14ac:dyDescent="0.3">
      <c r="M41" s="1248" t="s">
        <v>35</v>
      </c>
      <c r="N41" s="1248"/>
    </row>
    <row r="42" spans="1:26" ht="15" x14ac:dyDescent="0.25">
      <c r="B42" s="619" t="s">
        <v>30</v>
      </c>
      <c r="M42" s="626"/>
      <c r="N42" s="626"/>
    </row>
    <row r="43" spans="1:26" ht="15" thickBot="1" x14ac:dyDescent="0.3">
      <c r="M43" s="626"/>
      <c r="N43" s="626"/>
    </row>
    <row r="44" spans="1:26" s="550" customFormat="1" ht="75" x14ac:dyDescent="0.25">
      <c r="B44" s="627" t="s">
        <v>134</v>
      </c>
      <c r="C44" s="627" t="s">
        <v>135</v>
      </c>
      <c r="D44" s="627" t="s">
        <v>136</v>
      </c>
      <c r="E44" s="628" t="s">
        <v>45</v>
      </c>
      <c r="F44" s="627" t="s">
        <v>22</v>
      </c>
      <c r="G44" s="627" t="s">
        <v>89</v>
      </c>
      <c r="H44" s="627" t="s">
        <v>17</v>
      </c>
      <c r="I44" s="627" t="s">
        <v>10</v>
      </c>
      <c r="J44" s="627" t="s">
        <v>31</v>
      </c>
      <c r="K44" s="628" t="s">
        <v>61</v>
      </c>
      <c r="L44" s="628" t="s">
        <v>20</v>
      </c>
      <c r="M44" s="629" t="s">
        <v>26</v>
      </c>
      <c r="N44" s="629" t="s">
        <v>137</v>
      </c>
      <c r="O44" s="630" t="s">
        <v>36</v>
      </c>
      <c r="P44" s="631" t="s">
        <v>11</v>
      </c>
      <c r="Q44" s="631" t="s">
        <v>19</v>
      </c>
    </row>
    <row r="45" spans="1:26" s="644" customFormat="1" ht="42.75" x14ac:dyDescent="0.25">
      <c r="A45" s="632">
        <v>1</v>
      </c>
      <c r="B45" s="633" t="s">
        <v>1357</v>
      </c>
      <c r="C45" s="634" t="s">
        <v>1357</v>
      </c>
      <c r="D45" s="635" t="s">
        <v>1358</v>
      </c>
      <c r="E45" s="636">
        <v>12</v>
      </c>
      <c r="F45" s="634" t="s">
        <v>125</v>
      </c>
      <c r="G45" s="637" t="s">
        <v>1359</v>
      </c>
      <c r="H45" s="638">
        <v>40725</v>
      </c>
      <c r="I45" s="638">
        <v>40908</v>
      </c>
      <c r="J45" s="639" t="s">
        <v>126</v>
      </c>
      <c r="K45" s="640">
        <v>6</v>
      </c>
      <c r="L45" s="640">
        <v>0</v>
      </c>
      <c r="M45" s="400">
        <v>400</v>
      </c>
      <c r="N45" s="400">
        <v>400</v>
      </c>
      <c r="O45" s="641">
        <v>33516000</v>
      </c>
      <c r="P45" s="527">
        <v>77</v>
      </c>
      <c r="Q45" s="642"/>
      <c r="R45" s="643"/>
      <c r="S45" s="643"/>
      <c r="T45" s="643"/>
      <c r="U45" s="643"/>
      <c r="V45" s="643"/>
      <c r="W45" s="643"/>
      <c r="X45" s="643"/>
      <c r="Y45" s="643"/>
      <c r="Z45" s="643"/>
    </row>
    <row r="46" spans="1:26" s="644" customFormat="1" ht="42.75" x14ac:dyDescent="0.25">
      <c r="A46" s="632">
        <f>+A45+1</f>
        <v>2</v>
      </c>
      <c r="B46" s="633" t="s">
        <v>1357</v>
      </c>
      <c r="C46" s="634" t="s">
        <v>1357</v>
      </c>
      <c r="D46" s="635" t="s">
        <v>1358</v>
      </c>
      <c r="E46" s="636">
        <v>12</v>
      </c>
      <c r="F46" s="634" t="s">
        <v>125</v>
      </c>
      <c r="G46" s="634" t="s">
        <v>1359</v>
      </c>
      <c r="H46" s="638">
        <v>41061</v>
      </c>
      <c r="I46" s="639" t="s">
        <v>1360</v>
      </c>
      <c r="J46" s="639" t="s">
        <v>126</v>
      </c>
      <c r="K46" s="640">
        <v>6</v>
      </c>
      <c r="L46" s="640">
        <v>0</v>
      </c>
      <c r="M46" s="400">
        <v>450</v>
      </c>
      <c r="N46" s="400">
        <v>450</v>
      </c>
      <c r="O46" s="641">
        <v>386977500</v>
      </c>
      <c r="P46" s="527">
        <v>76</v>
      </c>
      <c r="Q46" s="642"/>
      <c r="R46" s="643"/>
      <c r="S46" s="643"/>
      <c r="T46" s="643"/>
      <c r="U46" s="643"/>
      <c r="V46" s="643"/>
      <c r="W46" s="643"/>
      <c r="X46" s="643"/>
      <c r="Y46" s="643"/>
      <c r="Z46" s="643"/>
    </row>
    <row r="47" spans="1:26" s="644" customFormat="1" x14ac:dyDescent="0.25">
      <c r="A47" s="632">
        <f t="shared" ref="A47:A48" si="0">+A46+1</f>
        <v>3</v>
      </c>
      <c r="B47" s="633" t="s">
        <v>1357</v>
      </c>
      <c r="C47" s="634" t="s">
        <v>1357</v>
      </c>
      <c r="D47" s="635" t="s">
        <v>1361</v>
      </c>
      <c r="E47" s="636">
        <v>13</v>
      </c>
      <c r="F47" s="634" t="s">
        <v>125</v>
      </c>
      <c r="G47" s="634" t="s">
        <v>1359</v>
      </c>
      <c r="H47" s="638">
        <v>40183</v>
      </c>
      <c r="I47" s="638">
        <v>40482</v>
      </c>
      <c r="J47" s="639" t="s">
        <v>126</v>
      </c>
      <c r="K47" s="640">
        <v>10</v>
      </c>
      <c r="L47" s="640">
        <v>0</v>
      </c>
      <c r="M47" s="400">
        <v>250</v>
      </c>
      <c r="N47" s="400">
        <v>250</v>
      </c>
      <c r="O47" s="641">
        <v>517860000</v>
      </c>
      <c r="P47" s="527">
        <v>78</v>
      </c>
      <c r="Q47" s="642"/>
      <c r="R47" s="643"/>
      <c r="S47" s="643"/>
      <c r="T47" s="643"/>
      <c r="U47" s="643"/>
      <c r="V47" s="643"/>
      <c r="W47" s="643"/>
      <c r="X47" s="643"/>
      <c r="Y47" s="643"/>
      <c r="Z47" s="643"/>
    </row>
    <row r="48" spans="1:26" s="644" customFormat="1" ht="28.5" x14ac:dyDescent="0.25">
      <c r="A48" s="632">
        <f t="shared" si="0"/>
        <v>4</v>
      </c>
      <c r="B48" s="633" t="s">
        <v>1357</v>
      </c>
      <c r="C48" s="634" t="s">
        <v>1357</v>
      </c>
      <c r="D48" s="635" t="s">
        <v>1362</v>
      </c>
      <c r="E48" s="636">
        <v>45</v>
      </c>
      <c r="F48" s="634" t="s">
        <v>125</v>
      </c>
      <c r="G48" s="634"/>
      <c r="H48" s="638">
        <v>39947</v>
      </c>
      <c r="I48" s="638">
        <v>40178</v>
      </c>
      <c r="J48" s="639" t="s">
        <v>126</v>
      </c>
      <c r="K48" s="640">
        <v>7</v>
      </c>
      <c r="L48" s="640">
        <v>0</v>
      </c>
      <c r="M48" s="400">
        <v>450</v>
      </c>
      <c r="N48" s="400">
        <v>450</v>
      </c>
      <c r="O48" s="641">
        <v>434000000</v>
      </c>
      <c r="P48" s="527">
        <v>79</v>
      </c>
      <c r="Q48" s="642"/>
      <c r="R48" s="643"/>
      <c r="S48" s="643"/>
      <c r="T48" s="643"/>
      <c r="U48" s="643"/>
      <c r="V48" s="643"/>
      <c r="W48" s="643"/>
      <c r="X48" s="643"/>
      <c r="Y48" s="643"/>
      <c r="Z48" s="643"/>
    </row>
    <row r="49" spans="1:17" s="644" customFormat="1" ht="15" x14ac:dyDescent="0.25">
      <c r="A49" s="632"/>
      <c r="B49" s="633" t="s">
        <v>16</v>
      </c>
      <c r="C49" s="634"/>
      <c r="D49" s="635"/>
      <c r="E49" s="636"/>
      <c r="F49" s="634"/>
      <c r="G49" s="634"/>
      <c r="H49" s="634"/>
      <c r="I49" s="639"/>
      <c r="J49" s="639"/>
      <c r="K49" s="645">
        <f>SUM(K45:K48)</f>
        <v>29</v>
      </c>
      <c r="L49" s="645">
        <f>SUM(L45:L48)</f>
        <v>0</v>
      </c>
      <c r="M49" s="646">
        <f>SUM(M45:M48)</f>
        <v>1550</v>
      </c>
      <c r="N49" s="646">
        <f>SUM(N45:N48)</f>
        <v>1550</v>
      </c>
      <c r="O49" s="641"/>
      <c r="P49" s="527"/>
      <c r="Q49" s="642"/>
    </row>
    <row r="50" spans="1:17" s="647" customFormat="1" x14ac:dyDescent="0.25">
      <c r="C50" s="648"/>
      <c r="E50" s="649"/>
      <c r="F50" s="650"/>
      <c r="G50" s="650"/>
      <c r="K50" s="651"/>
      <c r="L50" s="649"/>
      <c r="M50" s="652"/>
      <c r="N50" s="652"/>
      <c r="O50" s="653"/>
    </row>
    <row r="51" spans="1:17" s="647" customFormat="1" ht="15" x14ac:dyDescent="0.25">
      <c r="B51" s="1220" t="s">
        <v>28</v>
      </c>
      <c r="C51" s="1220" t="s">
        <v>27</v>
      </c>
      <c r="D51" s="1222" t="s">
        <v>34</v>
      </c>
      <c r="E51" s="1222"/>
      <c r="F51" s="650"/>
      <c r="G51" s="650"/>
      <c r="K51" s="651"/>
      <c r="L51" s="649"/>
      <c r="M51" s="652"/>
      <c r="N51" s="652"/>
      <c r="O51" s="653"/>
    </row>
    <row r="52" spans="1:17" s="647" customFormat="1" ht="15" x14ac:dyDescent="0.25">
      <c r="B52" s="1221"/>
      <c r="C52" s="1221"/>
      <c r="D52" s="654" t="s">
        <v>23</v>
      </c>
      <c r="E52" s="655" t="s">
        <v>24</v>
      </c>
      <c r="F52" s="650"/>
      <c r="G52" s="650"/>
      <c r="K52" s="651"/>
      <c r="L52" s="649"/>
      <c r="M52" s="652"/>
      <c r="N52" s="652"/>
      <c r="O52" s="653"/>
    </row>
    <row r="53" spans="1:17" s="647" customFormat="1" ht="15" x14ac:dyDescent="0.25">
      <c r="B53" s="656" t="s">
        <v>21</v>
      </c>
      <c r="C53" s="657" t="s">
        <v>1817</v>
      </c>
      <c r="D53" s="658" t="s">
        <v>292</v>
      </c>
      <c r="E53" s="659"/>
      <c r="F53" s="660"/>
      <c r="G53" s="660"/>
      <c r="H53" s="661"/>
      <c r="I53" s="661"/>
      <c r="J53" s="661"/>
      <c r="K53" s="662"/>
      <c r="L53" s="663"/>
      <c r="M53" s="664"/>
      <c r="N53" s="652"/>
      <c r="O53" s="653"/>
    </row>
    <row r="54" spans="1:17" s="647" customFormat="1" ht="15" x14ac:dyDescent="0.25">
      <c r="B54" s="656" t="s">
        <v>25</v>
      </c>
      <c r="C54" s="657" t="s">
        <v>1818</v>
      </c>
      <c r="D54" s="658" t="s">
        <v>292</v>
      </c>
      <c r="E54" s="659"/>
      <c r="F54" s="650"/>
      <c r="G54" s="650"/>
      <c r="K54" s="651"/>
      <c r="L54" s="649"/>
      <c r="M54" s="652"/>
      <c r="N54" s="652"/>
      <c r="O54" s="653"/>
    </row>
    <row r="55" spans="1:17" s="647" customFormat="1" x14ac:dyDescent="0.25">
      <c r="B55" s="665"/>
      <c r="C55" s="1223"/>
      <c r="D55" s="1223"/>
      <c r="E55" s="1223"/>
      <c r="F55" s="1223"/>
      <c r="G55" s="1223"/>
      <c r="H55" s="1223"/>
      <c r="I55" s="1223"/>
      <c r="J55" s="1223"/>
      <c r="K55" s="1223"/>
      <c r="L55" s="1223"/>
      <c r="M55" s="1223"/>
      <c r="N55" s="1223"/>
      <c r="O55" s="653"/>
    </row>
    <row r="56" spans="1:17" ht="15" thickBot="1" x14ac:dyDescent="0.3"/>
    <row r="57" spans="1:17" ht="15.75" thickBot="1" x14ac:dyDescent="0.3">
      <c r="B57" s="1224" t="s">
        <v>90</v>
      </c>
      <c r="C57" s="1224"/>
      <c r="D57" s="1224"/>
      <c r="E57" s="1224"/>
      <c r="F57" s="1224"/>
      <c r="G57" s="1224"/>
      <c r="H57" s="1224"/>
      <c r="I57" s="1224"/>
      <c r="J57" s="1224"/>
      <c r="K57" s="1224"/>
      <c r="L57" s="1224"/>
      <c r="M57" s="1224"/>
      <c r="N57" s="1224"/>
    </row>
    <row r="60" spans="1:17" ht="165" x14ac:dyDescent="0.25">
      <c r="B60" s="77" t="s">
        <v>138</v>
      </c>
      <c r="C60" s="666" t="s">
        <v>2</v>
      </c>
      <c r="D60" s="666" t="s">
        <v>92</v>
      </c>
      <c r="E60" s="667" t="s">
        <v>91</v>
      </c>
      <c r="F60" s="666" t="s">
        <v>93</v>
      </c>
      <c r="G60" s="666" t="s">
        <v>94</v>
      </c>
      <c r="H60" s="666" t="s">
        <v>95</v>
      </c>
      <c r="I60" s="666" t="s">
        <v>96</v>
      </c>
      <c r="J60" s="666" t="s">
        <v>97</v>
      </c>
      <c r="K60" s="667" t="s">
        <v>98</v>
      </c>
      <c r="L60" s="667" t="s">
        <v>99</v>
      </c>
      <c r="M60" s="668" t="s">
        <v>100</v>
      </c>
      <c r="N60" s="668" t="s">
        <v>101</v>
      </c>
      <c r="O60" s="1225" t="s">
        <v>3</v>
      </c>
      <c r="P60" s="1226"/>
      <c r="Q60" s="666" t="s">
        <v>18</v>
      </c>
    </row>
    <row r="61" spans="1:17" x14ac:dyDescent="0.2">
      <c r="B61" s="354" t="s">
        <v>1357</v>
      </c>
      <c r="C61" s="419" t="s">
        <v>427</v>
      </c>
      <c r="D61" s="367" t="s">
        <v>1363</v>
      </c>
      <c r="E61" s="669">
        <v>437</v>
      </c>
      <c r="F61" s="670" t="s">
        <v>476</v>
      </c>
      <c r="G61" s="670" t="s">
        <v>476</v>
      </c>
      <c r="H61" s="671" t="s">
        <v>476</v>
      </c>
      <c r="I61" s="671" t="s">
        <v>125</v>
      </c>
      <c r="J61" s="671" t="s">
        <v>476</v>
      </c>
      <c r="K61" s="672" t="s">
        <v>476</v>
      </c>
      <c r="L61" s="673" t="s">
        <v>476</v>
      </c>
      <c r="M61" s="674" t="s">
        <v>476</v>
      </c>
      <c r="N61" s="674" t="s">
        <v>476</v>
      </c>
      <c r="O61" s="1218"/>
      <c r="P61" s="1219"/>
      <c r="Q61" s="257" t="s">
        <v>125</v>
      </c>
    </row>
    <row r="62" spans="1:17" x14ac:dyDescent="0.2">
      <c r="B62" s="354"/>
      <c r="C62" s="419"/>
      <c r="D62" s="367"/>
      <c r="E62" s="669"/>
      <c r="F62" s="670"/>
      <c r="G62" s="670"/>
      <c r="H62" s="671"/>
      <c r="I62" s="675"/>
      <c r="J62" s="675"/>
      <c r="K62" s="676"/>
      <c r="L62" s="677"/>
      <c r="M62" s="678"/>
      <c r="N62" s="678"/>
      <c r="O62" s="1218"/>
      <c r="P62" s="1219"/>
      <c r="Q62" s="257"/>
    </row>
    <row r="63" spans="1:17" x14ac:dyDescent="0.25">
      <c r="B63" s="342" t="s">
        <v>1</v>
      </c>
    </row>
    <row r="64" spans="1:17" x14ac:dyDescent="0.25">
      <c r="B64" s="342" t="s">
        <v>37</v>
      </c>
    </row>
    <row r="65" spans="2:17" x14ac:dyDescent="0.25">
      <c r="B65" s="342" t="s">
        <v>62</v>
      </c>
    </row>
    <row r="67" spans="2:17" ht="15" thickBot="1" x14ac:dyDescent="0.3"/>
    <row r="68" spans="2:17" ht="15.75" thickBot="1" x14ac:dyDescent="0.3">
      <c r="B68" s="1227" t="s">
        <v>38</v>
      </c>
      <c r="C68" s="1228"/>
      <c r="D68" s="1228"/>
      <c r="E68" s="1228"/>
      <c r="F68" s="1228"/>
      <c r="G68" s="1228"/>
      <c r="H68" s="1228"/>
      <c r="I68" s="1228"/>
      <c r="J68" s="1228"/>
      <c r="K68" s="1228"/>
      <c r="L68" s="1228"/>
      <c r="M68" s="1228"/>
      <c r="N68" s="1229"/>
    </row>
    <row r="71" spans="2:17" ht="105" x14ac:dyDescent="0.25">
      <c r="B71" s="77" t="s">
        <v>0</v>
      </c>
      <c r="C71" s="77" t="s">
        <v>39</v>
      </c>
      <c r="D71" s="77" t="s">
        <v>40</v>
      </c>
      <c r="E71" s="680" t="s">
        <v>102</v>
      </c>
      <c r="F71" s="77" t="s">
        <v>104</v>
      </c>
      <c r="G71" s="77" t="s">
        <v>105</v>
      </c>
      <c r="H71" s="77" t="s">
        <v>106</v>
      </c>
      <c r="I71" s="77" t="s">
        <v>103</v>
      </c>
      <c r="J71" s="1225" t="s">
        <v>107</v>
      </c>
      <c r="K71" s="1230"/>
      <c r="L71" s="1226"/>
      <c r="M71" s="681" t="s">
        <v>111</v>
      </c>
      <c r="N71" s="681" t="s">
        <v>139</v>
      </c>
      <c r="O71" s="682" t="s">
        <v>140</v>
      </c>
      <c r="P71" s="1225" t="s">
        <v>3</v>
      </c>
      <c r="Q71" s="1226"/>
    </row>
    <row r="72" spans="2:17" ht="43.5" x14ac:dyDescent="0.25">
      <c r="B72" s="353" t="s">
        <v>43</v>
      </c>
      <c r="C72" s="366">
        <v>2</v>
      </c>
      <c r="D72" s="683" t="s">
        <v>1364</v>
      </c>
      <c r="E72" s="684">
        <v>12556760</v>
      </c>
      <c r="F72" s="353" t="s">
        <v>208</v>
      </c>
      <c r="G72" s="353" t="s">
        <v>639</v>
      </c>
      <c r="H72" s="685">
        <v>32262</v>
      </c>
      <c r="I72" s="356" t="s">
        <v>1365</v>
      </c>
      <c r="J72" s="353" t="s">
        <v>1366</v>
      </c>
      <c r="K72" s="686" t="s">
        <v>1367</v>
      </c>
      <c r="L72" s="686" t="s">
        <v>1368</v>
      </c>
      <c r="M72" s="687" t="s">
        <v>125</v>
      </c>
      <c r="N72" s="687" t="s">
        <v>125</v>
      </c>
      <c r="O72" s="688" t="s">
        <v>125</v>
      </c>
      <c r="P72" s="1217"/>
      <c r="Q72" s="1217"/>
    </row>
    <row r="73" spans="2:17" ht="42.75" x14ac:dyDescent="0.2">
      <c r="B73" s="353" t="s">
        <v>43</v>
      </c>
      <c r="C73" s="366"/>
      <c r="D73" s="353" t="s">
        <v>1364</v>
      </c>
      <c r="E73" s="684">
        <v>12556760</v>
      </c>
      <c r="F73" s="353" t="s">
        <v>208</v>
      </c>
      <c r="G73" s="353" t="s">
        <v>639</v>
      </c>
      <c r="H73" s="685">
        <v>32262</v>
      </c>
      <c r="I73" s="356" t="s">
        <v>1365</v>
      </c>
      <c r="J73" s="353" t="s">
        <v>1369</v>
      </c>
      <c r="K73" s="686" t="s">
        <v>1370</v>
      </c>
      <c r="L73" s="686" t="s">
        <v>1371</v>
      </c>
      <c r="M73" s="687" t="s">
        <v>125</v>
      </c>
      <c r="N73" s="687" t="s">
        <v>125</v>
      </c>
      <c r="O73" s="688" t="s">
        <v>125</v>
      </c>
      <c r="P73" s="61"/>
      <c r="Q73" s="61"/>
    </row>
    <row r="74" spans="2:17" ht="42.75" x14ac:dyDescent="0.2">
      <c r="B74" s="353" t="s">
        <v>43</v>
      </c>
      <c r="C74" s="366"/>
      <c r="D74" s="353" t="s">
        <v>1364</v>
      </c>
      <c r="E74" s="684">
        <v>12556760</v>
      </c>
      <c r="F74" s="353" t="s">
        <v>208</v>
      </c>
      <c r="G74" s="353" t="s">
        <v>639</v>
      </c>
      <c r="H74" s="685">
        <v>32262</v>
      </c>
      <c r="I74" s="356" t="s">
        <v>1365</v>
      </c>
      <c r="J74" s="353" t="s">
        <v>1372</v>
      </c>
      <c r="K74" s="686" t="s">
        <v>1373</v>
      </c>
      <c r="L74" s="686" t="s">
        <v>1374</v>
      </c>
      <c r="M74" s="687" t="s">
        <v>125</v>
      </c>
      <c r="N74" s="687" t="s">
        <v>125</v>
      </c>
      <c r="O74" s="688" t="s">
        <v>125</v>
      </c>
      <c r="P74" s="61"/>
      <c r="Q74" s="61"/>
    </row>
    <row r="75" spans="2:17" ht="42.75" x14ac:dyDescent="0.2">
      <c r="B75" s="353" t="s">
        <v>1375</v>
      </c>
      <c r="C75" s="366">
        <v>2</v>
      </c>
      <c r="D75" s="353" t="s">
        <v>1376</v>
      </c>
      <c r="E75" s="684">
        <v>57461934</v>
      </c>
      <c r="F75" s="353" t="s">
        <v>907</v>
      </c>
      <c r="G75" s="353" t="s">
        <v>1377</v>
      </c>
      <c r="H75" s="685">
        <v>39710</v>
      </c>
      <c r="I75" s="356">
        <v>173592</v>
      </c>
      <c r="J75" s="353" t="s">
        <v>1378</v>
      </c>
      <c r="K75" s="686" t="s">
        <v>1379</v>
      </c>
      <c r="L75" s="686" t="s">
        <v>1380</v>
      </c>
      <c r="M75" s="687" t="s">
        <v>125</v>
      </c>
      <c r="N75" s="687" t="s">
        <v>125</v>
      </c>
      <c r="O75" s="688" t="s">
        <v>125</v>
      </c>
      <c r="P75" s="61"/>
      <c r="Q75" s="61"/>
    </row>
    <row r="76" spans="2:17" ht="42.75" x14ac:dyDescent="0.2">
      <c r="B76" s="353" t="s">
        <v>1375</v>
      </c>
      <c r="C76" s="366"/>
      <c r="D76" s="353" t="s">
        <v>1376</v>
      </c>
      <c r="E76" s="684">
        <v>57461934</v>
      </c>
      <c r="F76" s="353" t="s">
        <v>907</v>
      </c>
      <c r="G76" s="353" t="s">
        <v>1377</v>
      </c>
      <c r="H76" s="685">
        <v>39710</v>
      </c>
      <c r="I76" s="356">
        <v>173592</v>
      </c>
      <c r="J76" s="353" t="s">
        <v>1357</v>
      </c>
      <c r="K76" s="686" t="s">
        <v>1381</v>
      </c>
      <c r="L76" s="686" t="s">
        <v>1382</v>
      </c>
      <c r="M76" s="687" t="s">
        <v>125</v>
      </c>
      <c r="N76" s="687" t="s">
        <v>125</v>
      </c>
      <c r="O76" s="688" t="s">
        <v>125</v>
      </c>
      <c r="P76" s="61"/>
      <c r="Q76" s="61"/>
    </row>
    <row r="77" spans="2:17" ht="42.75" x14ac:dyDescent="0.2">
      <c r="B77" s="353" t="s">
        <v>43</v>
      </c>
      <c r="C77" s="366"/>
      <c r="D77" s="353" t="s">
        <v>1376</v>
      </c>
      <c r="E77" s="684">
        <v>57461934</v>
      </c>
      <c r="F77" s="353" t="s">
        <v>907</v>
      </c>
      <c r="G77" s="353" t="s">
        <v>1377</v>
      </c>
      <c r="H77" s="685">
        <v>39710</v>
      </c>
      <c r="I77" s="356">
        <v>173592</v>
      </c>
      <c r="J77" s="353" t="s">
        <v>1383</v>
      </c>
      <c r="K77" s="686" t="s">
        <v>1384</v>
      </c>
      <c r="L77" s="686" t="s">
        <v>1385</v>
      </c>
      <c r="M77" s="687" t="s">
        <v>125</v>
      </c>
      <c r="N77" s="687" t="s">
        <v>125</v>
      </c>
      <c r="O77" s="688" t="s">
        <v>125</v>
      </c>
      <c r="P77" s="61"/>
      <c r="Q77" s="61"/>
    </row>
    <row r="78" spans="2:17" ht="57" x14ac:dyDescent="0.25">
      <c r="B78" s="679" t="s">
        <v>44</v>
      </c>
      <c r="C78" s="61">
        <v>3</v>
      </c>
      <c r="D78" s="679" t="s">
        <v>1386</v>
      </c>
      <c r="E78" s="676">
        <v>36695456</v>
      </c>
      <c r="F78" s="679" t="s">
        <v>166</v>
      </c>
      <c r="G78" s="679" t="s">
        <v>639</v>
      </c>
      <c r="H78" s="689">
        <v>38665</v>
      </c>
      <c r="I78" s="679">
        <v>119833</v>
      </c>
      <c r="J78" s="679" t="s">
        <v>1387</v>
      </c>
      <c r="K78" s="676" t="s">
        <v>1388</v>
      </c>
      <c r="L78" s="676" t="s">
        <v>1389</v>
      </c>
      <c r="M78" s="687" t="s">
        <v>125</v>
      </c>
      <c r="N78" s="687" t="s">
        <v>125</v>
      </c>
      <c r="O78" s="688" t="s">
        <v>125</v>
      </c>
      <c r="P78" s="679"/>
      <c r="Q78" s="679"/>
    </row>
    <row r="79" spans="2:17" ht="42.75" x14ac:dyDescent="0.25">
      <c r="B79" s="679" t="s">
        <v>44</v>
      </c>
      <c r="C79" s="61"/>
      <c r="D79" s="679" t="s">
        <v>1386</v>
      </c>
      <c r="E79" s="676">
        <v>36695456</v>
      </c>
      <c r="F79" s="679" t="s">
        <v>166</v>
      </c>
      <c r="G79" s="679" t="s">
        <v>639</v>
      </c>
      <c r="H79" s="689">
        <v>38665</v>
      </c>
      <c r="I79" s="679">
        <v>119833</v>
      </c>
      <c r="J79" s="679" t="s">
        <v>1390</v>
      </c>
      <c r="K79" s="676" t="s">
        <v>1391</v>
      </c>
      <c r="L79" s="676" t="s">
        <v>166</v>
      </c>
      <c r="M79" s="687" t="s">
        <v>125</v>
      </c>
      <c r="N79" s="687" t="s">
        <v>125</v>
      </c>
      <c r="O79" s="688" t="s">
        <v>125</v>
      </c>
      <c r="P79" s="679"/>
      <c r="Q79" s="679"/>
    </row>
    <row r="80" spans="2:17" ht="42.75" x14ac:dyDescent="0.25">
      <c r="B80" s="679" t="s">
        <v>44</v>
      </c>
      <c r="C80" s="61"/>
      <c r="D80" s="679" t="s">
        <v>1386</v>
      </c>
      <c r="E80" s="676">
        <v>36695456</v>
      </c>
      <c r="F80" s="679" t="s">
        <v>166</v>
      </c>
      <c r="G80" s="679" t="s">
        <v>639</v>
      </c>
      <c r="H80" s="689">
        <v>38665</v>
      </c>
      <c r="I80" s="679">
        <v>119833</v>
      </c>
      <c r="J80" s="679" t="s">
        <v>1392</v>
      </c>
      <c r="K80" s="676" t="s">
        <v>1393</v>
      </c>
      <c r="L80" s="676" t="s">
        <v>166</v>
      </c>
      <c r="M80" s="687" t="s">
        <v>125</v>
      </c>
      <c r="N80" s="687" t="s">
        <v>125</v>
      </c>
      <c r="O80" s="688" t="s">
        <v>125</v>
      </c>
      <c r="P80" s="679"/>
      <c r="Q80" s="679"/>
    </row>
    <row r="81" spans="2:17" ht="42.75" x14ac:dyDescent="0.25">
      <c r="B81" s="679" t="s">
        <v>44</v>
      </c>
      <c r="C81" s="61">
        <v>3</v>
      </c>
      <c r="D81" s="679" t="s">
        <v>1394</v>
      </c>
      <c r="E81" s="676">
        <v>1082864072</v>
      </c>
      <c r="F81" s="679" t="s">
        <v>558</v>
      </c>
      <c r="G81" s="679" t="s">
        <v>198</v>
      </c>
      <c r="H81" s="689">
        <v>41915</v>
      </c>
      <c r="I81" s="679" t="s">
        <v>1395</v>
      </c>
      <c r="J81" s="679" t="s">
        <v>1396</v>
      </c>
      <c r="K81" s="676" t="s">
        <v>1397</v>
      </c>
      <c r="L81" s="676" t="s">
        <v>558</v>
      </c>
      <c r="M81" s="687" t="s">
        <v>125</v>
      </c>
      <c r="N81" s="687" t="s">
        <v>125</v>
      </c>
      <c r="O81" s="690" t="s">
        <v>125</v>
      </c>
      <c r="P81" s="679"/>
      <c r="Q81" s="691" t="s">
        <v>70</v>
      </c>
    </row>
    <row r="82" spans="2:17" ht="28.5" x14ac:dyDescent="0.25">
      <c r="B82" s="679" t="s">
        <v>44</v>
      </c>
      <c r="C82" s="61">
        <v>3</v>
      </c>
      <c r="D82" s="991" t="s">
        <v>1398</v>
      </c>
      <c r="E82" s="676">
        <v>1102832125</v>
      </c>
      <c r="F82" s="679" t="s">
        <v>166</v>
      </c>
      <c r="G82" s="679" t="s">
        <v>198</v>
      </c>
      <c r="H82" s="689">
        <v>41614</v>
      </c>
      <c r="I82" s="679">
        <v>140654</v>
      </c>
      <c r="J82" s="679" t="s">
        <v>1399</v>
      </c>
      <c r="K82" s="689" t="s">
        <v>1400</v>
      </c>
      <c r="L82" s="676" t="s">
        <v>166</v>
      </c>
      <c r="M82" s="687" t="s">
        <v>125</v>
      </c>
      <c r="N82" s="687" t="s">
        <v>125</v>
      </c>
      <c r="O82" s="688" t="s">
        <v>125</v>
      </c>
      <c r="P82" s="679"/>
      <c r="Q82" s="679"/>
    </row>
    <row r="83" spans="2:17" ht="57" x14ac:dyDescent="0.25">
      <c r="B83" s="679"/>
      <c r="C83" s="61"/>
      <c r="D83" s="991" t="s">
        <v>1398</v>
      </c>
      <c r="E83" s="676">
        <v>1102832125</v>
      </c>
      <c r="F83" s="679" t="s">
        <v>166</v>
      </c>
      <c r="G83" s="679" t="s">
        <v>198</v>
      </c>
      <c r="H83" s="689">
        <v>41614</v>
      </c>
      <c r="I83" s="679">
        <v>140654</v>
      </c>
      <c r="J83" s="679" t="s">
        <v>1401</v>
      </c>
      <c r="K83" s="689" t="s">
        <v>1402</v>
      </c>
      <c r="L83" s="676" t="s">
        <v>1403</v>
      </c>
      <c r="M83" s="687" t="s">
        <v>125</v>
      </c>
      <c r="N83" s="687" t="s">
        <v>125</v>
      </c>
      <c r="O83" s="688" t="s">
        <v>125</v>
      </c>
      <c r="P83" s="679"/>
      <c r="Q83" s="679"/>
    </row>
    <row r="86" spans="2:17" ht="15" thickBot="1" x14ac:dyDescent="0.3"/>
    <row r="87" spans="2:17" ht="15.75" thickBot="1" x14ac:dyDescent="0.3">
      <c r="B87" s="1227" t="s">
        <v>46</v>
      </c>
      <c r="C87" s="1228"/>
      <c r="D87" s="1228"/>
      <c r="E87" s="1228"/>
      <c r="F87" s="1228"/>
      <c r="G87" s="1228"/>
      <c r="H87" s="1228"/>
      <c r="I87" s="1228"/>
      <c r="J87" s="1228"/>
      <c r="K87" s="1228"/>
      <c r="L87" s="1228"/>
      <c r="M87" s="1228"/>
      <c r="N87" s="1229"/>
    </row>
    <row r="90" spans="2:17" ht="30" x14ac:dyDescent="0.25">
      <c r="B90" s="666" t="s">
        <v>33</v>
      </c>
      <c r="C90" s="666" t="s">
        <v>18</v>
      </c>
      <c r="D90" s="1225" t="s">
        <v>3</v>
      </c>
      <c r="E90" s="1226"/>
    </row>
    <row r="91" spans="2:17" ht="42.75" x14ac:dyDescent="0.25">
      <c r="B91" s="679" t="s">
        <v>112</v>
      </c>
      <c r="C91" s="415" t="s">
        <v>125</v>
      </c>
      <c r="D91" s="1233"/>
      <c r="E91" s="1233"/>
    </row>
    <row r="94" spans="2:17" ht="15" x14ac:dyDescent="0.25">
      <c r="B94" s="1231" t="s">
        <v>64</v>
      </c>
      <c r="C94" s="1232"/>
      <c r="D94" s="1232"/>
      <c r="E94" s="1232"/>
      <c r="F94" s="1232"/>
      <c r="G94" s="1232"/>
      <c r="H94" s="1232"/>
      <c r="I94" s="1232"/>
      <c r="J94" s="1232"/>
      <c r="K94" s="1232"/>
      <c r="L94" s="1232"/>
      <c r="M94" s="1232"/>
      <c r="N94" s="1232"/>
      <c r="O94" s="1232"/>
      <c r="P94" s="1232"/>
    </row>
    <row r="96" spans="2:17" ht="15" thickBot="1" x14ac:dyDescent="0.3"/>
    <row r="97" spans="1:26" ht="15.75" thickBot="1" x14ac:dyDescent="0.3">
      <c r="B97" s="1227" t="s">
        <v>54</v>
      </c>
      <c r="C97" s="1228"/>
      <c r="D97" s="1228"/>
      <c r="E97" s="1228"/>
      <c r="F97" s="1228"/>
      <c r="G97" s="1228"/>
      <c r="H97" s="1228"/>
      <c r="I97" s="1228"/>
      <c r="J97" s="1228"/>
      <c r="K97" s="1228"/>
      <c r="L97" s="1228"/>
      <c r="M97" s="1228"/>
      <c r="N97" s="1229"/>
    </row>
    <row r="99" spans="1:26" ht="15" thickBot="1" x14ac:dyDescent="0.3">
      <c r="M99" s="626"/>
      <c r="N99" s="626"/>
    </row>
    <row r="100" spans="1:26" s="550" customFormat="1" ht="75" x14ac:dyDescent="0.25">
      <c r="B100" s="627" t="s">
        <v>134</v>
      </c>
      <c r="C100" s="627" t="s">
        <v>135</v>
      </c>
      <c r="D100" s="627" t="s">
        <v>136</v>
      </c>
      <c r="E100" s="628" t="s">
        <v>45</v>
      </c>
      <c r="F100" s="627" t="s">
        <v>22</v>
      </c>
      <c r="G100" s="627" t="s">
        <v>89</v>
      </c>
      <c r="H100" s="627" t="s">
        <v>17</v>
      </c>
      <c r="I100" s="627" t="s">
        <v>10</v>
      </c>
      <c r="J100" s="627" t="s">
        <v>31</v>
      </c>
      <c r="K100" s="628" t="s">
        <v>61</v>
      </c>
      <c r="L100" s="628" t="s">
        <v>20</v>
      </c>
      <c r="M100" s="629" t="s">
        <v>26</v>
      </c>
      <c r="N100" s="629" t="s">
        <v>137</v>
      </c>
      <c r="O100" s="630" t="s">
        <v>36</v>
      </c>
      <c r="P100" s="631" t="s">
        <v>11</v>
      </c>
      <c r="Q100" s="631" t="s">
        <v>19</v>
      </c>
    </row>
    <row r="101" spans="1:26" s="644" customFormat="1" ht="28.5" x14ac:dyDescent="0.25">
      <c r="A101" s="632">
        <f t="shared" ref="A101:A104" si="1">+A100+1</f>
        <v>1</v>
      </c>
      <c r="B101" s="633" t="s">
        <v>1357</v>
      </c>
      <c r="C101" s="634" t="s">
        <v>1357</v>
      </c>
      <c r="D101" s="635" t="s">
        <v>1361</v>
      </c>
      <c r="E101" s="636">
        <v>18</v>
      </c>
      <c r="F101" s="634" t="s">
        <v>125</v>
      </c>
      <c r="G101" s="634">
        <v>100</v>
      </c>
      <c r="H101" s="638">
        <v>41671</v>
      </c>
      <c r="I101" s="638">
        <v>41851</v>
      </c>
      <c r="J101" s="639" t="s">
        <v>126</v>
      </c>
      <c r="K101" s="1015">
        <v>6.96</v>
      </c>
      <c r="L101" s="640">
        <v>0</v>
      </c>
      <c r="M101" s="400">
        <v>200</v>
      </c>
      <c r="N101" s="400">
        <v>200</v>
      </c>
      <c r="O101" s="693"/>
      <c r="P101" s="527">
        <v>80</v>
      </c>
      <c r="Q101" s="642" t="s">
        <v>1404</v>
      </c>
      <c r="R101" s="643"/>
      <c r="S101" s="643"/>
      <c r="T101" s="643"/>
      <c r="U101" s="643"/>
      <c r="V101" s="643"/>
      <c r="W101" s="643"/>
      <c r="X101" s="643"/>
      <c r="Y101" s="643"/>
      <c r="Z101" s="643"/>
    </row>
    <row r="102" spans="1:26" s="644" customFormat="1" ht="28.5" x14ac:dyDescent="0.25">
      <c r="A102" s="632">
        <f t="shared" si="1"/>
        <v>2</v>
      </c>
      <c r="B102" s="633" t="s">
        <v>1357</v>
      </c>
      <c r="C102" s="634" t="s">
        <v>1357</v>
      </c>
      <c r="D102" s="635" t="s">
        <v>1362</v>
      </c>
      <c r="E102" s="636">
        <v>43</v>
      </c>
      <c r="F102" s="634" t="s">
        <v>125</v>
      </c>
      <c r="G102" s="634">
        <v>100</v>
      </c>
      <c r="H102" s="638">
        <v>40738</v>
      </c>
      <c r="I102" s="638">
        <v>40941</v>
      </c>
      <c r="J102" s="639" t="s">
        <v>126</v>
      </c>
      <c r="K102" s="1015">
        <v>6.66</v>
      </c>
      <c r="L102" s="640">
        <v>0</v>
      </c>
      <c r="M102" s="400">
        <v>350</v>
      </c>
      <c r="N102" s="400">
        <v>350</v>
      </c>
      <c r="O102" s="641">
        <v>422919000</v>
      </c>
      <c r="P102" s="527">
        <v>81</v>
      </c>
      <c r="Q102" s="642"/>
      <c r="R102" s="643"/>
      <c r="S102" s="643"/>
      <c r="T102" s="643"/>
      <c r="U102" s="643"/>
      <c r="V102" s="643"/>
      <c r="W102" s="643"/>
      <c r="X102" s="643"/>
      <c r="Y102" s="643"/>
      <c r="Z102" s="643"/>
    </row>
    <row r="103" spans="1:26" s="644" customFormat="1" ht="28.5" x14ac:dyDescent="0.25">
      <c r="A103" s="632">
        <f t="shared" si="1"/>
        <v>3</v>
      </c>
      <c r="B103" s="633" t="s">
        <v>1357</v>
      </c>
      <c r="C103" s="634" t="s">
        <v>1357</v>
      </c>
      <c r="D103" s="635" t="s">
        <v>1405</v>
      </c>
      <c r="E103" s="636">
        <v>15</v>
      </c>
      <c r="F103" s="634" t="s">
        <v>125</v>
      </c>
      <c r="G103" s="634">
        <v>100</v>
      </c>
      <c r="H103" s="638">
        <v>39965</v>
      </c>
      <c r="I103" s="638">
        <v>40178</v>
      </c>
      <c r="J103" s="639" t="s">
        <v>126</v>
      </c>
      <c r="K103" s="1015">
        <v>0</v>
      </c>
      <c r="L103" s="640">
        <v>6</v>
      </c>
      <c r="M103" s="400">
        <v>215</v>
      </c>
      <c r="N103" s="400">
        <v>215</v>
      </c>
      <c r="O103" s="641">
        <v>135450000</v>
      </c>
      <c r="P103" s="527">
        <v>83</v>
      </c>
      <c r="Q103" s="642" t="s">
        <v>1406</v>
      </c>
      <c r="R103" s="643"/>
      <c r="S103" s="643"/>
      <c r="T103" s="643"/>
      <c r="U103" s="643"/>
      <c r="V103" s="643"/>
      <c r="W103" s="643"/>
      <c r="X103" s="643"/>
      <c r="Y103" s="643"/>
      <c r="Z103" s="643"/>
    </row>
    <row r="104" spans="1:26" s="644" customFormat="1" ht="28.5" x14ac:dyDescent="0.25">
      <c r="A104" s="632">
        <f t="shared" si="1"/>
        <v>4</v>
      </c>
      <c r="B104" s="635"/>
      <c r="C104" s="634" t="s">
        <v>1357</v>
      </c>
      <c r="D104" s="635" t="s">
        <v>1362</v>
      </c>
      <c r="E104" s="640">
        <v>23</v>
      </c>
      <c r="F104" s="634" t="s">
        <v>125</v>
      </c>
      <c r="G104" s="634">
        <v>100</v>
      </c>
      <c r="H104" s="638">
        <v>40544</v>
      </c>
      <c r="I104" s="639" t="s">
        <v>1407</v>
      </c>
      <c r="J104" s="639" t="s">
        <v>126</v>
      </c>
      <c r="K104" s="1015">
        <v>6</v>
      </c>
      <c r="L104" s="640">
        <v>0</v>
      </c>
      <c r="M104" s="400">
        <v>350</v>
      </c>
      <c r="N104" s="400">
        <v>350</v>
      </c>
      <c r="O104" s="641">
        <v>380627100</v>
      </c>
      <c r="P104" s="527">
        <v>82</v>
      </c>
      <c r="Q104" s="642"/>
      <c r="R104" s="643"/>
      <c r="S104" s="643"/>
      <c r="T104" s="643"/>
      <c r="U104" s="643"/>
      <c r="V104" s="643"/>
      <c r="W104" s="643"/>
      <c r="X104" s="643"/>
      <c r="Y104" s="643"/>
      <c r="Z104" s="643"/>
    </row>
    <row r="105" spans="1:26" s="644" customFormat="1" x14ac:dyDescent="0.25">
      <c r="A105" s="632" t="e">
        <f>+#REF!+1</f>
        <v>#REF!</v>
      </c>
      <c r="B105" s="635"/>
      <c r="C105" s="634"/>
      <c r="D105" s="635"/>
      <c r="E105" s="640"/>
      <c r="F105" s="634"/>
      <c r="G105" s="634"/>
      <c r="H105" s="634"/>
      <c r="I105" s="639"/>
      <c r="J105" s="639"/>
      <c r="K105" s="400"/>
      <c r="L105" s="640"/>
      <c r="M105" s="400"/>
      <c r="N105" s="400"/>
      <c r="O105" s="641"/>
      <c r="P105" s="527"/>
      <c r="Q105" s="642"/>
      <c r="R105" s="643"/>
      <c r="S105" s="643"/>
      <c r="T105" s="643"/>
      <c r="U105" s="643"/>
      <c r="V105" s="643"/>
      <c r="W105" s="643"/>
      <c r="X105" s="643"/>
      <c r="Y105" s="643"/>
      <c r="Z105" s="643"/>
    </row>
    <row r="106" spans="1:26" s="644" customFormat="1" ht="15" x14ac:dyDescent="0.25">
      <c r="A106" s="632"/>
      <c r="B106" s="633" t="s">
        <v>16</v>
      </c>
      <c r="C106" s="634"/>
      <c r="D106" s="635"/>
      <c r="E106" s="640"/>
      <c r="F106" s="634"/>
      <c r="G106" s="634"/>
      <c r="H106" s="634"/>
      <c r="I106" s="639"/>
      <c r="J106" s="639"/>
      <c r="K106" s="1016">
        <f>SUM(K101:K105)</f>
        <v>19.62</v>
      </c>
      <c r="L106" s="645">
        <f>SUM(L101:L105)</f>
        <v>6</v>
      </c>
      <c r="M106" s="646">
        <f>SUM(M101:M105)</f>
        <v>1115</v>
      </c>
      <c r="N106" s="646">
        <f>SUM(N101:N105)</f>
        <v>1115</v>
      </c>
      <c r="O106" s="694">
        <f>SUM(O101:O105)</f>
        <v>938996100</v>
      </c>
      <c r="P106" s="527"/>
      <c r="Q106" s="642"/>
    </row>
    <row r="107" spans="1:26" x14ac:dyDescent="0.25">
      <c r="B107" s="647"/>
      <c r="C107" s="648"/>
      <c r="D107" s="647"/>
      <c r="E107" s="649"/>
      <c r="F107" s="650"/>
      <c r="G107" s="650"/>
      <c r="H107" s="647"/>
      <c r="I107" s="647"/>
      <c r="J107" s="647"/>
      <c r="K107" s="695"/>
      <c r="L107" s="649"/>
      <c r="M107" s="652"/>
      <c r="N107" s="652"/>
      <c r="O107" s="653"/>
      <c r="P107" s="647"/>
    </row>
    <row r="108" spans="1:26" ht="30" x14ac:dyDescent="0.25">
      <c r="B108" s="696" t="s">
        <v>32</v>
      </c>
      <c r="C108" s="697">
        <f>+K106</f>
        <v>19.62</v>
      </c>
      <c r="H108" s="661"/>
      <c r="I108" s="661"/>
      <c r="J108" s="661"/>
      <c r="K108" s="662"/>
      <c r="L108" s="663"/>
      <c r="M108" s="664"/>
      <c r="N108" s="652"/>
      <c r="O108" s="653"/>
      <c r="P108" s="647"/>
    </row>
    <row r="110" spans="1:26" ht="15" thickBot="1" x14ac:dyDescent="0.3"/>
    <row r="111" spans="1:26" ht="45.75" thickBot="1" x14ac:dyDescent="0.3">
      <c r="B111" s="698" t="s">
        <v>49</v>
      </c>
      <c r="C111" s="699" t="s">
        <v>50</v>
      </c>
      <c r="D111" s="698" t="s">
        <v>51</v>
      </c>
      <c r="E111" s="700" t="s">
        <v>55</v>
      </c>
    </row>
    <row r="112" spans="1:26" ht="28.5" x14ac:dyDescent="0.25">
      <c r="B112" s="37" t="s">
        <v>113</v>
      </c>
      <c r="C112" s="701">
        <v>20</v>
      </c>
      <c r="D112" s="701">
        <v>0</v>
      </c>
      <c r="E112" s="1240">
        <f>+D112+D113+D114</f>
        <v>40</v>
      </c>
    </row>
    <row r="113" spans="2:17" ht="28.5" x14ac:dyDescent="0.25">
      <c r="B113" s="37" t="s">
        <v>114</v>
      </c>
      <c r="C113" s="658">
        <v>30</v>
      </c>
      <c r="D113" s="420">
        <v>0</v>
      </c>
      <c r="E113" s="1241"/>
    </row>
    <row r="114" spans="2:17" ht="29.25" thickBot="1" x14ac:dyDescent="0.3">
      <c r="B114" s="37" t="s">
        <v>115</v>
      </c>
      <c r="C114" s="702">
        <v>40</v>
      </c>
      <c r="D114" s="702">
        <v>40</v>
      </c>
      <c r="E114" s="1242"/>
    </row>
    <row r="116" spans="2:17" ht="15" thickBot="1" x14ac:dyDescent="0.3"/>
    <row r="117" spans="2:17" ht="15.75" thickBot="1" x14ac:dyDescent="0.3">
      <c r="B117" s="1227" t="s">
        <v>52</v>
      </c>
      <c r="C117" s="1228"/>
      <c r="D117" s="1228"/>
      <c r="E117" s="1228"/>
      <c r="F117" s="1228"/>
      <c r="G117" s="1228"/>
      <c r="H117" s="1228"/>
      <c r="I117" s="1228"/>
      <c r="J117" s="1228"/>
      <c r="K117" s="1228"/>
      <c r="L117" s="1228"/>
      <c r="M117" s="1228"/>
      <c r="N117" s="1229"/>
    </row>
    <row r="119" spans="2:17" ht="105" x14ac:dyDescent="0.25">
      <c r="B119" s="77" t="s">
        <v>0</v>
      </c>
      <c r="C119" s="77" t="s">
        <v>39</v>
      </c>
      <c r="D119" s="77" t="s">
        <v>40</v>
      </c>
      <c r="E119" s="680" t="s">
        <v>102</v>
      </c>
      <c r="F119" s="77" t="s">
        <v>104</v>
      </c>
      <c r="G119" s="77" t="s">
        <v>105</v>
      </c>
      <c r="H119" s="77" t="s">
        <v>106</v>
      </c>
      <c r="I119" s="77" t="s">
        <v>103</v>
      </c>
      <c r="J119" s="1225" t="s">
        <v>107</v>
      </c>
      <c r="K119" s="1230"/>
      <c r="L119" s="1226"/>
      <c r="M119" s="681" t="s">
        <v>111</v>
      </c>
      <c r="N119" s="681" t="s">
        <v>139</v>
      </c>
      <c r="O119" s="682" t="s">
        <v>140</v>
      </c>
      <c r="P119" s="1225" t="s">
        <v>3</v>
      </c>
      <c r="Q119" s="1226"/>
    </row>
    <row r="120" spans="2:17" ht="57" x14ac:dyDescent="0.2">
      <c r="B120" s="353" t="s">
        <v>119</v>
      </c>
      <c r="C120" s="366">
        <v>1</v>
      </c>
      <c r="D120" s="409" t="s">
        <v>1408</v>
      </c>
      <c r="E120" s="354">
        <v>1082909833</v>
      </c>
      <c r="F120" s="353" t="s">
        <v>1409</v>
      </c>
      <c r="G120" s="353" t="s">
        <v>198</v>
      </c>
      <c r="H120" s="355">
        <v>41614</v>
      </c>
      <c r="I120" s="367" t="s">
        <v>476</v>
      </c>
      <c r="J120" s="353" t="s">
        <v>1410</v>
      </c>
      <c r="K120" s="356"/>
      <c r="L120" s="675"/>
      <c r="M120" s="678"/>
      <c r="N120" s="678"/>
      <c r="O120" s="257"/>
      <c r="P120" s="1218" t="s">
        <v>1411</v>
      </c>
      <c r="Q120" s="1219"/>
    </row>
    <row r="121" spans="2:17" ht="57" x14ac:dyDescent="0.2">
      <c r="B121" s="353" t="s">
        <v>120</v>
      </c>
      <c r="C121" s="366">
        <v>1</v>
      </c>
      <c r="D121" s="409" t="s">
        <v>1412</v>
      </c>
      <c r="E121" s="354">
        <v>1082243062</v>
      </c>
      <c r="F121" s="354" t="s">
        <v>480</v>
      </c>
      <c r="G121" s="354" t="s">
        <v>480</v>
      </c>
      <c r="H121" s="354" t="s">
        <v>480</v>
      </c>
      <c r="I121" s="367" t="s">
        <v>480</v>
      </c>
      <c r="J121" s="353" t="s">
        <v>1410</v>
      </c>
      <c r="K121" s="356"/>
      <c r="L121" s="675"/>
      <c r="M121" s="678"/>
      <c r="N121" s="678"/>
      <c r="O121" s="257"/>
      <c r="P121" s="1218" t="s">
        <v>1413</v>
      </c>
      <c r="Q121" s="1219"/>
    </row>
    <row r="122" spans="2:17" ht="42.75" x14ac:dyDescent="0.2">
      <c r="B122" s="353" t="s">
        <v>121</v>
      </c>
      <c r="C122" s="366">
        <v>1</v>
      </c>
      <c r="D122" s="409" t="s">
        <v>1414</v>
      </c>
      <c r="E122" s="354">
        <v>1094249195</v>
      </c>
      <c r="F122" s="354" t="s">
        <v>480</v>
      </c>
      <c r="G122" s="354" t="s">
        <v>480</v>
      </c>
      <c r="H122" s="354" t="s">
        <v>480</v>
      </c>
      <c r="I122" s="367" t="s">
        <v>476</v>
      </c>
      <c r="J122" s="353" t="s">
        <v>1410</v>
      </c>
      <c r="K122" s="675"/>
      <c r="L122" s="675"/>
      <c r="M122" s="678"/>
      <c r="N122" s="678"/>
      <c r="O122" s="257"/>
      <c r="P122" s="1233" t="s">
        <v>1413</v>
      </c>
      <c r="Q122" s="1233"/>
    </row>
    <row r="125" spans="2:17" ht="15" thickBot="1" x14ac:dyDescent="0.3"/>
    <row r="126" spans="2:17" ht="30" x14ac:dyDescent="0.25">
      <c r="B126" s="624" t="s">
        <v>33</v>
      </c>
      <c r="C126" s="624" t="s">
        <v>49</v>
      </c>
      <c r="D126" s="77" t="s">
        <v>50</v>
      </c>
      <c r="E126" s="680" t="s">
        <v>51</v>
      </c>
      <c r="F126" s="699" t="s">
        <v>56</v>
      </c>
      <c r="G126" s="703"/>
    </row>
    <row r="127" spans="2:17" ht="156.75" x14ac:dyDescent="0.2">
      <c r="B127" s="1234" t="s">
        <v>53</v>
      </c>
      <c r="C127" s="704" t="s">
        <v>116</v>
      </c>
      <c r="D127" s="420">
        <v>25</v>
      </c>
      <c r="E127" s="673">
        <v>0</v>
      </c>
      <c r="F127" s="1235">
        <f>+E127+E128+E129</f>
        <v>0</v>
      </c>
      <c r="G127" s="705"/>
    </row>
    <row r="128" spans="2:17" ht="114" x14ac:dyDescent="0.2">
      <c r="B128" s="1234"/>
      <c r="C128" s="704" t="s">
        <v>117</v>
      </c>
      <c r="D128" s="61">
        <v>25</v>
      </c>
      <c r="E128" s="673">
        <v>0</v>
      </c>
      <c r="F128" s="1236"/>
      <c r="G128" s="705"/>
    </row>
    <row r="129" spans="2:7" ht="99.75" x14ac:dyDescent="0.2">
      <c r="B129" s="1234"/>
      <c r="C129" s="704" t="s">
        <v>118</v>
      </c>
      <c r="D129" s="420">
        <v>10</v>
      </c>
      <c r="E129" s="673">
        <v>0</v>
      </c>
      <c r="F129" s="1237"/>
      <c r="G129" s="705"/>
    </row>
    <row r="130" spans="2:7" x14ac:dyDescent="0.2">
      <c r="C130" s="620"/>
    </row>
    <row r="133" spans="2:7" ht="15" x14ac:dyDescent="0.25">
      <c r="B133" s="619" t="s">
        <v>57</v>
      </c>
    </row>
    <row r="136" spans="2:7" ht="15" x14ac:dyDescent="0.25">
      <c r="B136" s="77" t="s">
        <v>33</v>
      </c>
      <c r="C136" s="77" t="s">
        <v>58</v>
      </c>
      <c r="D136" s="624" t="s">
        <v>51</v>
      </c>
      <c r="E136" s="625" t="s">
        <v>16</v>
      </c>
    </row>
    <row r="137" spans="2:7" ht="57" x14ac:dyDescent="0.25">
      <c r="B137" s="60" t="s">
        <v>132</v>
      </c>
      <c r="C137" s="61">
        <v>40</v>
      </c>
      <c r="D137" s="420">
        <f>+E112</f>
        <v>40</v>
      </c>
      <c r="E137" s="1238">
        <f>+D137+D138</f>
        <v>40</v>
      </c>
    </row>
    <row r="138" spans="2:7" ht="114" x14ac:dyDescent="0.25">
      <c r="B138" s="60" t="s">
        <v>133</v>
      </c>
      <c r="C138" s="61">
        <v>60</v>
      </c>
      <c r="D138" s="420">
        <f>+F127</f>
        <v>0</v>
      </c>
      <c r="E138" s="1239"/>
    </row>
  </sheetData>
  <mergeCells count="38">
    <mergeCell ref="M41:N41"/>
    <mergeCell ref="C9:N9"/>
    <mergeCell ref="B2:P2"/>
    <mergeCell ref="B4:P4"/>
    <mergeCell ref="C6:N6"/>
    <mergeCell ref="C7:N7"/>
    <mergeCell ref="C8:N8"/>
    <mergeCell ref="D90:E90"/>
    <mergeCell ref="D91:E91"/>
    <mergeCell ref="C10:E10"/>
    <mergeCell ref="B14:C21"/>
    <mergeCell ref="B22:C22"/>
    <mergeCell ref="E38:E39"/>
    <mergeCell ref="P122:Q122"/>
    <mergeCell ref="B127:B129"/>
    <mergeCell ref="F127:F129"/>
    <mergeCell ref="E137:E138"/>
    <mergeCell ref="E112:E114"/>
    <mergeCell ref="B117:N117"/>
    <mergeCell ref="J119:L119"/>
    <mergeCell ref="P119:Q119"/>
    <mergeCell ref="P120:Q120"/>
    <mergeCell ref="P72:Q72"/>
    <mergeCell ref="P121:Q121"/>
    <mergeCell ref="B51:B52"/>
    <mergeCell ref="C51:C52"/>
    <mergeCell ref="D51:E51"/>
    <mergeCell ref="C55:N55"/>
    <mergeCell ref="B57:N57"/>
    <mergeCell ref="O60:P60"/>
    <mergeCell ref="O61:P61"/>
    <mergeCell ref="O62:P62"/>
    <mergeCell ref="B68:N68"/>
    <mergeCell ref="J71:L71"/>
    <mergeCell ref="P71:Q71"/>
    <mergeCell ref="B94:P94"/>
    <mergeCell ref="B97:N97"/>
    <mergeCell ref="B87:N87"/>
  </mergeCells>
  <dataValidations disablePrompts="1" count="2">
    <dataValidation type="list" allowBlank="1" showInputMessage="1" showErrorMessage="1" sqref="WVE983054 A65550 IS65550 SO65550 ACK65550 AMG65550 AWC65550 BFY65550 BPU65550 BZQ65550 CJM65550 CTI65550 DDE65550 DNA65550 DWW65550 EGS65550 EQO65550 FAK65550 FKG65550 FUC65550 GDY65550 GNU65550 GXQ65550 HHM65550 HRI65550 IBE65550 ILA65550 IUW65550 JES65550 JOO65550 JYK65550 KIG65550 KSC65550 LBY65550 LLU65550 LVQ65550 MFM65550 MPI65550 MZE65550 NJA65550 NSW65550 OCS65550 OMO65550 OWK65550 PGG65550 PQC65550 PZY65550 QJU65550 QTQ65550 RDM65550 RNI65550 RXE65550 SHA65550 SQW65550 TAS65550 TKO65550 TUK65550 UEG65550 UOC65550 UXY65550 VHU65550 VRQ65550 WBM65550 WLI65550 WVE65550 A131086 IS131086 SO131086 ACK131086 AMG131086 AWC131086 BFY131086 BPU131086 BZQ131086 CJM131086 CTI131086 DDE131086 DNA131086 DWW131086 EGS131086 EQO131086 FAK131086 FKG131086 FUC131086 GDY131086 GNU131086 GXQ131086 HHM131086 HRI131086 IBE131086 ILA131086 IUW131086 JES131086 JOO131086 JYK131086 KIG131086 KSC131086 LBY131086 LLU131086 LVQ131086 MFM131086 MPI131086 MZE131086 NJA131086 NSW131086 OCS131086 OMO131086 OWK131086 PGG131086 PQC131086 PZY131086 QJU131086 QTQ131086 RDM131086 RNI131086 RXE131086 SHA131086 SQW131086 TAS131086 TKO131086 TUK131086 UEG131086 UOC131086 UXY131086 VHU131086 VRQ131086 WBM131086 WLI131086 WVE131086 A196622 IS196622 SO196622 ACK196622 AMG196622 AWC196622 BFY196622 BPU196622 BZQ196622 CJM196622 CTI196622 DDE196622 DNA196622 DWW196622 EGS196622 EQO196622 FAK196622 FKG196622 FUC196622 GDY196622 GNU196622 GXQ196622 HHM196622 HRI196622 IBE196622 ILA196622 IUW196622 JES196622 JOO196622 JYK196622 KIG196622 KSC196622 LBY196622 LLU196622 LVQ196622 MFM196622 MPI196622 MZE196622 NJA196622 NSW196622 OCS196622 OMO196622 OWK196622 PGG196622 PQC196622 PZY196622 QJU196622 QTQ196622 RDM196622 RNI196622 RXE196622 SHA196622 SQW196622 TAS196622 TKO196622 TUK196622 UEG196622 UOC196622 UXY196622 VHU196622 VRQ196622 WBM196622 WLI196622 WVE196622 A262158 IS262158 SO262158 ACK262158 AMG262158 AWC262158 BFY262158 BPU262158 BZQ262158 CJM262158 CTI262158 DDE262158 DNA262158 DWW262158 EGS262158 EQO262158 FAK262158 FKG262158 FUC262158 GDY262158 GNU262158 GXQ262158 HHM262158 HRI262158 IBE262158 ILA262158 IUW262158 JES262158 JOO262158 JYK262158 KIG262158 KSC262158 LBY262158 LLU262158 LVQ262158 MFM262158 MPI262158 MZE262158 NJA262158 NSW262158 OCS262158 OMO262158 OWK262158 PGG262158 PQC262158 PZY262158 QJU262158 QTQ262158 RDM262158 RNI262158 RXE262158 SHA262158 SQW262158 TAS262158 TKO262158 TUK262158 UEG262158 UOC262158 UXY262158 VHU262158 VRQ262158 WBM262158 WLI262158 WVE262158 A327694 IS327694 SO327694 ACK327694 AMG327694 AWC327694 BFY327694 BPU327694 BZQ327694 CJM327694 CTI327694 DDE327694 DNA327694 DWW327694 EGS327694 EQO327694 FAK327694 FKG327694 FUC327694 GDY327694 GNU327694 GXQ327694 HHM327694 HRI327694 IBE327694 ILA327694 IUW327694 JES327694 JOO327694 JYK327694 KIG327694 KSC327694 LBY327694 LLU327694 LVQ327694 MFM327694 MPI327694 MZE327694 NJA327694 NSW327694 OCS327694 OMO327694 OWK327694 PGG327694 PQC327694 PZY327694 QJU327694 QTQ327694 RDM327694 RNI327694 RXE327694 SHA327694 SQW327694 TAS327694 TKO327694 TUK327694 UEG327694 UOC327694 UXY327694 VHU327694 VRQ327694 WBM327694 WLI327694 WVE327694 A393230 IS393230 SO393230 ACK393230 AMG393230 AWC393230 BFY393230 BPU393230 BZQ393230 CJM393230 CTI393230 DDE393230 DNA393230 DWW393230 EGS393230 EQO393230 FAK393230 FKG393230 FUC393230 GDY393230 GNU393230 GXQ393230 HHM393230 HRI393230 IBE393230 ILA393230 IUW393230 JES393230 JOO393230 JYK393230 KIG393230 KSC393230 LBY393230 LLU393230 LVQ393230 MFM393230 MPI393230 MZE393230 NJA393230 NSW393230 OCS393230 OMO393230 OWK393230 PGG393230 PQC393230 PZY393230 QJU393230 QTQ393230 RDM393230 RNI393230 RXE393230 SHA393230 SQW393230 TAS393230 TKO393230 TUK393230 UEG393230 UOC393230 UXY393230 VHU393230 VRQ393230 WBM393230 WLI393230 WVE393230 A458766 IS458766 SO458766 ACK458766 AMG458766 AWC458766 BFY458766 BPU458766 BZQ458766 CJM458766 CTI458766 DDE458766 DNA458766 DWW458766 EGS458766 EQO458766 FAK458766 FKG458766 FUC458766 GDY458766 GNU458766 GXQ458766 HHM458766 HRI458766 IBE458766 ILA458766 IUW458766 JES458766 JOO458766 JYK458766 KIG458766 KSC458766 LBY458766 LLU458766 LVQ458766 MFM458766 MPI458766 MZE458766 NJA458766 NSW458766 OCS458766 OMO458766 OWK458766 PGG458766 PQC458766 PZY458766 QJU458766 QTQ458766 RDM458766 RNI458766 RXE458766 SHA458766 SQW458766 TAS458766 TKO458766 TUK458766 UEG458766 UOC458766 UXY458766 VHU458766 VRQ458766 WBM458766 WLI458766 WVE458766 A524302 IS524302 SO524302 ACK524302 AMG524302 AWC524302 BFY524302 BPU524302 BZQ524302 CJM524302 CTI524302 DDE524302 DNA524302 DWW524302 EGS524302 EQO524302 FAK524302 FKG524302 FUC524302 GDY524302 GNU524302 GXQ524302 HHM524302 HRI524302 IBE524302 ILA524302 IUW524302 JES524302 JOO524302 JYK524302 KIG524302 KSC524302 LBY524302 LLU524302 LVQ524302 MFM524302 MPI524302 MZE524302 NJA524302 NSW524302 OCS524302 OMO524302 OWK524302 PGG524302 PQC524302 PZY524302 QJU524302 QTQ524302 RDM524302 RNI524302 RXE524302 SHA524302 SQW524302 TAS524302 TKO524302 TUK524302 UEG524302 UOC524302 UXY524302 VHU524302 VRQ524302 WBM524302 WLI524302 WVE524302 A589838 IS589838 SO589838 ACK589838 AMG589838 AWC589838 BFY589838 BPU589838 BZQ589838 CJM589838 CTI589838 DDE589838 DNA589838 DWW589838 EGS589838 EQO589838 FAK589838 FKG589838 FUC589838 GDY589838 GNU589838 GXQ589838 HHM589838 HRI589838 IBE589838 ILA589838 IUW589838 JES589838 JOO589838 JYK589838 KIG589838 KSC589838 LBY589838 LLU589838 LVQ589838 MFM589838 MPI589838 MZE589838 NJA589838 NSW589838 OCS589838 OMO589838 OWK589838 PGG589838 PQC589838 PZY589838 QJU589838 QTQ589838 RDM589838 RNI589838 RXE589838 SHA589838 SQW589838 TAS589838 TKO589838 TUK589838 UEG589838 UOC589838 UXY589838 VHU589838 VRQ589838 WBM589838 WLI589838 WVE589838 A655374 IS655374 SO655374 ACK655374 AMG655374 AWC655374 BFY655374 BPU655374 BZQ655374 CJM655374 CTI655374 DDE655374 DNA655374 DWW655374 EGS655374 EQO655374 FAK655374 FKG655374 FUC655374 GDY655374 GNU655374 GXQ655374 HHM655374 HRI655374 IBE655374 ILA655374 IUW655374 JES655374 JOO655374 JYK655374 KIG655374 KSC655374 LBY655374 LLU655374 LVQ655374 MFM655374 MPI655374 MZE655374 NJA655374 NSW655374 OCS655374 OMO655374 OWK655374 PGG655374 PQC655374 PZY655374 QJU655374 QTQ655374 RDM655374 RNI655374 RXE655374 SHA655374 SQW655374 TAS655374 TKO655374 TUK655374 UEG655374 UOC655374 UXY655374 VHU655374 VRQ655374 WBM655374 WLI655374 WVE655374 A720910 IS720910 SO720910 ACK720910 AMG720910 AWC720910 BFY720910 BPU720910 BZQ720910 CJM720910 CTI720910 DDE720910 DNA720910 DWW720910 EGS720910 EQO720910 FAK720910 FKG720910 FUC720910 GDY720910 GNU720910 GXQ720910 HHM720910 HRI720910 IBE720910 ILA720910 IUW720910 JES720910 JOO720910 JYK720910 KIG720910 KSC720910 LBY720910 LLU720910 LVQ720910 MFM720910 MPI720910 MZE720910 NJA720910 NSW720910 OCS720910 OMO720910 OWK720910 PGG720910 PQC720910 PZY720910 QJU720910 QTQ720910 RDM720910 RNI720910 RXE720910 SHA720910 SQW720910 TAS720910 TKO720910 TUK720910 UEG720910 UOC720910 UXY720910 VHU720910 VRQ720910 WBM720910 WLI720910 WVE720910 A786446 IS786446 SO786446 ACK786446 AMG786446 AWC786446 BFY786446 BPU786446 BZQ786446 CJM786446 CTI786446 DDE786446 DNA786446 DWW786446 EGS786446 EQO786446 FAK786446 FKG786446 FUC786446 GDY786446 GNU786446 GXQ786446 HHM786446 HRI786446 IBE786446 ILA786446 IUW786446 JES786446 JOO786446 JYK786446 KIG786446 KSC786446 LBY786446 LLU786446 LVQ786446 MFM786446 MPI786446 MZE786446 NJA786446 NSW786446 OCS786446 OMO786446 OWK786446 PGG786446 PQC786446 PZY786446 QJU786446 QTQ786446 RDM786446 RNI786446 RXE786446 SHA786446 SQW786446 TAS786446 TKO786446 TUK786446 UEG786446 UOC786446 UXY786446 VHU786446 VRQ786446 WBM786446 WLI786446 WVE786446 A851982 IS851982 SO851982 ACK851982 AMG851982 AWC851982 BFY851982 BPU851982 BZQ851982 CJM851982 CTI851982 DDE851982 DNA851982 DWW851982 EGS851982 EQO851982 FAK851982 FKG851982 FUC851982 GDY851982 GNU851982 GXQ851982 HHM851982 HRI851982 IBE851982 ILA851982 IUW851982 JES851982 JOO851982 JYK851982 KIG851982 KSC851982 LBY851982 LLU851982 LVQ851982 MFM851982 MPI851982 MZE851982 NJA851982 NSW851982 OCS851982 OMO851982 OWK851982 PGG851982 PQC851982 PZY851982 QJU851982 QTQ851982 RDM851982 RNI851982 RXE851982 SHA851982 SQW851982 TAS851982 TKO851982 TUK851982 UEG851982 UOC851982 UXY851982 VHU851982 VRQ851982 WBM851982 WLI851982 WVE851982 A917518 IS917518 SO917518 ACK917518 AMG917518 AWC917518 BFY917518 BPU917518 BZQ917518 CJM917518 CTI917518 DDE917518 DNA917518 DWW917518 EGS917518 EQO917518 FAK917518 FKG917518 FUC917518 GDY917518 GNU917518 GXQ917518 HHM917518 HRI917518 IBE917518 ILA917518 IUW917518 JES917518 JOO917518 JYK917518 KIG917518 KSC917518 LBY917518 LLU917518 LVQ917518 MFM917518 MPI917518 MZE917518 NJA917518 NSW917518 OCS917518 OMO917518 OWK917518 PGG917518 PQC917518 PZY917518 QJU917518 QTQ917518 RDM917518 RNI917518 RXE917518 SHA917518 SQW917518 TAS917518 TKO917518 TUK917518 UEG917518 UOC917518 UXY917518 VHU917518 VRQ917518 WBM917518 WLI917518 WVE917518 A983054 IS983054 SO983054 ACK983054 AMG983054 AWC983054 BFY983054 BPU983054 BZQ983054 CJM983054 CTI983054 DDE983054 DNA983054 DWW983054 EGS983054 EQO983054 FAK983054 FKG983054 FUC983054 GDY983054 GNU983054 GXQ983054 HHM983054 HRI983054 IBE983054 ILA983054 IUW983054 JES983054 JOO983054 JYK983054 KIG983054 KSC983054 LBY983054 LLU983054 LVQ983054 MFM983054 MPI983054 MZE983054 NJA983054 NSW983054 OCS983054 OMO983054 OWK983054 PGG983054 PQC983054 PZY983054 QJU983054 QTQ983054 RDM983054 RNI983054 RXE983054 SHA983054 SQW983054 TAS983054 TKO983054 TUK983054 UEG983054 UOC983054 UXY983054 VHU983054 VRQ983054 WBM983054 WLI983054 A24:A40 IS24:IS40 SO24:SO40 ACK24:ACK40 AMG24:AMG40 AWC24:AWC40 BFY24:BFY40 BPU24:BPU40 BZQ24:BZQ40 CJM24:CJM40 CTI24:CTI40 DDE24:DDE40 DNA24:DNA40 DWW24:DWW40 EGS24:EGS40 EQO24:EQO40 FAK24:FAK40 FKG24:FKG40 FUC24:FUC40 GDY24:GDY40 GNU24:GNU40 GXQ24:GXQ40 HHM24:HHM40 HRI24:HRI40 IBE24:IBE40 ILA24:ILA40 IUW24:IUW40 JES24:JES40 JOO24:JOO40 JYK24:JYK40 KIG24:KIG40 KSC24:KSC40 LBY24:LBY40 LLU24:LLU40 LVQ24:LVQ40 MFM24:MFM40 MPI24:MPI40 MZE24:MZE40 NJA24:NJA40 NSW24:NSW40 OCS24:OCS40 OMO24:OMO40 OWK24:OWK40 PGG24:PGG40 PQC24:PQC40 PZY24:PZY40 QJU24:QJU40 QTQ24:QTQ40 RDM24:RDM40 RNI24:RNI40 RXE24:RXE40 SHA24:SHA40 SQW24:SQW40 TAS24:TAS40 TKO24:TKO40 TUK24:TUK40 UEG24:UEG40 UOC24:UOC40 UXY24:UXY40 VHU24:VHU40 VRQ24:VRQ40 WBM24:WBM40 WLI24:WLI40 WVE24:WVE40">
      <formula1>"1,2,3,4,5"</formula1>
    </dataValidation>
    <dataValidation type="decimal" allowBlank="1" showInputMessage="1" showErrorMessage="1" sqref="WVH983054 WLL983054 C65550 IV65550 SR65550 ACN65550 AMJ65550 AWF65550 BGB65550 BPX65550 BZT65550 CJP65550 CTL65550 DDH65550 DND65550 DWZ65550 EGV65550 EQR65550 FAN65550 FKJ65550 FUF65550 GEB65550 GNX65550 GXT65550 HHP65550 HRL65550 IBH65550 ILD65550 IUZ65550 JEV65550 JOR65550 JYN65550 KIJ65550 KSF65550 LCB65550 LLX65550 LVT65550 MFP65550 MPL65550 MZH65550 NJD65550 NSZ65550 OCV65550 OMR65550 OWN65550 PGJ65550 PQF65550 QAB65550 QJX65550 QTT65550 RDP65550 RNL65550 RXH65550 SHD65550 SQZ65550 TAV65550 TKR65550 TUN65550 UEJ65550 UOF65550 UYB65550 VHX65550 VRT65550 WBP65550 WLL65550 WVH65550 C131086 IV131086 SR131086 ACN131086 AMJ131086 AWF131086 BGB131086 BPX131086 BZT131086 CJP131086 CTL131086 DDH131086 DND131086 DWZ131086 EGV131086 EQR131086 FAN131086 FKJ131086 FUF131086 GEB131086 GNX131086 GXT131086 HHP131086 HRL131086 IBH131086 ILD131086 IUZ131086 JEV131086 JOR131086 JYN131086 KIJ131086 KSF131086 LCB131086 LLX131086 LVT131086 MFP131086 MPL131086 MZH131086 NJD131086 NSZ131086 OCV131086 OMR131086 OWN131086 PGJ131086 PQF131086 QAB131086 QJX131086 QTT131086 RDP131086 RNL131086 RXH131086 SHD131086 SQZ131086 TAV131086 TKR131086 TUN131086 UEJ131086 UOF131086 UYB131086 VHX131086 VRT131086 WBP131086 WLL131086 WVH131086 C196622 IV196622 SR196622 ACN196622 AMJ196622 AWF196622 BGB196622 BPX196622 BZT196622 CJP196622 CTL196622 DDH196622 DND196622 DWZ196622 EGV196622 EQR196622 FAN196622 FKJ196622 FUF196622 GEB196622 GNX196622 GXT196622 HHP196622 HRL196622 IBH196622 ILD196622 IUZ196622 JEV196622 JOR196622 JYN196622 KIJ196622 KSF196622 LCB196622 LLX196622 LVT196622 MFP196622 MPL196622 MZH196622 NJD196622 NSZ196622 OCV196622 OMR196622 OWN196622 PGJ196622 PQF196622 QAB196622 QJX196622 QTT196622 RDP196622 RNL196622 RXH196622 SHD196622 SQZ196622 TAV196622 TKR196622 TUN196622 UEJ196622 UOF196622 UYB196622 VHX196622 VRT196622 WBP196622 WLL196622 WVH196622 C262158 IV262158 SR262158 ACN262158 AMJ262158 AWF262158 BGB262158 BPX262158 BZT262158 CJP262158 CTL262158 DDH262158 DND262158 DWZ262158 EGV262158 EQR262158 FAN262158 FKJ262158 FUF262158 GEB262158 GNX262158 GXT262158 HHP262158 HRL262158 IBH262158 ILD262158 IUZ262158 JEV262158 JOR262158 JYN262158 KIJ262158 KSF262158 LCB262158 LLX262158 LVT262158 MFP262158 MPL262158 MZH262158 NJD262158 NSZ262158 OCV262158 OMR262158 OWN262158 PGJ262158 PQF262158 QAB262158 QJX262158 QTT262158 RDP262158 RNL262158 RXH262158 SHD262158 SQZ262158 TAV262158 TKR262158 TUN262158 UEJ262158 UOF262158 UYB262158 VHX262158 VRT262158 WBP262158 WLL262158 WVH262158 C327694 IV327694 SR327694 ACN327694 AMJ327694 AWF327694 BGB327694 BPX327694 BZT327694 CJP327694 CTL327694 DDH327694 DND327694 DWZ327694 EGV327694 EQR327694 FAN327694 FKJ327694 FUF327694 GEB327694 GNX327694 GXT327694 HHP327694 HRL327694 IBH327694 ILD327694 IUZ327694 JEV327694 JOR327694 JYN327694 KIJ327694 KSF327694 LCB327694 LLX327694 LVT327694 MFP327694 MPL327694 MZH327694 NJD327694 NSZ327694 OCV327694 OMR327694 OWN327694 PGJ327694 PQF327694 QAB327694 QJX327694 QTT327694 RDP327694 RNL327694 RXH327694 SHD327694 SQZ327694 TAV327694 TKR327694 TUN327694 UEJ327694 UOF327694 UYB327694 VHX327694 VRT327694 WBP327694 WLL327694 WVH327694 C393230 IV393230 SR393230 ACN393230 AMJ393230 AWF393230 BGB393230 BPX393230 BZT393230 CJP393230 CTL393230 DDH393230 DND393230 DWZ393230 EGV393230 EQR393230 FAN393230 FKJ393230 FUF393230 GEB393230 GNX393230 GXT393230 HHP393230 HRL393230 IBH393230 ILD393230 IUZ393230 JEV393230 JOR393230 JYN393230 KIJ393230 KSF393230 LCB393230 LLX393230 LVT393230 MFP393230 MPL393230 MZH393230 NJD393230 NSZ393230 OCV393230 OMR393230 OWN393230 PGJ393230 PQF393230 QAB393230 QJX393230 QTT393230 RDP393230 RNL393230 RXH393230 SHD393230 SQZ393230 TAV393230 TKR393230 TUN393230 UEJ393230 UOF393230 UYB393230 VHX393230 VRT393230 WBP393230 WLL393230 WVH393230 C458766 IV458766 SR458766 ACN458766 AMJ458766 AWF458766 BGB458766 BPX458766 BZT458766 CJP458766 CTL458766 DDH458766 DND458766 DWZ458766 EGV458766 EQR458766 FAN458766 FKJ458766 FUF458766 GEB458766 GNX458766 GXT458766 HHP458766 HRL458766 IBH458766 ILD458766 IUZ458766 JEV458766 JOR458766 JYN458766 KIJ458766 KSF458766 LCB458766 LLX458766 LVT458766 MFP458766 MPL458766 MZH458766 NJD458766 NSZ458766 OCV458766 OMR458766 OWN458766 PGJ458766 PQF458766 QAB458766 QJX458766 QTT458766 RDP458766 RNL458766 RXH458766 SHD458766 SQZ458766 TAV458766 TKR458766 TUN458766 UEJ458766 UOF458766 UYB458766 VHX458766 VRT458766 WBP458766 WLL458766 WVH458766 C524302 IV524302 SR524302 ACN524302 AMJ524302 AWF524302 BGB524302 BPX524302 BZT524302 CJP524302 CTL524302 DDH524302 DND524302 DWZ524302 EGV524302 EQR524302 FAN524302 FKJ524302 FUF524302 GEB524302 GNX524302 GXT524302 HHP524302 HRL524302 IBH524302 ILD524302 IUZ524302 JEV524302 JOR524302 JYN524302 KIJ524302 KSF524302 LCB524302 LLX524302 LVT524302 MFP524302 MPL524302 MZH524302 NJD524302 NSZ524302 OCV524302 OMR524302 OWN524302 PGJ524302 PQF524302 QAB524302 QJX524302 QTT524302 RDP524302 RNL524302 RXH524302 SHD524302 SQZ524302 TAV524302 TKR524302 TUN524302 UEJ524302 UOF524302 UYB524302 VHX524302 VRT524302 WBP524302 WLL524302 WVH524302 C589838 IV589838 SR589838 ACN589838 AMJ589838 AWF589838 BGB589838 BPX589838 BZT589838 CJP589838 CTL589838 DDH589838 DND589838 DWZ589838 EGV589838 EQR589838 FAN589838 FKJ589838 FUF589838 GEB589838 GNX589838 GXT589838 HHP589838 HRL589838 IBH589838 ILD589838 IUZ589838 JEV589838 JOR589838 JYN589838 KIJ589838 KSF589838 LCB589838 LLX589838 LVT589838 MFP589838 MPL589838 MZH589838 NJD589838 NSZ589838 OCV589838 OMR589838 OWN589838 PGJ589838 PQF589838 QAB589838 QJX589838 QTT589838 RDP589838 RNL589838 RXH589838 SHD589838 SQZ589838 TAV589838 TKR589838 TUN589838 UEJ589838 UOF589838 UYB589838 VHX589838 VRT589838 WBP589838 WLL589838 WVH589838 C655374 IV655374 SR655374 ACN655374 AMJ655374 AWF655374 BGB655374 BPX655374 BZT655374 CJP655374 CTL655374 DDH655374 DND655374 DWZ655374 EGV655374 EQR655374 FAN655374 FKJ655374 FUF655374 GEB655374 GNX655374 GXT655374 HHP655374 HRL655374 IBH655374 ILD655374 IUZ655374 JEV655374 JOR655374 JYN655374 KIJ655374 KSF655374 LCB655374 LLX655374 LVT655374 MFP655374 MPL655374 MZH655374 NJD655374 NSZ655374 OCV655374 OMR655374 OWN655374 PGJ655374 PQF655374 QAB655374 QJX655374 QTT655374 RDP655374 RNL655374 RXH655374 SHD655374 SQZ655374 TAV655374 TKR655374 TUN655374 UEJ655374 UOF655374 UYB655374 VHX655374 VRT655374 WBP655374 WLL655374 WVH655374 C720910 IV720910 SR720910 ACN720910 AMJ720910 AWF720910 BGB720910 BPX720910 BZT720910 CJP720910 CTL720910 DDH720910 DND720910 DWZ720910 EGV720910 EQR720910 FAN720910 FKJ720910 FUF720910 GEB720910 GNX720910 GXT720910 HHP720910 HRL720910 IBH720910 ILD720910 IUZ720910 JEV720910 JOR720910 JYN720910 KIJ720910 KSF720910 LCB720910 LLX720910 LVT720910 MFP720910 MPL720910 MZH720910 NJD720910 NSZ720910 OCV720910 OMR720910 OWN720910 PGJ720910 PQF720910 QAB720910 QJX720910 QTT720910 RDP720910 RNL720910 RXH720910 SHD720910 SQZ720910 TAV720910 TKR720910 TUN720910 UEJ720910 UOF720910 UYB720910 VHX720910 VRT720910 WBP720910 WLL720910 WVH720910 C786446 IV786446 SR786446 ACN786446 AMJ786446 AWF786446 BGB786446 BPX786446 BZT786446 CJP786446 CTL786446 DDH786446 DND786446 DWZ786446 EGV786446 EQR786446 FAN786446 FKJ786446 FUF786446 GEB786446 GNX786446 GXT786446 HHP786446 HRL786446 IBH786446 ILD786446 IUZ786446 JEV786446 JOR786446 JYN786446 KIJ786446 KSF786446 LCB786446 LLX786446 LVT786446 MFP786446 MPL786446 MZH786446 NJD786446 NSZ786446 OCV786446 OMR786446 OWN786446 PGJ786446 PQF786446 QAB786446 QJX786446 QTT786446 RDP786446 RNL786446 RXH786446 SHD786446 SQZ786446 TAV786446 TKR786446 TUN786446 UEJ786446 UOF786446 UYB786446 VHX786446 VRT786446 WBP786446 WLL786446 WVH786446 C851982 IV851982 SR851982 ACN851982 AMJ851982 AWF851982 BGB851982 BPX851982 BZT851982 CJP851982 CTL851982 DDH851982 DND851982 DWZ851982 EGV851982 EQR851982 FAN851982 FKJ851982 FUF851982 GEB851982 GNX851982 GXT851982 HHP851982 HRL851982 IBH851982 ILD851982 IUZ851982 JEV851982 JOR851982 JYN851982 KIJ851982 KSF851982 LCB851982 LLX851982 LVT851982 MFP851982 MPL851982 MZH851982 NJD851982 NSZ851982 OCV851982 OMR851982 OWN851982 PGJ851982 PQF851982 QAB851982 QJX851982 QTT851982 RDP851982 RNL851982 RXH851982 SHD851982 SQZ851982 TAV851982 TKR851982 TUN851982 UEJ851982 UOF851982 UYB851982 VHX851982 VRT851982 WBP851982 WLL851982 WVH851982 C917518 IV917518 SR917518 ACN917518 AMJ917518 AWF917518 BGB917518 BPX917518 BZT917518 CJP917518 CTL917518 DDH917518 DND917518 DWZ917518 EGV917518 EQR917518 FAN917518 FKJ917518 FUF917518 GEB917518 GNX917518 GXT917518 HHP917518 HRL917518 IBH917518 ILD917518 IUZ917518 JEV917518 JOR917518 JYN917518 KIJ917518 KSF917518 LCB917518 LLX917518 LVT917518 MFP917518 MPL917518 MZH917518 NJD917518 NSZ917518 OCV917518 OMR917518 OWN917518 PGJ917518 PQF917518 QAB917518 QJX917518 QTT917518 RDP917518 RNL917518 RXH917518 SHD917518 SQZ917518 TAV917518 TKR917518 TUN917518 UEJ917518 UOF917518 UYB917518 VHX917518 VRT917518 WBP917518 WLL917518 WVH917518 C983054 IV983054 SR983054 ACN983054 AMJ983054 AWF983054 BGB983054 BPX983054 BZT983054 CJP983054 CTL983054 DDH983054 DND983054 DWZ983054 EGV983054 EQR983054 FAN983054 FKJ983054 FUF983054 GEB983054 GNX983054 GXT983054 HHP983054 HRL983054 IBH983054 ILD983054 IUZ983054 JEV983054 JOR983054 JYN983054 KIJ983054 KSF983054 LCB983054 LLX983054 LVT983054 MFP983054 MPL983054 MZH983054 NJD983054 NSZ983054 OCV983054 OMR983054 OWN983054 PGJ983054 PQF983054 QAB983054 QJX983054 QTT983054 RDP983054 RNL983054 RXH983054 SHD983054 SQZ983054 TAV983054 TKR983054 TUN983054 UEJ983054 UOF983054 UYB983054 VHX983054 VRT983054 WBP983054 IV24:IV40 SR24:SR40 ACN24:ACN40 AMJ24:AMJ40 AWF24:AWF40 BGB24:BGB40 BPX24:BPX40 BZT24:BZT40 CJP24:CJP40 CTL24:CTL40 DDH24:DDH40 DND24:DND40 DWZ24:DWZ40 EGV24:EGV40 EQR24:EQR40 FAN24:FAN40 FKJ24:FKJ40 FUF24:FUF40 GEB24:GEB40 GNX24:GNX40 GXT24:GXT40 HHP24:HHP40 HRL24:HRL40 IBH24:IBH40 ILD24:ILD40 IUZ24:IUZ40 JEV24:JEV40 JOR24:JOR40 JYN24:JYN40 KIJ24:KIJ40 KSF24:KSF40 LCB24:LCB40 LLX24:LLX40 LVT24:LVT40 MFP24:MFP40 MPL24:MPL40 MZH24:MZH40 NJD24:NJD40 NSZ24:NSZ40 OCV24:OCV40 OMR24:OMR40 OWN24:OWN40 PGJ24:PGJ40 PQF24:PQF40 QAB24:QAB40 QJX24:QJX40 QTT24:QTT40 RDP24:RDP40 RNL24:RNL40 RXH24:RXH40 SHD24:SHD40 SQZ24:SQZ40 TAV24:TAV40 TKR24:TKR40 TUN24:TUN40 UEJ24:UEJ40 UOF24:UOF40 UYB24:UYB40 VHX24:VHX40 VRT24:VRT40 WBP24:WBP40 WLL24:WLL40 WVH24:WVH40">
      <formula1>0</formula1>
      <formula2>1</formula2>
    </dataValidation>
  </dataValidations>
  <pageMargins left="0.70866141732283472" right="0.11811023622047245" top="0.74803149606299213" bottom="0.74803149606299213" header="0.31496062992125984" footer="0.31496062992125984"/>
  <pageSetup paperSize="5" scale="4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8"/>
  <sheetViews>
    <sheetView zoomScale="69" zoomScaleNormal="69" workbookViewId="0">
      <selection activeCell="A129" sqref="A129:XFD129"/>
    </sheetView>
  </sheetViews>
  <sheetFormatPr baseColWidth="10" defaultRowHeight="15" x14ac:dyDescent="0.25"/>
  <cols>
    <col min="1" max="1" width="5.5703125" style="86" customWidth="1"/>
    <col min="2" max="2" width="55.28515625" style="86" customWidth="1"/>
    <col min="3" max="3" width="34.85546875" style="86" customWidth="1"/>
    <col min="4" max="4" width="26.7109375" style="384" customWidth="1"/>
    <col min="5" max="5" width="17.85546875" style="259" customWidth="1"/>
    <col min="6" max="6" width="20.7109375" style="86" customWidth="1"/>
    <col min="7" max="7" width="22.7109375" style="260" customWidth="1"/>
    <col min="8" max="8" width="16.140625" style="863" customWidth="1"/>
    <col min="9" max="9" width="24" style="261" customWidth="1"/>
    <col min="10" max="10" width="20.28515625" style="86" customWidth="1"/>
    <col min="11" max="11" width="20.28515625" style="262" customWidth="1"/>
    <col min="12" max="12" width="15.42578125" style="262" customWidth="1"/>
    <col min="13" max="13" width="18.7109375" style="263" customWidth="1"/>
    <col min="14" max="14" width="7.28515625" style="86" customWidth="1"/>
    <col min="15" max="15" width="20.42578125" style="264" customWidth="1"/>
    <col min="16" max="16" width="12.85546875" style="86" customWidth="1"/>
    <col min="17" max="17" width="53.140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42578125" style="86" customWidth="1"/>
    <col min="268" max="268" width="20.42578125" style="86" customWidth="1"/>
    <col min="269" max="269" width="21.140625" style="86" customWidth="1"/>
    <col min="270" max="270" width="9.42578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42578125" style="86" customWidth="1"/>
    <col min="524" max="524" width="20.42578125" style="86" customWidth="1"/>
    <col min="525" max="525" width="21.140625" style="86" customWidth="1"/>
    <col min="526" max="526" width="9.42578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42578125" style="86" customWidth="1"/>
    <col min="780" max="780" width="20.42578125" style="86" customWidth="1"/>
    <col min="781" max="781" width="21.140625" style="86" customWidth="1"/>
    <col min="782" max="782" width="9.42578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42578125" style="86" customWidth="1"/>
    <col min="1036" max="1036" width="20.42578125" style="86" customWidth="1"/>
    <col min="1037" max="1037" width="21.140625" style="86" customWidth="1"/>
    <col min="1038" max="1038" width="9.42578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42578125" style="86" customWidth="1"/>
    <col min="1292" max="1292" width="20.42578125" style="86" customWidth="1"/>
    <col min="1293" max="1293" width="21.140625" style="86" customWidth="1"/>
    <col min="1294" max="1294" width="9.42578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42578125" style="86" customWidth="1"/>
    <col min="1548" max="1548" width="20.42578125" style="86" customWidth="1"/>
    <col min="1549" max="1549" width="21.140625" style="86" customWidth="1"/>
    <col min="1550" max="1550" width="9.42578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42578125" style="86" customWidth="1"/>
    <col min="1804" max="1804" width="20.42578125" style="86" customWidth="1"/>
    <col min="1805" max="1805" width="21.140625" style="86" customWidth="1"/>
    <col min="1806" max="1806" width="9.42578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42578125" style="86" customWidth="1"/>
    <col min="2060" max="2060" width="20.42578125" style="86" customWidth="1"/>
    <col min="2061" max="2061" width="21.140625" style="86" customWidth="1"/>
    <col min="2062" max="2062" width="9.42578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42578125" style="86" customWidth="1"/>
    <col min="2316" max="2316" width="20.42578125" style="86" customWidth="1"/>
    <col min="2317" max="2317" width="21.140625" style="86" customWidth="1"/>
    <col min="2318" max="2318" width="9.42578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42578125" style="86" customWidth="1"/>
    <col min="2572" max="2572" width="20.42578125" style="86" customWidth="1"/>
    <col min="2573" max="2573" width="21.140625" style="86" customWidth="1"/>
    <col min="2574" max="2574" width="9.42578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42578125" style="86" customWidth="1"/>
    <col min="2828" max="2828" width="20.42578125" style="86" customWidth="1"/>
    <col min="2829" max="2829" width="21.140625" style="86" customWidth="1"/>
    <col min="2830" max="2830" width="9.42578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42578125" style="86" customWidth="1"/>
    <col min="3084" max="3084" width="20.42578125" style="86" customWidth="1"/>
    <col min="3085" max="3085" width="21.140625" style="86" customWidth="1"/>
    <col min="3086" max="3086" width="9.42578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42578125" style="86" customWidth="1"/>
    <col min="3340" max="3340" width="20.42578125" style="86" customWidth="1"/>
    <col min="3341" max="3341" width="21.140625" style="86" customWidth="1"/>
    <col min="3342" max="3342" width="9.42578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42578125" style="86" customWidth="1"/>
    <col min="3596" max="3596" width="20.42578125" style="86" customWidth="1"/>
    <col min="3597" max="3597" width="21.140625" style="86" customWidth="1"/>
    <col min="3598" max="3598" width="9.42578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42578125" style="86" customWidth="1"/>
    <col min="3852" max="3852" width="20.42578125" style="86" customWidth="1"/>
    <col min="3853" max="3853" width="21.140625" style="86" customWidth="1"/>
    <col min="3854" max="3854" width="9.42578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42578125" style="86" customWidth="1"/>
    <col min="4108" max="4108" width="20.42578125" style="86" customWidth="1"/>
    <col min="4109" max="4109" width="21.140625" style="86" customWidth="1"/>
    <col min="4110" max="4110" width="9.42578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42578125" style="86" customWidth="1"/>
    <col min="4364" max="4364" width="20.42578125" style="86" customWidth="1"/>
    <col min="4365" max="4365" width="21.140625" style="86" customWidth="1"/>
    <col min="4366" max="4366" width="9.42578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42578125" style="86" customWidth="1"/>
    <col min="4620" max="4620" width="20.42578125" style="86" customWidth="1"/>
    <col min="4621" max="4621" width="21.140625" style="86" customWidth="1"/>
    <col min="4622" max="4622" width="9.42578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42578125" style="86" customWidth="1"/>
    <col min="4876" max="4876" width="20.42578125" style="86" customWidth="1"/>
    <col min="4877" max="4877" width="21.140625" style="86" customWidth="1"/>
    <col min="4878" max="4878" width="9.42578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42578125" style="86" customWidth="1"/>
    <col min="5132" max="5132" width="20.42578125" style="86" customWidth="1"/>
    <col min="5133" max="5133" width="21.140625" style="86" customWidth="1"/>
    <col min="5134" max="5134" width="9.42578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42578125" style="86" customWidth="1"/>
    <col min="5388" max="5388" width="20.42578125" style="86" customWidth="1"/>
    <col min="5389" max="5389" width="21.140625" style="86" customWidth="1"/>
    <col min="5390" max="5390" width="9.42578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42578125" style="86" customWidth="1"/>
    <col min="5644" max="5644" width="20.42578125" style="86" customWidth="1"/>
    <col min="5645" max="5645" width="21.140625" style="86" customWidth="1"/>
    <col min="5646" max="5646" width="9.42578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42578125" style="86" customWidth="1"/>
    <col min="5900" max="5900" width="20.42578125" style="86" customWidth="1"/>
    <col min="5901" max="5901" width="21.140625" style="86" customWidth="1"/>
    <col min="5902" max="5902" width="9.42578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42578125" style="86" customWidth="1"/>
    <col min="6156" max="6156" width="20.42578125" style="86" customWidth="1"/>
    <col min="6157" max="6157" width="21.140625" style="86" customWidth="1"/>
    <col min="6158" max="6158" width="9.42578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42578125" style="86" customWidth="1"/>
    <col min="6412" max="6412" width="20.42578125" style="86" customWidth="1"/>
    <col min="6413" max="6413" width="21.140625" style="86" customWidth="1"/>
    <col min="6414" max="6414" width="9.42578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42578125" style="86" customWidth="1"/>
    <col min="6668" max="6668" width="20.42578125" style="86" customWidth="1"/>
    <col min="6669" max="6669" width="21.140625" style="86" customWidth="1"/>
    <col min="6670" max="6670" width="9.42578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42578125" style="86" customWidth="1"/>
    <col min="6924" max="6924" width="20.42578125" style="86" customWidth="1"/>
    <col min="6925" max="6925" width="21.140625" style="86" customWidth="1"/>
    <col min="6926" max="6926" width="9.42578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42578125" style="86" customWidth="1"/>
    <col min="7180" max="7180" width="20.42578125" style="86" customWidth="1"/>
    <col min="7181" max="7181" width="21.140625" style="86" customWidth="1"/>
    <col min="7182" max="7182" width="9.42578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42578125" style="86" customWidth="1"/>
    <col min="7436" max="7436" width="20.42578125" style="86" customWidth="1"/>
    <col min="7437" max="7437" width="21.140625" style="86" customWidth="1"/>
    <col min="7438" max="7438" width="9.42578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42578125" style="86" customWidth="1"/>
    <col min="7692" max="7692" width="20.42578125" style="86" customWidth="1"/>
    <col min="7693" max="7693" width="21.140625" style="86" customWidth="1"/>
    <col min="7694" max="7694" width="9.42578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42578125" style="86" customWidth="1"/>
    <col min="7948" max="7948" width="20.42578125" style="86" customWidth="1"/>
    <col min="7949" max="7949" width="21.140625" style="86" customWidth="1"/>
    <col min="7950" max="7950" width="9.42578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42578125" style="86" customWidth="1"/>
    <col min="8204" max="8204" width="20.42578125" style="86" customWidth="1"/>
    <col min="8205" max="8205" width="21.140625" style="86" customWidth="1"/>
    <col min="8206" max="8206" width="9.42578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42578125" style="86" customWidth="1"/>
    <col min="8460" max="8460" width="20.42578125" style="86" customWidth="1"/>
    <col min="8461" max="8461" width="21.140625" style="86" customWidth="1"/>
    <col min="8462" max="8462" width="9.42578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42578125" style="86" customWidth="1"/>
    <col min="8716" max="8716" width="20.42578125" style="86" customWidth="1"/>
    <col min="8717" max="8717" width="21.140625" style="86" customWidth="1"/>
    <col min="8718" max="8718" width="9.42578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42578125" style="86" customWidth="1"/>
    <col min="8972" max="8972" width="20.42578125" style="86" customWidth="1"/>
    <col min="8973" max="8973" width="21.140625" style="86" customWidth="1"/>
    <col min="8974" max="8974" width="9.42578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42578125" style="86" customWidth="1"/>
    <col min="9228" max="9228" width="20.42578125" style="86" customWidth="1"/>
    <col min="9229" max="9229" width="21.140625" style="86" customWidth="1"/>
    <col min="9230" max="9230" width="9.42578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42578125" style="86" customWidth="1"/>
    <col min="9484" max="9484" width="20.42578125" style="86" customWidth="1"/>
    <col min="9485" max="9485" width="21.140625" style="86" customWidth="1"/>
    <col min="9486" max="9486" width="9.42578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42578125" style="86" customWidth="1"/>
    <col min="9740" max="9740" width="20.42578125" style="86" customWidth="1"/>
    <col min="9741" max="9741" width="21.140625" style="86" customWidth="1"/>
    <col min="9742" max="9742" width="9.42578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42578125" style="86" customWidth="1"/>
    <col min="9996" max="9996" width="20.42578125" style="86" customWidth="1"/>
    <col min="9997" max="9997" width="21.140625" style="86" customWidth="1"/>
    <col min="9998" max="9998" width="9.42578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42578125" style="86" customWidth="1"/>
    <col min="10252" max="10252" width="20.42578125" style="86" customWidth="1"/>
    <col min="10253" max="10253" width="21.140625" style="86" customWidth="1"/>
    <col min="10254" max="10254" width="9.42578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42578125" style="86" customWidth="1"/>
    <col min="10508" max="10508" width="20.42578125" style="86" customWidth="1"/>
    <col min="10509" max="10509" width="21.140625" style="86" customWidth="1"/>
    <col min="10510" max="10510" width="9.42578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42578125" style="86" customWidth="1"/>
    <col min="10764" max="10764" width="20.42578125" style="86" customWidth="1"/>
    <col min="10765" max="10765" width="21.140625" style="86" customWidth="1"/>
    <col min="10766" max="10766" width="9.42578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42578125" style="86" customWidth="1"/>
    <col min="11020" max="11020" width="20.42578125" style="86" customWidth="1"/>
    <col min="11021" max="11021" width="21.140625" style="86" customWidth="1"/>
    <col min="11022" max="11022" width="9.42578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42578125" style="86" customWidth="1"/>
    <col min="11276" max="11276" width="20.42578125" style="86" customWidth="1"/>
    <col min="11277" max="11277" width="21.140625" style="86" customWidth="1"/>
    <col min="11278" max="11278" width="9.42578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42578125" style="86" customWidth="1"/>
    <col min="11532" max="11532" width="20.42578125" style="86" customWidth="1"/>
    <col min="11533" max="11533" width="21.140625" style="86" customWidth="1"/>
    <col min="11534" max="11534" width="9.42578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42578125" style="86" customWidth="1"/>
    <col min="11788" max="11788" width="20.42578125" style="86" customWidth="1"/>
    <col min="11789" max="11789" width="21.140625" style="86" customWidth="1"/>
    <col min="11790" max="11790" width="9.42578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42578125" style="86" customWidth="1"/>
    <col min="12044" max="12044" width="20.42578125" style="86" customWidth="1"/>
    <col min="12045" max="12045" width="21.140625" style="86" customWidth="1"/>
    <col min="12046" max="12046" width="9.42578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42578125" style="86" customWidth="1"/>
    <col min="12300" max="12300" width="20.42578125" style="86" customWidth="1"/>
    <col min="12301" max="12301" width="21.140625" style="86" customWidth="1"/>
    <col min="12302" max="12302" width="9.42578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42578125" style="86" customWidth="1"/>
    <col min="12556" max="12556" width="20.42578125" style="86" customWidth="1"/>
    <col min="12557" max="12557" width="21.140625" style="86" customWidth="1"/>
    <col min="12558" max="12558" width="9.42578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42578125" style="86" customWidth="1"/>
    <col min="12812" max="12812" width="20.42578125" style="86" customWidth="1"/>
    <col min="12813" max="12813" width="21.140625" style="86" customWidth="1"/>
    <col min="12814" max="12814" width="9.42578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42578125" style="86" customWidth="1"/>
    <col min="13068" max="13068" width="20.42578125" style="86" customWidth="1"/>
    <col min="13069" max="13069" width="21.140625" style="86" customWidth="1"/>
    <col min="13070" max="13070" width="9.42578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42578125" style="86" customWidth="1"/>
    <col min="13324" max="13324" width="20.42578125" style="86" customWidth="1"/>
    <col min="13325" max="13325" width="21.140625" style="86" customWidth="1"/>
    <col min="13326" max="13326" width="9.42578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42578125" style="86" customWidth="1"/>
    <col min="13580" max="13580" width="20.42578125" style="86" customWidth="1"/>
    <col min="13581" max="13581" width="21.140625" style="86" customWidth="1"/>
    <col min="13582" max="13582" width="9.42578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42578125" style="86" customWidth="1"/>
    <col min="13836" max="13836" width="20.42578125" style="86" customWidth="1"/>
    <col min="13837" max="13837" width="21.140625" style="86" customWidth="1"/>
    <col min="13838" max="13838" width="9.42578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42578125" style="86" customWidth="1"/>
    <col min="14092" max="14092" width="20.42578125" style="86" customWidth="1"/>
    <col min="14093" max="14093" width="21.140625" style="86" customWidth="1"/>
    <col min="14094" max="14094" width="9.42578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42578125" style="86" customWidth="1"/>
    <col min="14348" max="14348" width="20.42578125" style="86" customWidth="1"/>
    <col min="14349" max="14349" width="21.140625" style="86" customWidth="1"/>
    <col min="14350" max="14350" width="9.42578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42578125" style="86" customWidth="1"/>
    <col min="14604" max="14604" width="20.42578125" style="86" customWidth="1"/>
    <col min="14605" max="14605" width="21.140625" style="86" customWidth="1"/>
    <col min="14606" max="14606" width="9.42578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42578125" style="86" customWidth="1"/>
    <col min="14860" max="14860" width="20.42578125" style="86" customWidth="1"/>
    <col min="14861" max="14861" width="21.140625" style="86" customWidth="1"/>
    <col min="14862" max="14862" width="9.42578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42578125" style="86" customWidth="1"/>
    <col min="15116" max="15116" width="20.42578125" style="86" customWidth="1"/>
    <col min="15117" max="15117" width="21.140625" style="86" customWidth="1"/>
    <col min="15118" max="15118" width="9.42578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42578125" style="86" customWidth="1"/>
    <col min="15372" max="15372" width="20.42578125" style="86" customWidth="1"/>
    <col min="15373" max="15373" width="21.140625" style="86" customWidth="1"/>
    <col min="15374" max="15374" width="9.42578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42578125" style="86" customWidth="1"/>
    <col min="15628" max="15628" width="20.42578125" style="86" customWidth="1"/>
    <col min="15629" max="15629" width="21.140625" style="86" customWidth="1"/>
    <col min="15630" max="15630" width="9.42578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42578125" style="86" customWidth="1"/>
    <col min="15884" max="15884" width="20.42578125" style="86" customWidth="1"/>
    <col min="15885" max="15885" width="21.140625" style="86" customWidth="1"/>
    <col min="15886" max="15886" width="9.42578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42578125" style="86" customWidth="1"/>
    <col min="16140" max="16140" width="20.42578125" style="86" customWidth="1"/>
    <col min="16141" max="16141" width="21.140625" style="86" customWidth="1"/>
    <col min="16142" max="16142" width="9.42578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1415</v>
      </c>
      <c r="D6" s="1103"/>
      <c r="E6" s="1103"/>
      <c r="F6" s="1103"/>
      <c r="G6" s="1103"/>
      <c r="H6" s="1103"/>
      <c r="I6" s="1103"/>
      <c r="J6" s="1103"/>
      <c r="K6" s="1103"/>
      <c r="L6" s="1103"/>
      <c r="M6" s="1103"/>
      <c r="N6" s="1104"/>
    </row>
    <row r="7" spans="2:16" ht="16.5" thickBot="1" x14ac:dyDescent="0.3">
      <c r="B7" s="474" t="s">
        <v>5</v>
      </c>
      <c r="C7" s="1103" t="s">
        <v>1416</v>
      </c>
      <c r="D7" s="1103"/>
      <c r="E7" s="1103"/>
      <c r="F7" s="1103"/>
      <c r="G7" s="1103"/>
      <c r="H7" s="1103"/>
      <c r="I7" s="1103"/>
      <c r="J7" s="1103"/>
      <c r="K7" s="1103"/>
      <c r="L7" s="1103"/>
      <c r="M7" s="1103"/>
      <c r="N7" s="1104"/>
    </row>
    <row r="8" spans="2:16" ht="16.5" thickBot="1" x14ac:dyDescent="0.3">
      <c r="B8" s="474" t="s">
        <v>6</v>
      </c>
      <c r="C8" s="1103" t="s">
        <v>1417</v>
      </c>
      <c r="D8" s="1103"/>
      <c r="E8" s="1103"/>
      <c r="F8" s="1103"/>
      <c r="G8" s="1103"/>
      <c r="H8" s="1103"/>
      <c r="I8" s="1103"/>
      <c r="J8" s="1103"/>
      <c r="K8" s="1103"/>
      <c r="L8" s="1103"/>
      <c r="M8" s="1103"/>
      <c r="N8" s="1104"/>
    </row>
    <row r="9" spans="2:16" ht="16.5" thickBot="1" x14ac:dyDescent="0.3">
      <c r="B9" s="474" t="s">
        <v>7</v>
      </c>
      <c r="C9" s="1103" t="s">
        <v>1418</v>
      </c>
      <c r="D9" s="1103"/>
      <c r="E9" s="1103"/>
      <c r="F9" s="1103"/>
      <c r="G9" s="1103"/>
      <c r="H9" s="1103"/>
      <c r="I9" s="1103"/>
      <c r="J9" s="1103"/>
      <c r="K9" s="1103"/>
      <c r="L9" s="1103"/>
      <c r="M9" s="1103"/>
      <c r="N9" s="1104"/>
    </row>
    <row r="10" spans="2:16" ht="16.5" thickBot="1" x14ac:dyDescent="0.3">
      <c r="B10" s="474"/>
      <c r="C10" s="510" t="s">
        <v>1419</v>
      </c>
      <c r="D10" s="826"/>
      <c r="E10" s="510"/>
      <c r="F10" s="510"/>
      <c r="G10" s="510"/>
      <c r="H10" s="864"/>
      <c r="I10" s="510"/>
      <c r="J10" s="510"/>
      <c r="K10" s="510"/>
      <c r="L10" s="865"/>
      <c r="M10" s="510"/>
      <c r="N10" s="511"/>
    </row>
    <row r="11" spans="2:16" ht="16.5" thickBot="1" x14ac:dyDescent="0.3">
      <c r="B11" s="474" t="s">
        <v>8</v>
      </c>
      <c r="C11" s="1114" t="s">
        <v>147</v>
      </c>
      <c r="D11" s="1114"/>
      <c r="E11" s="1091"/>
      <c r="F11" s="475"/>
      <c r="G11" s="827"/>
      <c r="H11" s="864"/>
      <c r="I11" s="828"/>
      <c r="J11" s="475"/>
      <c r="K11" s="829"/>
      <c r="L11" s="829"/>
      <c r="M11" s="831"/>
      <c r="N11" s="476"/>
    </row>
    <row r="12" spans="2:16" ht="16.5" thickBot="1" x14ac:dyDescent="0.3">
      <c r="B12" s="477" t="s">
        <v>9</v>
      </c>
      <c r="C12" s="832">
        <v>41975</v>
      </c>
      <c r="D12" s="521"/>
      <c r="E12" s="833"/>
      <c r="F12" s="479"/>
      <c r="G12" s="834"/>
      <c r="H12" s="866"/>
      <c r="I12" s="835"/>
      <c r="J12" s="479"/>
      <c r="K12" s="836"/>
      <c r="L12" s="836"/>
      <c r="M12" s="837"/>
      <c r="N12" s="480"/>
    </row>
    <row r="13" spans="2:16" ht="15.75" x14ac:dyDescent="0.25">
      <c r="B13" s="84"/>
      <c r="C13" s="92"/>
      <c r="D13" s="522"/>
      <c r="E13" s="265"/>
      <c r="F13" s="85"/>
      <c r="G13" s="266"/>
      <c r="H13" s="867"/>
      <c r="I13" s="267"/>
      <c r="J13" s="93"/>
      <c r="K13" s="268"/>
      <c r="L13" s="268"/>
      <c r="M13" s="270"/>
      <c r="N13" s="85"/>
    </row>
    <row r="14" spans="2:16" ht="31.5" customHeight="1" x14ac:dyDescent="0.25">
      <c r="B14" s="1093" t="s">
        <v>87</v>
      </c>
      <c r="C14" s="1093"/>
      <c r="D14" s="240" t="s">
        <v>12</v>
      </c>
      <c r="E14" s="271" t="s">
        <v>13</v>
      </c>
      <c r="F14" s="240" t="s">
        <v>29</v>
      </c>
      <c r="G14" s="272"/>
      <c r="I14" s="273"/>
      <c r="J14" s="96"/>
      <c r="K14" s="274"/>
      <c r="L14" s="274"/>
      <c r="M14" s="276"/>
      <c r="N14" s="94"/>
    </row>
    <row r="15" spans="2:16" ht="15.75" x14ac:dyDescent="0.25">
      <c r="B15" s="1093"/>
      <c r="C15" s="1093"/>
      <c r="D15" s="240">
        <v>5</v>
      </c>
      <c r="E15" s="277">
        <v>3278601170</v>
      </c>
      <c r="F15" s="170">
        <v>1570</v>
      </c>
      <c r="G15" s="278"/>
      <c r="I15" s="279"/>
      <c r="J15" s="98"/>
      <c r="K15" s="280"/>
      <c r="L15" s="280"/>
      <c r="M15" s="282"/>
      <c r="N15" s="94"/>
    </row>
    <row r="16" spans="2:16" ht="15.75" x14ac:dyDescent="0.25">
      <c r="B16" s="1093"/>
      <c r="C16" s="1093"/>
      <c r="D16" s="240"/>
      <c r="E16" s="283"/>
      <c r="F16" s="167"/>
      <c r="G16" s="278"/>
      <c r="I16" s="279"/>
      <c r="J16" s="98"/>
      <c r="K16" s="280"/>
      <c r="L16" s="280"/>
      <c r="M16" s="282"/>
      <c r="N16" s="94"/>
      <c r="O16" s="86"/>
    </row>
    <row r="17" spans="1:15" ht="15.75" x14ac:dyDescent="0.25">
      <c r="B17" s="1093"/>
      <c r="C17" s="1093"/>
      <c r="D17" s="240"/>
      <c r="E17" s="283"/>
      <c r="F17" s="167"/>
      <c r="G17" s="278"/>
      <c r="I17" s="279"/>
      <c r="J17" s="98"/>
      <c r="K17" s="280"/>
      <c r="L17" s="280"/>
      <c r="M17" s="282"/>
      <c r="N17" s="94"/>
      <c r="O17" s="86"/>
    </row>
    <row r="18" spans="1:15" ht="15.75" x14ac:dyDescent="0.25">
      <c r="B18" s="1093"/>
      <c r="C18" s="1093"/>
      <c r="D18" s="240"/>
      <c r="E18" s="277"/>
      <c r="F18" s="167"/>
      <c r="G18" s="278"/>
      <c r="H18" s="868"/>
      <c r="I18" s="279"/>
      <c r="J18" s="98"/>
      <c r="K18" s="280"/>
      <c r="L18" s="280"/>
      <c r="M18" s="282"/>
      <c r="N18" s="101"/>
      <c r="O18" s="86"/>
    </row>
    <row r="19" spans="1:15" ht="15.75" x14ac:dyDescent="0.25">
      <c r="B19" s="1093"/>
      <c r="C19" s="1093"/>
      <c r="D19" s="240"/>
      <c r="E19" s="277"/>
      <c r="F19" s="167"/>
      <c r="G19" s="278"/>
      <c r="H19" s="868"/>
      <c r="I19" s="284"/>
      <c r="J19" s="102"/>
      <c r="K19" s="285"/>
      <c r="L19" s="285"/>
      <c r="M19" s="287"/>
      <c r="N19" s="101"/>
      <c r="O19" s="86"/>
    </row>
    <row r="20" spans="1:15" ht="15.75" x14ac:dyDescent="0.25">
      <c r="B20" s="1093"/>
      <c r="C20" s="1093"/>
      <c r="D20" s="240"/>
      <c r="E20" s="283"/>
      <c r="F20" s="167"/>
      <c r="G20" s="278"/>
      <c r="H20" s="868"/>
      <c r="I20" s="267"/>
      <c r="J20" s="93"/>
      <c r="K20" s="268"/>
      <c r="L20" s="268"/>
      <c r="M20" s="270"/>
      <c r="N20" s="101"/>
      <c r="O20" s="86"/>
    </row>
    <row r="21" spans="1:15" ht="15.75" x14ac:dyDescent="0.25">
      <c r="B21" s="1093"/>
      <c r="C21" s="1093"/>
      <c r="D21" s="240"/>
      <c r="E21" s="283"/>
      <c r="F21" s="167"/>
      <c r="G21" s="278"/>
      <c r="H21" s="868"/>
      <c r="I21" s="267"/>
      <c r="J21" s="93"/>
      <c r="K21" s="268"/>
      <c r="L21" s="268"/>
      <c r="M21" s="270"/>
      <c r="N21" s="101"/>
      <c r="O21" s="86"/>
    </row>
    <row r="22" spans="1:15" ht="16.5" thickBot="1" x14ac:dyDescent="0.3">
      <c r="B22" s="1094" t="s">
        <v>14</v>
      </c>
      <c r="C22" s="1095"/>
      <c r="D22" s="240"/>
      <c r="E22" s="283">
        <f>SUM(E15:E21)</f>
        <v>3278601170</v>
      </c>
      <c r="F22" s="288">
        <f>SUM(F15:F21)</f>
        <v>1570</v>
      </c>
      <c r="G22" s="278"/>
      <c r="H22" s="868"/>
      <c r="I22" s="267"/>
      <c r="J22" s="93"/>
      <c r="K22" s="268"/>
      <c r="L22" s="268"/>
      <c r="M22" s="270"/>
      <c r="N22" s="101"/>
      <c r="O22" s="86"/>
    </row>
    <row r="23" spans="1:15" ht="45.75" thickBot="1" x14ac:dyDescent="0.3">
      <c r="A23" s="481"/>
      <c r="B23" s="105" t="s">
        <v>15</v>
      </c>
      <c r="C23" s="105" t="s">
        <v>88</v>
      </c>
      <c r="E23" s="275"/>
      <c r="F23" s="96"/>
      <c r="G23" s="289"/>
      <c r="H23" s="869"/>
      <c r="I23" s="290"/>
      <c r="J23" s="106"/>
      <c r="K23" s="291"/>
      <c r="L23" s="291"/>
      <c r="M23" s="293"/>
      <c r="O23" s="86"/>
    </row>
    <row r="24" spans="1:15" ht="16.5" thickBot="1" x14ac:dyDescent="0.3">
      <c r="A24" s="482">
        <v>1</v>
      </c>
      <c r="C24" s="108">
        <f>F22*80/100</f>
        <v>1256</v>
      </c>
      <c r="D24" s="838"/>
      <c r="E24" s="294">
        <f>E22</f>
        <v>3278601170</v>
      </c>
      <c r="F24" s="111"/>
      <c r="G24" s="295"/>
      <c r="H24" s="870"/>
      <c r="I24" s="290"/>
      <c r="J24" s="112"/>
      <c r="K24" s="291"/>
      <c r="L24" s="291"/>
      <c r="M24" s="293"/>
      <c r="O24" s="86"/>
    </row>
    <row r="25" spans="1:15" ht="15.75" x14ac:dyDescent="0.25">
      <c r="A25" s="113"/>
      <c r="C25" s="114"/>
      <c r="D25" s="523"/>
      <c r="E25" s="296"/>
      <c r="F25" s="111"/>
      <c r="G25" s="295"/>
      <c r="H25" s="870"/>
      <c r="I25" s="290"/>
      <c r="J25" s="112"/>
      <c r="K25" s="291"/>
      <c r="L25" s="291"/>
      <c r="M25" s="293"/>
      <c r="O25" s="86"/>
    </row>
    <row r="26" spans="1:15" ht="15.75" x14ac:dyDescent="0.2">
      <c r="A26" s="113"/>
      <c r="B26" s="116" t="s">
        <v>124</v>
      </c>
      <c r="C26" s="78"/>
      <c r="D26" s="524"/>
      <c r="E26" s="297"/>
      <c r="F26" s="78"/>
      <c r="G26" s="298"/>
      <c r="H26" s="871"/>
      <c r="I26" s="267"/>
      <c r="J26" s="93"/>
      <c r="K26" s="268"/>
      <c r="L26" s="268"/>
      <c r="M26" s="270"/>
      <c r="N26" s="94"/>
      <c r="O26" s="86"/>
    </row>
    <row r="27" spans="1:15" ht="15.75" x14ac:dyDescent="0.2">
      <c r="A27" s="113"/>
      <c r="B27" s="78"/>
      <c r="C27" s="78"/>
      <c r="D27" s="524"/>
      <c r="E27" s="297"/>
      <c r="F27" s="78"/>
      <c r="G27" s="298"/>
      <c r="H27" s="871"/>
      <c r="I27" s="267"/>
      <c r="J27" s="93"/>
      <c r="K27" s="268"/>
      <c r="L27" s="268"/>
      <c r="M27" s="270"/>
      <c r="N27" s="94"/>
      <c r="O27" s="86"/>
    </row>
    <row r="28" spans="1:15" ht="15.75" x14ac:dyDescent="0.2">
      <c r="A28" s="113"/>
      <c r="B28" s="117" t="s">
        <v>33</v>
      </c>
      <c r="C28" s="117" t="s">
        <v>125</v>
      </c>
      <c r="D28" s="117" t="s">
        <v>126</v>
      </c>
      <c r="E28" s="297"/>
      <c r="F28" s="78"/>
      <c r="G28" s="298"/>
      <c r="H28" s="871"/>
      <c r="I28" s="267"/>
      <c r="J28" s="93"/>
      <c r="K28" s="268"/>
      <c r="L28" s="268"/>
      <c r="M28" s="270"/>
      <c r="N28" s="94"/>
      <c r="O28" s="86"/>
    </row>
    <row r="29" spans="1:15" ht="15.75" x14ac:dyDescent="0.2">
      <c r="A29" s="113"/>
      <c r="B29" s="118" t="s">
        <v>127</v>
      </c>
      <c r="C29" s="399"/>
      <c r="D29" s="155" t="s">
        <v>292</v>
      </c>
      <c r="E29" s="986" t="s">
        <v>1812</v>
      </c>
      <c r="F29" s="78"/>
      <c r="G29" s="298"/>
      <c r="H29" s="871"/>
      <c r="I29" s="267"/>
      <c r="J29" s="93"/>
      <c r="K29" s="268"/>
      <c r="L29" s="268"/>
      <c r="M29" s="270"/>
      <c r="N29" s="94"/>
      <c r="O29" s="86"/>
    </row>
    <row r="30" spans="1:15" ht="15.75" x14ac:dyDescent="0.2">
      <c r="A30" s="113"/>
      <c r="B30" s="118" t="s">
        <v>128</v>
      </c>
      <c r="C30" s="399"/>
      <c r="D30" s="155" t="s">
        <v>292</v>
      </c>
      <c r="E30" s="297"/>
      <c r="F30" s="78"/>
      <c r="G30" s="298"/>
      <c r="H30" s="871"/>
      <c r="I30" s="267"/>
      <c r="J30" s="93"/>
      <c r="K30" s="268"/>
      <c r="L30" s="268"/>
      <c r="M30" s="270"/>
      <c r="N30" s="94"/>
      <c r="O30" s="86"/>
    </row>
    <row r="31" spans="1:15" ht="15.75" x14ac:dyDescent="0.2">
      <c r="A31" s="113"/>
      <c r="B31" s="118" t="s">
        <v>129</v>
      </c>
      <c r="C31" s="399"/>
      <c r="D31" s="155" t="s">
        <v>292</v>
      </c>
      <c r="E31" s="297"/>
      <c r="F31" s="78"/>
      <c r="G31" s="298"/>
      <c r="H31" s="871"/>
      <c r="I31" s="267"/>
      <c r="J31" s="93"/>
      <c r="K31" s="268"/>
      <c r="L31" s="268"/>
      <c r="M31" s="270"/>
      <c r="N31" s="94"/>
      <c r="O31" s="86"/>
    </row>
    <row r="32" spans="1:15" ht="15.75" x14ac:dyDescent="0.2">
      <c r="A32" s="113"/>
      <c r="B32" s="118" t="s">
        <v>130</v>
      </c>
      <c r="C32" s="872"/>
      <c r="D32" s="155" t="s">
        <v>292</v>
      </c>
      <c r="E32" s="297"/>
      <c r="F32" s="78"/>
      <c r="G32" s="298"/>
      <c r="H32" s="871"/>
      <c r="I32" s="267"/>
      <c r="J32" s="93"/>
      <c r="K32" s="268"/>
      <c r="L32" s="268"/>
      <c r="M32" s="270"/>
      <c r="N32" s="94"/>
      <c r="O32" s="86"/>
    </row>
    <row r="33" spans="1:17" ht="15.75" x14ac:dyDescent="0.2">
      <c r="A33" s="113"/>
      <c r="B33" s="78"/>
      <c r="C33" s="839"/>
      <c r="D33" s="524"/>
      <c r="E33" s="297"/>
      <c r="F33" s="78"/>
      <c r="G33" s="298"/>
      <c r="H33" s="871"/>
      <c r="I33" s="267"/>
      <c r="J33" s="93"/>
      <c r="K33" s="268"/>
      <c r="L33" s="268"/>
      <c r="M33" s="270"/>
      <c r="N33" s="94"/>
      <c r="O33" s="86"/>
    </row>
    <row r="34" spans="1:17" ht="15.75" x14ac:dyDescent="0.2">
      <c r="A34" s="113"/>
      <c r="B34" s="116" t="s">
        <v>131</v>
      </c>
      <c r="C34" s="78"/>
      <c r="D34" s="524"/>
      <c r="E34" s="297"/>
      <c r="F34" s="78"/>
      <c r="G34" s="298"/>
      <c r="H34" s="871"/>
      <c r="I34" s="267"/>
      <c r="J34" s="93"/>
      <c r="K34" s="268"/>
      <c r="L34" s="268"/>
      <c r="M34" s="270"/>
      <c r="N34" s="94"/>
      <c r="O34" s="86"/>
    </row>
    <row r="35" spans="1:17" ht="15.75" x14ac:dyDescent="0.2">
      <c r="A35" s="113"/>
      <c r="B35" s="78"/>
      <c r="C35" s="78"/>
      <c r="D35" s="524"/>
      <c r="E35" s="297"/>
      <c r="F35" s="78"/>
      <c r="G35" s="298"/>
      <c r="H35" s="871"/>
      <c r="I35" s="267"/>
      <c r="J35" s="93"/>
      <c r="K35" s="268"/>
      <c r="L35" s="268"/>
      <c r="M35" s="270"/>
      <c r="N35" s="94"/>
      <c r="O35" s="86"/>
    </row>
    <row r="36" spans="1:17" ht="15.75" x14ac:dyDescent="0.2">
      <c r="A36" s="113"/>
      <c r="B36" s="117" t="s">
        <v>33</v>
      </c>
      <c r="C36" s="117" t="s">
        <v>58</v>
      </c>
      <c r="D36" s="117" t="s">
        <v>51</v>
      </c>
      <c r="E36" s="299" t="s">
        <v>16</v>
      </c>
      <c r="F36" s="78"/>
      <c r="G36" s="298"/>
      <c r="H36" s="871"/>
      <c r="I36" s="267"/>
      <c r="J36" s="93"/>
      <c r="K36" s="268"/>
      <c r="L36" s="268"/>
      <c r="M36" s="270"/>
      <c r="N36" s="94"/>
      <c r="O36" s="86"/>
    </row>
    <row r="37" spans="1:17" ht="45" customHeight="1" x14ac:dyDescent="0.2">
      <c r="A37" s="113"/>
      <c r="B37" s="120" t="s">
        <v>132</v>
      </c>
      <c r="C37" s="252">
        <v>40</v>
      </c>
      <c r="D37" s="252">
        <v>0</v>
      </c>
      <c r="E37" s="1252">
        <f>+D37+D38</f>
        <v>0</v>
      </c>
      <c r="F37" s="78"/>
      <c r="G37" s="298"/>
      <c r="H37" s="871"/>
      <c r="I37" s="267"/>
      <c r="J37" s="93"/>
      <c r="K37" s="268"/>
      <c r="L37" s="268"/>
      <c r="M37" s="270"/>
      <c r="N37" s="94"/>
      <c r="O37" s="86"/>
    </row>
    <row r="38" spans="1:17" ht="75" customHeight="1" x14ac:dyDescent="0.2">
      <c r="A38" s="113"/>
      <c r="B38" s="120" t="s">
        <v>133</v>
      </c>
      <c r="C38" s="252">
        <v>60</v>
      </c>
      <c r="D38" s="194">
        <v>0</v>
      </c>
      <c r="E38" s="1253"/>
      <c r="F38" s="78"/>
      <c r="G38" s="298"/>
      <c r="H38" s="871"/>
      <c r="I38" s="267"/>
      <c r="J38" s="93"/>
      <c r="K38" s="268"/>
      <c r="L38" s="268"/>
      <c r="M38" s="270"/>
      <c r="N38" s="94"/>
      <c r="O38" s="86"/>
    </row>
    <row r="39" spans="1:17" ht="15.75" x14ac:dyDescent="0.25">
      <c r="A39" s="113"/>
      <c r="C39" s="114"/>
      <c r="D39" s="523"/>
      <c r="E39" s="296"/>
      <c r="F39" s="111"/>
      <c r="G39" s="295"/>
      <c r="H39" s="870"/>
      <c r="I39" s="290"/>
      <c r="J39" s="112"/>
      <c r="K39" s="291"/>
      <c r="L39" s="291"/>
      <c r="M39" s="293"/>
      <c r="O39" s="86"/>
    </row>
    <row r="40" spans="1:17" ht="15.75" x14ac:dyDescent="0.25">
      <c r="B40" s="116" t="s">
        <v>30</v>
      </c>
      <c r="M40" s="300"/>
      <c r="N40" s="122"/>
      <c r="O40" s="86"/>
    </row>
    <row r="41" spans="1:17" ht="15.75" thickBot="1" x14ac:dyDescent="0.3">
      <c r="M41" s="300"/>
      <c r="N41" s="122"/>
      <c r="O41" s="86"/>
    </row>
    <row r="42" spans="1:17" s="93" customFormat="1" ht="189" x14ac:dyDescent="0.25">
      <c r="B42" s="483" t="s">
        <v>134</v>
      </c>
      <c r="C42" s="483" t="s">
        <v>135</v>
      </c>
      <c r="D42" s="483" t="s">
        <v>136</v>
      </c>
      <c r="E42" s="840" t="s">
        <v>45</v>
      </c>
      <c r="F42" s="483" t="s">
        <v>22</v>
      </c>
      <c r="G42" s="841" t="s">
        <v>89</v>
      </c>
      <c r="H42" s="873" t="s">
        <v>17</v>
      </c>
      <c r="I42" s="842" t="s">
        <v>10</v>
      </c>
      <c r="J42" s="483" t="s">
        <v>31</v>
      </c>
      <c r="K42" s="843" t="s">
        <v>61</v>
      </c>
      <c r="L42" s="843" t="s">
        <v>20</v>
      </c>
      <c r="M42" s="844" t="s">
        <v>26</v>
      </c>
      <c r="N42" s="483" t="s">
        <v>137</v>
      </c>
      <c r="O42" s="845" t="s">
        <v>36</v>
      </c>
      <c r="P42" s="245" t="s">
        <v>11</v>
      </c>
      <c r="Q42" s="245" t="s">
        <v>19</v>
      </c>
    </row>
    <row r="43" spans="1:17" s="242" customFormat="1" ht="30" customHeight="1" x14ac:dyDescent="0.25">
      <c r="A43" s="874"/>
      <c r="B43" s="136" t="s">
        <v>1415</v>
      </c>
      <c r="C43" s="127" t="s">
        <v>1433</v>
      </c>
      <c r="D43" s="126" t="s">
        <v>1479</v>
      </c>
      <c r="E43" s="171">
        <v>99</v>
      </c>
      <c r="F43" s="127" t="s">
        <v>125</v>
      </c>
      <c r="G43" s="128"/>
      <c r="H43" s="875">
        <v>40886</v>
      </c>
      <c r="I43" s="876">
        <v>40907</v>
      </c>
      <c r="J43" s="134" t="s">
        <v>126</v>
      </c>
      <c r="K43" s="132">
        <v>0.76</v>
      </c>
      <c r="L43" s="255">
        <v>0</v>
      </c>
      <c r="M43" s="302">
        <v>1878</v>
      </c>
      <c r="N43" s="126" t="s">
        <v>1480</v>
      </c>
      <c r="O43" s="304">
        <v>149957200</v>
      </c>
      <c r="P43" s="133">
        <v>272</v>
      </c>
      <c r="Q43" s="134"/>
    </row>
    <row r="44" spans="1:17" s="242" customFormat="1" ht="30" customHeight="1" x14ac:dyDescent="0.25">
      <c r="A44" s="874"/>
      <c r="B44" s="136" t="s">
        <v>1415</v>
      </c>
      <c r="C44" s="127"/>
      <c r="D44" s="126" t="s">
        <v>1423</v>
      </c>
      <c r="E44" s="171">
        <v>233</v>
      </c>
      <c r="F44" s="127" t="s">
        <v>125</v>
      </c>
      <c r="G44" s="128"/>
      <c r="H44" s="875">
        <v>40197</v>
      </c>
      <c r="I44" s="876">
        <v>40543</v>
      </c>
      <c r="J44" s="134" t="s">
        <v>126</v>
      </c>
      <c r="K44" s="255">
        <v>11.4</v>
      </c>
      <c r="L44" s="255">
        <v>0</v>
      </c>
      <c r="M44" s="302">
        <v>95</v>
      </c>
      <c r="N44" s="126" t="s">
        <v>1481</v>
      </c>
      <c r="O44" s="304"/>
      <c r="P44" s="133"/>
      <c r="Q44" s="134"/>
    </row>
    <row r="45" spans="1:17" s="242" customFormat="1" ht="45" x14ac:dyDescent="0.25">
      <c r="A45" s="874"/>
      <c r="B45" s="136" t="s">
        <v>1415</v>
      </c>
      <c r="C45" s="127" t="s">
        <v>1418</v>
      </c>
      <c r="D45" s="126" t="s">
        <v>1425</v>
      </c>
      <c r="E45" s="171">
        <v>120</v>
      </c>
      <c r="F45" s="127" t="s">
        <v>125</v>
      </c>
      <c r="G45" s="128"/>
      <c r="H45" s="875">
        <v>40922</v>
      </c>
      <c r="I45" s="876">
        <v>41274</v>
      </c>
      <c r="J45" s="134" t="s">
        <v>126</v>
      </c>
      <c r="K45" s="255">
        <v>11.56</v>
      </c>
      <c r="L45" s="255">
        <v>0</v>
      </c>
      <c r="M45" s="302">
        <v>900</v>
      </c>
      <c r="N45" s="126" t="s">
        <v>1482</v>
      </c>
      <c r="O45" s="304">
        <v>615057812</v>
      </c>
      <c r="P45" s="133">
        <v>278</v>
      </c>
      <c r="Q45" s="134"/>
    </row>
    <row r="46" spans="1:17" s="890" customFormat="1" ht="30" x14ac:dyDescent="0.25">
      <c r="A46" s="877"/>
      <c r="B46" s="878" t="s">
        <v>1415</v>
      </c>
      <c r="C46" s="879" t="s">
        <v>1417</v>
      </c>
      <c r="D46" s="880" t="s">
        <v>1423</v>
      </c>
      <c r="E46" s="881">
        <v>251</v>
      </c>
      <c r="F46" s="879" t="s">
        <v>125</v>
      </c>
      <c r="G46" s="882"/>
      <c r="H46" s="883">
        <v>40076</v>
      </c>
      <c r="I46" s="884">
        <v>40178</v>
      </c>
      <c r="J46" s="885" t="s">
        <v>126</v>
      </c>
      <c r="K46" s="886">
        <v>3.36</v>
      </c>
      <c r="L46" s="886">
        <v>0</v>
      </c>
      <c r="M46" s="887">
        <v>325</v>
      </c>
      <c r="N46" s="880" t="s">
        <v>1483</v>
      </c>
      <c r="O46" s="888">
        <v>162986824</v>
      </c>
      <c r="P46" s="889">
        <v>275</v>
      </c>
      <c r="Q46" s="885"/>
    </row>
    <row r="47" spans="1:17" s="242" customFormat="1" ht="15.75" x14ac:dyDescent="0.25">
      <c r="A47" s="125"/>
      <c r="B47" s="136" t="s">
        <v>16</v>
      </c>
      <c r="C47" s="127"/>
      <c r="D47" s="126"/>
      <c r="E47" s="171"/>
      <c r="F47" s="127"/>
      <c r="G47" s="128"/>
      <c r="H47" s="891"/>
      <c r="K47" s="305">
        <f>SUM(K43:K46)</f>
        <v>27.08</v>
      </c>
      <c r="L47" s="305">
        <f>SUM(L43:L46)</f>
        <v>0</v>
      </c>
      <c r="M47" s="307">
        <f>SUM(M43:M46)</f>
        <v>3198</v>
      </c>
      <c r="N47" s="305">
        <f>SUM(N43:N46)</f>
        <v>0</v>
      </c>
      <c r="O47" s="307">
        <f>SUM(O43:O46)</f>
        <v>928001836</v>
      </c>
      <c r="P47" s="133"/>
      <c r="Q47" s="134"/>
    </row>
    <row r="48" spans="1:17" s="242" customFormat="1" ht="15.75" x14ac:dyDescent="0.25">
      <c r="A48" s="874"/>
      <c r="B48" s="892"/>
      <c r="C48" s="893"/>
      <c r="D48" s="894"/>
      <c r="E48" s="895"/>
      <c r="F48" s="893"/>
      <c r="G48" s="896"/>
      <c r="H48" s="891"/>
      <c r="K48" s="897"/>
      <c r="L48" s="897"/>
      <c r="M48" s="898"/>
      <c r="N48" s="899"/>
      <c r="O48" s="900"/>
      <c r="P48" s="901"/>
      <c r="Q48" s="135"/>
    </row>
    <row r="49" spans="1:17" s="242" customFormat="1" ht="15.75" x14ac:dyDescent="0.25">
      <c r="A49" s="874"/>
      <c r="B49" s="892"/>
      <c r="C49" s="893"/>
      <c r="D49" s="894"/>
      <c r="E49" s="895"/>
      <c r="F49" s="893"/>
      <c r="G49" s="896"/>
      <c r="H49" s="891"/>
      <c r="K49" s="897"/>
      <c r="L49" s="897"/>
      <c r="M49" s="898"/>
      <c r="N49" s="899"/>
      <c r="O49" s="900"/>
      <c r="P49" s="901"/>
      <c r="Q49" s="135"/>
    </row>
    <row r="50" spans="1:17" s="139" customFormat="1" x14ac:dyDescent="0.25">
      <c r="D50" s="525"/>
      <c r="E50" s="309"/>
      <c r="G50" s="310"/>
      <c r="H50" s="902"/>
      <c r="I50" s="311"/>
      <c r="K50" s="312"/>
      <c r="L50" s="312"/>
      <c r="M50" s="313"/>
      <c r="O50" s="314"/>
    </row>
    <row r="51" spans="1:17" s="139" customFormat="1" ht="15.75" x14ac:dyDescent="0.25">
      <c r="B51" s="1096" t="s">
        <v>28</v>
      </c>
      <c r="C51" s="1096" t="s">
        <v>27</v>
      </c>
      <c r="D51" s="1098" t="s">
        <v>34</v>
      </c>
      <c r="E51" s="1098"/>
      <c r="G51" s="310"/>
      <c r="H51" s="902"/>
      <c r="I51" s="311"/>
      <c r="K51" s="312"/>
      <c r="L51" s="312"/>
      <c r="M51" s="313"/>
      <c r="O51" s="314"/>
    </row>
    <row r="52" spans="1:17" s="139" customFormat="1" ht="15.75" x14ac:dyDescent="0.25">
      <c r="B52" s="1097"/>
      <c r="C52" s="1097"/>
      <c r="D52" s="853" t="s">
        <v>23</v>
      </c>
      <c r="E52" s="315" t="s">
        <v>24</v>
      </c>
      <c r="G52" s="310"/>
      <c r="H52" s="902"/>
      <c r="I52" s="311"/>
      <c r="K52" s="312"/>
      <c r="L52" s="312"/>
      <c r="M52" s="313"/>
      <c r="O52" s="314"/>
    </row>
    <row r="53" spans="1:17" s="139" customFormat="1" ht="15.75" x14ac:dyDescent="0.25">
      <c r="B53" s="142" t="s">
        <v>21</v>
      </c>
      <c r="C53" s="143">
        <f>+K47</f>
        <v>27.08</v>
      </c>
      <c r="D53" s="214"/>
      <c r="E53" s="316" t="s">
        <v>292</v>
      </c>
      <c r="F53" s="986" t="s">
        <v>1812</v>
      </c>
      <c r="G53" s="317"/>
      <c r="H53" s="903"/>
      <c r="I53" s="318"/>
      <c r="J53" s="145"/>
      <c r="K53" s="319"/>
      <c r="L53" s="319"/>
      <c r="M53" s="321"/>
      <c r="O53" s="314"/>
    </row>
    <row r="54" spans="1:17" s="139" customFormat="1" ht="15.75" x14ac:dyDescent="0.25">
      <c r="B54" s="142" t="s">
        <v>25</v>
      </c>
      <c r="C54" s="143">
        <f>+M47</f>
        <v>3198</v>
      </c>
      <c r="D54" s="214"/>
      <c r="E54" s="316" t="s">
        <v>292</v>
      </c>
      <c r="G54" s="310"/>
      <c r="H54" s="902"/>
      <c r="I54" s="311"/>
      <c r="K54" s="312"/>
      <c r="L54" s="312"/>
      <c r="M54" s="313"/>
      <c r="O54" s="314"/>
    </row>
    <row r="55" spans="1:17" s="139" customFormat="1" x14ac:dyDescent="0.25">
      <c r="B55" s="146"/>
      <c r="C55" s="1099"/>
      <c r="D55" s="1099"/>
      <c r="E55" s="1099"/>
      <c r="F55" s="1099"/>
      <c r="G55" s="1099"/>
      <c r="H55" s="1099"/>
      <c r="I55" s="1099"/>
      <c r="J55" s="1099"/>
      <c r="K55" s="1099"/>
      <c r="L55" s="1099"/>
      <c r="M55" s="1099"/>
      <c r="N55" s="1099"/>
      <c r="O55" s="314"/>
    </row>
    <row r="56" spans="1:17" ht="15.75" thickBot="1" x14ac:dyDescent="0.3"/>
    <row r="57" spans="1:17" ht="16.5" thickBot="1" x14ac:dyDescent="0.3">
      <c r="B57" s="1100" t="s">
        <v>90</v>
      </c>
      <c r="C57" s="1100"/>
      <c r="D57" s="1100"/>
      <c r="E57" s="1100"/>
      <c r="F57" s="1100"/>
      <c r="G57" s="1100"/>
      <c r="H57" s="1100"/>
      <c r="I57" s="1100"/>
      <c r="J57" s="1100"/>
      <c r="K57" s="1100"/>
      <c r="L57" s="1100"/>
      <c r="M57" s="1100"/>
      <c r="N57" s="1100"/>
    </row>
    <row r="60" spans="1:17" ht="409.5" x14ac:dyDescent="0.25">
      <c r="B60" s="117" t="s">
        <v>138</v>
      </c>
      <c r="C60" s="147" t="s">
        <v>2</v>
      </c>
      <c r="D60" s="147" t="s">
        <v>92</v>
      </c>
      <c r="E60" s="322" t="s">
        <v>91</v>
      </c>
      <c r="F60" s="147" t="s">
        <v>93</v>
      </c>
      <c r="G60" s="323" t="s">
        <v>94</v>
      </c>
      <c r="H60" s="904" t="s">
        <v>95</v>
      </c>
      <c r="I60" s="324" t="s">
        <v>96</v>
      </c>
      <c r="J60" s="147" t="s">
        <v>97</v>
      </c>
      <c r="K60" s="325" t="s">
        <v>98</v>
      </c>
      <c r="L60" s="325" t="s">
        <v>99</v>
      </c>
      <c r="M60" s="326" t="s">
        <v>100</v>
      </c>
      <c r="N60" s="148" t="s">
        <v>101</v>
      </c>
      <c r="O60" s="1086" t="s">
        <v>3</v>
      </c>
      <c r="P60" s="1088"/>
      <c r="Q60" s="147" t="s">
        <v>18</v>
      </c>
    </row>
    <row r="61" spans="1:17" ht="110.25" customHeight="1" x14ac:dyDescent="0.2">
      <c r="B61" s="149"/>
      <c r="C61" s="149" t="s">
        <v>427</v>
      </c>
      <c r="D61" s="154" t="s">
        <v>1484</v>
      </c>
      <c r="E61" s="327" t="s">
        <v>476</v>
      </c>
      <c r="F61" s="249" t="s">
        <v>476</v>
      </c>
      <c r="G61" s="328" t="s">
        <v>476</v>
      </c>
      <c r="H61" s="520" t="s">
        <v>476</v>
      </c>
      <c r="I61" s="329" t="s">
        <v>125</v>
      </c>
      <c r="J61" s="151" t="s">
        <v>476</v>
      </c>
      <c r="K61" s="330" t="s">
        <v>476</v>
      </c>
      <c r="L61" s="330" t="s">
        <v>476</v>
      </c>
      <c r="M61" s="332" t="s">
        <v>476</v>
      </c>
      <c r="N61" s="118" t="s">
        <v>476</v>
      </c>
      <c r="O61" s="1101"/>
      <c r="P61" s="1102"/>
      <c r="Q61" s="118"/>
    </row>
    <row r="62" spans="1:17" x14ac:dyDescent="0.2">
      <c r="B62" s="149"/>
      <c r="C62" s="149"/>
      <c r="D62" s="154"/>
      <c r="E62" s="327"/>
      <c r="F62" s="249"/>
      <c r="G62" s="328"/>
      <c r="H62" s="520"/>
      <c r="I62" s="329"/>
      <c r="J62" s="151"/>
      <c r="K62" s="330"/>
      <c r="L62" s="330"/>
      <c r="M62" s="332"/>
      <c r="N62" s="118"/>
      <c r="O62" s="1101"/>
      <c r="P62" s="1102"/>
      <c r="Q62" s="118"/>
    </row>
    <row r="63" spans="1:17" x14ac:dyDescent="0.25">
      <c r="B63" s="86" t="s">
        <v>1</v>
      </c>
    </row>
    <row r="64" spans="1:17" x14ac:dyDescent="0.25">
      <c r="B64" s="86" t="s">
        <v>37</v>
      </c>
    </row>
    <row r="65" spans="2:17" x14ac:dyDescent="0.25">
      <c r="B65" s="86" t="s">
        <v>62</v>
      </c>
    </row>
    <row r="67" spans="2:17" ht="15.75" thickBot="1" x14ac:dyDescent="0.3"/>
    <row r="68" spans="2:17" ht="16.5" thickBot="1" x14ac:dyDescent="0.3">
      <c r="B68" s="1083" t="s">
        <v>38</v>
      </c>
      <c r="C68" s="1084"/>
      <c r="D68" s="1084"/>
      <c r="E68" s="1084"/>
      <c r="F68" s="1084"/>
      <c r="G68" s="1084"/>
      <c r="H68" s="1084"/>
      <c r="I68" s="1084"/>
      <c r="J68" s="1084"/>
      <c r="K68" s="1084"/>
      <c r="L68" s="1084"/>
      <c r="M68" s="1084"/>
      <c r="N68" s="1085"/>
    </row>
    <row r="70" spans="2:17" ht="110.25" x14ac:dyDescent="0.25">
      <c r="B70" s="117" t="s">
        <v>0</v>
      </c>
      <c r="C70" s="117" t="s">
        <v>39</v>
      </c>
      <c r="D70" s="117" t="s">
        <v>40</v>
      </c>
      <c r="E70" s="334" t="s">
        <v>102</v>
      </c>
      <c r="F70" s="117" t="s">
        <v>104</v>
      </c>
      <c r="G70" s="335" t="s">
        <v>105</v>
      </c>
      <c r="H70" s="905" t="s">
        <v>106</v>
      </c>
      <c r="I70" s="336" t="s">
        <v>103</v>
      </c>
      <c r="J70" s="1086" t="s">
        <v>107</v>
      </c>
      <c r="K70" s="1087"/>
      <c r="L70" s="1088"/>
      <c r="M70" s="337" t="s">
        <v>111</v>
      </c>
      <c r="N70" s="117" t="s">
        <v>139</v>
      </c>
      <c r="O70" s="338" t="s">
        <v>140</v>
      </c>
      <c r="P70" s="1086" t="s">
        <v>3</v>
      </c>
      <c r="Q70" s="1088"/>
    </row>
    <row r="71" spans="2:17" ht="15.75" x14ac:dyDescent="0.25">
      <c r="B71" s="163"/>
      <c r="C71" s="163"/>
      <c r="D71" s="163"/>
      <c r="E71" s="906"/>
      <c r="F71" s="163"/>
      <c r="G71" s="395"/>
      <c r="H71" s="907"/>
      <c r="I71" s="908"/>
      <c r="J71" s="163"/>
      <c r="K71" s="163"/>
      <c r="L71" s="163"/>
      <c r="M71" s="909"/>
      <c r="N71" s="163"/>
      <c r="O71" s="910"/>
      <c r="P71" s="163"/>
      <c r="Q71" s="163"/>
    </row>
    <row r="72" spans="2:17" ht="51" customHeight="1" x14ac:dyDescent="0.2">
      <c r="B72" s="152" t="s">
        <v>43</v>
      </c>
      <c r="C72" s="152">
        <v>6</v>
      </c>
      <c r="D72" s="412" t="s">
        <v>1485</v>
      </c>
      <c r="E72" s="149">
        <v>49719518</v>
      </c>
      <c r="F72" s="152" t="s">
        <v>1486</v>
      </c>
      <c r="G72" s="152" t="s">
        <v>1487</v>
      </c>
      <c r="H72" s="911">
        <v>40157</v>
      </c>
      <c r="I72" s="150" t="s">
        <v>237</v>
      </c>
      <c r="J72" s="152" t="s">
        <v>1211</v>
      </c>
      <c r="K72" s="215" t="s">
        <v>1488</v>
      </c>
      <c r="L72" s="154" t="s">
        <v>1489</v>
      </c>
      <c r="M72" s="118" t="s">
        <v>125</v>
      </c>
      <c r="N72" s="118" t="s">
        <v>125</v>
      </c>
      <c r="O72" s="118" t="s">
        <v>125</v>
      </c>
      <c r="P72" s="234"/>
      <c r="Q72" s="234"/>
    </row>
    <row r="73" spans="2:17" ht="45" customHeight="1" x14ac:dyDescent="0.2">
      <c r="B73" s="152" t="s">
        <v>43</v>
      </c>
      <c r="C73" s="152">
        <v>6</v>
      </c>
      <c r="D73" s="412" t="s">
        <v>1490</v>
      </c>
      <c r="E73" s="149">
        <v>32866586</v>
      </c>
      <c r="F73" s="152" t="s">
        <v>1491</v>
      </c>
      <c r="G73" s="152" t="s">
        <v>1015</v>
      </c>
      <c r="H73" s="911">
        <v>40888</v>
      </c>
      <c r="I73" s="150" t="s">
        <v>237</v>
      </c>
      <c r="J73" s="152" t="s">
        <v>1492</v>
      </c>
      <c r="K73" s="154" t="s">
        <v>1493</v>
      </c>
      <c r="L73" s="154" t="s">
        <v>1494</v>
      </c>
      <c r="M73" s="118" t="s">
        <v>125</v>
      </c>
      <c r="N73" s="118" t="s">
        <v>125</v>
      </c>
      <c r="O73" s="118" t="s">
        <v>125</v>
      </c>
      <c r="P73" s="234"/>
      <c r="Q73" s="234"/>
    </row>
    <row r="74" spans="2:17" ht="42" customHeight="1" x14ac:dyDescent="0.2">
      <c r="B74" s="152" t="s">
        <v>43</v>
      </c>
      <c r="C74" s="152">
        <v>6</v>
      </c>
      <c r="D74" s="412" t="s">
        <v>1495</v>
      </c>
      <c r="E74" s="149">
        <v>49723159</v>
      </c>
      <c r="F74" s="152" t="s">
        <v>209</v>
      </c>
      <c r="G74" s="152" t="s">
        <v>907</v>
      </c>
      <c r="H74" s="911">
        <v>41628</v>
      </c>
      <c r="I74" s="150">
        <v>240455</v>
      </c>
      <c r="J74" s="152" t="s">
        <v>1192</v>
      </c>
      <c r="K74" s="154" t="s">
        <v>1496</v>
      </c>
      <c r="L74" s="154" t="s">
        <v>1497</v>
      </c>
      <c r="M74" s="118" t="s">
        <v>125</v>
      </c>
      <c r="N74" s="543" t="s">
        <v>125</v>
      </c>
      <c r="O74" s="118" t="s">
        <v>125</v>
      </c>
      <c r="P74" s="234"/>
      <c r="Q74" s="234"/>
    </row>
    <row r="75" spans="2:17" ht="42" customHeight="1" x14ac:dyDescent="0.2">
      <c r="B75" s="152"/>
      <c r="C75" s="152"/>
      <c r="D75" s="412" t="s">
        <v>1495</v>
      </c>
      <c r="E75" s="149">
        <v>49723159</v>
      </c>
      <c r="F75" s="152" t="s">
        <v>209</v>
      </c>
      <c r="G75" s="152" t="s">
        <v>907</v>
      </c>
      <c r="H75" s="911">
        <v>41628</v>
      </c>
      <c r="I75" s="150">
        <v>240455</v>
      </c>
      <c r="J75" s="152" t="s">
        <v>1192</v>
      </c>
      <c r="K75" s="154" t="s">
        <v>1498</v>
      </c>
      <c r="L75" s="154" t="s">
        <v>1499</v>
      </c>
      <c r="M75" s="118" t="s">
        <v>125</v>
      </c>
      <c r="N75" s="543" t="s">
        <v>125</v>
      </c>
      <c r="O75" s="118" t="s">
        <v>125</v>
      </c>
      <c r="P75" s="234"/>
      <c r="Q75" s="234"/>
    </row>
    <row r="76" spans="2:17" ht="42" customHeight="1" x14ac:dyDescent="0.2">
      <c r="B76" s="152" t="s">
        <v>43</v>
      </c>
      <c r="C76" s="152">
        <v>6</v>
      </c>
      <c r="D76" s="412" t="s">
        <v>1500</v>
      </c>
      <c r="E76" s="149">
        <v>44150285</v>
      </c>
      <c r="F76" s="152" t="s">
        <v>1501</v>
      </c>
      <c r="G76" s="152" t="s">
        <v>221</v>
      </c>
      <c r="H76" s="911">
        <v>38051</v>
      </c>
      <c r="I76" s="150" t="s">
        <v>237</v>
      </c>
      <c r="J76" s="152" t="s">
        <v>1492</v>
      </c>
      <c r="K76" s="154" t="s">
        <v>1502</v>
      </c>
      <c r="L76" s="154" t="s">
        <v>1494</v>
      </c>
      <c r="M76" s="118" t="s">
        <v>125</v>
      </c>
      <c r="N76" s="118" t="s">
        <v>125</v>
      </c>
      <c r="O76" s="118" t="s">
        <v>125</v>
      </c>
      <c r="P76" s="234"/>
      <c r="Q76" s="234"/>
    </row>
    <row r="77" spans="2:17" ht="75" customHeight="1" x14ac:dyDescent="0.2">
      <c r="B77" s="152" t="s">
        <v>43</v>
      </c>
      <c r="C77" s="152">
        <v>6</v>
      </c>
      <c r="D77" s="412" t="s">
        <v>1503</v>
      </c>
      <c r="E77" s="149">
        <v>32721592</v>
      </c>
      <c r="F77" s="152" t="s">
        <v>1015</v>
      </c>
      <c r="G77" s="152" t="s">
        <v>703</v>
      </c>
      <c r="H77" s="911">
        <v>37975</v>
      </c>
      <c r="I77" s="150" t="s">
        <v>237</v>
      </c>
      <c r="J77" s="152" t="s">
        <v>1504</v>
      </c>
      <c r="K77" s="154" t="s">
        <v>1505</v>
      </c>
      <c r="L77" s="154" t="s">
        <v>590</v>
      </c>
      <c r="M77" s="118" t="s">
        <v>125</v>
      </c>
      <c r="N77" s="118" t="s">
        <v>125</v>
      </c>
      <c r="O77" s="118" t="s">
        <v>125</v>
      </c>
      <c r="P77" s="234"/>
      <c r="Q77" s="234"/>
    </row>
    <row r="78" spans="2:17" ht="39" customHeight="1" x14ac:dyDescent="0.2">
      <c r="B78" s="152" t="s">
        <v>43</v>
      </c>
      <c r="C78" s="152">
        <v>6</v>
      </c>
      <c r="D78" s="412" t="s">
        <v>1506</v>
      </c>
      <c r="E78" s="149">
        <v>77160013</v>
      </c>
      <c r="F78" s="152" t="s">
        <v>356</v>
      </c>
      <c r="G78" s="152" t="s">
        <v>1507</v>
      </c>
      <c r="H78" s="912" t="s">
        <v>1508</v>
      </c>
      <c r="I78" s="150" t="s">
        <v>237</v>
      </c>
      <c r="J78" s="152" t="s">
        <v>1509</v>
      </c>
      <c r="K78" s="154" t="s">
        <v>1510</v>
      </c>
      <c r="L78" s="154" t="s">
        <v>1511</v>
      </c>
      <c r="M78" s="118" t="s">
        <v>125</v>
      </c>
      <c r="N78" s="118" t="s">
        <v>125</v>
      </c>
      <c r="O78" s="118" t="s">
        <v>125</v>
      </c>
      <c r="P78" s="234"/>
      <c r="Q78" s="234"/>
    </row>
    <row r="79" spans="2:17" ht="36" customHeight="1" x14ac:dyDescent="0.2">
      <c r="B79" s="152" t="s">
        <v>44</v>
      </c>
      <c r="C79" s="152">
        <v>12</v>
      </c>
      <c r="D79" s="412" t="s">
        <v>1512</v>
      </c>
      <c r="E79" s="149">
        <v>1064709253</v>
      </c>
      <c r="F79" s="152" t="s">
        <v>683</v>
      </c>
      <c r="G79" s="152" t="s">
        <v>558</v>
      </c>
      <c r="H79" s="911">
        <v>40894</v>
      </c>
      <c r="I79" s="150">
        <v>130498</v>
      </c>
      <c r="J79" s="152" t="s">
        <v>1513</v>
      </c>
      <c r="K79" s="154" t="s">
        <v>1514</v>
      </c>
      <c r="L79" s="154" t="s">
        <v>1515</v>
      </c>
      <c r="M79" s="118" t="s">
        <v>125</v>
      </c>
      <c r="N79" s="118" t="s">
        <v>125</v>
      </c>
      <c r="O79" s="118" t="s">
        <v>125</v>
      </c>
      <c r="P79" s="234"/>
      <c r="Q79" s="234"/>
    </row>
    <row r="80" spans="2:17" ht="41.1" customHeight="1" x14ac:dyDescent="0.2">
      <c r="B80" s="152" t="s">
        <v>44</v>
      </c>
      <c r="C80" s="152">
        <v>12</v>
      </c>
      <c r="D80" s="412" t="s">
        <v>1516</v>
      </c>
      <c r="E80" s="149">
        <v>49697613</v>
      </c>
      <c r="F80" s="152" t="s">
        <v>683</v>
      </c>
      <c r="G80" s="152" t="s">
        <v>558</v>
      </c>
      <c r="H80" s="912" t="s">
        <v>1517</v>
      </c>
      <c r="I80" s="150">
        <v>102945</v>
      </c>
      <c r="J80" s="152" t="s">
        <v>1518</v>
      </c>
      <c r="K80" s="154" t="s">
        <v>1519</v>
      </c>
      <c r="L80" s="154" t="s">
        <v>1520</v>
      </c>
      <c r="M80" s="118" t="s">
        <v>125</v>
      </c>
      <c r="N80" s="118" t="s">
        <v>125</v>
      </c>
      <c r="O80" s="118" t="s">
        <v>125</v>
      </c>
      <c r="P80" s="234"/>
      <c r="Q80" s="234"/>
    </row>
    <row r="81" spans="2:17" ht="30.95" customHeight="1" x14ac:dyDescent="0.2">
      <c r="B81" s="152" t="s">
        <v>44</v>
      </c>
      <c r="C81" s="152">
        <v>12</v>
      </c>
      <c r="D81" s="412" t="s">
        <v>1521</v>
      </c>
      <c r="E81" s="149">
        <v>1065587366</v>
      </c>
      <c r="F81" s="152" t="s">
        <v>683</v>
      </c>
      <c r="G81" s="152" t="s">
        <v>558</v>
      </c>
      <c r="H81" s="911">
        <v>40894</v>
      </c>
      <c r="I81" s="150">
        <v>130003</v>
      </c>
      <c r="J81" s="152" t="s">
        <v>1522</v>
      </c>
      <c r="K81" s="152" t="s">
        <v>1523</v>
      </c>
      <c r="L81" s="154" t="s">
        <v>1524</v>
      </c>
      <c r="M81" s="118" t="s">
        <v>125</v>
      </c>
      <c r="N81" s="118" t="s">
        <v>125</v>
      </c>
      <c r="O81" s="118" t="s">
        <v>125</v>
      </c>
      <c r="P81" s="234"/>
      <c r="Q81" s="234"/>
    </row>
    <row r="82" spans="2:17" ht="39" customHeight="1" x14ac:dyDescent="0.2">
      <c r="B82" s="152" t="s">
        <v>44</v>
      </c>
      <c r="C82" s="152">
        <v>12</v>
      </c>
      <c r="D82" s="412" t="s">
        <v>1525</v>
      </c>
      <c r="E82" s="149">
        <v>23109505</v>
      </c>
      <c r="F82" s="152" t="s">
        <v>683</v>
      </c>
      <c r="G82" s="152" t="s">
        <v>336</v>
      </c>
      <c r="H82" s="911">
        <v>38891</v>
      </c>
      <c r="I82" s="150" t="s">
        <v>613</v>
      </c>
      <c r="J82" s="152" t="s">
        <v>1526</v>
      </c>
      <c r="K82" s="154" t="s">
        <v>1527</v>
      </c>
      <c r="L82" s="154" t="s">
        <v>1528</v>
      </c>
      <c r="M82" s="118" t="s">
        <v>125</v>
      </c>
      <c r="N82" s="118" t="s">
        <v>125</v>
      </c>
      <c r="O82" s="118" t="s">
        <v>125</v>
      </c>
      <c r="P82" s="234"/>
      <c r="Q82" s="234"/>
    </row>
    <row r="83" spans="2:17" ht="39.950000000000003" customHeight="1" x14ac:dyDescent="0.2">
      <c r="B83" s="152" t="s">
        <v>44</v>
      </c>
      <c r="C83" s="152">
        <v>12</v>
      </c>
      <c r="D83" s="412" t="s">
        <v>1529</v>
      </c>
      <c r="E83" s="149">
        <v>49755344</v>
      </c>
      <c r="F83" s="152" t="s">
        <v>648</v>
      </c>
      <c r="G83" s="152" t="s">
        <v>558</v>
      </c>
      <c r="H83" s="911">
        <v>37203</v>
      </c>
      <c r="I83" s="150">
        <v>143798</v>
      </c>
      <c r="J83" s="152" t="s">
        <v>1192</v>
      </c>
      <c r="K83" s="154" t="s">
        <v>1530</v>
      </c>
      <c r="L83" s="154" t="s">
        <v>1531</v>
      </c>
      <c r="M83" s="118" t="s">
        <v>125</v>
      </c>
      <c r="N83" s="118" t="s">
        <v>125</v>
      </c>
      <c r="O83" s="118" t="s">
        <v>125</v>
      </c>
      <c r="P83" s="234"/>
      <c r="Q83" s="234"/>
    </row>
    <row r="84" spans="2:17" ht="36.950000000000003" customHeight="1" x14ac:dyDescent="0.2">
      <c r="B84" s="152" t="s">
        <v>44</v>
      </c>
      <c r="C84" s="152">
        <v>12</v>
      </c>
      <c r="D84" s="412" t="s">
        <v>1532</v>
      </c>
      <c r="E84" s="149">
        <v>1052965311</v>
      </c>
      <c r="F84" s="152" t="s">
        <v>1533</v>
      </c>
      <c r="G84" s="152" t="s">
        <v>558</v>
      </c>
      <c r="H84" s="912"/>
      <c r="I84" s="150">
        <v>139348</v>
      </c>
      <c r="J84" s="152" t="s">
        <v>1534</v>
      </c>
      <c r="K84" s="154" t="s">
        <v>1535</v>
      </c>
      <c r="L84" s="155" t="s">
        <v>1536</v>
      </c>
      <c r="M84" s="118" t="s">
        <v>125</v>
      </c>
      <c r="N84" s="118" t="s">
        <v>125</v>
      </c>
      <c r="O84" s="118" t="s">
        <v>125</v>
      </c>
      <c r="P84" s="234"/>
      <c r="Q84" s="234"/>
    </row>
    <row r="85" spans="2:17" ht="45" x14ac:dyDescent="0.2">
      <c r="B85" s="152" t="s">
        <v>44</v>
      </c>
      <c r="C85" s="152">
        <v>12</v>
      </c>
      <c r="D85" s="412" t="s">
        <v>1537</v>
      </c>
      <c r="E85" s="149">
        <v>1010196466</v>
      </c>
      <c r="F85" s="152" t="s">
        <v>1538</v>
      </c>
      <c r="G85" s="152" t="s">
        <v>558</v>
      </c>
      <c r="H85" s="913" t="s">
        <v>1539</v>
      </c>
      <c r="I85" s="150">
        <v>127888</v>
      </c>
      <c r="J85" s="152" t="s">
        <v>1396</v>
      </c>
      <c r="K85" s="548"/>
      <c r="L85" s="154" t="s">
        <v>1540</v>
      </c>
      <c r="M85" s="118" t="s">
        <v>125</v>
      </c>
      <c r="N85" s="543" t="s">
        <v>125</v>
      </c>
      <c r="O85" s="118" t="s">
        <v>125</v>
      </c>
      <c r="P85" s="234"/>
      <c r="Q85" s="234"/>
    </row>
    <row r="86" spans="2:17" ht="39" customHeight="1" x14ac:dyDescent="0.2">
      <c r="B86" s="152" t="s">
        <v>44</v>
      </c>
      <c r="C86" s="152">
        <v>12</v>
      </c>
      <c r="D86" s="412" t="s">
        <v>1541</v>
      </c>
      <c r="E86" s="149">
        <v>1065573734</v>
      </c>
      <c r="F86" s="152" t="s">
        <v>683</v>
      </c>
      <c r="G86" s="152" t="s">
        <v>558</v>
      </c>
      <c r="H86" s="911">
        <v>40530</v>
      </c>
      <c r="I86" s="150">
        <v>123285</v>
      </c>
      <c r="J86" s="152" t="s">
        <v>1542</v>
      </c>
      <c r="K86" s="154" t="s">
        <v>1543</v>
      </c>
      <c r="L86" s="154" t="s">
        <v>1544</v>
      </c>
      <c r="M86" s="118" t="s">
        <v>125</v>
      </c>
      <c r="N86" s="118" t="s">
        <v>125</v>
      </c>
      <c r="O86" s="118" t="s">
        <v>125</v>
      </c>
      <c r="P86" s="234"/>
      <c r="Q86" s="234"/>
    </row>
    <row r="87" spans="2:17" ht="74.099999999999994" customHeight="1" x14ac:dyDescent="0.2">
      <c r="B87" s="152" t="s">
        <v>44</v>
      </c>
      <c r="C87" s="152">
        <v>12</v>
      </c>
      <c r="D87" s="412" t="s">
        <v>1545</v>
      </c>
      <c r="E87" s="149">
        <v>1098633252</v>
      </c>
      <c r="F87" s="152" t="s">
        <v>1546</v>
      </c>
      <c r="G87" s="152" t="s">
        <v>239</v>
      </c>
      <c r="H87" s="912">
        <v>2010</v>
      </c>
      <c r="I87" s="150" t="s">
        <v>1547</v>
      </c>
      <c r="J87" s="152" t="s">
        <v>1059</v>
      </c>
      <c r="K87" s="154" t="s">
        <v>1548</v>
      </c>
      <c r="L87" s="154" t="s">
        <v>1549</v>
      </c>
      <c r="M87" s="118" t="s">
        <v>125</v>
      </c>
      <c r="N87" s="543" t="s">
        <v>125</v>
      </c>
      <c r="O87" s="118" t="s">
        <v>125</v>
      </c>
      <c r="P87" s="234"/>
      <c r="Q87" s="234"/>
    </row>
    <row r="88" spans="2:17" ht="36.950000000000003" customHeight="1" x14ac:dyDescent="0.2">
      <c r="B88" s="152" t="s">
        <v>44</v>
      </c>
      <c r="C88" s="152">
        <v>12</v>
      </c>
      <c r="D88" s="412" t="s">
        <v>1550</v>
      </c>
      <c r="E88" s="149">
        <v>22581122</v>
      </c>
      <c r="F88" s="152" t="s">
        <v>1142</v>
      </c>
      <c r="G88" s="152" t="s">
        <v>336</v>
      </c>
      <c r="H88" s="911">
        <v>34712</v>
      </c>
      <c r="I88" s="150">
        <v>114316</v>
      </c>
      <c r="J88" s="152" t="s">
        <v>1059</v>
      </c>
      <c r="K88" s="154" t="s">
        <v>1551</v>
      </c>
      <c r="L88" s="154" t="s">
        <v>1552</v>
      </c>
      <c r="M88" s="118" t="s">
        <v>125</v>
      </c>
      <c r="N88" s="118" t="s">
        <v>125</v>
      </c>
      <c r="O88" s="118" t="s">
        <v>125</v>
      </c>
      <c r="P88" s="234"/>
      <c r="Q88" s="234"/>
    </row>
    <row r="89" spans="2:17" ht="36.950000000000003" customHeight="1" x14ac:dyDescent="0.2">
      <c r="B89" s="152" t="s">
        <v>44</v>
      </c>
      <c r="C89" s="152">
        <v>12</v>
      </c>
      <c r="D89" s="412" t="s">
        <v>1553</v>
      </c>
      <c r="E89" s="149">
        <v>49717153</v>
      </c>
      <c r="F89" s="152" t="s">
        <v>683</v>
      </c>
      <c r="G89" s="152" t="s">
        <v>558</v>
      </c>
      <c r="H89" s="911">
        <v>41810</v>
      </c>
      <c r="I89" s="150" t="s">
        <v>613</v>
      </c>
      <c r="J89" s="152" t="s">
        <v>1554</v>
      </c>
      <c r="K89" s="152" t="s">
        <v>1555</v>
      </c>
      <c r="L89" s="154" t="s">
        <v>1556</v>
      </c>
      <c r="M89" s="118" t="s">
        <v>125</v>
      </c>
      <c r="N89" s="118" t="s">
        <v>125</v>
      </c>
      <c r="O89" s="118" t="s">
        <v>125</v>
      </c>
      <c r="P89" s="234"/>
      <c r="Q89" s="234"/>
    </row>
    <row r="90" spans="2:17" ht="35.1" customHeight="1" x14ac:dyDescent="0.2">
      <c r="B90" s="152" t="s">
        <v>44</v>
      </c>
      <c r="C90" s="152">
        <v>12</v>
      </c>
      <c r="D90" s="412" t="s">
        <v>1557</v>
      </c>
      <c r="E90" s="149">
        <v>1065235354</v>
      </c>
      <c r="F90" s="152" t="s">
        <v>167</v>
      </c>
      <c r="G90" s="152" t="s">
        <v>166</v>
      </c>
      <c r="H90" s="911">
        <v>41390</v>
      </c>
      <c r="I90" s="150">
        <v>133563</v>
      </c>
      <c r="J90" s="152" t="s">
        <v>1059</v>
      </c>
      <c r="K90" s="154" t="s">
        <v>1551</v>
      </c>
      <c r="L90" s="154" t="s">
        <v>1558</v>
      </c>
      <c r="M90" s="118"/>
      <c r="N90" s="118"/>
      <c r="O90" s="118" t="s">
        <v>125</v>
      </c>
      <c r="P90" s="234"/>
      <c r="Q90" s="234"/>
    </row>
    <row r="91" spans="2:17" ht="15.75" thickBot="1" x14ac:dyDescent="0.3"/>
    <row r="92" spans="2:17" ht="16.5" thickBot="1" x14ac:dyDescent="0.3">
      <c r="B92" s="1083" t="s">
        <v>46</v>
      </c>
      <c r="C92" s="1084"/>
      <c r="D92" s="1084"/>
      <c r="E92" s="1084"/>
      <c r="F92" s="1084"/>
      <c r="G92" s="1084"/>
      <c r="H92" s="1084"/>
      <c r="I92" s="1084"/>
      <c r="J92" s="1084"/>
      <c r="K92" s="1084"/>
      <c r="L92" s="1084"/>
      <c r="M92" s="1084"/>
      <c r="N92" s="1085"/>
    </row>
    <row r="94" spans="2:17" ht="31.5" x14ac:dyDescent="0.25">
      <c r="B94" s="147" t="s">
        <v>33</v>
      </c>
      <c r="C94" s="147" t="s">
        <v>18</v>
      </c>
      <c r="D94" s="1086" t="s">
        <v>3</v>
      </c>
      <c r="E94" s="1088"/>
    </row>
    <row r="95" spans="2:17" ht="95.25" customHeight="1" x14ac:dyDescent="0.25">
      <c r="B95" s="155" t="s">
        <v>112</v>
      </c>
      <c r="C95" s="234" t="s">
        <v>126</v>
      </c>
      <c r="D95" s="1108" t="s">
        <v>1812</v>
      </c>
      <c r="E95" s="1109"/>
    </row>
    <row r="97" spans="1:26" ht="15.75" x14ac:dyDescent="0.25">
      <c r="B97" s="1074" t="s">
        <v>64</v>
      </c>
      <c r="C97" s="1075"/>
      <c r="D97" s="1075"/>
      <c r="E97" s="1075"/>
      <c r="F97" s="1075"/>
      <c r="G97" s="1075"/>
      <c r="H97" s="1075"/>
      <c r="I97" s="1075"/>
      <c r="J97" s="1075"/>
      <c r="K97" s="1075"/>
      <c r="L97" s="1075"/>
      <c r="M97" s="1075"/>
      <c r="N97" s="1075"/>
      <c r="O97" s="1075"/>
      <c r="P97" s="1075"/>
    </row>
    <row r="98" spans="1:26" ht="15.75" thickBot="1" x14ac:dyDescent="0.3"/>
    <row r="99" spans="1:26" ht="16.5" thickBot="1" x14ac:dyDescent="0.3">
      <c r="B99" s="1083" t="s">
        <v>54</v>
      </c>
      <c r="C99" s="1084"/>
      <c r="D99" s="1084"/>
      <c r="E99" s="1084"/>
      <c r="F99" s="1084"/>
      <c r="G99" s="1084"/>
      <c r="H99" s="1084"/>
      <c r="I99" s="1084"/>
      <c r="J99" s="1084"/>
      <c r="K99" s="1084"/>
      <c r="L99" s="1084"/>
      <c r="M99" s="1084"/>
      <c r="N99" s="1085"/>
    </row>
    <row r="100" spans="1:26" ht="15.75" thickBot="1" x14ac:dyDescent="0.3"/>
    <row r="101" spans="1:26" s="93" customFormat="1" ht="189" x14ac:dyDescent="0.25">
      <c r="B101" s="483" t="s">
        <v>134</v>
      </c>
      <c r="C101" s="483" t="s">
        <v>135</v>
      </c>
      <c r="D101" s="483" t="s">
        <v>136</v>
      </c>
      <c r="E101" s="840" t="s">
        <v>45</v>
      </c>
      <c r="F101" s="483" t="s">
        <v>22</v>
      </c>
      <c r="G101" s="841" t="s">
        <v>89</v>
      </c>
      <c r="H101" s="873" t="s">
        <v>17</v>
      </c>
      <c r="I101" s="842" t="s">
        <v>10</v>
      </c>
      <c r="J101" s="483" t="s">
        <v>31</v>
      </c>
      <c r="K101" s="843" t="s">
        <v>61</v>
      </c>
      <c r="L101" s="843" t="s">
        <v>20</v>
      </c>
      <c r="M101" s="844" t="s">
        <v>26</v>
      </c>
      <c r="N101" s="483" t="s">
        <v>137</v>
      </c>
      <c r="O101" s="845" t="s">
        <v>36</v>
      </c>
      <c r="P101" s="245" t="s">
        <v>11</v>
      </c>
      <c r="Q101" s="245" t="s">
        <v>19</v>
      </c>
    </row>
    <row r="102" spans="1:26" s="242" customFormat="1" ht="45" x14ac:dyDescent="0.25">
      <c r="A102" s="125" t="e">
        <f>+#REF!+1</f>
        <v>#REF!</v>
      </c>
      <c r="B102" s="892" t="s">
        <v>1415</v>
      </c>
      <c r="C102" s="127"/>
      <c r="D102" s="126" t="s">
        <v>160</v>
      </c>
      <c r="E102" s="171">
        <v>243</v>
      </c>
      <c r="F102" s="127" t="s">
        <v>125</v>
      </c>
      <c r="G102" s="128">
        <v>0</v>
      </c>
      <c r="H102" s="914">
        <v>40197</v>
      </c>
      <c r="I102" s="130">
        <v>11688</v>
      </c>
      <c r="J102" s="131" t="s">
        <v>126</v>
      </c>
      <c r="K102" s="255">
        <v>0</v>
      </c>
      <c r="L102" s="255">
        <v>11.4</v>
      </c>
      <c r="M102" s="302">
        <v>100</v>
      </c>
      <c r="N102" s="132">
        <v>100</v>
      </c>
      <c r="O102" s="304"/>
      <c r="P102" s="133"/>
      <c r="Q102" s="134" t="s">
        <v>1559</v>
      </c>
      <c r="R102" s="135"/>
      <c r="S102" s="135"/>
      <c r="T102" s="135"/>
      <c r="U102" s="135"/>
      <c r="V102" s="135"/>
      <c r="W102" s="135"/>
      <c r="X102" s="135"/>
      <c r="Y102" s="135"/>
      <c r="Z102" s="135"/>
    </row>
    <row r="103" spans="1:26" s="242" customFormat="1" ht="75" x14ac:dyDescent="0.25">
      <c r="A103" s="125"/>
      <c r="B103" s="892" t="s">
        <v>1415</v>
      </c>
      <c r="C103" s="127" t="s">
        <v>1428</v>
      </c>
      <c r="D103" s="126" t="s">
        <v>1436</v>
      </c>
      <c r="E103" s="881">
        <v>2111140</v>
      </c>
      <c r="F103" s="127" t="s">
        <v>125</v>
      </c>
      <c r="G103" s="128">
        <v>0</v>
      </c>
      <c r="H103" s="914">
        <v>40745</v>
      </c>
      <c r="I103" s="130">
        <v>40919</v>
      </c>
      <c r="J103" s="131" t="s">
        <v>126</v>
      </c>
      <c r="K103" s="255">
        <v>0</v>
      </c>
      <c r="L103" s="255">
        <v>5.33</v>
      </c>
      <c r="M103" s="302">
        <v>948</v>
      </c>
      <c r="N103" s="132">
        <v>948</v>
      </c>
      <c r="O103" s="304">
        <v>640202717</v>
      </c>
      <c r="P103" s="133" t="s">
        <v>1560</v>
      </c>
      <c r="Q103" s="134" t="s">
        <v>1561</v>
      </c>
      <c r="R103" s="135"/>
      <c r="S103" s="135"/>
      <c r="T103" s="135"/>
      <c r="U103" s="135"/>
      <c r="V103" s="135"/>
      <c r="W103" s="135"/>
      <c r="X103" s="135"/>
      <c r="Y103" s="135"/>
      <c r="Z103" s="135"/>
    </row>
    <row r="104" spans="1:26" s="242" customFormat="1" ht="75" x14ac:dyDescent="0.25">
      <c r="A104" s="125" t="e">
        <f>+#REF!+1</f>
        <v>#REF!</v>
      </c>
      <c r="B104" s="892" t="s">
        <v>1415</v>
      </c>
      <c r="C104" s="127" t="s">
        <v>1428</v>
      </c>
      <c r="D104" s="126" t="s">
        <v>809</v>
      </c>
      <c r="E104" s="881">
        <v>23435</v>
      </c>
      <c r="F104" s="127" t="s">
        <v>125</v>
      </c>
      <c r="G104" s="128">
        <v>0</v>
      </c>
      <c r="H104" s="914">
        <v>40645</v>
      </c>
      <c r="I104" s="130">
        <v>40681</v>
      </c>
      <c r="J104" s="131" t="s">
        <v>126</v>
      </c>
      <c r="K104" s="255">
        <v>0</v>
      </c>
      <c r="L104" s="255">
        <v>1.2</v>
      </c>
      <c r="M104" s="302">
        <v>612</v>
      </c>
      <c r="N104" s="132">
        <v>612</v>
      </c>
      <c r="O104" s="304">
        <v>96379577</v>
      </c>
      <c r="P104" s="133" t="s">
        <v>1562</v>
      </c>
      <c r="Q104" s="134" t="s">
        <v>1561</v>
      </c>
      <c r="R104" s="135"/>
      <c r="S104" s="135"/>
      <c r="T104" s="135"/>
      <c r="U104" s="135"/>
      <c r="V104" s="135"/>
      <c r="W104" s="135"/>
      <c r="X104" s="135"/>
      <c r="Y104" s="135"/>
      <c r="Z104" s="135"/>
    </row>
    <row r="105" spans="1:26" s="242" customFormat="1" ht="15.75" x14ac:dyDescent="0.25">
      <c r="A105" s="125"/>
      <c r="B105" s="136" t="s">
        <v>16</v>
      </c>
      <c r="C105" s="127"/>
      <c r="D105" s="126"/>
      <c r="E105" s="171"/>
      <c r="F105" s="127"/>
      <c r="G105" s="128"/>
      <c r="H105" s="915"/>
      <c r="I105" s="130"/>
      <c r="J105" s="131"/>
      <c r="K105" s="305">
        <f>SUM(K102:K104)</f>
        <v>0</v>
      </c>
      <c r="L105" s="305">
        <f>SUM(L102:L104)</f>
        <v>17.93</v>
      </c>
      <c r="M105" s="307">
        <f>SUM(M102:M104)</f>
        <v>1660</v>
      </c>
      <c r="N105" s="137">
        <f>SUM(N102:N104)</f>
        <v>1660</v>
      </c>
      <c r="O105" s="304"/>
      <c r="P105" s="133"/>
      <c r="Q105" s="134"/>
    </row>
    <row r="106" spans="1:26" x14ac:dyDescent="0.25">
      <c r="B106" s="139"/>
      <c r="C106" s="139"/>
      <c r="D106" s="525"/>
      <c r="E106" s="309"/>
      <c r="F106" s="139"/>
      <c r="G106" s="310"/>
      <c r="H106" s="902"/>
      <c r="I106" s="311"/>
      <c r="J106" s="139"/>
      <c r="K106" s="312"/>
      <c r="L106" s="312"/>
      <c r="M106" s="313"/>
      <c r="N106" s="139"/>
      <c r="O106" s="314"/>
      <c r="P106" s="139"/>
    </row>
    <row r="107" spans="1:26" ht="15.75" x14ac:dyDescent="0.25">
      <c r="B107" s="142" t="s">
        <v>32</v>
      </c>
      <c r="C107" s="156">
        <f>+K105</f>
        <v>0</v>
      </c>
      <c r="H107" s="903"/>
      <c r="I107" s="318"/>
      <c r="J107" s="145"/>
      <c r="K107" s="319"/>
      <c r="L107" s="319"/>
      <c r="M107" s="321"/>
      <c r="N107" s="139"/>
      <c r="O107" s="314"/>
      <c r="P107" s="139"/>
    </row>
    <row r="108" spans="1:26" ht="15.75" thickBot="1" x14ac:dyDescent="0.3"/>
    <row r="109" spans="1:26" ht="48" thickBot="1" x14ac:dyDescent="0.3">
      <c r="B109" s="854" t="s">
        <v>49</v>
      </c>
      <c r="C109" s="855" t="s">
        <v>50</v>
      </c>
      <c r="D109" s="855" t="s">
        <v>51</v>
      </c>
      <c r="E109" s="856" t="s">
        <v>55</v>
      </c>
    </row>
    <row r="110" spans="1:26" x14ac:dyDescent="0.25">
      <c r="B110" s="159" t="s">
        <v>113</v>
      </c>
      <c r="C110" s="857">
        <v>20</v>
      </c>
      <c r="D110" s="858">
        <v>0</v>
      </c>
      <c r="E110" s="1254">
        <f>+D110+D111+D112</f>
        <v>0</v>
      </c>
    </row>
    <row r="111" spans="1:26" x14ac:dyDescent="0.25">
      <c r="B111" s="159" t="s">
        <v>114</v>
      </c>
      <c r="C111" s="251">
        <v>30</v>
      </c>
      <c r="D111" s="252">
        <v>0</v>
      </c>
      <c r="E111" s="1255"/>
    </row>
    <row r="112" spans="1:26" ht="15.75" thickBot="1" x14ac:dyDescent="0.3">
      <c r="B112" s="159" t="s">
        <v>115</v>
      </c>
      <c r="C112" s="162">
        <v>40</v>
      </c>
      <c r="D112" s="859">
        <v>0</v>
      </c>
      <c r="E112" s="1256"/>
    </row>
    <row r="113" spans="2:17" ht="15.75" thickBot="1" x14ac:dyDescent="0.3"/>
    <row r="114" spans="2:17" ht="16.5" thickBot="1" x14ac:dyDescent="0.3">
      <c r="B114" s="1083" t="s">
        <v>52</v>
      </c>
      <c r="C114" s="1084"/>
      <c r="D114" s="1084"/>
      <c r="E114" s="1084"/>
      <c r="F114" s="1084"/>
      <c r="G114" s="1084"/>
      <c r="H114" s="1084"/>
      <c r="I114" s="1084"/>
      <c r="J114" s="1084"/>
      <c r="K114" s="1084"/>
      <c r="L114" s="1084"/>
      <c r="M114" s="1084"/>
      <c r="N114" s="1085"/>
    </row>
    <row r="116" spans="2:17" ht="110.25" x14ac:dyDescent="0.25">
      <c r="B116" s="117" t="s">
        <v>0</v>
      </c>
      <c r="C116" s="117" t="s">
        <v>39</v>
      </c>
      <c r="D116" s="117" t="s">
        <v>40</v>
      </c>
      <c r="E116" s="334" t="s">
        <v>102</v>
      </c>
      <c r="F116" s="117" t="s">
        <v>104</v>
      </c>
      <c r="G116" s="335" t="s">
        <v>105</v>
      </c>
      <c r="H116" s="905" t="s">
        <v>106</v>
      </c>
      <c r="I116" s="336" t="s">
        <v>103</v>
      </c>
      <c r="J116" s="1086" t="s">
        <v>107</v>
      </c>
      <c r="K116" s="1087"/>
      <c r="L116" s="1088"/>
      <c r="M116" s="337" t="s">
        <v>111</v>
      </c>
      <c r="N116" s="117" t="s">
        <v>139</v>
      </c>
      <c r="O116" s="338" t="s">
        <v>140</v>
      </c>
      <c r="P116" s="1086" t="s">
        <v>3</v>
      </c>
      <c r="Q116" s="1088"/>
    </row>
    <row r="117" spans="2:17" ht="47.25" x14ac:dyDescent="0.25">
      <c r="C117" s="248"/>
      <c r="I117" s="377"/>
      <c r="J117" s="378" t="s">
        <v>108</v>
      </c>
      <c r="K117" s="379" t="s">
        <v>109</v>
      </c>
      <c r="L117" s="916" t="s">
        <v>110</v>
      </c>
      <c r="M117" s="380"/>
      <c r="N117" s="381"/>
      <c r="O117" s="382"/>
      <c r="P117" s="1073"/>
      <c r="Q117" s="1073"/>
    </row>
    <row r="118" spans="2:17" ht="30.95" customHeight="1" x14ac:dyDescent="0.25">
      <c r="B118" s="418" t="s">
        <v>688</v>
      </c>
      <c r="C118" s="188">
        <v>2</v>
      </c>
      <c r="D118" s="821" t="s">
        <v>1563</v>
      </c>
      <c r="E118" s="420">
        <v>39143904</v>
      </c>
      <c r="F118" s="421" t="s">
        <v>1564</v>
      </c>
      <c r="G118" s="152" t="s">
        <v>1565</v>
      </c>
      <c r="H118" s="911">
        <v>39680</v>
      </c>
      <c r="I118" s="150" t="s">
        <v>237</v>
      </c>
      <c r="J118" s="152" t="s">
        <v>1211</v>
      </c>
      <c r="K118" s="152" t="s">
        <v>1566</v>
      </c>
      <c r="L118" s="154" t="s">
        <v>1567</v>
      </c>
      <c r="M118" s="118" t="s">
        <v>125</v>
      </c>
      <c r="N118" s="118" t="s">
        <v>125</v>
      </c>
      <c r="O118" s="118" t="s">
        <v>125</v>
      </c>
      <c r="P118" s="234"/>
      <c r="Q118" s="234"/>
    </row>
    <row r="119" spans="2:17" ht="41.1" customHeight="1" x14ac:dyDescent="0.25">
      <c r="B119" s="418" t="s">
        <v>688</v>
      </c>
      <c r="C119" s="188">
        <v>2</v>
      </c>
      <c r="D119" s="366" t="s">
        <v>1568</v>
      </c>
      <c r="E119" s="420">
        <v>1065578076</v>
      </c>
      <c r="F119" s="421" t="s">
        <v>1507</v>
      </c>
      <c r="G119" s="152" t="s">
        <v>1569</v>
      </c>
      <c r="H119" s="911">
        <v>39987</v>
      </c>
      <c r="I119" s="150" t="s">
        <v>237</v>
      </c>
      <c r="J119" s="152" t="s">
        <v>1570</v>
      </c>
      <c r="K119" s="152" t="s">
        <v>1571</v>
      </c>
      <c r="L119" s="154" t="s">
        <v>1572</v>
      </c>
      <c r="M119" s="118" t="s">
        <v>125</v>
      </c>
      <c r="N119" s="118" t="s">
        <v>125</v>
      </c>
      <c r="O119" s="118" t="s">
        <v>125</v>
      </c>
      <c r="P119" s="1073"/>
      <c r="Q119" s="1073"/>
    </row>
    <row r="120" spans="2:17" ht="30.95" customHeight="1" x14ac:dyDescent="0.25">
      <c r="B120" s="418" t="s">
        <v>655</v>
      </c>
      <c r="C120" s="234">
        <v>2</v>
      </c>
      <c r="D120" s="366" t="s">
        <v>1573</v>
      </c>
      <c r="E120" s="420">
        <v>26862450</v>
      </c>
      <c r="F120" s="421" t="s">
        <v>1574</v>
      </c>
      <c r="G120" s="155" t="s">
        <v>167</v>
      </c>
      <c r="H120" s="917">
        <v>39549</v>
      </c>
      <c r="I120" s="118" t="s">
        <v>237</v>
      </c>
      <c r="J120" s="155" t="s">
        <v>1575</v>
      </c>
      <c r="K120" s="155" t="s">
        <v>1218</v>
      </c>
      <c r="L120" s="155" t="s">
        <v>1576</v>
      </c>
      <c r="M120" s="118" t="s">
        <v>125</v>
      </c>
      <c r="N120" s="118" t="s">
        <v>125</v>
      </c>
      <c r="O120" s="118" t="s">
        <v>125</v>
      </c>
      <c r="P120" s="118"/>
      <c r="Q120" s="118"/>
    </row>
    <row r="121" spans="2:17" ht="41.1" customHeight="1" x14ac:dyDescent="0.25">
      <c r="B121" s="418" t="s">
        <v>655</v>
      </c>
      <c r="C121" s="234">
        <v>2</v>
      </c>
      <c r="D121" s="679" t="s">
        <v>1577</v>
      </c>
      <c r="E121" s="118">
        <v>15648324</v>
      </c>
      <c r="F121" s="155" t="s">
        <v>1578</v>
      </c>
      <c r="G121" s="155" t="s">
        <v>1579</v>
      </c>
      <c r="H121" s="917">
        <v>40389</v>
      </c>
      <c r="I121" s="118" t="s">
        <v>237</v>
      </c>
      <c r="J121" s="155" t="s">
        <v>1570</v>
      </c>
      <c r="K121" s="155" t="s">
        <v>1580</v>
      </c>
      <c r="L121" s="155" t="s">
        <v>1581</v>
      </c>
      <c r="M121" s="118" t="s">
        <v>125</v>
      </c>
      <c r="N121" s="118" t="s">
        <v>125</v>
      </c>
      <c r="O121" s="118" t="s">
        <v>125</v>
      </c>
      <c r="P121" s="118"/>
      <c r="Q121" s="118"/>
    </row>
    <row r="122" spans="2:17" ht="45" x14ac:dyDescent="0.25">
      <c r="B122" s="118" t="s">
        <v>708</v>
      </c>
      <c r="C122" s="234">
        <v>1</v>
      </c>
      <c r="D122" s="679" t="s">
        <v>1220</v>
      </c>
      <c r="E122" s="118">
        <v>77161554</v>
      </c>
      <c r="F122" s="155" t="s">
        <v>547</v>
      </c>
      <c r="G122" s="155" t="s">
        <v>209</v>
      </c>
      <c r="H122" s="917">
        <v>38708</v>
      </c>
      <c r="I122" s="118" t="s">
        <v>480</v>
      </c>
      <c r="J122" s="155" t="s">
        <v>1192</v>
      </c>
      <c r="K122" s="155" t="s">
        <v>1221</v>
      </c>
      <c r="L122" s="155" t="s">
        <v>1222</v>
      </c>
      <c r="M122" s="118" t="s">
        <v>125</v>
      </c>
      <c r="N122" s="118" t="s">
        <v>125</v>
      </c>
      <c r="O122" s="118" t="s">
        <v>125</v>
      </c>
      <c r="P122" s="118"/>
      <c r="Q122" s="118"/>
    </row>
    <row r="123" spans="2:17" ht="15.75" thickBot="1" x14ac:dyDescent="0.3"/>
    <row r="124" spans="2:17" ht="31.5" x14ac:dyDescent="0.25">
      <c r="B124" s="119" t="s">
        <v>33</v>
      </c>
      <c r="C124" s="119" t="s">
        <v>49</v>
      </c>
      <c r="D124" s="117" t="s">
        <v>50</v>
      </c>
      <c r="E124" s="334" t="s">
        <v>51</v>
      </c>
      <c r="F124" s="855" t="s">
        <v>56</v>
      </c>
      <c r="G124" s="395"/>
    </row>
    <row r="125" spans="2:17" ht="78.75" customHeight="1" x14ac:dyDescent="0.2">
      <c r="B125" s="1076" t="s">
        <v>53</v>
      </c>
      <c r="C125" s="164" t="s">
        <v>116</v>
      </c>
      <c r="D125" s="252">
        <v>25</v>
      </c>
      <c r="E125" s="396">
        <v>0</v>
      </c>
      <c r="F125" s="1077">
        <f>+E125+E126+E127</f>
        <v>0</v>
      </c>
      <c r="G125" s="397"/>
    </row>
    <row r="126" spans="2:17" ht="30" customHeight="1" x14ac:dyDescent="0.2">
      <c r="B126" s="1076"/>
      <c r="C126" s="164" t="s">
        <v>117</v>
      </c>
      <c r="D126" s="252">
        <v>25</v>
      </c>
      <c r="E126" s="396">
        <v>0</v>
      </c>
      <c r="F126" s="1078"/>
      <c r="G126" s="397"/>
    </row>
    <row r="127" spans="2:17" ht="120" customHeight="1" x14ac:dyDescent="0.2">
      <c r="B127" s="1076"/>
      <c r="C127" s="164" t="s">
        <v>118</v>
      </c>
      <c r="D127" s="252">
        <v>10</v>
      </c>
      <c r="E127" s="396">
        <v>0</v>
      </c>
      <c r="F127" s="1079"/>
      <c r="G127" s="397"/>
    </row>
    <row r="129" spans="2:15" ht="15.75" x14ac:dyDescent="0.25">
      <c r="B129" s="116" t="s">
        <v>57</v>
      </c>
    </row>
    <row r="131" spans="2:15" ht="15.75" x14ac:dyDescent="0.25">
      <c r="B131" s="117" t="s">
        <v>33</v>
      </c>
      <c r="C131" s="117" t="s">
        <v>58</v>
      </c>
      <c r="D131" s="117" t="s">
        <v>51</v>
      </c>
      <c r="E131" s="299" t="s">
        <v>16</v>
      </c>
    </row>
    <row r="132" spans="2:15" ht="45" customHeight="1" x14ac:dyDescent="0.25">
      <c r="B132" s="120" t="s">
        <v>132</v>
      </c>
      <c r="C132" s="252">
        <v>40</v>
      </c>
      <c r="D132" s="252">
        <f>+E110</f>
        <v>0</v>
      </c>
      <c r="E132" s="1252">
        <f>+D132+D133</f>
        <v>60</v>
      </c>
      <c r="G132" s="86"/>
      <c r="I132" s="86"/>
      <c r="K132" s="86"/>
      <c r="M132" s="86"/>
      <c r="O132" s="86"/>
    </row>
    <row r="133" spans="2:15" ht="75" customHeight="1" x14ac:dyDescent="0.25">
      <c r="B133" s="120" t="s">
        <v>133</v>
      </c>
      <c r="C133" s="252">
        <v>60</v>
      </c>
      <c r="D133" s="252">
        <v>60</v>
      </c>
      <c r="E133" s="1253"/>
      <c r="G133" s="86"/>
      <c r="I133" s="86"/>
      <c r="K133" s="86"/>
      <c r="M133" s="86"/>
      <c r="O133" s="86"/>
    </row>
    <row r="135" spans="2:15" ht="135" customHeight="1" x14ac:dyDescent="0.25">
      <c r="G135" s="86"/>
      <c r="I135" s="86"/>
      <c r="K135" s="86"/>
      <c r="M135" s="86"/>
      <c r="O135" s="86"/>
    </row>
    <row r="136" spans="2:15" x14ac:dyDescent="0.25">
      <c r="G136" s="86"/>
      <c r="I136" s="86"/>
      <c r="K136" s="86"/>
      <c r="M136" s="86"/>
      <c r="O136" s="86"/>
    </row>
    <row r="137" spans="2:15" ht="15.95" customHeight="1" x14ac:dyDescent="0.25">
      <c r="G137" s="86"/>
      <c r="I137" s="86"/>
      <c r="K137" s="86"/>
      <c r="M137" s="86"/>
      <c r="O137" s="86"/>
    </row>
    <row r="138" spans="2:15" ht="12" customHeight="1" x14ac:dyDescent="0.25">
      <c r="G138" s="86"/>
      <c r="I138" s="86"/>
      <c r="K138" s="86"/>
      <c r="M138" s="86"/>
      <c r="O138" s="86"/>
    </row>
    <row r="139" spans="2:15" x14ac:dyDescent="0.2">
      <c r="F139" s="398"/>
      <c r="G139" s="86"/>
      <c r="I139" s="86"/>
      <c r="K139" s="86"/>
      <c r="M139" s="86"/>
      <c r="O139" s="86"/>
    </row>
    <row r="140" spans="2:15" x14ac:dyDescent="0.2">
      <c r="F140" s="398"/>
      <c r="G140" s="86"/>
      <c r="I140" s="86"/>
      <c r="K140" s="86"/>
      <c r="M140" s="86"/>
      <c r="O140" s="86"/>
    </row>
    <row r="141" spans="2:15" x14ac:dyDescent="0.2">
      <c r="F141" s="398"/>
      <c r="G141" s="86"/>
      <c r="I141" s="86"/>
      <c r="K141" s="86"/>
      <c r="M141" s="86"/>
      <c r="O141" s="86"/>
    </row>
    <row r="143" spans="2:15" x14ac:dyDescent="0.25">
      <c r="G143" s="86"/>
      <c r="I143" s="86"/>
      <c r="K143" s="86"/>
      <c r="M143" s="86"/>
      <c r="O143" s="86"/>
    </row>
    <row r="146" spans="5:15" x14ac:dyDescent="0.25">
      <c r="G146" s="86"/>
      <c r="I146" s="86"/>
      <c r="K146" s="86"/>
      <c r="M146" s="86"/>
      <c r="O146" s="86"/>
    </row>
    <row r="147" spans="5:15" x14ac:dyDescent="0.25">
      <c r="G147" s="86"/>
      <c r="I147" s="86"/>
      <c r="K147" s="86"/>
      <c r="M147" s="86"/>
      <c r="O147" s="86"/>
    </row>
    <row r="148" spans="5:15" x14ac:dyDescent="0.25">
      <c r="E148" s="86"/>
      <c r="G148" s="86"/>
      <c r="I148" s="86"/>
      <c r="K148" s="86"/>
      <c r="M148" s="86"/>
      <c r="O148" s="86"/>
    </row>
  </sheetData>
  <mergeCells count="35">
    <mergeCell ref="C9:N9"/>
    <mergeCell ref="B2:P2"/>
    <mergeCell ref="B4:P4"/>
    <mergeCell ref="C6:N6"/>
    <mergeCell ref="C7:N7"/>
    <mergeCell ref="C8:N8"/>
    <mergeCell ref="O60:P60"/>
    <mergeCell ref="C11:E11"/>
    <mergeCell ref="B14:C21"/>
    <mergeCell ref="B22:C22"/>
    <mergeCell ref="E37:E38"/>
    <mergeCell ref="B51:B52"/>
    <mergeCell ref="C51:C52"/>
    <mergeCell ref="D51:E51"/>
    <mergeCell ref="C55:N55"/>
    <mergeCell ref="B57:N57"/>
    <mergeCell ref="B68:N68"/>
    <mergeCell ref="J70:L70"/>
    <mergeCell ref="E110:E112"/>
    <mergeCell ref="B114:N114"/>
    <mergeCell ref="O61:P61"/>
    <mergeCell ref="O62:P62"/>
    <mergeCell ref="B125:B127"/>
    <mergeCell ref="F125:F127"/>
    <mergeCell ref="P70:Q70"/>
    <mergeCell ref="B92:N92"/>
    <mergeCell ref="D94:E94"/>
    <mergeCell ref="D95:E95"/>
    <mergeCell ref="B97:P97"/>
    <mergeCell ref="B99:N99"/>
    <mergeCell ref="E132:E133"/>
    <mergeCell ref="J116:L116"/>
    <mergeCell ref="P116:Q116"/>
    <mergeCell ref="P117:Q117"/>
    <mergeCell ref="P119:Q119"/>
  </mergeCells>
  <dataValidations count="2">
    <dataValidation type="list" allowBlank="1" showInputMessage="1" showErrorMessage="1" sqref="WVE983049 A65545 IS65545 SO65545 ACK65545 AMG65545 AWC65545 BFY65545 BPU65545 BZQ65545 CJM65545 CTI65545 DDE65545 DNA65545 DWW65545 EGS65545 EQO65545 FAK65545 FKG65545 FUC65545 GDY65545 GNU65545 GXQ65545 HHM65545 HRI65545 IBE65545 ILA65545 IUW65545 JES65545 JOO65545 JYK65545 KIG65545 KSC65545 LBY65545 LLU65545 LVQ65545 MFM65545 MPI65545 MZE65545 NJA65545 NSW65545 OCS65545 OMO65545 OWK65545 PGG65545 PQC65545 PZY65545 QJU65545 QTQ65545 RDM65545 RNI65545 RXE65545 SHA65545 SQW65545 TAS65545 TKO65545 TUK65545 UEG65545 UOC65545 UXY65545 VHU65545 VRQ65545 WBM65545 WLI65545 WVE65545 A131081 IS131081 SO131081 ACK131081 AMG131081 AWC131081 BFY131081 BPU131081 BZQ131081 CJM131081 CTI131081 DDE131081 DNA131081 DWW131081 EGS131081 EQO131081 FAK131081 FKG131081 FUC131081 GDY131081 GNU131081 GXQ131081 HHM131081 HRI131081 IBE131081 ILA131081 IUW131081 JES131081 JOO131081 JYK131081 KIG131081 KSC131081 LBY131081 LLU131081 LVQ131081 MFM131081 MPI131081 MZE131081 NJA131081 NSW131081 OCS131081 OMO131081 OWK131081 PGG131081 PQC131081 PZY131081 QJU131081 QTQ131081 RDM131081 RNI131081 RXE131081 SHA131081 SQW131081 TAS131081 TKO131081 TUK131081 UEG131081 UOC131081 UXY131081 VHU131081 VRQ131081 WBM131081 WLI131081 WVE131081 A196617 IS196617 SO196617 ACK196617 AMG196617 AWC196617 BFY196617 BPU196617 BZQ196617 CJM196617 CTI196617 DDE196617 DNA196617 DWW196617 EGS196617 EQO196617 FAK196617 FKG196617 FUC196617 GDY196617 GNU196617 GXQ196617 HHM196617 HRI196617 IBE196617 ILA196617 IUW196617 JES196617 JOO196617 JYK196617 KIG196617 KSC196617 LBY196617 LLU196617 LVQ196617 MFM196617 MPI196617 MZE196617 NJA196617 NSW196617 OCS196617 OMO196617 OWK196617 PGG196617 PQC196617 PZY196617 QJU196617 QTQ196617 RDM196617 RNI196617 RXE196617 SHA196617 SQW196617 TAS196617 TKO196617 TUK196617 UEG196617 UOC196617 UXY196617 VHU196617 VRQ196617 WBM196617 WLI196617 WVE196617 A262153 IS262153 SO262153 ACK262153 AMG262153 AWC262153 BFY262153 BPU262153 BZQ262153 CJM262153 CTI262153 DDE262153 DNA262153 DWW262153 EGS262153 EQO262153 FAK262153 FKG262153 FUC262153 GDY262153 GNU262153 GXQ262153 HHM262153 HRI262153 IBE262153 ILA262153 IUW262153 JES262153 JOO262153 JYK262153 KIG262153 KSC262153 LBY262153 LLU262153 LVQ262153 MFM262153 MPI262153 MZE262153 NJA262153 NSW262153 OCS262153 OMO262153 OWK262153 PGG262153 PQC262153 PZY262153 QJU262153 QTQ262153 RDM262153 RNI262153 RXE262153 SHA262153 SQW262153 TAS262153 TKO262153 TUK262153 UEG262153 UOC262153 UXY262153 VHU262153 VRQ262153 WBM262153 WLI262153 WVE262153 A327689 IS327689 SO327689 ACK327689 AMG327689 AWC327689 BFY327689 BPU327689 BZQ327689 CJM327689 CTI327689 DDE327689 DNA327689 DWW327689 EGS327689 EQO327689 FAK327689 FKG327689 FUC327689 GDY327689 GNU327689 GXQ327689 HHM327689 HRI327689 IBE327689 ILA327689 IUW327689 JES327689 JOO327689 JYK327689 KIG327689 KSC327689 LBY327689 LLU327689 LVQ327689 MFM327689 MPI327689 MZE327689 NJA327689 NSW327689 OCS327689 OMO327689 OWK327689 PGG327689 PQC327689 PZY327689 QJU327689 QTQ327689 RDM327689 RNI327689 RXE327689 SHA327689 SQW327689 TAS327689 TKO327689 TUK327689 UEG327689 UOC327689 UXY327689 VHU327689 VRQ327689 WBM327689 WLI327689 WVE327689 A393225 IS393225 SO393225 ACK393225 AMG393225 AWC393225 BFY393225 BPU393225 BZQ393225 CJM393225 CTI393225 DDE393225 DNA393225 DWW393225 EGS393225 EQO393225 FAK393225 FKG393225 FUC393225 GDY393225 GNU393225 GXQ393225 HHM393225 HRI393225 IBE393225 ILA393225 IUW393225 JES393225 JOO393225 JYK393225 KIG393225 KSC393225 LBY393225 LLU393225 LVQ393225 MFM393225 MPI393225 MZE393225 NJA393225 NSW393225 OCS393225 OMO393225 OWK393225 PGG393225 PQC393225 PZY393225 QJU393225 QTQ393225 RDM393225 RNI393225 RXE393225 SHA393225 SQW393225 TAS393225 TKO393225 TUK393225 UEG393225 UOC393225 UXY393225 VHU393225 VRQ393225 WBM393225 WLI393225 WVE393225 A458761 IS458761 SO458761 ACK458761 AMG458761 AWC458761 BFY458761 BPU458761 BZQ458761 CJM458761 CTI458761 DDE458761 DNA458761 DWW458761 EGS458761 EQO458761 FAK458761 FKG458761 FUC458761 GDY458761 GNU458761 GXQ458761 HHM458761 HRI458761 IBE458761 ILA458761 IUW458761 JES458761 JOO458761 JYK458761 KIG458761 KSC458761 LBY458761 LLU458761 LVQ458761 MFM458761 MPI458761 MZE458761 NJA458761 NSW458761 OCS458761 OMO458761 OWK458761 PGG458761 PQC458761 PZY458761 QJU458761 QTQ458761 RDM458761 RNI458761 RXE458761 SHA458761 SQW458761 TAS458761 TKO458761 TUK458761 UEG458761 UOC458761 UXY458761 VHU458761 VRQ458761 WBM458761 WLI458761 WVE458761 A524297 IS524297 SO524297 ACK524297 AMG524297 AWC524297 BFY524297 BPU524297 BZQ524297 CJM524297 CTI524297 DDE524297 DNA524297 DWW524297 EGS524297 EQO524297 FAK524297 FKG524297 FUC524297 GDY524297 GNU524297 GXQ524297 HHM524297 HRI524297 IBE524297 ILA524297 IUW524297 JES524297 JOO524297 JYK524297 KIG524297 KSC524297 LBY524297 LLU524297 LVQ524297 MFM524297 MPI524297 MZE524297 NJA524297 NSW524297 OCS524297 OMO524297 OWK524297 PGG524297 PQC524297 PZY524297 QJU524297 QTQ524297 RDM524297 RNI524297 RXE524297 SHA524297 SQW524297 TAS524297 TKO524297 TUK524297 UEG524297 UOC524297 UXY524297 VHU524297 VRQ524297 WBM524297 WLI524297 WVE524297 A589833 IS589833 SO589833 ACK589833 AMG589833 AWC589833 BFY589833 BPU589833 BZQ589833 CJM589833 CTI589833 DDE589833 DNA589833 DWW589833 EGS589833 EQO589833 FAK589833 FKG589833 FUC589833 GDY589833 GNU589833 GXQ589833 HHM589833 HRI589833 IBE589833 ILA589833 IUW589833 JES589833 JOO589833 JYK589833 KIG589833 KSC589833 LBY589833 LLU589833 LVQ589833 MFM589833 MPI589833 MZE589833 NJA589833 NSW589833 OCS589833 OMO589833 OWK589833 PGG589833 PQC589833 PZY589833 QJU589833 QTQ589833 RDM589833 RNI589833 RXE589833 SHA589833 SQW589833 TAS589833 TKO589833 TUK589833 UEG589833 UOC589833 UXY589833 VHU589833 VRQ589833 WBM589833 WLI589833 WVE589833 A655369 IS655369 SO655369 ACK655369 AMG655369 AWC655369 BFY655369 BPU655369 BZQ655369 CJM655369 CTI655369 DDE655369 DNA655369 DWW655369 EGS655369 EQO655369 FAK655369 FKG655369 FUC655369 GDY655369 GNU655369 GXQ655369 HHM655369 HRI655369 IBE655369 ILA655369 IUW655369 JES655369 JOO655369 JYK655369 KIG655369 KSC655369 LBY655369 LLU655369 LVQ655369 MFM655369 MPI655369 MZE655369 NJA655369 NSW655369 OCS655369 OMO655369 OWK655369 PGG655369 PQC655369 PZY655369 QJU655369 QTQ655369 RDM655369 RNI655369 RXE655369 SHA655369 SQW655369 TAS655369 TKO655369 TUK655369 UEG655369 UOC655369 UXY655369 VHU655369 VRQ655369 WBM655369 WLI655369 WVE655369 A720905 IS720905 SO720905 ACK720905 AMG720905 AWC720905 BFY720905 BPU720905 BZQ720905 CJM720905 CTI720905 DDE720905 DNA720905 DWW720905 EGS720905 EQO720905 FAK720905 FKG720905 FUC720905 GDY720905 GNU720905 GXQ720905 HHM720905 HRI720905 IBE720905 ILA720905 IUW720905 JES720905 JOO720905 JYK720905 KIG720905 KSC720905 LBY720905 LLU720905 LVQ720905 MFM720905 MPI720905 MZE720905 NJA720905 NSW720905 OCS720905 OMO720905 OWK720905 PGG720905 PQC720905 PZY720905 QJU720905 QTQ720905 RDM720905 RNI720905 RXE720905 SHA720905 SQW720905 TAS720905 TKO720905 TUK720905 UEG720905 UOC720905 UXY720905 VHU720905 VRQ720905 WBM720905 WLI720905 WVE720905 A786441 IS786441 SO786441 ACK786441 AMG786441 AWC786441 BFY786441 BPU786441 BZQ786441 CJM786441 CTI786441 DDE786441 DNA786441 DWW786441 EGS786441 EQO786441 FAK786441 FKG786441 FUC786441 GDY786441 GNU786441 GXQ786441 HHM786441 HRI786441 IBE786441 ILA786441 IUW786441 JES786441 JOO786441 JYK786441 KIG786441 KSC786441 LBY786441 LLU786441 LVQ786441 MFM786441 MPI786441 MZE786441 NJA786441 NSW786441 OCS786441 OMO786441 OWK786441 PGG786441 PQC786441 PZY786441 QJU786441 QTQ786441 RDM786441 RNI786441 RXE786441 SHA786441 SQW786441 TAS786441 TKO786441 TUK786441 UEG786441 UOC786441 UXY786441 VHU786441 VRQ786441 WBM786441 WLI786441 WVE786441 A851977 IS851977 SO851977 ACK851977 AMG851977 AWC851977 BFY851977 BPU851977 BZQ851977 CJM851977 CTI851977 DDE851977 DNA851977 DWW851977 EGS851977 EQO851977 FAK851977 FKG851977 FUC851977 GDY851977 GNU851977 GXQ851977 HHM851977 HRI851977 IBE851977 ILA851977 IUW851977 JES851977 JOO851977 JYK851977 KIG851977 KSC851977 LBY851977 LLU851977 LVQ851977 MFM851977 MPI851977 MZE851977 NJA851977 NSW851977 OCS851977 OMO851977 OWK851977 PGG851977 PQC851977 PZY851977 QJU851977 QTQ851977 RDM851977 RNI851977 RXE851977 SHA851977 SQW851977 TAS851977 TKO851977 TUK851977 UEG851977 UOC851977 UXY851977 VHU851977 VRQ851977 WBM851977 WLI851977 WVE851977 A917513 IS917513 SO917513 ACK917513 AMG917513 AWC917513 BFY917513 BPU917513 BZQ917513 CJM917513 CTI917513 DDE917513 DNA917513 DWW917513 EGS917513 EQO917513 FAK917513 FKG917513 FUC917513 GDY917513 GNU917513 GXQ917513 HHM917513 HRI917513 IBE917513 ILA917513 IUW917513 JES917513 JOO917513 JYK917513 KIG917513 KSC917513 LBY917513 LLU917513 LVQ917513 MFM917513 MPI917513 MZE917513 NJA917513 NSW917513 OCS917513 OMO917513 OWK917513 PGG917513 PQC917513 PZY917513 QJU917513 QTQ917513 RDM917513 RNI917513 RXE917513 SHA917513 SQW917513 TAS917513 TKO917513 TUK917513 UEG917513 UOC917513 UXY917513 VHU917513 VRQ917513 WBM917513 WLI917513 WVE917513 A983049 IS983049 SO983049 ACK983049 AMG983049 AWC983049 BFY983049 BPU983049 BZQ983049 CJM983049 CTI983049 DDE983049 DNA983049 DWW983049 EGS983049 EQO983049 FAK983049 FKG983049 FUC983049 GDY983049 GNU983049 GXQ983049 HHM983049 HRI983049 IBE983049 ILA983049 IUW983049 JES983049 JOO983049 JYK983049 KIG983049 KSC983049 LBY983049 LLU983049 LVQ983049 MFM983049 MPI983049 MZE983049 NJA983049 NSW983049 OCS983049 OMO983049 OWK983049 PGG983049 PQC983049 PZY983049 QJU983049 QTQ983049 RDM983049 RNI983049 RXE983049 SHA983049 SQW983049 TAS983049 TKO983049 TUK983049 UEG983049 UOC983049 UXY983049 VHU983049 VRQ983049 WBM983049 WLI983049 WVE24:WVE39 WLI24:WLI39 WBM24:WBM39 VRQ24:VRQ39 VHU24:VHU39 UXY24:UXY39 UOC24:UOC39 UEG24:UEG39 TUK24:TUK39 TKO24:TKO39 TAS24:TAS39 SQW24:SQW39 SHA24:SHA39 RXE24:RXE39 RNI24:RNI39 RDM24:RDM39 QTQ24:QTQ39 QJU24:QJU39 PZY24:PZY39 PQC24:PQC39 PGG24:PGG39 OWK24:OWK39 OMO24:OMO39 OCS24:OCS39 NSW24:NSW39 NJA24:NJA39 MZE24:MZE39 MPI24:MPI39 MFM24:MFM39 LVQ24:LVQ39 LLU24:LLU39 LBY24:LBY39 KSC24:KSC39 KIG24:KIG39 JYK24:JYK39 JOO24:JOO39 JES24:JES39 IUW24:IUW39 ILA24:ILA39 IBE24:IBE39 HRI24:HRI39 HHM24:HHM39 GXQ24:GXQ39 GNU24:GNU39 GDY24:GDY39 FUC24:FUC39 FKG24:FKG39 FAK24:FAK39 EQO24:EQO39 EGS24:EGS39 DWW24:DWW39 DNA24:DNA39 DDE24:DDE39 CTI24:CTI39 CJM24:CJM39 BZQ24:BZQ39 BPU24:BPU39 BFY24:BFY39 AWC24:AWC39 AMG24:AMG39 ACK24:ACK39 SO24:SO39 IS24:IS39 A24:A39">
      <formula1>"1,2,3,4,5"</formula1>
    </dataValidation>
    <dataValidation type="decimal" allowBlank="1" showInputMessage="1" showErrorMessage="1" sqref="WVH983049 WLL983049 C65545 IV65545 SR65545 ACN65545 AMJ65545 AWF65545 BGB65545 BPX65545 BZT65545 CJP65545 CTL65545 DDH65545 DND65545 DWZ65545 EGV65545 EQR65545 FAN65545 FKJ65545 FUF65545 GEB65545 GNX65545 GXT65545 HHP65545 HRL65545 IBH65545 ILD65545 IUZ65545 JEV65545 JOR65545 JYN65545 KIJ65545 KSF65545 LCB65545 LLX65545 LVT65545 MFP65545 MPL65545 MZH65545 NJD65545 NSZ65545 OCV65545 OMR65545 OWN65545 PGJ65545 PQF65545 QAB65545 QJX65545 QTT65545 RDP65545 RNL65545 RXH65545 SHD65545 SQZ65545 TAV65545 TKR65545 TUN65545 UEJ65545 UOF65545 UYB65545 VHX65545 VRT65545 WBP65545 WLL65545 WVH65545 C131081 IV131081 SR131081 ACN131081 AMJ131081 AWF131081 BGB131081 BPX131081 BZT131081 CJP131081 CTL131081 DDH131081 DND131081 DWZ131081 EGV131081 EQR131081 FAN131081 FKJ131081 FUF131081 GEB131081 GNX131081 GXT131081 HHP131081 HRL131081 IBH131081 ILD131081 IUZ131081 JEV131081 JOR131081 JYN131081 KIJ131081 KSF131081 LCB131081 LLX131081 LVT131081 MFP131081 MPL131081 MZH131081 NJD131081 NSZ131081 OCV131081 OMR131081 OWN131081 PGJ131081 PQF131081 QAB131081 QJX131081 QTT131081 RDP131081 RNL131081 RXH131081 SHD131081 SQZ131081 TAV131081 TKR131081 TUN131081 UEJ131081 UOF131081 UYB131081 VHX131081 VRT131081 WBP131081 WLL131081 WVH131081 C196617 IV196617 SR196617 ACN196617 AMJ196617 AWF196617 BGB196617 BPX196617 BZT196617 CJP196617 CTL196617 DDH196617 DND196617 DWZ196617 EGV196617 EQR196617 FAN196617 FKJ196617 FUF196617 GEB196617 GNX196617 GXT196617 HHP196617 HRL196617 IBH196617 ILD196617 IUZ196617 JEV196617 JOR196617 JYN196617 KIJ196617 KSF196617 LCB196617 LLX196617 LVT196617 MFP196617 MPL196617 MZH196617 NJD196617 NSZ196617 OCV196617 OMR196617 OWN196617 PGJ196617 PQF196617 QAB196617 QJX196617 QTT196617 RDP196617 RNL196617 RXH196617 SHD196617 SQZ196617 TAV196617 TKR196617 TUN196617 UEJ196617 UOF196617 UYB196617 VHX196617 VRT196617 WBP196617 WLL196617 WVH196617 C262153 IV262153 SR262153 ACN262153 AMJ262153 AWF262153 BGB262153 BPX262153 BZT262153 CJP262153 CTL262153 DDH262153 DND262153 DWZ262153 EGV262153 EQR262153 FAN262153 FKJ262153 FUF262153 GEB262153 GNX262153 GXT262153 HHP262153 HRL262153 IBH262153 ILD262153 IUZ262153 JEV262153 JOR262153 JYN262153 KIJ262153 KSF262153 LCB262153 LLX262153 LVT262153 MFP262153 MPL262153 MZH262153 NJD262153 NSZ262153 OCV262153 OMR262153 OWN262153 PGJ262153 PQF262153 QAB262153 QJX262153 QTT262153 RDP262153 RNL262153 RXH262153 SHD262153 SQZ262153 TAV262153 TKR262153 TUN262153 UEJ262153 UOF262153 UYB262153 VHX262153 VRT262153 WBP262153 WLL262153 WVH262153 C327689 IV327689 SR327689 ACN327689 AMJ327689 AWF327689 BGB327689 BPX327689 BZT327689 CJP327689 CTL327689 DDH327689 DND327689 DWZ327689 EGV327689 EQR327689 FAN327689 FKJ327689 FUF327689 GEB327689 GNX327689 GXT327689 HHP327689 HRL327689 IBH327689 ILD327689 IUZ327689 JEV327689 JOR327689 JYN327689 KIJ327689 KSF327689 LCB327689 LLX327689 LVT327689 MFP327689 MPL327689 MZH327689 NJD327689 NSZ327689 OCV327689 OMR327689 OWN327689 PGJ327689 PQF327689 QAB327689 QJX327689 QTT327689 RDP327689 RNL327689 RXH327689 SHD327689 SQZ327689 TAV327689 TKR327689 TUN327689 UEJ327689 UOF327689 UYB327689 VHX327689 VRT327689 WBP327689 WLL327689 WVH327689 C393225 IV393225 SR393225 ACN393225 AMJ393225 AWF393225 BGB393225 BPX393225 BZT393225 CJP393225 CTL393225 DDH393225 DND393225 DWZ393225 EGV393225 EQR393225 FAN393225 FKJ393225 FUF393225 GEB393225 GNX393225 GXT393225 HHP393225 HRL393225 IBH393225 ILD393225 IUZ393225 JEV393225 JOR393225 JYN393225 KIJ393225 KSF393225 LCB393225 LLX393225 LVT393225 MFP393225 MPL393225 MZH393225 NJD393225 NSZ393225 OCV393225 OMR393225 OWN393225 PGJ393225 PQF393225 QAB393225 QJX393225 QTT393225 RDP393225 RNL393225 RXH393225 SHD393225 SQZ393225 TAV393225 TKR393225 TUN393225 UEJ393225 UOF393225 UYB393225 VHX393225 VRT393225 WBP393225 WLL393225 WVH393225 C458761 IV458761 SR458761 ACN458761 AMJ458761 AWF458761 BGB458761 BPX458761 BZT458761 CJP458761 CTL458761 DDH458761 DND458761 DWZ458761 EGV458761 EQR458761 FAN458761 FKJ458761 FUF458761 GEB458761 GNX458761 GXT458761 HHP458761 HRL458761 IBH458761 ILD458761 IUZ458761 JEV458761 JOR458761 JYN458761 KIJ458761 KSF458761 LCB458761 LLX458761 LVT458761 MFP458761 MPL458761 MZH458761 NJD458761 NSZ458761 OCV458761 OMR458761 OWN458761 PGJ458761 PQF458761 QAB458761 QJX458761 QTT458761 RDP458761 RNL458761 RXH458761 SHD458761 SQZ458761 TAV458761 TKR458761 TUN458761 UEJ458761 UOF458761 UYB458761 VHX458761 VRT458761 WBP458761 WLL458761 WVH458761 C524297 IV524297 SR524297 ACN524297 AMJ524297 AWF524297 BGB524297 BPX524297 BZT524297 CJP524297 CTL524297 DDH524297 DND524297 DWZ524297 EGV524297 EQR524297 FAN524297 FKJ524297 FUF524297 GEB524297 GNX524297 GXT524297 HHP524297 HRL524297 IBH524297 ILD524297 IUZ524297 JEV524297 JOR524297 JYN524297 KIJ524297 KSF524297 LCB524297 LLX524297 LVT524297 MFP524297 MPL524297 MZH524297 NJD524297 NSZ524297 OCV524297 OMR524297 OWN524297 PGJ524297 PQF524297 QAB524297 QJX524297 QTT524297 RDP524297 RNL524297 RXH524297 SHD524297 SQZ524297 TAV524297 TKR524297 TUN524297 UEJ524297 UOF524297 UYB524297 VHX524297 VRT524297 WBP524297 WLL524297 WVH524297 C589833 IV589833 SR589833 ACN589833 AMJ589833 AWF589833 BGB589833 BPX589833 BZT589833 CJP589833 CTL589833 DDH589833 DND589833 DWZ589833 EGV589833 EQR589833 FAN589833 FKJ589833 FUF589833 GEB589833 GNX589833 GXT589833 HHP589833 HRL589833 IBH589833 ILD589833 IUZ589833 JEV589833 JOR589833 JYN589833 KIJ589833 KSF589833 LCB589833 LLX589833 LVT589833 MFP589833 MPL589833 MZH589833 NJD589833 NSZ589833 OCV589833 OMR589833 OWN589833 PGJ589833 PQF589833 QAB589833 QJX589833 QTT589833 RDP589833 RNL589833 RXH589833 SHD589833 SQZ589833 TAV589833 TKR589833 TUN589833 UEJ589833 UOF589833 UYB589833 VHX589833 VRT589833 WBP589833 WLL589833 WVH589833 C655369 IV655369 SR655369 ACN655369 AMJ655369 AWF655369 BGB655369 BPX655369 BZT655369 CJP655369 CTL655369 DDH655369 DND655369 DWZ655369 EGV655369 EQR655369 FAN655369 FKJ655369 FUF655369 GEB655369 GNX655369 GXT655369 HHP655369 HRL655369 IBH655369 ILD655369 IUZ655369 JEV655369 JOR655369 JYN655369 KIJ655369 KSF655369 LCB655369 LLX655369 LVT655369 MFP655369 MPL655369 MZH655369 NJD655369 NSZ655369 OCV655369 OMR655369 OWN655369 PGJ655369 PQF655369 QAB655369 QJX655369 QTT655369 RDP655369 RNL655369 RXH655369 SHD655369 SQZ655369 TAV655369 TKR655369 TUN655369 UEJ655369 UOF655369 UYB655369 VHX655369 VRT655369 WBP655369 WLL655369 WVH655369 C720905 IV720905 SR720905 ACN720905 AMJ720905 AWF720905 BGB720905 BPX720905 BZT720905 CJP720905 CTL720905 DDH720905 DND720905 DWZ720905 EGV720905 EQR720905 FAN720905 FKJ720905 FUF720905 GEB720905 GNX720905 GXT720905 HHP720905 HRL720905 IBH720905 ILD720905 IUZ720905 JEV720905 JOR720905 JYN720905 KIJ720905 KSF720905 LCB720905 LLX720905 LVT720905 MFP720905 MPL720905 MZH720905 NJD720905 NSZ720905 OCV720905 OMR720905 OWN720905 PGJ720905 PQF720905 QAB720905 QJX720905 QTT720905 RDP720905 RNL720905 RXH720905 SHD720905 SQZ720905 TAV720905 TKR720905 TUN720905 UEJ720905 UOF720905 UYB720905 VHX720905 VRT720905 WBP720905 WLL720905 WVH720905 C786441 IV786441 SR786441 ACN786441 AMJ786441 AWF786441 BGB786441 BPX786441 BZT786441 CJP786441 CTL786441 DDH786441 DND786441 DWZ786441 EGV786441 EQR786441 FAN786441 FKJ786441 FUF786441 GEB786441 GNX786441 GXT786441 HHP786441 HRL786441 IBH786441 ILD786441 IUZ786441 JEV786441 JOR786441 JYN786441 KIJ786441 KSF786441 LCB786441 LLX786441 LVT786441 MFP786441 MPL786441 MZH786441 NJD786441 NSZ786441 OCV786441 OMR786441 OWN786441 PGJ786441 PQF786441 QAB786441 QJX786441 QTT786441 RDP786441 RNL786441 RXH786441 SHD786441 SQZ786441 TAV786441 TKR786441 TUN786441 UEJ786441 UOF786441 UYB786441 VHX786441 VRT786441 WBP786441 WLL786441 WVH786441 C851977 IV851977 SR851977 ACN851977 AMJ851977 AWF851977 BGB851977 BPX851977 BZT851977 CJP851977 CTL851977 DDH851977 DND851977 DWZ851977 EGV851977 EQR851977 FAN851977 FKJ851977 FUF851977 GEB851977 GNX851977 GXT851977 HHP851977 HRL851977 IBH851977 ILD851977 IUZ851977 JEV851977 JOR851977 JYN851977 KIJ851977 KSF851977 LCB851977 LLX851977 LVT851977 MFP851977 MPL851977 MZH851977 NJD851977 NSZ851977 OCV851977 OMR851977 OWN851977 PGJ851977 PQF851977 QAB851977 QJX851977 QTT851977 RDP851977 RNL851977 RXH851977 SHD851977 SQZ851977 TAV851977 TKR851977 TUN851977 UEJ851977 UOF851977 UYB851977 VHX851977 VRT851977 WBP851977 WLL851977 WVH851977 C917513 IV917513 SR917513 ACN917513 AMJ917513 AWF917513 BGB917513 BPX917513 BZT917513 CJP917513 CTL917513 DDH917513 DND917513 DWZ917513 EGV917513 EQR917513 FAN917513 FKJ917513 FUF917513 GEB917513 GNX917513 GXT917513 HHP917513 HRL917513 IBH917513 ILD917513 IUZ917513 JEV917513 JOR917513 JYN917513 KIJ917513 KSF917513 LCB917513 LLX917513 LVT917513 MFP917513 MPL917513 MZH917513 NJD917513 NSZ917513 OCV917513 OMR917513 OWN917513 PGJ917513 PQF917513 QAB917513 QJX917513 QTT917513 RDP917513 RNL917513 RXH917513 SHD917513 SQZ917513 TAV917513 TKR917513 TUN917513 UEJ917513 UOF917513 UYB917513 VHX917513 VRT917513 WBP917513 WLL917513 WVH917513 C983049 IV983049 SR983049 ACN983049 AMJ983049 AWF983049 BGB983049 BPX983049 BZT983049 CJP983049 CTL983049 DDH983049 DND983049 DWZ983049 EGV983049 EQR983049 FAN983049 FKJ983049 FUF983049 GEB983049 GNX983049 GXT983049 HHP983049 HRL983049 IBH983049 ILD983049 IUZ983049 JEV983049 JOR983049 JYN983049 KIJ983049 KSF983049 LCB983049 LLX983049 LVT983049 MFP983049 MPL983049 MZH983049 NJD983049 NSZ983049 OCV983049 OMR983049 OWN983049 PGJ983049 PQF983049 QAB983049 QJX983049 QTT983049 RDP983049 RNL983049 RXH983049 SHD983049 SQZ983049 TAV983049 TKR983049 TUN983049 UEJ983049 UOF983049 UYB983049 VHX983049 VRT983049 WBP983049 WVH24:WVH39 WLL24:WLL39 WBP24:WBP39 VRT24:VRT39 VHX24:VHX39 UYB24:UYB39 UOF24:UOF39 UEJ24:UEJ39 TUN24:TUN39 TKR24:TKR39 TAV24:TAV39 SQZ24:SQZ39 SHD24:SHD39 RXH24:RXH39 RNL24:RNL39 RDP24:RDP39 QTT24:QTT39 QJX24:QJX39 QAB24:QAB39 PQF24:PQF39 PGJ24:PGJ39 OWN24:OWN39 OMR24:OMR39 OCV24:OCV39 NSZ24:NSZ39 NJD24:NJD39 MZH24:MZH39 MPL24:MPL39 MFP24:MFP39 LVT24:LVT39 LLX24:LLX39 LCB24:LCB39 KSF24:KSF39 KIJ24:KIJ39 JYN24:JYN39 JOR24:JOR39 JEV24:JEV39 IUZ24:IUZ39 ILD24:ILD39 IBH24:IBH39 HRL24:HRL39 HHP24:HHP39 GXT24:GXT39 GNX24:GNX39 GEB24:GEB39 FUF24:FUF39 FKJ24:FKJ39 FAN24:FAN39 EQR24:EQR39 EGV24:EGV39 DWZ24:DWZ39 DND24:DND39 DDH24:DDH39 CTL24:CTL39 CJP24:CJP39 BZT24:BZT39 BPX24:BPX39 BGB24:BGB39 AWF24:AWF39 AMJ24:AMJ39 ACN24:ACN39 SR24:SR39 IV24:IV39">
      <formula1>0</formula1>
      <formula2>1</formula2>
    </dataValidation>
  </dataValidations>
  <pageMargins left="0.70866141732283472" right="0" top="0.74803149606299213" bottom="0.74803149606299213" header="0.31496062992125984" footer="0.31496062992125984"/>
  <pageSetup paperSize="5" scale="4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Z138"/>
  <sheetViews>
    <sheetView zoomScale="62" zoomScaleNormal="62" workbookViewId="0">
      <selection activeCell="B126" sqref="B126"/>
    </sheetView>
  </sheetViews>
  <sheetFormatPr baseColWidth="10" defaultRowHeight="15" x14ac:dyDescent="0.25"/>
  <cols>
    <col min="1" max="1" width="3.140625" style="86" bestFit="1" customWidth="1"/>
    <col min="2" max="2" width="55.28515625" style="86" customWidth="1"/>
    <col min="3" max="3" width="34.85546875" style="86" customWidth="1"/>
    <col min="4" max="4" width="26.7109375" style="384" customWidth="1"/>
    <col min="5" max="5" width="25" style="259" customWidth="1"/>
    <col min="6" max="6" width="29.7109375" style="86" customWidth="1"/>
    <col min="7" max="7" width="27.28515625" style="260" customWidth="1"/>
    <col min="8" max="8" width="16.140625" style="86" customWidth="1"/>
    <col min="9" max="9" width="24" style="261" customWidth="1"/>
    <col min="10" max="10" width="20.28515625" style="86" customWidth="1"/>
    <col min="11" max="11" width="13" style="262" customWidth="1"/>
    <col min="12" max="12" width="18.7109375" style="259" customWidth="1"/>
    <col min="13" max="13" width="11.42578125" style="263" customWidth="1"/>
    <col min="14" max="14" width="16.42578125" style="86" customWidth="1"/>
    <col min="15" max="15" width="19" style="264" customWidth="1"/>
    <col min="16" max="16" width="12.85546875" style="86" customWidth="1"/>
    <col min="17" max="17" width="46.42578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42578125" style="86" customWidth="1"/>
    <col min="268" max="268" width="20.42578125" style="86" customWidth="1"/>
    <col min="269" max="269" width="21.140625" style="86" customWidth="1"/>
    <col min="270" max="270" width="9.42578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42578125" style="86" customWidth="1"/>
    <col min="524" max="524" width="20.42578125" style="86" customWidth="1"/>
    <col min="525" max="525" width="21.140625" style="86" customWidth="1"/>
    <col min="526" max="526" width="9.42578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42578125" style="86" customWidth="1"/>
    <col min="780" max="780" width="20.42578125" style="86" customWidth="1"/>
    <col min="781" max="781" width="21.140625" style="86" customWidth="1"/>
    <col min="782" max="782" width="9.42578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42578125" style="86" customWidth="1"/>
    <col min="1036" max="1036" width="20.42578125" style="86" customWidth="1"/>
    <col min="1037" max="1037" width="21.140625" style="86" customWidth="1"/>
    <col min="1038" max="1038" width="9.42578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42578125" style="86" customWidth="1"/>
    <col min="1292" max="1292" width="20.42578125" style="86" customWidth="1"/>
    <col min="1293" max="1293" width="21.140625" style="86" customWidth="1"/>
    <col min="1294" max="1294" width="9.42578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42578125" style="86" customWidth="1"/>
    <col min="1548" max="1548" width="20.42578125" style="86" customWidth="1"/>
    <col min="1549" max="1549" width="21.140625" style="86" customWidth="1"/>
    <col min="1550" max="1550" width="9.42578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42578125" style="86" customWidth="1"/>
    <col min="1804" max="1804" width="20.42578125" style="86" customWidth="1"/>
    <col min="1805" max="1805" width="21.140625" style="86" customWidth="1"/>
    <col min="1806" max="1806" width="9.42578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42578125" style="86" customWidth="1"/>
    <col min="2060" max="2060" width="20.42578125" style="86" customWidth="1"/>
    <col min="2061" max="2061" width="21.140625" style="86" customWidth="1"/>
    <col min="2062" max="2062" width="9.42578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42578125" style="86" customWidth="1"/>
    <col min="2316" max="2316" width="20.42578125" style="86" customWidth="1"/>
    <col min="2317" max="2317" width="21.140625" style="86" customWidth="1"/>
    <col min="2318" max="2318" width="9.42578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42578125" style="86" customWidth="1"/>
    <col min="2572" max="2572" width="20.42578125" style="86" customWidth="1"/>
    <col min="2573" max="2573" width="21.140625" style="86" customWidth="1"/>
    <col min="2574" max="2574" width="9.42578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42578125" style="86" customWidth="1"/>
    <col min="2828" max="2828" width="20.42578125" style="86" customWidth="1"/>
    <col min="2829" max="2829" width="21.140625" style="86" customWidth="1"/>
    <col min="2830" max="2830" width="9.42578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42578125" style="86" customWidth="1"/>
    <col min="3084" max="3084" width="20.42578125" style="86" customWidth="1"/>
    <col min="3085" max="3085" width="21.140625" style="86" customWidth="1"/>
    <col min="3086" max="3086" width="9.42578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42578125" style="86" customWidth="1"/>
    <col min="3340" max="3340" width="20.42578125" style="86" customWidth="1"/>
    <col min="3341" max="3341" width="21.140625" style="86" customWidth="1"/>
    <col min="3342" max="3342" width="9.42578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42578125" style="86" customWidth="1"/>
    <col min="3596" max="3596" width="20.42578125" style="86" customWidth="1"/>
    <col min="3597" max="3597" width="21.140625" style="86" customWidth="1"/>
    <col min="3598" max="3598" width="9.42578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42578125" style="86" customWidth="1"/>
    <col min="3852" max="3852" width="20.42578125" style="86" customWidth="1"/>
    <col min="3853" max="3853" width="21.140625" style="86" customWidth="1"/>
    <col min="3854" max="3854" width="9.42578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42578125" style="86" customWidth="1"/>
    <col min="4108" max="4108" width="20.42578125" style="86" customWidth="1"/>
    <col min="4109" max="4109" width="21.140625" style="86" customWidth="1"/>
    <col min="4110" max="4110" width="9.42578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42578125" style="86" customWidth="1"/>
    <col min="4364" max="4364" width="20.42578125" style="86" customWidth="1"/>
    <col min="4365" max="4365" width="21.140625" style="86" customWidth="1"/>
    <col min="4366" max="4366" width="9.42578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42578125" style="86" customWidth="1"/>
    <col min="4620" max="4620" width="20.42578125" style="86" customWidth="1"/>
    <col min="4621" max="4621" width="21.140625" style="86" customWidth="1"/>
    <col min="4622" max="4622" width="9.42578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42578125" style="86" customWidth="1"/>
    <col min="4876" max="4876" width="20.42578125" style="86" customWidth="1"/>
    <col min="4877" max="4877" width="21.140625" style="86" customWidth="1"/>
    <col min="4878" max="4878" width="9.42578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42578125" style="86" customWidth="1"/>
    <col min="5132" max="5132" width="20.42578125" style="86" customWidth="1"/>
    <col min="5133" max="5133" width="21.140625" style="86" customWidth="1"/>
    <col min="5134" max="5134" width="9.42578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42578125" style="86" customWidth="1"/>
    <col min="5388" max="5388" width="20.42578125" style="86" customWidth="1"/>
    <col min="5389" max="5389" width="21.140625" style="86" customWidth="1"/>
    <col min="5390" max="5390" width="9.42578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42578125" style="86" customWidth="1"/>
    <col min="5644" max="5644" width="20.42578125" style="86" customWidth="1"/>
    <col min="5645" max="5645" width="21.140625" style="86" customWidth="1"/>
    <col min="5646" max="5646" width="9.42578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42578125" style="86" customWidth="1"/>
    <col min="5900" max="5900" width="20.42578125" style="86" customWidth="1"/>
    <col min="5901" max="5901" width="21.140625" style="86" customWidth="1"/>
    <col min="5902" max="5902" width="9.42578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42578125" style="86" customWidth="1"/>
    <col min="6156" max="6156" width="20.42578125" style="86" customWidth="1"/>
    <col min="6157" max="6157" width="21.140625" style="86" customWidth="1"/>
    <col min="6158" max="6158" width="9.42578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42578125" style="86" customWidth="1"/>
    <col min="6412" max="6412" width="20.42578125" style="86" customWidth="1"/>
    <col min="6413" max="6413" width="21.140625" style="86" customWidth="1"/>
    <col min="6414" max="6414" width="9.42578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42578125" style="86" customWidth="1"/>
    <col min="6668" max="6668" width="20.42578125" style="86" customWidth="1"/>
    <col min="6669" max="6669" width="21.140625" style="86" customWidth="1"/>
    <col min="6670" max="6670" width="9.42578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42578125" style="86" customWidth="1"/>
    <col min="6924" max="6924" width="20.42578125" style="86" customWidth="1"/>
    <col min="6925" max="6925" width="21.140625" style="86" customWidth="1"/>
    <col min="6926" max="6926" width="9.42578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42578125" style="86" customWidth="1"/>
    <col min="7180" max="7180" width="20.42578125" style="86" customWidth="1"/>
    <col min="7181" max="7181" width="21.140625" style="86" customWidth="1"/>
    <col min="7182" max="7182" width="9.42578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42578125" style="86" customWidth="1"/>
    <col min="7436" max="7436" width="20.42578125" style="86" customWidth="1"/>
    <col min="7437" max="7437" width="21.140625" style="86" customWidth="1"/>
    <col min="7438" max="7438" width="9.42578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42578125" style="86" customWidth="1"/>
    <col min="7692" max="7692" width="20.42578125" style="86" customWidth="1"/>
    <col min="7693" max="7693" width="21.140625" style="86" customWidth="1"/>
    <col min="7694" max="7694" width="9.42578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42578125" style="86" customWidth="1"/>
    <col min="7948" max="7948" width="20.42578125" style="86" customWidth="1"/>
    <col min="7949" max="7949" width="21.140625" style="86" customWidth="1"/>
    <col min="7950" max="7950" width="9.42578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42578125" style="86" customWidth="1"/>
    <col min="8204" max="8204" width="20.42578125" style="86" customWidth="1"/>
    <col min="8205" max="8205" width="21.140625" style="86" customWidth="1"/>
    <col min="8206" max="8206" width="9.42578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42578125" style="86" customWidth="1"/>
    <col min="8460" max="8460" width="20.42578125" style="86" customWidth="1"/>
    <col min="8461" max="8461" width="21.140625" style="86" customWidth="1"/>
    <col min="8462" max="8462" width="9.42578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42578125" style="86" customWidth="1"/>
    <col min="8716" max="8716" width="20.42578125" style="86" customWidth="1"/>
    <col min="8717" max="8717" width="21.140625" style="86" customWidth="1"/>
    <col min="8718" max="8718" width="9.42578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42578125" style="86" customWidth="1"/>
    <col min="8972" max="8972" width="20.42578125" style="86" customWidth="1"/>
    <col min="8973" max="8973" width="21.140625" style="86" customWidth="1"/>
    <col min="8974" max="8974" width="9.42578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42578125" style="86" customWidth="1"/>
    <col min="9228" max="9228" width="20.42578125" style="86" customWidth="1"/>
    <col min="9229" max="9229" width="21.140625" style="86" customWidth="1"/>
    <col min="9230" max="9230" width="9.42578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42578125" style="86" customWidth="1"/>
    <col min="9484" max="9484" width="20.42578125" style="86" customWidth="1"/>
    <col min="9485" max="9485" width="21.140625" style="86" customWidth="1"/>
    <col min="9486" max="9486" width="9.42578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42578125" style="86" customWidth="1"/>
    <col min="9740" max="9740" width="20.42578125" style="86" customWidth="1"/>
    <col min="9741" max="9741" width="21.140625" style="86" customWidth="1"/>
    <col min="9742" max="9742" width="9.42578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42578125" style="86" customWidth="1"/>
    <col min="9996" max="9996" width="20.42578125" style="86" customWidth="1"/>
    <col min="9997" max="9997" width="21.140625" style="86" customWidth="1"/>
    <col min="9998" max="9998" width="9.42578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42578125" style="86" customWidth="1"/>
    <col min="10252" max="10252" width="20.42578125" style="86" customWidth="1"/>
    <col min="10253" max="10253" width="21.140625" style="86" customWidth="1"/>
    <col min="10254" max="10254" width="9.42578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42578125" style="86" customWidth="1"/>
    <col min="10508" max="10508" width="20.42578125" style="86" customWidth="1"/>
    <col min="10509" max="10509" width="21.140625" style="86" customWidth="1"/>
    <col min="10510" max="10510" width="9.42578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42578125" style="86" customWidth="1"/>
    <col min="10764" max="10764" width="20.42578125" style="86" customWidth="1"/>
    <col min="10765" max="10765" width="21.140625" style="86" customWidth="1"/>
    <col min="10766" max="10766" width="9.42578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42578125" style="86" customWidth="1"/>
    <col min="11020" max="11020" width="20.42578125" style="86" customWidth="1"/>
    <col min="11021" max="11021" width="21.140625" style="86" customWidth="1"/>
    <col min="11022" max="11022" width="9.42578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42578125" style="86" customWidth="1"/>
    <col min="11276" max="11276" width="20.42578125" style="86" customWidth="1"/>
    <col min="11277" max="11277" width="21.140625" style="86" customWidth="1"/>
    <col min="11278" max="11278" width="9.42578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42578125" style="86" customWidth="1"/>
    <col min="11532" max="11532" width="20.42578125" style="86" customWidth="1"/>
    <col min="11533" max="11533" width="21.140625" style="86" customWidth="1"/>
    <col min="11534" max="11534" width="9.42578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42578125" style="86" customWidth="1"/>
    <col min="11788" max="11788" width="20.42578125" style="86" customWidth="1"/>
    <col min="11789" max="11789" width="21.140625" style="86" customWidth="1"/>
    <col min="11790" max="11790" width="9.42578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42578125" style="86" customWidth="1"/>
    <col min="12044" max="12044" width="20.42578125" style="86" customWidth="1"/>
    <col min="12045" max="12045" width="21.140625" style="86" customWidth="1"/>
    <col min="12046" max="12046" width="9.42578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42578125" style="86" customWidth="1"/>
    <col min="12300" max="12300" width="20.42578125" style="86" customWidth="1"/>
    <col min="12301" max="12301" width="21.140625" style="86" customWidth="1"/>
    <col min="12302" max="12302" width="9.42578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42578125" style="86" customWidth="1"/>
    <col min="12556" max="12556" width="20.42578125" style="86" customWidth="1"/>
    <col min="12557" max="12557" width="21.140625" style="86" customWidth="1"/>
    <col min="12558" max="12558" width="9.42578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42578125" style="86" customWidth="1"/>
    <col min="12812" max="12812" width="20.42578125" style="86" customWidth="1"/>
    <col min="12813" max="12813" width="21.140625" style="86" customWidth="1"/>
    <col min="12814" max="12814" width="9.42578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42578125" style="86" customWidth="1"/>
    <col min="13068" max="13068" width="20.42578125" style="86" customWidth="1"/>
    <col min="13069" max="13069" width="21.140625" style="86" customWidth="1"/>
    <col min="13070" max="13070" width="9.42578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42578125" style="86" customWidth="1"/>
    <col min="13324" max="13324" width="20.42578125" style="86" customWidth="1"/>
    <col min="13325" max="13325" width="21.140625" style="86" customWidth="1"/>
    <col min="13326" max="13326" width="9.42578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42578125" style="86" customWidth="1"/>
    <col min="13580" max="13580" width="20.42578125" style="86" customWidth="1"/>
    <col min="13581" max="13581" width="21.140625" style="86" customWidth="1"/>
    <col min="13582" max="13582" width="9.42578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42578125" style="86" customWidth="1"/>
    <col min="13836" max="13836" width="20.42578125" style="86" customWidth="1"/>
    <col min="13837" max="13837" width="21.140625" style="86" customWidth="1"/>
    <col min="13838" max="13838" width="9.42578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42578125" style="86" customWidth="1"/>
    <col min="14092" max="14092" width="20.42578125" style="86" customWidth="1"/>
    <col min="14093" max="14093" width="21.140625" style="86" customWidth="1"/>
    <col min="14094" max="14094" width="9.42578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42578125" style="86" customWidth="1"/>
    <col min="14348" max="14348" width="20.42578125" style="86" customWidth="1"/>
    <col min="14349" max="14349" width="21.140625" style="86" customWidth="1"/>
    <col min="14350" max="14350" width="9.42578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42578125" style="86" customWidth="1"/>
    <col min="14604" max="14604" width="20.42578125" style="86" customWidth="1"/>
    <col min="14605" max="14605" width="21.140625" style="86" customWidth="1"/>
    <col min="14606" max="14606" width="9.42578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42578125" style="86" customWidth="1"/>
    <col min="14860" max="14860" width="20.42578125" style="86" customWidth="1"/>
    <col min="14861" max="14861" width="21.140625" style="86" customWidth="1"/>
    <col min="14862" max="14862" width="9.42578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42578125" style="86" customWidth="1"/>
    <col min="15116" max="15116" width="20.42578125" style="86" customWidth="1"/>
    <col min="15117" max="15117" width="21.140625" style="86" customWidth="1"/>
    <col min="15118" max="15118" width="9.42578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42578125" style="86" customWidth="1"/>
    <col min="15372" max="15372" width="20.42578125" style="86" customWidth="1"/>
    <col min="15373" max="15373" width="21.140625" style="86" customWidth="1"/>
    <col min="15374" max="15374" width="9.42578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42578125" style="86" customWidth="1"/>
    <col min="15628" max="15628" width="20.42578125" style="86" customWidth="1"/>
    <col min="15629" max="15629" width="21.140625" style="86" customWidth="1"/>
    <col min="15630" max="15630" width="9.42578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42578125" style="86" customWidth="1"/>
    <col min="15884" max="15884" width="20.42578125" style="86" customWidth="1"/>
    <col min="15885" max="15885" width="21.140625" style="86" customWidth="1"/>
    <col min="15886" max="15886" width="9.42578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42578125" style="86" customWidth="1"/>
    <col min="16140" max="16140" width="20.42578125" style="86" customWidth="1"/>
    <col min="16141" max="16141" width="21.140625" style="86" customWidth="1"/>
    <col min="16142" max="16142" width="9.42578125" style="86" customWidth="1"/>
    <col min="16143" max="16143" width="0.42578125" style="86" customWidth="1"/>
    <col min="16144" max="16150" width="6.42578125" style="86" customWidth="1"/>
    <col min="16151" max="16371" width="11.42578125" style="86"/>
    <col min="16372" max="16384" width="11.42578125" style="86" customWidth="1"/>
  </cols>
  <sheetData>
    <row r="1" spans="1:16" x14ac:dyDescent="0.25">
      <c r="A1" s="86" t="s">
        <v>1432</v>
      </c>
    </row>
    <row r="2" spans="1:16" ht="15.75" x14ac:dyDescent="0.25">
      <c r="B2" s="1074" t="s">
        <v>63</v>
      </c>
      <c r="C2" s="1075"/>
      <c r="D2" s="1075"/>
      <c r="E2" s="1075"/>
      <c r="F2" s="1075"/>
      <c r="G2" s="1075"/>
      <c r="H2" s="1075"/>
      <c r="I2" s="1075"/>
      <c r="J2" s="1075"/>
      <c r="K2" s="1075"/>
      <c r="L2" s="1075"/>
      <c r="M2" s="1075"/>
      <c r="N2" s="1075"/>
      <c r="O2" s="1075"/>
      <c r="P2" s="1075"/>
    </row>
    <row r="4" spans="1:16" ht="15.75" x14ac:dyDescent="0.25">
      <c r="B4" s="1074" t="s">
        <v>48</v>
      </c>
      <c r="C4" s="1075"/>
      <c r="D4" s="1075"/>
      <c r="E4" s="1075"/>
      <c r="F4" s="1075"/>
      <c r="G4" s="1075"/>
      <c r="H4" s="1075"/>
      <c r="I4" s="1075"/>
      <c r="J4" s="1075"/>
      <c r="K4" s="1075"/>
      <c r="L4" s="1075"/>
      <c r="M4" s="1075"/>
      <c r="N4" s="1075"/>
      <c r="O4" s="1075"/>
      <c r="P4" s="1075"/>
    </row>
    <row r="5" spans="1:16" ht="15.75" thickBot="1" x14ac:dyDescent="0.3"/>
    <row r="6" spans="1:16" ht="16.5" thickBot="1" x14ac:dyDescent="0.3">
      <c r="B6" s="474" t="s">
        <v>4</v>
      </c>
      <c r="C6" s="1103" t="s">
        <v>1415</v>
      </c>
      <c r="D6" s="1103"/>
      <c r="E6" s="1103"/>
      <c r="F6" s="1103"/>
      <c r="G6" s="1103"/>
      <c r="H6" s="1103"/>
      <c r="I6" s="1103"/>
      <c r="J6" s="1103"/>
      <c r="K6" s="1103"/>
      <c r="L6" s="1103"/>
      <c r="M6" s="1103"/>
      <c r="N6" s="1104"/>
    </row>
    <row r="7" spans="1:16" ht="16.5" thickBot="1" x14ac:dyDescent="0.3">
      <c r="B7" s="474" t="s">
        <v>5</v>
      </c>
      <c r="C7" s="1103" t="s">
        <v>1416</v>
      </c>
      <c r="D7" s="1103"/>
      <c r="E7" s="1103"/>
      <c r="F7" s="1103"/>
      <c r="G7" s="1103"/>
      <c r="H7" s="1103"/>
      <c r="I7" s="1103"/>
      <c r="J7" s="1103"/>
      <c r="K7" s="1103"/>
      <c r="L7" s="1103"/>
      <c r="M7" s="1103"/>
      <c r="N7" s="1104"/>
    </row>
    <row r="8" spans="1:16" ht="16.5" thickBot="1" x14ac:dyDescent="0.3">
      <c r="B8" s="474" t="s">
        <v>6</v>
      </c>
      <c r="C8" s="1103" t="s">
        <v>1417</v>
      </c>
      <c r="D8" s="1103"/>
      <c r="E8" s="1103"/>
      <c r="F8" s="1103"/>
      <c r="G8" s="1103"/>
      <c r="H8" s="1103"/>
      <c r="I8" s="1103"/>
      <c r="J8" s="1103"/>
      <c r="K8" s="1103"/>
      <c r="L8" s="1103"/>
      <c r="M8" s="1103"/>
      <c r="N8" s="1104"/>
    </row>
    <row r="9" spans="1:16" ht="16.5" thickBot="1" x14ac:dyDescent="0.3">
      <c r="B9" s="474" t="s">
        <v>7</v>
      </c>
      <c r="C9" s="1103" t="s">
        <v>1418</v>
      </c>
      <c r="D9" s="1103"/>
      <c r="E9" s="1103"/>
      <c r="F9" s="1103"/>
      <c r="G9" s="1103"/>
      <c r="H9" s="1103"/>
      <c r="I9" s="1103"/>
      <c r="J9" s="1103"/>
      <c r="K9" s="1103"/>
      <c r="L9" s="1103"/>
      <c r="M9" s="1103"/>
      <c r="N9" s="1104"/>
    </row>
    <row r="10" spans="1:16" ht="16.5" thickBot="1" x14ac:dyDescent="0.3">
      <c r="B10" s="474"/>
      <c r="C10" s="510" t="s">
        <v>1419</v>
      </c>
      <c r="D10" s="826"/>
      <c r="E10" s="510"/>
      <c r="F10" s="510"/>
      <c r="G10" s="510"/>
      <c r="H10" s="510"/>
      <c r="I10" s="510"/>
      <c r="J10" s="510"/>
      <c r="K10" s="510"/>
      <c r="L10" s="510"/>
      <c r="M10" s="510"/>
      <c r="N10" s="511"/>
    </row>
    <row r="11" spans="1:16" ht="16.5" thickBot="1" x14ac:dyDescent="0.3">
      <c r="B11" s="474" t="s">
        <v>8</v>
      </c>
      <c r="C11" s="1114" t="s">
        <v>148</v>
      </c>
      <c r="D11" s="1114"/>
      <c r="E11" s="1091"/>
      <c r="F11" s="475"/>
      <c r="G11" s="827"/>
      <c r="H11" s="475"/>
      <c r="I11" s="828"/>
      <c r="J11" s="475"/>
      <c r="K11" s="829"/>
      <c r="L11" s="830"/>
      <c r="M11" s="831"/>
      <c r="N11" s="476"/>
    </row>
    <row r="12" spans="1:16" ht="16.5" thickBot="1" x14ac:dyDescent="0.3">
      <c r="B12" s="477" t="s">
        <v>9</v>
      </c>
      <c r="C12" s="832">
        <v>41975</v>
      </c>
      <c r="D12" s="521"/>
      <c r="E12" s="833"/>
      <c r="F12" s="479"/>
      <c r="G12" s="834"/>
      <c r="H12" s="479"/>
      <c r="I12" s="835"/>
      <c r="J12" s="479"/>
      <c r="K12" s="836"/>
      <c r="L12" s="833"/>
      <c r="M12" s="837"/>
      <c r="N12" s="480"/>
    </row>
    <row r="13" spans="1:16" ht="15.75" x14ac:dyDescent="0.25">
      <c r="B13" s="84"/>
      <c r="C13" s="92"/>
      <c r="D13" s="522"/>
      <c r="E13" s="265"/>
      <c r="F13" s="85"/>
      <c r="G13" s="266"/>
      <c r="H13" s="85"/>
      <c r="I13" s="267"/>
      <c r="J13" s="93"/>
      <c r="K13" s="268"/>
      <c r="L13" s="269"/>
      <c r="M13" s="270"/>
      <c r="N13" s="85"/>
    </row>
    <row r="14" spans="1:16" ht="15" customHeight="1" x14ac:dyDescent="0.25">
      <c r="I14" s="267"/>
      <c r="J14" s="93"/>
      <c r="K14" s="268"/>
      <c r="L14" s="269"/>
      <c r="M14" s="270"/>
      <c r="N14" s="94"/>
    </row>
    <row r="15" spans="1:16" ht="31.5" customHeight="1" x14ac:dyDescent="0.25">
      <c r="B15" s="1093" t="s">
        <v>87</v>
      </c>
      <c r="C15" s="1093"/>
      <c r="D15" s="240" t="s">
        <v>12</v>
      </c>
      <c r="E15" s="271" t="s">
        <v>13</v>
      </c>
      <c r="F15" s="240" t="s">
        <v>29</v>
      </c>
      <c r="G15" s="272"/>
      <c r="I15" s="273"/>
      <c r="J15" s="96"/>
      <c r="K15" s="274"/>
      <c r="L15" s="275"/>
      <c r="M15" s="276"/>
      <c r="N15" s="94"/>
    </row>
    <row r="16" spans="1:16" ht="15.75" x14ac:dyDescent="0.25">
      <c r="B16" s="1093"/>
      <c r="C16" s="1093"/>
      <c r="D16" s="240">
        <v>2</v>
      </c>
      <c r="E16" s="277">
        <v>1227909228</v>
      </c>
      <c r="F16" s="170">
        <v>588</v>
      </c>
      <c r="G16" s="278"/>
      <c r="I16" s="279"/>
      <c r="J16" s="98"/>
      <c r="K16" s="280"/>
      <c r="L16" s="281"/>
      <c r="M16" s="282"/>
      <c r="N16" s="94"/>
    </row>
    <row r="17" spans="1:14" s="86" customFormat="1" ht="15.75" x14ac:dyDescent="0.25">
      <c r="B17" s="1093"/>
      <c r="C17" s="1093"/>
      <c r="D17" s="240"/>
      <c r="E17" s="283"/>
      <c r="F17" s="167"/>
      <c r="G17" s="278"/>
      <c r="I17" s="279"/>
      <c r="J17" s="98"/>
      <c r="K17" s="280"/>
      <c r="L17" s="281"/>
      <c r="M17" s="282"/>
      <c r="N17" s="94"/>
    </row>
    <row r="18" spans="1:14" s="86" customFormat="1" ht="15.75" x14ac:dyDescent="0.25">
      <c r="B18" s="1093"/>
      <c r="C18" s="1093"/>
      <c r="D18" s="240"/>
      <c r="E18" s="283"/>
      <c r="F18" s="167"/>
      <c r="G18" s="278"/>
      <c r="I18" s="279"/>
      <c r="J18" s="98"/>
      <c r="K18" s="280"/>
      <c r="L18" s="281"/>
      <c r="M18" s="282"/>
      <c r="N18" s="94"/>
    </row>
    <row r="19" spans="1:14" s="86" customFormat="1" ht="15.75" x14ac:dyDescent="0.25">
      <c r="B19" s="1093"/>
      <c r="C19" s="1093"/>
      <c r="D19" s="240"/>
      <c r="E19" s="277"/>
      <c r="F19" s="167"/>
      <c r="G19" s="278"/>
      <c r="H19" s="100"/>
      <c r="I19" s="279"/>
      <c r="J19" s="98"/>
      <c r="K19" s="280"/>
      <c r="L19" s="281"/>
      <c r="M19" s="282"/>
      <c r="N19" s="101"/>
    </row>
    <row r="20" spans="1:14" s="86" customFormat="1" ht="15.75" x14ac:dyDescent="0.25">
      <c r="B20" s="1093"/>
      <c r="C20" s="1093"/>
      <c r="D20" s="240"/>
      <c r="E20" s="277"/>
      <c r="F20" s="167"/>
      <c r="G20" s="278"/>
      <c r="H20" s="100"/>
      <c r="I20" s="284"/>
      <c r="J20" s="102"/>
      <c r="K20" s="285"/>
      <c r="L20" s="286"/>
      <c r="M20" s="287"/>
      <c r="N20" s="101"/>
    </row>
    <row r="21" spans="1:14" s="86" customFormat="1" ht="15.75" x14ac:dyDescent="0.25">
      <c r="B21" s="1093"/>
      <c r="C21" s="1093"/>
      <c r="D21" s="240"/>
      <c r="E21" s="283"/>
      <c r="F21" s="167"/>
      <c r="G21" s="278"/>
      <c r="H21" s="100"/>
      <c r="I21" s="267"/>
      <c r="J21" s="93"/>
      <c r="K21" s="268"/>
      <c r="L21" s="269"/>
      <c r="M21" s="270"/>
      <c r="N21" s="101"/>
    </row>
    <row r="22" spans="1:14" s="86" customFormat="1" ht="15.75" x14ac:dyDescent="0.25">
      <c r="B22" s="1093"/>
      <c r="C22" s="1093"/>
      <c r="D22" s="240"/>
      <c r="E22" s="283"/>
      <c r="F22" s="167"/>
      <c r="G22" s="278"/>
      <c r="H22" s="100"/>
      <c r="I22" s="267"/>
      <c r="J22" s="93"/>
      <c r="K22" s="268"/>
      <c r="L22" s="269"/>
      <c r="M22" s="270"/>
      <c r="N22" s="101"/>
    </row>
    <row r="23" spans="1:14" s="86" customFormat="1" ht="16.5" thickBot="1" x14ac:dyDescent="0.3">
      <c r="B23" s="1094" t="s">
        <v>14</v>
      </c>
      <c r="C23" s="1095"/>
      <c r="D23" s="240"/>
      <c r="E23" s="283">
        <f>SUM(E16:E22)</f>
        <v>1227909228</v>
      </c>
      <c r="F23" s="288">
        <f>SUM(F16:F22)</f>
        <v>588</v>
      </c>
      <c r="G23" s="278"/>
      <c r="H23" s="100"/>
      <c r="I23" s="267"/>
      <c r="J23" s="93"/>
      <c r="K23" s="268"/>
      <c r="L23" s="269"/>
      <c r="M23" s="270"/>
      <c r="N23" s="101"/>
    </row>
    <row r="24" spans="1:14" s="86" customFormat="1" ht="45.75" thickBot="1" x14ac:dyDescent="0.3">
      <c r="A24" s="481"/>
      <c r="B24" s="105" t="s">
        <v>15</v>
      </c>
      <c r="C24" s="105" t="s">
        <v>88</v>
      </c>
      <c r="D24" s="384"/>
      <c r="E24" s="275"/>
      <c r="F24" s="96"/>
      <c r="G24" s="289"/>
      <c r="H24" s="96"/>
      <c r="I24" s="290"/>
      <c r="J24" s="106"/>
      <c r="K24" s="291"/>
      <c r="L24" s="292"/>
      <c r="M24" s="293"/>
    </row>
    <row r="25" spans="1:14" s="86" customFormat="1" ht="16.5" thickBot="1" x14ac:dyDescent="0.3">
      <c r="A25" s="482">
        <v>1</v>
      </c>
      <c r="C25" s="108">
        <f>F23*80%</f>
        <v>470.40000000000003</v>
      </c>
      <c r="D25" s="838"/>
      <c r="E25" s="294">
        <f>E23</f>
        <v>1227909228</v>
      </c>
      <c r="F25" s="111"/>
      <c r="G25" s="295"/>
      <c r="H25" s="111"/>
      <c r="I25" s="290"/>
      <c r="J25" s="112"/>
      <c r="K25" s="291"/>
      <c r="L25" s="292"/>
      <c r="M25" s="293"/>
    </row>
    <row r="26" spans="1:14" s="86" customFormat="1" ht="15.75" x14ac:dyDescent="0.25">
      <c r="A26" s="113"/>
      <c r="C26" s="114"/>
      <c r="D26" s="523"/>
      <c r="E26" s="296"/>
      <c r="F26" s="111"/>
      <c r="G26" s="295"/>
      <c r="H26" s="111"/>
      <c r="I26" s="290"/>
      <c r="J26" s="112"/>
      <c r="K26" s="291"/>
      <c r="L26" s="292"/>
      <c r="M26" s="293"/>
    </row>
    <row r="27" spans="1:14" s="86" customFormat="1" ht="15.75" x14ac:dyDescent="0.25">
      <c r="A27" s="113"/>
      <c r="C27" s="114"/>
      <c r="D27" s="523"/>
      <c r="E27" s="296"/>
      <c r="F27" s="111"/>
      <c r="G27" s="295"/>
      <c r="H27" s="111"/>
      <c r="I27" s="290"/>
      <c r="J27" s="112"/>
      <c r="K27" s="291"/>
      <c r="L27" s="292"/>
      <c r="M27" s="293"/>
    </row>
    <row r="28" spans="1:14" s="86" customFormat="1" ht="15.75" x14ac:dyDescent="0.2">
      <c r="A28" s="113"/>
      <c r="B28" s="116" t="s">
        <v>124</v>
      </c>
      <c r="C28" s="78"/>
      <c r="D28" s="524"/>
      <c r="E28" s="297"/>
      <c r="F28" s="78"/>
      <c r="G28" s="298"/>
      <c r="H28" s="78"/>
      <c r="I28" s="267"/>
      <c r="J28" s="93"/>
      <c r="K28" s="268"/>
      <c r="L28" s="269"/>
      <c r="M28" s="270"/>
      <c r="N28" s="94"/>
    </row>
    <row r="29" spans="1:14" s="86" customFormat="1" ht="15.75" x14ac:dyDescent="0.2">
      <c r="A29" s="113"/>
      <c r="B29" s="78"/>
      <c r="C29" s="78"/>
      <c r="D29" s="524"/>
      <c r="E29" s="297"/>
      <c r="F29" s="78"/>
      <c r="G29" s="298"/>
      <c r="H29" s="78"/>
      <c r="I29" s="267"/>
      <c r="J29" s="93"/>
      <c r="K29" s="268"/>
      <c r="L29" s="269"/>
      <c r="M29" s="270"/>
      <c r="N29" s="94"/>
    </row>
    <row r="30" spans="1:14" s="86" customFormat="1" ht="15.75" x14ac:dyDescent="0.2">
      <c r="A30" s="113"/>
      <c r="B30" s="117" t="s">
        <v>33</v>
      </c>
      <c r="C30" s="117" t="s">
        <v>125</v>
      </c>
      <c r="D30" s="117" t="s">
        <v>126</v>
      </c>
      <c r="E30" s="297"/>
      <c r="F30" s="78"/>
      <c r="G30" s="298"/>
      <c r="H30" s="78"/>
      <c r="I30" s="267"/>
      <c r="J30" s="93"/>
      <c r="K30" s="268"/>
      <c r="L30" s="269"/>
      <c r="M30" s="270"/>
      <c r="N30" s="94"/>
    </row>
    <row r="31" spans="1:14" s="86" customFormat="1" ht="15.75" x14ac:dyDescent="0.2">
      <c r="A31" s="113"/>
      <c r="B31" s="118" t="s">
        <v>127</v>
      </c>
      <c r="C31" s="399"/>
      <c r="D31" s="252" t="s">
        <v>292</v>
      </c>
      <c r="E31" s="297"/>
      <c r="F31" s="78"/>
      <c r="G31" s="298"/>
      <c r="H31" s="78"/>
      <c r="I31" s="267"/>
      <c r="J31" s="93"/>
      <c r="K31" s="268"/>
      <c r="L31" s="269"/>
      <c r="M31" s="270"/>
      <c r="N31" s="94"/>
    </row>
    <row r="32" spans="1:14" s="86" customFormat="1" ht="15.75" x14ac:dyDescent="0.2">
      <c r="A32" s="113"/>
      <c r="B32" s="118" t="s">
        <v>128</v>
      </c>
      <c r="C32" s="399"/>
      <c r="D32" s="252" t="s">
        <v>292</v>
      </c>
      <c r="E32" s="297"/>
      <c r="F32" s="78"/>
      <c r="G32" s="298"/>
      <c r="H32" s="78"/>
      <c r="I32" s="267"/>
      <c r="J32" s="93"/>
      <c r="K32" s="268"/>
      <c r="L32" s="269"/>
      <c r="M32" s="270"/>
      <c r="N32" s="94"/>
    </row>
    <row r="33" spans="1:15" ht="15.75" x14ac:dyDescent="0.2">
      <c r="A33" s="113"/>
      <c r="B33" s="118" t="s">
        <v>129</v>
      </c>
      <c r="C33" s="399"/>
      <c r="D33" s="252" t="s">
        <v>292</v>
      </c>
      <c r="E33" s="297"/>
      <c r="F33" s="78"/>
      <c r="G33" s="298"/>
      <c r="H33" s="78"/>
      <c r="I33" s="267"/>
      <c r="J33" s="93"/>
      <c r="K33" s="268"/>
      <c r="L33" s="269"/>
      <c r="M33" s="270"/>
      <c r="N33" s="94"/>
      <c r="O33" s="86"/>
    </row>
    <row r="34" spans="1:15" ht="15.75" x14ac:dyDescent="0.2">
      <c r="A34" s="113"/>
      <c r="B34" s="118" t="s">
        <v>130</v>
      </c>
      <c r="C34" s="399"/>
      <c r="D34" s="252" t="s">
        <v>292</v>
      </c>
      <c r="E34" s="297"/>
      <c r="F34" s="78"/>
      <c r="G34" s="298"/>
      <c r="H34" s="78"/>
      <c r="I34" s="267"/>
      <c r="J34" s="93"/>
      <c r="K34" s="268"/>
      <c r="L34" s="269"/>
      <c r="M34" s="270"/>
      <c r="N34" s="94"/>
      <c r="O34" s="86"/>
    </row>
    <row r="35" spans="1:15" ht="15.75" x14ac:dyDescent="0.2">
      <c r="A35" s="113"/>
      <c r="B35" s="78"/>
      <c r="C35" s="839"/>
      <c r="D35" s="524"/>
      <c r="E35" s="297"/>
      <c r="F35" s="78"/>
      <c r="G35" s="298"/>
      <c r="H35" s="78"/>
      <c r="I35" s="267"/>
      <c r="J35" s="93"/>
      <c r="K35" s="268"/>
      <c r="L35" s="269"/>
      <c r="M35" s="270"/>
      <c r="N35" s="94"/>
      <c r="O35" s="86"/>
    </row>
    <row r="36" spans="1:15" ht="15.75" x14ac:dyDescent="0.2">
      <c r="A36" s="113"/>
      <c r="B36" s="78"/>
      <c r="C36" s="78"/>
      <c r="D36" s="524"/>
      <c r="E36" s="297"/>
      <c r="F36" s="78"/>
      <c r="G36" s="298"/>
      <c r="H36" s="78"/>
      <c r="I36" s="267"/>
      <c r="J36" s="93"/>
      <c r="K36" s="268"/>
      <c r="L36" s="269"/>
      <c r="M36" s="270"/>
      <c r="N36" s="94"/>
      <c r="O36" s="86"/>
    </row>
    <row r="37" spans="1:15" ht="15.75" x14ac:dyDescent="0.2">
      <c r="A37" s="113"/>
      <c r="B37" s="116" t="s">
        <v>131</v>
      </c>
      <c r="C37" s="78"/>
      <c r="D37" s="524"/>
      <c r="E37" s="297"/>
      <c r="F37" s="78"/>
      <c r="G37" s="298"/>
      <c r="H37" s="78"/>
      <c r="I37" s="267"/>
      <c r="J37" s="93"/>
      <c r="K37" s="268"/>
      <c r="L37" s="269"/>
      <c r="M37" s="270"/>
      <c r="N37" s="94"/>
      <c r="O37" s="86"/>
    </row>
    <row r="38" spans="1:15" ht="15.75" x14ac:dyDescent="0.2">
      <c r="A38" s="113"/>
      <c r="B38" s="78"/>
      <c r="C38" s="78"/>
      <c r="D38" s="524"/>
      <c r="E38" s="297"/>
      <c r="F38" s="78"/>
      <c r="G38" s="298"/>
      <c r="H38" s="78"/>
      <c r="I38" s="267"/>
      <c r="J38" s="93"/>
      <c r="K38" s="268"/>
      <c r="L38" s="269"/>
      <c r="M38" s="270"/>
      <c r="N38" s="94"/>
      <c r="O38" s="86"/>
    </row>
    <row r="39" spans="1:15" ht="15.75" x14ac:dyDescent="0.2">
      <c r="A39" s="113"/>
      <c r="B39" s="78"/>
      <c r="C39" s="78"/>
      <c r="D39" s="524"/>
      <c r="E39" s="297"/>
      <c r="F39" s="78"/>
      <c r="G39" s="298"/>
      <c r="H39" s="78"/>
      <c r="I39" s="267"/>
      <c r="J39" s="93"/>
      <c r="K39" s="268"/>
      <c r="L39" s="269"/>
      <c r="M39" s="270"/>
      <c r="N39" s="94"/>
      <c r="O39" s="86"/>
    </row>
    <row r="40" spans="1:15" ht="15.75" x14ac:dyDescent="0.2">
      <c r="A40" s="113"/>
      <c r="B40" s="117" t="s">
        <v>33</v>
      </c>
      <c r="C40" s="117" t="s">
        <v>58</v>
      </c>
      <c r="D40" s="117" t="s">
        <v>51</v>
      </c>
      <c r="E40" s="299" t="s">
        <v>16</v>
      </c>
      <c r="F40" s="78"/>
      <c r="G40" s="298"/>
      <c r="H40" s="78"/>
      <c r="I40" s="267"/>
      <c r="J40" s="93"/>
      <c r="K40" s="268"/>
      <c r="L40" s="269"/>
      <c r="M40" s="270"/>
      <c r="N40" s="94"/>
      <c r="O40" s="86"/>
    </row>
    <row r="41" spans="1:15" ht="45" x14ac:dyDescent="0.2">
      <c r="A41" s="113"/>
      <c r="B41" s="120" t="s">
        <v>132</v>
      </c>
      <c r="C41" s="252">
        <v>40</v>
      </c>
      <c r="D41" s="252">
        <v>0</v>
      </c>
      <c r="E41" s="1252">
        <f>+D41+D42</f>
        <v>0</v>
      </c>
      <c r="F41" s="78"/>
      <c r="G41" s="298"/>
      <c r="H41" s="78"/>
      <c r="I41" s="267"/>
      <c r="J41" s="93"/>
      <c r="K41" s="268"/>
      <c r="L41" s="269"/>
      <c r="M41" s="270"/>
      <c r="N41" s="94"/>
      <c r="O41" s="86"/>
    </row>
    <row r="42" spans="1:15" ht="75" x14ac:dyDescent="0.2">
      <c r="A42" s="113"/>
      <c r="B42" s="120" t="s">
        <v>133</v>
      </c>
      <c r="C42" s="252">
        <v>60</v>
      </c>
      <c r="D42" s="252">
        <v>0</v>
      </c>
      <c r="E42" s="1253"/>
      <c r="F42" s="78"/>
      <c r="G42" s="298"/>
      <c r="H42" s="78"/>
      <c r="I42" s="267"/>
      <c r="J42" s="93"/>
      <c r="K42" s="268"/>
      <c r="L42" s="269"/>
      <c r="M42" s="270"/>
      <c r="N42" s="94"/>
      <c r="O42" s="86"/>
    </row>
    <row r="43" spans="1:15" ht="15.75" x14ac:dyDescent="0.25">
      <c r="A43" s="113"/>
      <c r="C43" s="114"/>
      <c r="D43" s="523"/>
      <c r="E43" s="296"/>
      <c r="F43" s="111"/>
      <c r="G43" s="295"/>
      <c r="H43" s="111"/>
      <c r="I43" s="290"/>
      <c r="J43" s="112"/>
      <c r="K43" s="291"/>
      <c r="L43" s="292"/>
      <c r="M43" s="293"/>
      <c r="O43" s="86"/>
    </row>
    <row r="44" spans="1:15" ht="15.75" x14ac:dyDescent="0.25">
      <c r="A44" s="113"/>
      <c r="C44" s="114"/>
      <c r="D44" s="523"/>
      <c r="E44" s="296"/>
      <c r="F44" s="111"/>
      <c r="G44" s="295"/>
      <c r="H44" s="111"/>
      <c r="I44" s="290"/>
      <c r="J44" s="112"/>
      <c r="K44" s="291"/>
      <c r="L44" s="292"/>
      <c r="M44" s="293"/>
      <c r="O44" s="86"/>
    </row>
    <row r="45" spans="1:15" ht="15.95" customHeight="1" x14ac:dyDescent="0.25">
      <c r="A45" s="113"/>
      <c r="C45" s="114"/>
      <c r="D45" s="523"/>
      <c r="E45" s="296"/>
      <c r="F45" s="111"/>
      <c r="G45" s="295"/>
      <c r="H45" s="111"/>
      <c r="I45" s="290"/>
      <c r="J45" s="112"/>
      <c r="K45" s="291"/>
      <c r="L45" s="292"/>
      <c r="M45" s="293"/>
      <c r="O45" s="86"/>
    </row>
    <row r="46" spans="1:15" ht="15.75" customHeight="1" thickBot="1" x14ac:dyDescent="0.3">
      <c r="M46" s="1107" t="s">
        <v>35</v>
      </c>
      <c r="N46" s="1107"/>
      <c r="O46" s="86"/>
    </row>
    <row r="47" spans="1:15" ht="15.75" x14ac:dyDescent="0.25">
      <c r="B47" s="116" t="s">
        <v>30</v>
      </c>
      <c r="M47" s="300"/>
      <c r="N47" s="122"/>
      <c r="O47" s="86"/>
    </row>
    <row r="48" spans="1:15" ht="15.75" thickBot="1" x14ac:dyDescent="0.3">
      <c r="M48" s="300"/>
      <c r="N48" s="122"/>
      <c r="O48" s="86"/>
    </row>
    <row r="49" spans="1:17" s="93" customFormat="1" ht="94.5" x14ac:dyDescent="0.25">
      <c r="B49" s="483" t="s">
        <v>134</v>
      </c>
      <c r="C49" s="483" t="s">
        <v>135</v>
      </c>
      <c r="D49" s="483" t="s">
        <v>136</v>
      </c>
      <c r="E49" s="840" t="s">
        <v>45</v>
      </c>
      <c r="F49" s="483" t="s">
        <v>22</v>
      </c>
      <c r="G49" s="841" t="s">
        <v>89</v>
      </c>
      <c r="H49" s="483" t="s">
        <v>17</v>
      </c>
      <c r="I49" s="842" t="s">
        <v>10</v>
      </c>
      <c r="J49" s="483" t="s">
        <v>31</v>
      </c>
      <c r="K49" s="843" t="s">
        <v>61</v>
      </c>
      <c r="L49" s="840" t="s">
        <v>20</v>
      </c>
      <c r="M49" s="844" t="s">
        <v>26</v>
      </c>
      <c r="N49" s="483" t="s">
        <v>137</v>
      </c>
      <c r="O49" s="845" t="s">
        <v>36</v>
      </c>
      <c r="P49" s="245" t="s">
        <v>11</v>
      </c>
      <c r="Q49" s="245" t="s">
        <v>19</v>
      </c>
    </row>
    <row r="50" spans="1:17" s="139" customFormat="1" ht="60" x14ac:dyDescent="0.25">
      <c r="B50" s="144" t="s">
        <v>1415</v>
      </c>
      <c r="C50" s="341" t="s">
        <v>1433</v>
      </c>
      <c r="D50" s="341" t="s">
        <v>1434</v>
      </c>
      <c r="E50" s="846">
        <v>4</v>
      </c>
      <c r="F50" s="251" t="s">
        <v>125</v>
      </c>
      <c r="G50" s="847" t="s">
        <v>1359</v>
      </c>
      <c r="H50" s="848">
        <v>41015</v>
      </c>
      <c r="I50" s="848">
        <v>41289</v>
      </c>
      <c r="J50" s="251" t="s">
        <v>126</v>
      </c>
      <c r="K50" s="849">
        <v>9</v>
      </c>
      <c r="L50" s="849">
        <v>0</v>
      </c>
      <c r="M50" s="850">
        <v>134</v>
      </c>
      <c r="N50" s="850">
        <v>134</v>
      </c>
      <c r="O50" s="851">
        <v>565812000</v>
      </c>
      <c r="P50" s="144">
        <v>312</v>
      </c>
      <c r="Q50" s="341" t="s">
        <v>1435</v>
      </c>
    </row>
    <row r="51" spans="1:17" s="139" customFormat="1" ht="60" x14ac:dyDescent="0.25">
      <c r="B51" s="144" t="s">
        <v>1415</v>
      </c>
      <c r="C51" s="341" t="s">
        <v>1428</v>
      </c>
      <c r="D51" s="341" t="s">
        <v>1436</v>
      </c>
      <c r="E51" s="846">
        <v>2120728</v>
      </c>
      <c r="F51" s="251" t="s">
        <v>125</v>
      </c>
      <c r="G51" s="847" t="s">
        <v>1359</v>
      </c>
      <c r="H51" s="848">
        <v>41003</v>
      </c>
      <c r="I51" s="848">
        <v>41174</v>
      </c>
      <c r="J51" s="251" t="s">
        <v>126</v>
      </c>
      <c r="K51" s="849">
        <v>0</v>
      </c>
      <c r="L51" s="849">
        <v>5.16</v>
      </c>
      <c r="M51" s="850">
        <v>653</v>
      </c>
      <c r="N51" s="850">
        <v>653</v>
      </c>
      <c r="O51" s="851">
        <v>399320122</v>
      </c>
      <c r="P51" s="144">
        <v>315</v>
      </c>
      <c r="Q51" s="341" t="s">
        <v>1437</v>
      </c>
    </row>
    <row r="52" spans="1:17" s="139" customFormat="1" ht="45" x14ac:dyDescent="0.25">
      <c r="B52" s="144" t="s">
        <v>1415</v>
      </c>
      <c r="C52" s="341" t="s">
        <v>1418</v>
      </c>
      <c r="D52" s="341" t="s">
        <v>1425</v>
      </c>
      <c r="E52" s="846">
        <v>25</v>
      </c>
      <c r="F52" s="251" t="s">
        <v>125</v>
      </c>
      <c r="G52" s="847" t="s">
        <v>1359</v>
      </c>
      <c r="H52" s="848">
        <v>40557</v>
      </c>
      <c r="I52" s="848">
        <v>40908</v>
      </c>
      <c r="J52" s="251" t="s">
        <v>126</v>
      </c>
      <c r="K52" s="849">
        <v>11.56</v>
      </c>
      <c r="L52" s="849">
        <v>0</v>
      </c>
      <c r="M52" s="850">
        <v>900</v>
      </c>
      <c r="N52" s="850">
        <v>900</v>
      </c>
      <c r="O52" s="851">
        <v>543257437</v>
      </c>
      <c r="P52" s="144">
        <v>314</v>
      </c>
      <c r="Q52" s="144"/>
    </row>
    <row r="53" spans="1:17" s="242" customFormat="1" ht="15.75" x14ac:dyDescent="0.25">
      <c r="A53" s="125"/>
      <c r="B53" s="136" t="s">
        <v>16</v>
      </c>
      <c r="C53" s="127"/>
      <c r="D53" s="126"/>
      <c r="E53" s="171"/>
      <c r="F53" s="127"/>
      <c r="G53" s="128"/>
      <c r="K53" s="305">
        <f>SUM(K50:K52)</f>
        <v>20.560000000000002</v>
      </c>
      <c r="L53" s="305">
        <f t="shared" ref="L53:O53" si="0">SUM(L50:L52)</f>
        <v>5.16</v>
      </c>
      <c r="M53" s="307">
        <f t="shared" si="0"/>
        <v>1687</v>
      </c>
      <c r="N53" s="307">
        <f t="shared" si="0"/>
        <v>1687</v>
      </c>
      <c r="O53" s="852">
        <f t="shared" si="0"/>
        <v>1508389559</v>
      </c>
      <c r="P53" s="133"/>
      <c r="Q53" s="134"/>
    </row>
    <row r="54" spans="1:17" s="139" customFormat="1" x14ac:dyDescent="0.25">
      <c r="D54" s="525"/>
      <c r="E54" s="309"/>
      <c r="G54" s="310"/>
      <c r="I54" s="311"/>
      <c r="K54" s="312"/>
      <c r="L54" s="309"/>
      <c r="M54" s="313"/>
      <c r="O54" s="314"/>
    </row>
    <row r="55" spans="1:17" s="139" customFormat="1" ht="15.75" x14ac:dyDescent="0.25">
      <c r="B55" s="1096" t="s">
        <v>28</v>
      </c>
      <c r="C55" s="1096" t="s">
        <v>27</v>
      </c>
      <c r="D55" s="1098" t="s">
        <v>34</v>
      </c>
      <c r="E55" s="1098"/>
      <c r="G55" s="310"/>
      <c r="I55" s="311"/>
      <c r="K55" s="312"/>
      <c r="L55" s="309"/>
      <c r="M55" s="313"/>
      <c r="O55" s="314"/>
    </row>
    <row r="56" spans="1:17" s="139" customFormat="1" ht="15.75" x14ac:dyDescent="0.25">
      <c r="B56" s="1097"/>
      <c r="C56" s="1097"/>
      <c r="D56" s="853" t="s">
        <v>23</v>
      </c>
      <c r="E56" s="315" t="s">
        <v>24</v>
      </c>
      <c r="G56" s="310"/>
      <c r="I56" s="311"/>
      <c r="K56" s="312"/>
      <c r="L56" s="309"/>
      <c r="M56" s="313"/>
      <c r="O56" s="314"/>
    </row>
    <row r="57" spans="1:17" s="139" customFormat="1" ht="15.75" x14ac:dyDescent="0.25">
      <c r="B57" s="142" t="s">
        <v>21</v>
      </c>
      <c r="C57" s="985">
        <f>+K53</f>
        <v>20.560000000000002</v>
      </c>
      <c r="D57" s="341"/>
      <c r="E57" s="846" t="s">
        <v>292</v>
      </c>
      <c r="F57" s="145"/>
      <c r="G57" s="317"/>
      <c r="H57" s="145"/>
      <c r="I57" s="318"/>
      <c r="J57" s="145"/>
      <c r="K57" s="319"/>
      <c r="L57" s="320"/>
      <c r="M57" s="321"/>
      <c r="O57" s="314"/>
    </row>
    <row r="58" spans="1:17" s="139" customFormat="1" ht="15.75" x14ac:dyDescent="0.25">
      <c r="B58" s="142" t="s">
        <v>25</v>
      </c>
      <c r="C58" s="143">
        <f>+M53</f>
        <v>1687</v>
      </c>
      <c r="D58" s="214"/>
      <c r="E58" s="846" t="s">
        <v>292</v>
      </c>
      <c r="G58" s="310"/>
      <c r="I58" s="311"/>
      <c r="K58" s="312"/>
      <c r="L58" s="309"/>
      <c r="M58" s="313"/>
      <c r="O58" s="314"/>
    </row>
    <row r="59" spans="1:17" s="139" customFormat="1" x14ac:dyDescent="0.25">
      <c r="B59" s="146"/>
      <c r="C59" s="1099"/>
      <c r="D59" s="1099"/>
      <c r="E59" s="1099"/>
      <c r="F59" s="1099"/>
      <c r="G59" s="1099"/>
      <c r="H59" s="1099"/>
      <c r="I59" s="1099"/>
      <c r="J59" s="1099"/>
      <c r="K59" s="1099"/>
      <c r="L59" s="1099"/>
      <c r="M59" s="1099"/>
      <c r="N59" s="1099"/>
      <c r="O59" s="314"/>
    </row>
    <row r="60" spans="1:17" ht="15.75" thickBot="1" x14ac:dyDescent="0.3"/>
    <row r="61" spans="1:17" ht="16.5" thickBot="1" x14ac:dyDescent="0.3">
      <c r="B61" s="1100" t="s">
        <v>90</v>
      </c>
      <c r="C61" s="1100"/>
      <c r="D61" s="1100"/>
      <c r="E61" s="1100"/>
      <c r="F61" s="1100"/>
      <c r="G61" s="1100"/>
      <c r="H61" s="1100"/>
      <c r="I61" s="1100"/>
      <c r="J61" s="1100"/>
      <c r="K61" s="1100"/>
      <c r="L61" s="1100"/>
      <c r="M61" s="1100"/>
      <c r="N61" s="1100"/>
    </row>
    <row r="64" spans="1:17" ht="189" x14ac:dyDescent="0.25">
      <c r="B64" s="117" t="s">
        <v>138</v>
      </c>
      <c r="C64" s="147" t="s">
        <v>2</v>
      </c>
      <c r="D64" s="147" t="s">
        <v>92</v>
      </c>
      <c r="E64" s="322" t="s">
        <v>91</v>
      </c>
      <c r="F64" s="147" t="s">
        <v>93</v>
      </c>
      <c r="G64" s="323" t="s">
        <v>94</v>
      </c>
      <c r="H64" s="147" t="s">
        <v>95</v>
      </c>
      <c r="I64" s="324" t="s">
        <v>96</v>
      </c>
      <c r="J64" s="147" t="s">
        <v>97</v>
      </c>
      <c r="K64" s="325" t="s">
        <v>98</v>
      </c>
      <c r="L64" s="322" t="s">
        <v>99</v>
      </c>
      <c r="M64" s="326" t="s">
        <v>100</v>
      </c>
      <c r="N64" s="148" t="s">
        <v>101</v>
      </c>
      <c r="O64" s="1086" t="s">
        <v>3</v>
      </c>
      <c r="P64" s="1088"/>
      <c r="Q64" s="147" t="s">
        <v>18</v>
      </c>
    </row>
    <row r="65" spans="2:17" x14ac:dyDescent="0.2">
      <c r="B65" s="149"/>
      <c r="C65" s="149" t="s">
        <v>427</v>
      </c>
      <c r="D65" s="154" t="s">
        <v>288</v>
      </c>
      <c r="E65" s="327" t="s">
        <v>476</v>
      </c>
      <c r="F65" s="249" t="s">
        <v>476</v>
      </c>
      <c r="G65" s="328" t="s">
        <v>476</v>
      </c>
      <c r="H65" s="249" t="s">
        <v>476</v>
      </c>
      <c r="I65" s="329" t="s">
        <v>125</v>
      </c>
      <c r="J65" s="151" t="s">
        <v>476</v>
      </c>
      <c r="K65" s="330" t="s">
        <v>476</v>
      </c>
      <c r="L65" s="331" t="s">
        <v>476</v>
      </c>
      <c r="M65" s="332" t="s">
        <v>476</v>
      </c>
      <c r="N65" s="118" t="s">
        <v>476</v>
      </c>
      <c r="O65" s="1101"/>
      <c r="P65" s="1102"/>
      <c r="Q65" s="118"/>
    </row>
    <row r="66" spans="2:17" x14ac:dyDescent="0.2">
      <c r="B66" s="149"/>
      <c r="C66" s="149"/>
      <c r="D66" s="154"/>
      <c r="E66" s="327"/>
      <c r="F66" s="249"/>
      <c r="G66" s="328"/>
      <c r="H66" s="249"/>
      <c r="I66" s="329"/>
      <c r="J66" s="151"/>
      <c r="K66" s="330"/>
      <c r="L66" s="331"/>
      <c r="M66" s="332"/>
      <c r="N66" s="118"/>
      <c r="O66" s="1101"/>
      <c r="P66" s="1102"/>
      <c r="Q66" s="118"/>
    </row>
    <row r="67" spans="2:17" x14ac:dyDescent="0.25">
      <c r="B67" s="118"/>
      <c r="C67" s="118"/>
      <c r="D67" s="155"/>
      <c r="E67" s="331"/>
      <c r="F67" s="118"/>
      <c r="G67" s="333"/>
      <c r="H67" s="118"/>
      <c r="I67" s="184"/>
      <c r="J67" s="118"/>
      <c r="K67" s="330"/>
      <c r="L67" s="331"/>
      <c r="M67" s="332"/>
      <c r="N67" s="118"/>
      <c r="O67" s="1101"/>
      <c r="P67" s="1102"/>
      <c r="Q67" s="118"/>
    </row>
    <row r="68" spans="2:17" x14ac:dyDescent="0.25">
      <c r="B68" s="86" t="s">
        <v>1</v>
      </c>
    </row>
    <row r="69" spans="2:17" x14ac:dyDescent="0.25">
      <c r="B69" s="86" t="s">
        <v>37</v>
      </c>
    </row>
    <row r="70" spans="2:17" x14ac:dyDescent="0.25">
      <c r="B70" s="86" t="s">
        <v>62</v>
      </c>
    </row>
    <row r="72" spans="2:17" ht="15.75" thickBot="1" x14ac:dyDescent="0.3"/>
    <row r="73" spans="2:17" ht="16.5" thickBot="1" x14ac:dyDescent="0.3">
      <c r="B73" s="1083" t="s">
        <v>38</v>
      </c>
      <c r="C73" s="1084"/>
      <c r="D73" s="1084"/>
      <c r="E73" s="1084"/>
      <c r="F73" s="1084"/>
      <c r="G73" s="1084"/>
      <c r="H73" s="1084"/>
      <c r="I73" s="1084"/>
      <c r="J73" s="1084"/>
      <c r="K73" s="1084"/>
      <c r="L73" s="1084"/>
      <c r="M73" s="1084"/>
      <c r="N73" s="1085"/>
    </row>
    <row r="75" spans="2:17" ht="173.25" x14ac:dyDescent="0.25">
      <c r="B75" s="117" t="s">
        <v>0</v>
      </c>
      <c r="C75" s="117" t="s">
        <v>39</v>
      </c>
      <c r="D75" s="117" t="s">
        <v>40</v>
      </c>
      <c r="E75" s="334" t="s">
        <v>102</v>
      </c>
      <c r="F75" s="117" t="s">
        <v>104</v>
      </c>
      <c r="G75" s="335" t="s">
        <v>105</v>
      </c>
      <c r="H75" s="117" t="s">
        <v>106</v>
      </c>
      <c r="I75" s="336" t="s">
        <v>103</v>
      </c>
      <c r="J75" s="1086" t="s">
        <v>107</v>
      </c>
      <c r="K75" s="1087"/>
      <c r="L75" s="1088"/>
      <c r="M75" s="337" t="s">
        <v>111</v>
      </c>
      <c r="N75" s="117" t="s">
        <v>139</v>
      </c>
      <c r="O75" s="338" t="s">
        <v>140</v>
      </c>
      <c r="P75" s="1086" t="s">
        <v>3</v>
      </c>
      <c r="Q75" s="1088"/>
    </row>
    <row r="76" spans="2:17" s="342" customFormat="1" ht="29.1" customHeight="1" x14ac:dyDescent="0.2">
      <c r="B76" s="353" t="s">
        <v>43</v>
      </c>
      <c r="C76" s="353">
        <v>2</v>
      </c>
      <c r="D76" s="412" t="s">
        <v>1438</v>
      </c>
      <c r="E76" s="354">
        <v>85153289</v>
      </c>
      <c r="F76" s="353" t="s">
        <v>1439</v>
      </c>
      <c r="G76" s="353" t="s">
        <v>198</v>
      </c>
      <c r="H76" s="355">
        <v>39578</v>
      </c>
      <c r="I76" s="367" t="s">
        <v>237</v>
      </c>
      <c r="J76" s="353" t="s">
        <v>1440</v>
      </c>
      <c r="K76" s="796" t="s">
        <v>1441</v>
      </c>
      <c r="L76" s="356" t="s">
        <v>1442</v>
      </c>
      <c r="M76" s="257" t="s">
        <v>125</v>
      </c>
      <c r="N76" s="257" t="s">
        <v>125</v>
      </c>
      <c r="O76" s="257"/>
      <c r="P76" s="420"/>
      <c r="Q76" s="420"/>
    </row>
    <row r="77" spans="2:17" s="342" customFormat="1" ht="32.1" customHeight="1" x14ac:dyDescent="0.2">
      <c r="B77" s="353" t="s">
        <v>43</v>
      </c>
      <c r="C77" s="353"/>
      <c r="D77" s="412" t="s">
        <v>1443</v>
      </c>
      <c r="E77" s="354">
        <v>1115725498</v>
      </c>
      <c r="F77" s="353" t="s">
        <v>868</v>
      </c>
      <c r="G77" s="353" t="s">
        <v>167</v>
      </c>
      <c r="H77" s="355">
        <v>40445</v>
      </c>
      <c r="I77" s="367" t="s">
        <v>237</v>
      </c>
      <c r="J77" s="353" t="s">
        <v>1444</v>
      </c>
      <c r="K77" s="356" t="s">
        <v>1445</v>
      </c>
      <c r="L77" s="356" t="s">
        <v>1446</v>
      </c>
      <c r="M77" s="257" t="s">
        <v>125</v>
      </c>
      <c r="N77" s="257" t="s">
        <v>125</v>
      </c>
      <c r="O77" s="257"/>
      <c r="P77" s="420"/>
      <c r="Q77" s="420"/>
    </row>
    <row r="78" spans="2:17" s="342" customFormat="1" ht="41.1" customHeight="1" x14ac:dyDescent="0.2">
      <c r="B78" s="353" t="s">
        <v>44</v>
      </c>
      <c r="C78" s="353">
        <v>3</v>
      </c>
      <c r="D78" s="412" t="s">
        <v>1447</v>
      </c>
      <c r="E78" s="354">
        <v>56084758</v>
      </c>
      <c r="F78" s="353" t="s">
        <v>1448</v>
      </c>
      <c r="G78" s="353" t="s">
        <v>403</v>
      </c>
      <c r="H78" s="355">
        <v>39430</v>
      </c>
      <c r="I78" s="367" t="s">
        <v>1449</v>
      </c>
      <c r="J78" s="353" t="s">
        <v>1450</v>
      </c>
      <c r="K78" s="796" t="s">
        <v>1451</v>
      </c>
      <c r="L78" s="356" t="s">
        <v>1452</v>
      </c>
      <c r="M78" s="257" t="s">
        <v>125</v>
      </c>
      <c r="N78" s="257" t="s">
        <v>125</v>
      </c>
      <c r="O78" s="257"/>
      <c r="P78" s="420"/>
      <c r="Q78" s="420"/>
    </row>
    <row r="79" spans="2:17" s="342" customFormat="1" ht="36.950000000000003" customHeight="1" x14ac:dyDescent="0.2">
      <c r="B79" s="353" t="s">
        <v>44</v>
      </c>
      <c r="C79" s="353"/>
      <c r="D79" s="412" t="s">
        <v>1453</v>
      </c>
      <c r="E79" s="354">
        <v>42404071</v>
      </c>
      <c r="F79" s="353" t="s">
        <v>558</v>
      </c>
      <c r="G79" s="353" t="s">
        <v>1454</v>
      </c>
      <c r="H79" s="355">
        <v>40165</v>
      </c>
      <c r="I79" s="367">
        <v>118449</v>
      </c>
      <c r="J79" s="353" t="s">
        <v>1455</v>
      </c>
      <c r="K79" s="356" t="s">
        <v>1456</v>
      </c>
      <c r="L79" s="356" t="s">
        <v>1457</v>
      </c>
      <c r="M79" s="257" t="s">
        <v>125</v>
      </c>
      <c r="N79" s="257" t="s">
        <v>125</v>
      </c>
      <c r="O79" s="257"/>
      <c r="P79" s="420"/>
      <c r="Q79" s="420"/>
    </row>
    <row r="80" spans="2:17" s="342" customFormat="1" ht="42.75" x14ac:dyDescent="0.2">
      <c r="B80" s="353" t="s">
        <v>44</v>
      </c>
      <c r="C80" s="353"/>
      <c r="D80" s="412" t="s">
        <v>1458</v>
      </c>
      <c r="E80" s="354">
        <v>1065866307</v>
      </c>
      <c r="F80" s="353" t="s">
        <v>558</v>
      </c>
      <c r="G80" s="353" t="s">
        <v>1454</v>
      </c>
      <c r="H80" s="355">
        <v>40893</v>
      </c>
      <c r="I80" s="367">
        <v>126591</v>
      </c>
      <c r="J80" s="353" t="s">
        <v>1459</v>
      </c>
      <c r="K80" s="356" t="s">
        <v>1460</v>
      </c>
      <c r="L80" s="356" t="s">
        <v>1461</v>
      </c>
      <c r="M80" s="257" t="s">
        <v>125</v>
      </c>
      <c r="N80" s="257" t="s">
        <v>125</v>
      </c>
      <c r="O80" s="257"/>
      <c r="P80" s="420"/>
      <c r="Q80" s="420"/>
    </row>
    <row r="81" spans="1:26" ht="15.75" thickBot="1" x14ac:dyDescent="0.3"/>
    <row r="82" spans="1:26" ht="16.5" thickBot="1" x14ac:dyDescent="0.3">
      <c r="B82" s="1083" t="s">
        <v>46</v>
      </c>
      <c r="C82" s="1084"/>
      <c r="D82" s="1084"/>
      <c r="E82" s="1084"/>
      <c r="F82" s="1084"/>
      <c r="G82" s="1084"/>
      <c r="H82" s="1084"/>
      <c r="I82" s="1084"/>
      <c r="J82" s="1084"/>
      <c r="K82" s="1084"/>
      <c r="L82" s="1084"/>
      <c r="M82" s="1084"/>
      <c r="N82" s="1085"/>
    </row>
    <row r="85" spans="1:26" ht="31.5" x14ac:dyDescent="0.25">
      <c r="B85" s="147" t="s">
        <v>33</v>
      </c>
      <c r="C85" s="147" t="s">
        <v>18</v>
      </c>
      <c r="D85" s="1086" t="s">
        <v>3</v>
      </c>
      <c r="E85" s="1088"/>
    </row>
    <row r="86" spans="1:26" ht="30" x14ac:dyDescent="0.25">
      <c r="B86" s="155" t="s">
        <v>112</v>
      </c>
      <c r="C86" s="234" t="s">
        <v>126</v>
      </c>
      <c r="D86" s="1101"/>
      <c r="E86" s="1102"/>
    </row>
    <row r="88" spans="1:26" ht="15.75" x14ac:dyDescent="0.25">
      <c r="B88" s="1074" t="s">
        <v>64</v>
      </c>
      <c r="C88" s="1075"/>
      <c r="D88" s="1075"/>
      <c r="E88" s="1075"/>
      <c r="F88" s="1075"/>
      <c r="G88" s="1075"/>
      <c r="H88" s="1075"/>
      <c r="I88" s="1075"/>
      <c r="J88" s="1075"/>
      <c r="K88" s="1075"/>
      <c r="L88" s="1075"/>
      <c r="M88" s="1075"/>
      <c r="N88" s="1075"/>
      <c r="O88" s="1075"/>
      <c r="P88" s="1075"/>
    </row>
    <row r="89" spans="1:26" ht="15.75" thickBot="1" x14ac:dyDescent="0.3"/>
    <row r="90" spans="1:26" ht="16.5" thickBot="1" x14ac:dyDescent="0.3">
      <c r="B90" s="1083" t="s">
        <v>54</v>
      </c>
      <c r="C90" s="1084"/>
      <c r="D90" s="1084"/>
      <c r="E90" s="1084"/>
      <c r="F90" s="1084"/>
      <c r="G90" s="1084"/>
      <c r="H90" s="1084"/>
      <c r="I90" s="1084"/>
      <c r="J90" s="1084"/>
      <c r="K90" s="1084"/>
      <c r="L90" s="1084"/>
      <c r="M90" s="1084"/>
      <c r="N90" s="1085"/>
    </row>
    <row r="91" spans="1:26" ht="15.75" thickBot="1" x14ac:dyDescent="0.3"/>
    <row r="92" spans="1:26" s="93" customFormat="1" ht="94.5" x14ac:dyDescent="0.25">
      <c r="B92" s="483" t="s">
        <v>134</v>
      </c>
      <c r="C92" s="483" t="s">
        <v>135</v>
      </c>
      <c r="D92" s="483" t="s">
        <v>136</v>
      </c>
      <c r="E92" s="840" t="s">
        <v>45</v>
      </c>
      <c r="F92" s="483" t="s">
        <v>22</v>
      </c>
      <c r="G92" s="841" t="s">
        <v>89</v>
      </c>
      <c r="H92" s="483" t="s">
        <v>17</v>
      </c>
      <c r="I92" s="842" t="s">
        <v>10</v>
      </c>
      <c r="J92" s="483" t="s">
        <v>31</v>
      </c>
      <c r="K92" s="843" t="s">
        <v>61</v>
      </c>
      <c r="L92" s="840" t="s">
        <v>20</v>
      </c>
      <c r="M92" s="844" t="s">
        <v>26</v>
      </c>
      <c r="N92" s="483" t="s">
        <v>137</v>
      </c>
      <c r="O92" s="845" t="s">
        <v>36</v>
      </c>
      <c r="P92" s="245" t="s">
        <v>11</v>
      </c>
      <c r="Q92" s="245" t="s">
        <v>19</v>
      </c>
    </row>
    <row r="93" spans="1:26" s="242" customFormat="1" ht="30" x14ac:dyDescent="0.25">
      <c r="A93" s="125" t="e">
        <f>+#REF!+1</f>
        <v>#REF!</v>
      </c>
      <c r="B93" s="126" t="s">
        <v>1415</v>
      </c>
      <c r="C93" s="127" t="s">
        <v>1417</v>
      </c>
      <c r="D93" s="126" t="s">
        <v>1462</v>
      </c>
      <c r="E93" s="171">
        <v>326</v>
      </c>
      <c r="F93" s="127" t="s">
        <v>125</v>
      </c>
      <c r="G93" s="128" t="s">
        <v>1359</v>
      </c>
      <c r="H93" s="130">
        <v>39843</v>
      </c>
      <c r="I93" s="130">
        <v>40178</v>
      </c>
      <c r="J93" s="131" t="s">
        <v>126</v>
      </c>
      <c r="K93" s="255">
        <v>11</v>
      </c>
      <c r="L93" s="171">
        <v>0</v>
      </c>
      <c r="M93" s="302">
        <v>90</v>
      </c>
      <c r="N93" s="171">
        <v>90</v>
      </c>
      <c r="O93" s="304">
        <v>34705479</v>
      </c>
      <c r="P93" s="133">
        <v>333</v>
      </c>
      <c r="Q93" s="134"/>
      <c r="R93" s="135"/>
      <c r="S93" s="135"/>
      <c r="T93" s="135"/>
      <c r="U93" s="135"/>
      <c r="V93" s="135"/>
      <c r="W93" s="135"/>
      <c r="X93" s="135"/>
      <c r="Y93" s="135"/>
      <c r="Z93" s="135"/>
    </row>
    <row r="94" spans="1:26" s="242" customFormat="1" ht="45" x14ac:dyDescent="0.25">
      <c r="A94" s="125" t="e">
        <f>+#REF!+1</f>
        <v>#REF!</v>
      </c>
      <c r="B94" s="126" t="s">
        <v>1415</v>
      </c>
      <c r="C94" s="127" t="s">
        <v>1463</v>
      </c>
      <c r="D94" s="126" t="s">
        <v>1464</v>
      </c>
      <c r="E94" s="171">
        <v>68</v>
      </c>
      <c r="F94" s="127" t="s">
        <v>125</v>
      </c>
      <c r="G94" s="128" t="s">
        <v>1359</v>
      </c>
      <c r="H94" s="130">
        <v>41437</v>
      </c>
      <c r="I94" s="130">
        <v>41638</v>
      </c>
      <c r="J94" s="131" t="s">
        <v>126</v>
      </c>
      <c r="K94" s="255">
        <v>0</v>
      </c>
      <c r="L94" s="171">
        <v>6.6</v>
      </c>
      <c r="M94" s="302">
        <v>333</v>
      </c>
      <c r="N94" s="171">
        <v>333</v>
      </c>
      <c r="O94" s="304">
        <v>313361513</v>
      </c>
      <c r="P94" s="133">
        <v>336</v>
      </c>
      <c r="Q94" s="134" t="s">
        <v>1465</v>
      </c>
      <c r="R94" s="135"/>
      <c r="S94" s="135"/>
      <c r="T94" s="135"/>
      <c r="U94" s="135"/>
      <c r="V94" s="135"/>
      <c r="W94" s="135"/>
      <c r="X94" s="135"/>
      <c r="Y94" s="135"/>
      <c r="Z94" s="135"/>
    </row>
    <row r="95" spans="1:26" s="242" customFormat="1" ht="45" x14ac:dyDescent="0.25">
      <c r="A95" s="125" t="e">
        <f>+#REF!+1</f>
        <v>#REF!</v>
      </c>
      <c r="B95" s="126" t="s">
        <v>1415</v>
      </c>
      <c r="C95" s="127" t="s">
        <v>1418</v>
      </c>
      <c r="D95" s="126" t="s">
        <v>1425</v>
      </c>
      <c r="E95" s="171">
        <v>63</v>
      </c>
      <c r="F95" s="127" t="s">
        <v>125</v>
      </c>
      <c r="G95" s="128" t="s">
        <v>1359</v>
      </c>
      <c r="H95" s="130">
        <v>41298</v>
      </c>
      <c r="I95" s="130">
        <v>41639</v>
      </c>
      <c r="J95" s="131" t="s">
        <v>126</v>
      </c>
      <c r="K95" s="255">
        <v>11.23</v>
      </c>
      <c r="L95" s="171">
        <v>0</v>
      </c>
      <c r="M95" s="302">
        <v>900</v>
      </c>
      <c r="N95" s="171">
        <v>900</v>
      </c>
      <c r="O95" s="304">
        <v>849357510</v>
      </c>
      <c r="P95" s="133">
        <v>338</v>
      </c>
      <c r="Q95" s="134"/>
      <c r="R95" s="135"/>
      <c r="S95" s="135"/>
      <c r="T95" s="135"/>
      <c r="U95" s="135"/>
      <c r="V95" s="135"/>
      <c r="W95" s="135"/>
      <c r="X95" s="135"/>
      <c r="Y95" s="135"/>
      <c r="Z95" s="135"/>
    </row>
    <row r="96" spans="1:26" s="242" customFormat="1" x14ac:dyDescent="0.25">
      <c r="A96" s="125" t="e">
        <f>+#REF!+1</f>
        <v>#REF!</v>
      </c>
      <c r="B96" s="126"/>
      <c r="C96" s="127"/>
      <c r="D96" s="126"/>
      <c r="E96" s="171"/>
      <c r="F96" s="127"/>
      <c r="G96" s="128"/>
      <c r="H96" s="127"/>
      <c r="I96" s="130"/>
      <c r="J96" s="131"/>
      <c r="K96" s="255"/>
      <c r="L96" s="171"/>
      <c r="M96" s="302"/>
      <c r="N96" s="171"/>
      <c r="O96" s="304"/>
      <c r="P96" s="133"/>
      <c r="Q96" s="134"/>
      <c r="R96" s="135"/>
      <c r="S96" s="135"/>
      <c r="T96" s="135"/>
      <c r="U96" s="135"/>
      <c r="V96" s="135"/>
      <c r="W96" s="135"/>
      <c r="X96" s="135"/>
      <c r="Y96" s="135"/>
      <c r="Z96" s="135"/>
    </row>
    <row r="97" spans="1:17" s="242" customFormat="1" ht="15.75" x14ac:dyDescent="0.25">
      <c r="A97" s="125"/>
      <c r="B97" s="136" t="s">
        <v>16</v>
      </c>
      <c r="C97" s="127"/>
      <c r="D97" s="126"/>
      <c r="E97" s="171"/>
      <c r="F97" s="127"/>
      <c r="G97" s="128"/>
      <c r="H97" s="127"/>
      <c r="I97" s="130"/>
      <c r="J97" s="131"/>
      <c r="K97" s="305">
        <f>SUM(K93:K96)</f>
        <v>22.23</v>
      </c>
      <c r="L97" s="305">
        <f t="shared" ref="L97:O97" si="1">SUM(L93:L96)</f>
        <v>6.6</v>
      </c>
      <c r="M97" s="306">
        <f t="shared" si="1"/>
        <v>1323</v>
      </c>
      <c r="N97" s="306">
        <f t="shared" si="1"/>
        <v>1323</v>
      </c>
      <c r="O97" s="852">
        <f t="shared" si="1"/>
        <v>1197424502</v>
      </c>
      <c r="P97" s="133"/>
      <c r="Q97" s="134"/>
    </row>
    <row r="98" spans="1:17" x14ac:dyDescent="0.25">
      <c r="B98" s="139"/>
      <c r="C98" s="139"/>
      <c r="D98" s="525"/>
      <c r="E98" s="309"/>
      <c r="F98" s="139"/>
      <c r="G98" s="310"/>
      <c r="H98" s="139"/>
      <c r="I98" s="311"/>
      <c r="J98" s="139"/>
      <c r="K98" s="312"/>
      <c r="L98" s="309"/>
      <c r="M98" s="313"/>
      <c r="N98" s="139"/>
      <c r="O98" s="314"/>
      <c r="P98" s="139"/>
    </row>
    <row r="99" spans="1:17" ht="15.75" x14ac:dyDescent="0.25">
      <c r="B99" s="142" t="s">
        <v>32</v>
      </c>
      <c r="C99" s="156">
        <f>+K97</f>
        <v>22.23</v>
      </c>
      <c r="H99" s="145"/>
      <c r="I99" s="318"/>
      <c r="J99" s="145"/>
      <c r="K99" s="319"/>
      <c r="L99" s="320"/>
      <c r="M99" s="321"/>
      <c r="N99" s="139"/>
      <c r="O99" s="314"/>
      <c r="P99" s="139"/>
    </row>
    <row r="100" spans="1:17" ht="15.75" thickBot="1" x14ac:dyDescent="0.3"/>
    <row r="101" spans="1:17" ht="32.25" thickBot="1" x14ac:dyDescent="0.3">
      <c r="B101" s="854" t="s">
        <v>49</v>
      </c>
      <c r="C101" s="855" t="s">
        <v>50</v>
      </c>
      <c r="D101" s="855" t="s">
        <v>51</v>
      </c>
      <c r="E101" s="856" t="s">
        <v>55</v>
      </c>
    </row>
    <row r="102" spans="1:17" x14ac:dyDescent="0.25">
      <c r="B102" s="159" t="s">
        <v>113</v>
      </c>
      <c r="C102" s="857">
        <v>20</v>
      </c>
      <c r="D102" s="858">
        <v>0</v>
      </c>
      <c r="E102" s="1254">
        <f>+D102+D103+D104</f>
        <v>0</v>
      </c>
    </row>
    <row r="103" spans="1:17" x14ac:dyDescent="0.25">
      <c r="B103" s="159" t="s">
        <v>114</v>
      </c>
      <c r="C103" s="251">
        <v>30</v>
      </c>
      <c r="D103" s="252">
        <v>0</v>
      </c>
      <c r="E103" s="1255"/>
    </row>
    <row r="104" spans="1:17" ht="15.75" thickBot="1" x14ac:dyDescent="0.3">
      <c r="B104" s="159" t="s">
        <v>115</v>
      </c>
      <c r="C104" s="162">
        <v>40</v>
      </c>
      <c r="D104" s="859">
        <v>0</v>
      </c>
      <c r="E104" s="1256"/>
    </row>
    <row r="105" spans="1:17" ht="15.75" thickBot="1" x14ac:dyDescent="0.3"/>
    <row r="106" spans="1:17" ht="16.5" thickBot="1" x14ac:dyDescent="0.3">
      <c r="B106" s="1083" t="s">
        <v>52</v>
      </c>
      <c r="C106" s="1084"/>
      <c r="D106" s="1084"/>
      <c r="E106" s="1084"/>
      <c r="F106" s="1084"/>
      <c r="G106" s="1084"/>
      <c r="H106" s="1084"/>
      <c r="I106" s="1084"/>
      <c r="J106" s="1084"/>
      <c r="K106" s="1084"/>
      <c r="L106" s="1084"/>
      <c r="M106" s="1084"/>
      <c r="N106" s="1085"/>
    </row>
    <row r="108" spans="1:17" ht="173.25" x14ac:dyDescent="0.25">
      <c r="B108" s="117" t="s">
        <v>0</v>
      </c>
      <c r="C108" s="117" t="s">
        <v>39</v>
      </c>
      <c r="D108" s="117" t="s">
        <v>40</v>
      </c>
      <c r="E108" s="334" t="s">
        <v>102</v>
      </c>
      <c r="F108" s="117" t="s">
        <v>104</v>
      </c>
      <c r="G108" s="335" t="s">
        <v>105</v>
      </c>
      <c r="H108" s="117" t="s">
        <v>106</v>
      </c>
      <c r="I108" s="336" t="s">
        <v>103</v>
      </c>
      <c r="J108" s="1086" t="s">
        <v>107</v>
      </c>
      <c r="K108" s="1087"/>
      <c r="L108" s="1088"/>
      <c r="M108" s="337" t="s">
        <v>111</v>
      </c>
      <c r="N108" s="117" t="s">
        <v>139</v>
      </c>
      <c r="O108" s="338" t="s">
        <v>140</v>
      </c>
      <c r="P108" s="1086" t="s">
        <v>3</v>
      </c>
      <c r="Q108" s="1088"/>
    </row>
    <row r="109" spans="1:17" s="342" customFormat="1" ht="30" x14ac:dyDescent="0.25">
      <c r="B109" s="820" t="s">
        <v>1466</v>
      </c>
      <c r="C109" s="353">
        <v>1</v>
      </c>
      <c r="D109" s="821" t="s">
        <v>1467</v>
      </c>
      <c r="E109" s="420">
        <v>32770784</v>
      </c>
      <c r="F109" s="353" t="s">
        <v>1468</v>
      </c>
      <c r="G109" s="822" t="s">
        <v>1469</v>
      </c>
      <c r="H109" s="355">
        <v>35657</v>
      </c>
      <c r="I109" s="367" t="s">
        <v>237</v>
      </c>
      <c r="J109" s="353" t="s">
        <v>1470</v>
      </c>
      <c r="K109" s="353" t="s">
        <v>1471</v>
      </c>
      <c r="L109" s="356" t="s">
        <v>1472</v>
      </c>
      <c r="M109" s="257" t="s">
        <v>125</v>
      </c>
      <c r="N109" s="257" t="s">
        <v>125</v>
      </c>
      <c r="O109" s="257"/>
      <c r="P109" s="420"/>
      <c r="Q109" s="420"/>
    </row>
    <row r="110" spans="1:17" s="342" customFormat="1" ht="45.95" customHeight="1" x14ac:dyDescent="0.2">
      <c r="B110" s="860" t="s">
        <v>655</v>
      </c>
      <c r="C110" s="353">
        <v>1</v>
      </c>
      <c r="D110" s="412" t="s">
        <v>1473</v>
      </c>
      <c r="E110" s="420">
        <v>15174254</v>
      </c>
      <c r="F110" s="861" t="s">
        <v>1474</v>
      </c>
      <c r="G110" s="353" t="s">
        <v>209</v>
      </c>
      <c r="H110" s="355">
        <v>41453</v>
      </c>
      <c r="I110" s="367" t="s">
        <v>237</v>
      </c>
      <c r="J110" s="353" t="s">
        <v>1475</v>
      </c>
      <c r="K110" s="685" t="s">
        <v>1476</v>
      </c>
      <c r="L110" s="356" t="s">
        <v>1477</v>
      </c>
      <c r="M110" s="257" t="s">
        <v>125</v>
      </c>
      <c r="N110" s="257" t="s">
        <v>126</v>
      </c>
      <c r="O110" s="257"/>
      <c r="P110" s="1233" t="s">
        <v>1478</v>
      </c>
      <c r="Q110" s="1233"/>
    </row>
    <row r="111" spans="1:17" s="342" customFormat="1" ht="29.25" x14ac:dyDescent="0.25">
      <c r="B111" s="820" t="s">
        <v>708</v>
      </c>
      <c r="C111" s="342">
        <v>1</v>
      </c>
      <c r="D111" s="366" t="s">
        <v>1220</v>
      </c>
      <c r="E111" s="420">
        <v>77161554</v>
      </c>
      <c r="F111" s="822" t="s">
        <v>547</v>
      </c>
      <c r="G111" s="552" t="s">
        <v>209</v>
      </c>
      <c r="H111" s="707">
        <v>38708</v>
      </c>
      <c r="I111" s="342" t="s">
        <v>480</v>
      </c>
      <c r="J111" s="552" t="s">
        <v>1192</v>
      </c>
      <c r="K111" s="552" t="s">
        <v>1221</v>
      </c>
      <c r="L111" s="552" t="s">
        <v>1222</v>
      </c>
      <c r="M111" s="342" t="s">
        <v>125</v>
      </c>
      <c r="N111" s="342" t="s">
        <v>125</v>
      </c>
    </row>
    <row r="112" spans="1:17" x14ac:dyDescent="0.2">
      <c r="D112" s="392"/>
      <c r="E112" s="393"/>
      <c r="F112" s="394"/>
    </row>
    <row r="113" spans="2:15" ht="15.75" thickBot="1" x14ac:dyDescent="0.3"/>
    <row r="114" spans="2:15" ht="31.5" x14ac:dyDescent="0.25">
      <c r="B114" s="119" t="s">
        <v>33</v>
      </c>
      <c r="C114" s="119" t="s">
        <v>49</v>
      </c>
      <c r="D114" s="117" t="s">
        <v>50</v>
      </c>
      <c r="E114" s="299" t="s">
        <v>51</v>
      </c>
      <c r="F114" s="855" t="s">
        <v>56</v>
      </c>
      <c r="G114" s="395"/>
    </row>
    <row r="115" spans="2:15" ht="165" x14ac:dyDescent="0.2">
      <c r="B115" s="1076" t="s">
        <v>53</v>
      </c>
      <c r="C115" s="164" t="s">
        <v>116</v>
      </c>
      <c r="D115" s="252">
        <v>25</v>
      </c>
      <c r="E115" s="396">
        <v>0</v>
      </c>
      <c r="F115" s="1077">
        <f>+E115+E116+E117</f>
        <v>0</v>
      </c>
      <c r="G115" s="397"/>
    </row>
    <row r="116" spans="2:15" ht="120" x14ac:dyDescent="0.2">
      <c r="B116" s="1076"/>
      <c r="C116" s="164" t="s">
        <v>117</v>
      </c>
      <c r="D116" s="252">
        <v>25</v>
      </c>
      <c r="E116" s="862">
        <v>0</v>
      </c>
      <c r="F116" s="1078"/>
      <c r="G116" s="397"/>
    </row>
    <row r="117" spans="2:15" ht="105" x14ac:dyDescent="0.2">
      <c r="B117" s="1076"/>
      <c r="C117" s="164" t="s">
        <v>118</v>
      </c>
      <c r="D117" s="252">
        <v>10</v>
      </c>
      <c r="E117" s="396">
        <v>0</v>
      </c>
      <c r="F117" s="1079"/>
      <c r="G117" s="397"/>
    </row>
    <row r="118" spans="2:15" x14ac:dyDescent="0.2">
      <c r="C118" s="78"/>
    </row>
    <row r="119" spans="2:15" ht="15.75" x14ac:dyDescent="0.25">
      <c r="B119" s="116" t="s">
        <v>57</v>
      </c>
    </row>
    <row r="121" spans="2:15" ht="15.75" x14ac:dyDescent="0.25">
      <c r="B121" s="117" t="s">
        <v>33</v>
      </c>
      <c r="C121" s="117" t="s">
        <v>58</v>
      </c>
      <c r="D121" s="117" t="s">
        <v>51</v>
      </c>
      <c r="E121" s="299" t="s">
        <v>16</v>
      </c>
    </row>
    <row r="122" spans="2:15" ht="45" x14ac:dyDescent="0.25">
      <c r="B122" s="120" t="s">
        <v>132</v>
      </c>
      <c r="C122" s="252">
        <v>40</v>
      </c>
      <c r="D122" s="252">
        <f>+E102</f>
        <v>0</v>
      </c>
      <c r="E122" s="1252">
        <f>+D122+D123</f>
        <v>35</v>
      </c>
      <c r="G122" s="86"/>
      <c r="I122" s="86"/>
      <c r="K122" s="86"/>
      <c r="L122" s="86"/>
      <c r="M122" s="86"/>
      <c r="O122" s="86"/>
    </row>
    <row r="123" spans="2:15" ht="75" x14ac:dyDescent="0.25">
      <c r="B123" s="120" t="s">
        <v>133</v>
      </c>
      <c r="C123" s="252">
        <v>60</v>
      </c>
      <c r="D123" s="194">
        <v>35</v>
      </c>
      <c r="E123" s="1253"/>
      <c r="G123" s="86"/>
      <c r="I123" s="86"/>
      <c r="K123" s="86"/>
      <c r="L123" s="86"/>
      <c r="M123" s="86"/>
      <c r="O123" s="86"/>
    </row>
    <row r="125" spans="2:15" x14ac:dyDescent="0.25">
      <c r="G125" s="86"/>
      <c r="I125" s="86"/>
      <c r="K125" s="86"/>
      <c r="L125" s="86"/>
      <c r="M125" s="86"/>
      <c r="O125" s="86"/>
    </row>
    <row r="126" spans="2:15" x14ac:dyDescent="0.25">
      <c r="G126" s="86"/>
      <c r="I126" s="86"/>
      <c r="K126" s="86"/>
      <c r="L126" s="86"/>
      <c r="M126" s="86"/>
      <c r="O126" s="86"/>
    </row>
    <row r="127" spans="2:15" x14ac:dyDescent="0.25">
      <c r="G127" s="86"/>
      <c r="I127" s="86"/>
      <c r="K127" s="86"/>
      <c r="L127" s="86"/>
      <c r="M127" s="86"/>
      <c r="O127" s="86"/>
    </row>
    <row r="128" spans="2:15" x14ac:dyDescent="0.25">
      <c r="G128" s="86"/>
      <c r="I128" s="86"/>
      <c r="K128" s="86"/>
      <c r="L128" s="86"/>
      <c r="M128" s="86"/>
      <c r="O128" s="86"/>
    </row>
    <row r="129" spans="5:15" x14ac:dyDescent="0.2">
      <c r="F129" s="398"/>
      <c r="G129" s="86"/>
      <c r="I129" s="86"/>
      <c r="K129" s="86"/>
      <c r="L129" s="86"/>
      <c r="M129" s="86"/>
      <c r="O129" s="86"/>
    </row>
    <row r="130" spans="5:15" x14ac:dyDescent="0.2">
      <c r="F130" s="398"/>
      <c r="G130" s="86"/>
      <c r="I130" s="86"/>
      <c r="K130" s="86"/>
      <c r="L130" s="86"/>
      <c r="M130" s="86"/>
      <c r="O130" s="86"/>
    </row>
    <row r="131" spans="5:15" x14ac:dyDescent="0.2">
      <c r="F131" s="398"/>
      <c r="G131" s="86"/>
      <c r="I131" s="86"/>
      <c r="K131" s="86"/>
      <c r="L131" s="86"/>
      <c r="M131" s="86"/>
      <c r="O131" s="86"/>
    </row>
    <row r="133" spans="5:15" x14ac:dyDescent="0.25">
      <c r="G133" s="86"/>
      <c r="I133" s="86"/>
      <c r="K133" s="86"/>
      <c r="L133" s="86"/>
      <c r="M133" s="86"/>
      <c r="O133" s="86"/>
    </row>
    <row r="136" spans="5:15" x14ac:dyDescent="0.25">
      <c r="G136" s="86"/>
      <c r="I136" s="86"/>
      <c r="K136" s="86"/>
      <c r="L136" s="86"/>
      <c r="M136" s="86"/>
      <c r="O136" s="86"/>
    </row>
    <row r="137" spans="5:15" x14ac:dyDescent="0.25">
      <c r="G137" s="86"/>
      <c r="I137" s="86"/>
      <c r="K137" s="86"/>
      <c r="L137" s="86"/>
      <c r="M137" s="86"/>
      <c r="O137" s="86"/>
    </row>
    <row r="138" spans="5:15" x14ac:dyDescent="0.25">
      <c r="E138" s="86"/>
      <c r="G138" s="86"/>
      <c r="I138" s="86"/>
      <c r="K138" s="86"/>
      <c r="L138" s="86"/>
      <c r="M138" s="86"/>
      <c r="O138" s="86"/>
    </row>
  </sheetData>
  <mergeCells count="36">
    <mergeCell ref="B55:B56"/>
    <mergeCell ref="C55:C56"/>
    <mergeCell ref="D55:E55"/>
    <mergeCell ref="B2:P2"/>
    <mergeCell ref="B4:P4"/>
    <mergeCell ref="C6:N6"/>
    <mergeCell ref="C7:N7"/>
    <mergeCell ref="C8:N8"/>
    <mergeCell ref="C9:N9"/>
    <mergeCell ref="C11:E11"/>
    <mergeCell ref="B15:C22"/>
    <mergeCell ref="B23:C23"/>
    <mergeCell ref="E41:E42"/>
    <mergeCell ref="M46:N46"/>
    <mergeCell ref="C59:N59"/>
    <mergeCell ref="B61:N61"/>
    <mergeCell ref="O64:P64"/>
    <mergeCell ref="O65:P65"/>
    <mergeCell ref="O66:P66"/>
    <mergeCell ref="E102:E104"/>
    <mergeCell ref="O67:P67"/>
    <mergeCell ref="B73:N73"/>
    <mergeCell ref="J75:L75"/>
    <mergeCell ref="P75:Q75"/>
    <mergeCell ref="B82:N82"/>
    <mergeCell ref="D85:E85"/>
    <mergeCell ref="D86:E86"/>
    <mergeCell ref="B88:P88"/>
    <mergeCell ref="B90:N90"/>
    <mergeCell ref="E122:E123"/>
    <mergeCell ref="B106:N106"/>
    <mergeCell ref="J108:L108"/>
    <mergeCell ref="P108:Q108"/>
    <mergeCell ref="P110:Q110"/>
    <mergeCell ref="B115:B117"/>
    <mergeCell ref="F115:F117"/>
  </mergeCells>
  <dataValidations count="2">
    <dataValidation type="decimal" allowBlank="1" showInputMessage="1" showErrorMessage="1" sqref="WVH983039 WLL983039 C65535 IV65535 SR65535 ACN65535 AMJ65535 AWF65535 BGB65535 BPX65535 BZT65535 CJP65535 CTL65535 DDH65535 DND65535 DWZ65535 EGV65535 EQR65535 FAN65535 FKJ65535 FUF65535 GEB65535 GNX65535 GXT65535 HHP65535 HRL65535 IBH65535 ILD65535 IUZ65535 JEV65535 JOR65535 JYN65535 KIJ65535 KSF65535 LCB65535 LLX65535 LVT65535 MFP65535 MPL65535 MZH65535 NJD65535 NSZ65535 OCV65535 OMR65535 OWN65535 PGJ65535 PQF65535 QAB65535 QJX65535 QTT65535 RDP65535 RNL65535 RXH65535 SHD65535 SQZ65535 TAV65535 TKR65535 TUN65535 UEJ65535 UOF65535 UYB65535 VHX65535 VRT65535 WBP65535 WLL65535 WVH65535 C131071 IV131071 SR131071 ACN131071 AMJ131071 AWF131071 BGB131071 BPX131071 BZT131071 CJP131071 CTL131071 DDH131071 DND131071 DWZ131071 EGV131071 EQR131071 FAN131071 FKJ131071 FUF131071 GEB131071 GNX131071 GXT131071 HHP131071 HRL131071 IBH131071 ILD131071 IUZ131071 JEV131071 JOR131071 JYN131071 KIJ131071 KSF131071 LCB131071 LLX131071 LVT131071 MFP131071 MPL131071 MZH131071 NJD131071 NSZ131071 OCV131071 OMR131071 OWN131071 PGJ131071 PQF131071 QAB131071 QJX131071 QTT131071 RDP131071 RNL131071 RXH131071 SHD131071 SQZ131071 TAV131071 TKR131071 TUN131071 UEJ131071 UOF131071 UYB131071 VHX131071 VRT131071 WBP131071 WLL131071 WVH131071 C196607 IV196607 SR196607 ACN196607 AMJ196607 AWF196607 BGB196607 BPX196607 BZT196607 CJP196607 CTL196607 DDH196607 DND196607 DWZ196607 EGV196607 EQR196607 FAN196607 FKJ196607 FUF196607 GEB196607 GNX196607 GXT196607 HHP196607 HRL196607 IBH196607 ILD196607 IUZ196607 JEV196607 JOR196607 JYN196607 KIJ196607 KSF196607 LCB196607 LLX196607 LVT196607 MFP196607 MPL196607 MZH196607 NJD196607 NSZ196607 OCV196607 OMR196607 OWN196607 PGJ196607 PQF196607 QAB196607 QJX196607 QTT196607 RDP196607 RNL196607 RXH196607 SHD196607 SQZ196607 TAV196607 TKR196607 TUN196607 UEJ196607 UOF196607 UYB196607 VHX196607 VRT196607 WBP196607 WLL196607 WVH196607 C262143 IV262143 SR262143 ACN262143 AMJ262143 AWF262143 BGB262143 BPX262143 BZT262143 CJP262143 CTL262143 DDH262143 DND262143 DWZ262143 EGV262143 EQR262143 FAN262143 FKJ262143 FUF262143 GEB262143 GNX262143 GXT262143 HHP262143 HRL262143 IBH262143 ILD262143 IUZ262143 JEV262143 JOR262143 JYN262143 KIJ262143 KSF262143 LCB262143 LLX262143 LVT262143 MFP262143 MPL262143 MZH262143 NJD262143 NSZ262143 OCV262143 OMR262143 OWN262143 PGJ262143 PQF262143 QAB262143 QJX262143 QTT262143 RDP262143 RNL262143 RXH262143 SHD262143 SQZ262143 TAV262143 TKR262143 TUN262143 UEJ262143 UOF262143 UYB262143 VHX262143 VRT262143 WBP262143 WLL262143 WVH262143 C327679 IV327679 SR327679 ACN327679 AMJ327679 AWF327679 BGB327679 BPX327679 BZT327679 CJP327679 CTL327679 DDH327679 DND327679 DWZ327679 EGV327679 EQR327679 FAN327679 FKJ327679 FUF327679 GEB327679 GNX327679 GXT327679 HHP327679 HRL327679 IBH327679 ILD327679 IUZ327679 JEV327679 JOR327679 JYN327679 KIJ327679 KSF327679 LCB327679 LLX327679 LVT327679 MFP327679 MPL327679 MZH327679 NJD327679 NSZ327679 OCV327679 OMR327679 OWN327679 PGJ327679 PQF327679 QAB327679 QJX327679 QTT327679 RDP327679 RNL327679 RXH327679 SHD327679 SQZ327679 TAV327679 TKR327679 TUN327679 UEJ327679 UOF327679 UYB327679 VHX327679 VRT327679 WBP327679 WLL327679 WVH327679 C393215 IV393215 SR393215 ACN393215 AMJ393215 AWF393215 BGB393215 BPX393215 BZT393215 CJP393215 CTL393215 DDH393215 DND393215 DWZ393215 EGV393215 EQR393215 FAN393215 FKJ393215 FUF393215 GEB393215 GNX393215 GXT393215 HHP393215 HRL393215 IBH393215 ILD393215 IUZ393215 JEV393215 JOR393215 JYN393215 KIJ393215 KSF393215 LCB393215 LLX393215 LVT393215 MFP393215 MPL393215 MZH393215 NJD393215 NSZ393215 OCV393215 OMR393215 OWN393215 PGJ393215 PQF393215 QAB393215 QJX393215 QTT393215 RDP393215 RNL393215 RXH393215 SHD393215 SQZ393215 TAV393215 TKR393215 TUN393215 UEJ393215 UOF393215 UYB393215 VHX393215 VRT393215 WBP393215 WLL393215 WVH393215 C458751 IV458751 SR458751 ACN458751 AMJ458751 AWF458751 BGB458751 BPX458751 BZT458751 CJP458751 CTL458751 DDH458751 DND458751 DWZ458751 EGV458751 EQR458751 FAN458751 FKJ458751 FUF458751 GEB458751 GNX458751 GXT458751 HHP458751 HRL458751 IBH458751 ILD458751 IUZ458751 JEV458751 JOR458751 JYN458751 KIJ458751 KSF458751 LCB458751 LLX458751 LVT458751 MFP458751 MPL458751 MZH458751 NJD458751 NSZ458751 OCV458751 OMR458751 OWN458751 PGJ458751 PQF458751 QAB458751 QJX458751 QTT458751 RDP458751 RNL458751 RXH458751 SHD458751 SQZ458751 TAV458751 TKR458751 TUN458751 UEJ458751 UOF458751 UYB458751 VHX458751 VRT458751 WBP458751 WLL458751 WVH458751 C524287 IV524287 SR524287 ACN524287 AMJ524287 AWF524287 BGB524287 BPX524287 BZT524287 CJP524287 CTL524287 DDH524287 DND524287 DWZ524287 EGV524287 EQR524287 FAN524287 FKJ524287 FUF524287 GEB524287 GNX524287 GXT524287 HHP524287 HRL524287 IBH524287 ILD524287 IUZ524287 JEV524287 JOR524287 JYN524287 KIJ524287 KSF524287 LCB524287 LLX524287 LVT524287 MFP524287 MPL524287 MZH524287 NJD524287 NSZ524287 OCV524287 OMR524287 OWN524287 PGJ524287 PQF524287 QAB524287 QJX524287 QTT524287 RDP524287 RNL524287 RXH524287 SHD524287 SQZ524287 TAV524287 TKR524287 TUN524287 UEJ524287 UOF524287 UYB524287 VHX524287 VRT524287 WBP524287 WLL524287 WVH524287 C589823 IV589823 SR589823 ACN589823 AMJ589823 AWF589823 BGB589823 BPX589823 BZT589823 CJP589823 CTL589823 DDH589823 DND589823 DWZ589823 EGV589823 EQR589823 FAN589823 FKJ589823 FUF589823 GEB589823 GNX589823 GXT589823 HHP589823 HRL589823 IBH589823 ILD589823 IUZ589823 JEV589823 JOR589823 JYN589823 KIJ589823 KSF589823 LCB589823 LLX589823 LVT589823 MFP589823 MPL589823 MZH589823 NJD589823 NSZ589823 OCV589823 OMR589823 OWN589823 PGJ589823 PQF589823 QAB589823 QJX589823 QTT589823 RDP589823 RNL589823 RXH589823 SHD589823 SQZ589823 TAV589823 TKR589823 TUN589823 UEJ589823 UOF589823 UYB589823 VHX589823 VRT589823 WBP589823 WLL589823 WVH589823 C655359 IV655359 SR655359 ACN655359 AMJ655359 AWF655359 BGB655359 BPX655359 BZT655359 CJP655359 CTL655359 DDH655359 DND655359 DWZ655359 EGV655359 EQR655359 FAN655359 FKJ655359 FUF655359 GEB655359 GNX655359 GXT655359 HHP655359 HRL655359 IBH655359 ILD655359 IUZ655359 JEV655359 JOR655359 JYN655359 KIJ655359 KSF655359 LCB655359 LLX655359 LVT655359 MFP655359 MPL655359 MZH655359 NJD655359 NSZ655359 OCV655359 OMR655359 OWN655359 PGJ655359 PQF655359 QAB655359 QJX655359 QTT655359 RDP655359 RNL655359 RXH655359 SHD655359 SQZ655359 TAV655359 TKR655359 TUN655359 UEJ655359 UOF655359 UYB655359 VHX655359 VRT655359 WBP655359 WLL655359 WVH655359 C720895 IV720895 SR720895 ACN720895 AMJ720895 AWF720895 BGB720895 BPX720895 BZT720895 CJP720895 CTL720895 DDH720895 DND720895 DWZ720895 EGV720895 EQR720895 FAN720895 FKJ720895 FUF720895 GEB720895 GNX720895 GXT720895 HHP720895 HRL720895 IBH720895 ILD720895 IUZ720895 JEV720895 JOR720895 JYN720895 KIJ720895 KSF720895 LCB720895 LLX720895 LVT720895 MFP720895 MPL720895 MZH720895 NJD720895 NSZ720895 OCV720895 OMR720895 OWN720895 PGJ720895 PQF720895 QAB720895 QJX720895 QTT720895 RDP720895 RNL720895 RXH720895 SHD720895 SQZ720895 TAV720895 TKR720895 TUN720895 UEJ720895 UOF720895 UYB720895 VHX720895 VRT720895 WBP720895 WLL720895 WVH720895 C786431 IV786431 SR786431 ACN786431 AMJ786431 AWF786431 BGB786431 BPX786431 BZT786431 CJP786431 CTL786431 DDH786431 DND786431 DWZ786431 EGV786431 EQR786431 FAN786431 FKJ786431 FUF786431 GEB786431 GNX786431 GXT786431 HHP786431 HRL786431 IBH786431 ILD786431 IUZ786431 JEV786431 JOR786431 JYN786431 KIJ786431 KSF786431 LCB786431 LLX786431 LVT786431 MFP786431 MPL786431 MZH786431 NJD786431 NSZ786431 OCV786431 OMR786431 OWN786431 PGJ786431 PQF786431 QAB786431 QJX786431 QTT786431 RDP786431 RNL786431 RXH786431 SHD786431 SQZ786431 TAV786431 TKR786431 TUN786431 UEJ786431 UOF786431 UYB786431 VHX786431 VRT786431 WBP786431 WLL786431 WVH786431 C851967 IV851967 SR851967 ACN851967 AMJ851967 AWF851967 BGB851967 BPX851967 BZT851967 CJP851967 CTL851967 DDH851967 DND851967 DWZ851967 EGV851967 EQR851967 FAN851967 FKJ851967 FUF851967 GEB851967 GNX851967 GXT851967 HHP851967 HRL851967 IBH851967 ILD851967 IUZ851967 JEV851967 JOR851967 JYN851967 KIJ851967 KSF851967 LCB851967 LLX851967 LVT851967 MFP851967 MPL851967 MZH851967 NJD851967 NSZ851967 OCV851967 OMR851967 OWN851967 PGJ851967 PQF851967 QAB851967 QJX851967 QTT851967 RDP851967 RNL851967 RXH851967 SHD851967 SQZ851967 TAV851967 TKR851967 TUN851967 UEJ851967 UOF851967 UYB851967 VHX851967 VRT851967 WBP851967 WLL851967 WVH851967 C917503 IV917503 SR917503 ACN917503 AMJ917503 AWF917503 BGB917503 BPX917503 BZT917503 CJP917503 CTL917503 DDH917503 DND917503 DWZ917503 EGV917503 EQR917503 FAN917503 FKJ917503 FUF917503 GEB917503 GNX917503 GXT917503 HHP917503 HRL917503 IBH917503 ILD917503 IUZ917503 JEV917503 JOR917503 JYN917503 KIJ917503 KSF917503 LCB917503 LLX917503 LVT917503 MFP917503 MPL917503 MZH917503 NJD917503 NSZ917503 OCV917503 OMR917503 OWN917503 PGJ917503 PQF917503 QAB917503 QJX917503 QTT917503 RDP917503 RNL917503 RXH917503 SHD917503 SQZ917503 TAV917503 TKR917503 TUN917503 UEJ917503 UOF917503 UYB917503 VHX917503 VRT917503 WBP917503 WLL917503 WVH917503 C983039 IV983039 SR983039 ACN983039 AMJ983039 AWF983039 BGB983039 BPX983039 BZT983039 CJP983039 CTL983039 DDH983039 DND983039 DWZ983039 EGV983039 EQR983039 FAN983039 FKJ983039 FUF983039 GEB983039 GNX983039 GXT983039 HHP983039 HRL983039 IBH983039 ILD983039 IUZ983039 JEV983039 JOR983039 JYN983039 KIJ983039 KSF983039 LCB983039 LLX983039 LVT983039 MFP983039 MPL983039 MZH983039 NJD983039 NSZ983039 OCV983039 OMR983039 OWN983039 PGJ983039 PQF983039 QAB983039 QJX983039 QTT983039 RDP983039 RNL983039 RXH983039 SHD983039 SQZ983039 TAV983039 TKR983039 TUN983039 UEJ983039 UOF983039 UYB983039 VHX983039 VRT983039 WBP983039 IV25:IV45 SR25:SR45 ACN25:ACN45 AMJ25:AMJ45 AWF25:AWF45 BGB25:BGB45 BPX25:BPX45 BZT25:BZT45 CJP25:CJP45 CTL25:CTL45 DDH25:DDH45 DND25:DND45 DWZ25:DWZ45 EGV25:EGV45 EQR25:EQR45 FAN25:FAN45 FKJ25:FKJ45 FUF25:FUF45 GEB25:GEB45 GNX25:GNX45 GXT25:GXT45 HHP25:HHP45 HRL25:HRL45 IBH25:IBH45 ILD25:ILD45 IUZ25:IUZ45 JEV25:JEV45 JOR25:JOR45 JYN25:JYN45 KIJ25:KIJ45 KSF25:KSF45 LCB25:LCB45 LLX25:LLX45 LVT25:LVT45 MFP25:MFP45 MPL25:MPL45 MZH25:MZH45 NJD25:NJD45 NSZ25:NSZ45 OCV25:OCV45 OMR25:OMR45 OWN25:OWN45 PGJ25:PGJ45 PQF25:PQF45 QAB25:QAB45 QJX25:QJX45 QTT25:QTT45 RDP25:RDP45 RNL25:RNL45 RXH25:RXH45 SHD25:SHD45 SQZ25:SQZ45 TAV25:TAV45 TKR25:TKR45 TUN25:TUN45 UEJ25:UEJ45 UOF25:UOF45 UYB25:UYB45 VHX25:VHX45 VRT25:VRT45 WBP25:WBP45 WLL25:WLL45 WVH25:WVH45">
      <formula1>0</formula1>
      <formula2>1</formula2>
    </dataValidation>
    <dataValidation type="list" allowBlank="1" showInputMessage="1" showErrorMessage="1" sqref="WVE983039 A65535 IS65535 SO65535 ACK65535 AMG65535 AWC65535 BFY65535 BPU65535 BZQ65535 CJM65535 CTI65535 DDE65535 DNA65535 DWW65535 EGS65535 EQO65535 FAK65535 FKG65535 FUC65535 GDY65535 GNU65535 GXQ65535 HHM65535 HRI65535 IBE65535 ILA65535 IUW65535 JES65535 JOO65535 JYK65535 KIG65535 KSC65535 LBY65535 LLU65535 LVQ65535 MFM65535 MPI65535 MZE65535 NJA65535 NSW65535 OCS65535 OMO65535 OWK65535 PGG65535 PQC65535 PZY65535 QJU65535 QTQ65535 RDM65535 RNI65535 RXE65535 SHA65535 SQW65535 TAS65535 TKO65535 TUK65535 UEG65535 UOC65535 UXY65535 VHU65535 VRQ65535 WBM65535 WLI65535 WVE65535 A131071 IS131071 SO131071 ACK131071 AMG131071 AWC131071 BFY131071 BPU131071 BZQ131071 CJM131071 CTI131071 DDE131071 DNA131071 DWW131071 EGS131071 EQO131071 FAK131071 FKG131071 FUC131071 GDY131071 GNU131071 GXQ131071 HHM131071 HRI131071 IBE131071 ILA131071 IUW131071 JES131071 JOO131071 JYK131071 KIG131071 KSC131071 LBY131071 LLU131071 LVQ131071 MFM131071 MPI131071 MZE131071 NJA131071 NSW131071 OCS131071 OMO131071 OWK131071 PGG131071 PQC131071 PZY131071 QJU131071 QTQ131071 RDM131071 RNI131071 RXE131071 SHA131071 SQW131071 TAS131071 TKO131071 TUK131071 UEG131071 UOC131071 UXY131071 VHU131071 VRQ131071 WBM131071 WLI131071 WVE131071 A196607 IS196607 SO196607 ACK196607 AMG196607 AWC196607 BFY196607 BPU196607 BZQ196607 CJM196607 CTI196607 DDE196607 DNA196607 DWW196607 EGS196607 EQO196607 FAK196607 FKG196607 FUC196607 GDY196607 GNU196607 GXQ196607 HHM196607 HRI196607 IBE196607 ILA196607 IUW196607 JES196607 JOO196607 JYK196607 KIG196607 KSC196607 LBY196607 LLU196607 LVQ196607 MFM196607 MPI196607 MZE196607 NJA196607 NSW196607 OCS196607 OMO196607 OWK196607 PGG196607 PQC196607 PZY196607 QJU196607 QTQ196607 RDM196607 RNI196607 RXE196607 SHA196607 SQW196607 TAS196607 TKO196607 TUK196607 UEG196607 UOC196607 UXY196607 VHU196607 VRQ196607 WBM196607 WLI196607 WVE196607 A262143 IS262143 SO262143 ACK262143 AMG262143 AWC262143 BFY262143 BPU262143 BZQ262143 CJM262143 CTI262143 DDE262143 DNA262143 DWW262143 EGS262143 EQO262143 FAK262143 FKG262143 FUC262143 GDY262143 GNU262143 GXQ262143 HHM262143 HRI262143 IBE262143 ILA262143 IUW262143 JES262143 JOO262143 JYK262143 KIG262143 KSC262143 LBY262143 LLU262143 LVQ262143 MFM262143 MPI262143 MZE262143 NJA262143 NSW262143 OCS262143 OMO262143 OWK262143 PGG262143 PQC262143 PZY262143 QJU262143 QTQ262143 RDM262143 RNI262143 RXE262143 SHA262143 SQW262143 TAS262143 TKO262143 TUK262143 UEG262143 UOC262143 UXY262143 VHU262143 VRQ262143 WBM262143 WLI262143 WVE262143 A327679 IS327679 SO327679 ACK327679 AMG327679 AWC327679 BFY327679 BPU327679 BZQ327679 CJM327679 CTI327679 DDE327679 DNA327679 DWW327679 EGS327679 EQO327679 FAK327679 FKG327679 FUC327679 GDY327679 GNU327679 GXQ327679 HHM327679 HRI327679 IBE327679 ILA327679 IUW327679 JES327679 JOO327679 JYK327679 KIG327679 KSC327679 LBY327679 LLU327679 LVQ327679 MFM327679 MPI327679 MZE327679 NJA327679 NSW327679 OCS327679 OMO327679 OWK327679 PGG327679 PQC327679 PZY327679 QJU327679 QTQ327679 RDM327679 RNI327679 RXE327679 SHA327679 SQW327679 TAS327679 TKO327679 TUK327679 UEG327679 UOC327679 UXY327679 VHU327679 VRQ327679 WBM327679 WLI327679 WVE327679 A393215 IS393215 SO393215 ACK393215 AMG393215 AWC393215 BFY393215 BPU393215 BZQ393215 CJM393215 CTI393215 DDE393215 DNA393215 DWW393215 EGS393215 EQO393215 FAK393215 FKG393215 FUC393215 GDY393215 GNU393215 GXQ393215 HHM393215 HRI393215 IBE393215 ILA393215 IUW393215 JES393215 JOO393215 JYK393215 KIG393215 KSC393215 LBY393215 LLU393215 LVQ393215 MFM393215 MPI393215 MZE393215 NJA393215 NSW393215 OCS393215 OMO393215 OWK393215 PGG393215 PQC393215 PZY393215 QJU393215 QTQ393215 RDM393215 RNI393215 RXE393215 SHA393215 SQW393215 TAS393215 TKO393215 TUK393215 UEG393215 UOC393215 UXY393215 VHU393215 VRQ393215 WBM393215 WLI393215 WVE393215 A458751 IS458751 SO458751 ACK458751 AMG458751 AWC458751 BFY458751 BPU458751 BZQ458751 CJM458751 CTI458751 DDE458751 DNA458751 DWW458751 EGS458751 EQO458751 FAK458751 FKG458751 FUC458751 GDY458751 GNU458751 GXQ458751 HHM458751 HRI458751 IBE458751 ILA458751 IUW458751 JES458751 JOO458751 JYK458751 KIG458751 KSC458751 LBY458751 LLU458751 LVQ458751 MFM458751 MPI458751 MZE458751 NJA458751 NSW458751 OCS458751 OMO458751 OWK458751 PGG458751 PQC458751 PZY458751 QJU458751 QTQ458751 RDM458751 RNI458751 RXE458751 SHA458751 SQW458751 TAS458751 TKO458751 TUK458751 UEG458751 UOC458751 UXY458751 VHU458751 VRQ458751 WBM458751 WLI458751 WVE458751 A524287 IS524287 SO524287 ACK524287 AMG524287 AWC524287 BFY524287 BPU524287 BZQ524287 CJM524287 CTI524287 DDE524287 DNA524287 DWW524287 EGS524287 EQO524287 FAK524287 FKG524287 FUC524287 GDY524287 GNU524287 GXQ524287 HHM524287 HRI524287 IBE524287 ILA524287 IUW524287 JES524287 JOO524287 JYK524287 KIG524287 KSC524287 LBY524287 LLU524287 LVQ524287 MFM524287 MPI524287 MZE524287 NJA524287 NSW524287 OCS524287 OMO524287 OWK524287 PGG524287 PQC524287 PZY524287 QJU524287 QTQ524287 RDM524287 RNI524287 RXE524287 SHA524287 SQW524287 TAS524287 TKO524287 TUK524287 UEG524287 UOC524287 UXY524287 VHU524287 VRQ524287 WBM524287 WLI524287 WVE524287 A589823 IS589823 SO589823 ACK589823 AMG589823 AWC589823 BFY589823 BPU589823 BZQ589823 CJM589823 CTI589823 DDE589823 DNA589823 DWW589823 EGS589823 EQO589823 FAK589823 FKG589823 FUC589823 GDY589823 GNU589823 GXQ589823 HHM589823 HRI589823 IBE589823 ILA589823 IUW589823 JES589823 JOO589823 JYK589823 KIG589823 KSC589823 LBY589823 LLU589823 LVQ589823 MFM589823 MPI589823 MZE589823 NJA589823 NSW589823 OCS589823 OMO589823 OWK589823 PGG589823 PQC589823 PZY589823 QJU589823 QTQ589823 RDM589823 RNI589823 RXE589823 SHA589823 SQW589823 TAS589823 TKO589823 TUK589823 UEG589823 UOC589823 UXY589823 VHU589823 VRQ589823 WBM589823 WLI589823 WVE589823 A655359 IS655359 SO655359 ACK655359 AMG655359 AWC655359 BFY655359 BPU655359 BZQ655359 CJM655359 CTI655359 DDE655359 DNA655359 DWW655359 EGS655359 EQO655359 FAK655359 FKG655359 FUC655359 GDY655359 GNU655359 GXQ655359 HHM655359 HRI655359 IBE655359 ILA655359 IUW655359 JES655359 JOO655359 JYK655359 KIG655359 KSC655359 LBY655359 LLU655359 LVQ655359 MFM655359 MPI655359 MZE655359 NJA655359 NSW655359 OCS655359 OMO655359 OWK655359 PGG655359 PQC655359 PZY655359 QJU655359 QTQ655359 RDM655359 RNI655359 RXE655359 SHA655359 SQW655359 TAS655359 TKO655359 TUK655359 UEG655359 UOC655359 UXY655359 VHU655359 VRQ655359 WBM655359 WLI655359 WVE655359 A720895 IS720895 SO720895 ACK720895 AMG720895 AWC720895 BFY720895 BPU720895 BZQ720895 CJM720895 CTI720895 DDE720895 DNA720895 DWW720895 EGS720895 EQO720895 FAK720895 FKG720895 FUC720895 GDY720895 GNU720895 GXQ720895 HHM720895 HRI720895 IBE720895 ILA720895 IUW720895 JES720895 JOO720895 JYK720895 KIG720895 KSC720895 LBY720895 LLU720895 LVQ720895 MFM720895 MPI720895 MZE720895 NJA720895 NSW720895 OCS720895 OMO720895 OWK720895 PGG720895 PQC720895 PZY720895 QJU720895 QTQ720895 RDM720895 RNI720895 RXE720895 SHA720895 SQW720895 TAS720895 TKO720895 TUK720895 UEG720895 UOC720895 UXY720895 VHU720895 VRQ720895 WBM720895 WLI720895 WVE720895 A786431 IS786431 SO786431 ACK786431 AMG786431 AWC786431 BFY786431 BPU786431 BZQ786431 CJM786431 CTI786431 DDE786431 DNA786431 DWW786431 EGS786431 EQO786431 FAK786431 FKG786431 FUC786431 GDY786431 GNU786431 GXQ786431 HHM786431 HRI786431 IBE786431 ILA786431 IUW786431 JES786431 JOO786431 JYK786431 KIG786431 KSC786431 LBY786431 LLU786431 LVQ786431 MFM786431 MPI786431 MZE786431 NJA786431 NSW786431 OCS786431 OMO786431 OWK786431 PGG786431 PQC786431 PZY786431 QJU786431 QTQ786431 RDM786431 RNI786431 RXE786431 SHA786431 SQW786431 TAS786431 TKO786431 TUK786431 UEG786431 UOC786431 UXY786431 VHU786431 VRQ786431 WBM786431 WLI786431 WVE786431 A851967 IS851967 SO851967 ACK851967 AMG851967 AWC851967 BFY851967 BPU851967 BZQ851967 CJM851967 CTI851967 DDE851967 DNA851967 DWW851967 EGS851967 EQO851967 FAK851967 FKG851967 FUC851967 GDY851967 GNU851967 GXQ851967 HHM851967 HRI851967 IBE851967 ILA851967 IUW851967 JES851967 JOO851967 JYK851967 KIG851967 KSC851967 LBY851967 LLU851967 LVQ851967 MFM851967 MPI851967 MZE851967 NJA851967 NSW851967 OCS851967 OMO851967 OWK851967 PGG851967 PQC851967 PZY851967 QJU851967 QTQ851967 RDM851967 RNI851967 RXE851967 SHA851967 SQW851967 TAS851967 TKO851967 TUK851967 UEG851967 UOC851967 UXY851967 VHU851967 VRQ851967 WBM851967 WLI851967 WVE851967 A917503 IS917503 SO917503 ACK917503 AMG917503 AWC917503 BFY917503 BPU917503 BZQ917503 CJM917503 CTI917503 DDE917503 DNA917503 DWW917503 EGS917503 EQO917503 FAK917503 FKG917503 FUC917503 GDY917503 GNU917503 GXQ917503 HHM917503 HRI917503 IBE917503 ILA917503 IUW917503 JES917503 JOO917503 JYK917503 KIG917503 KSC917503 LBY917503 LLU917503 LVQ917503 MFM917503 MPI917503 MZE917503 NJA917503 NSW917503 OCS917503 OMO917503 OWK917503 PGG917503 PQC917503 PZY917503 QJU917503 QTQ917503 RDM917503 RNI917503 RXE917503 SHA917503 SQW917503 TAS917503 TKO917503 TUK917503 UEG917503 UOC917503 UXY917503 VHU917503 VRQ917503 WBM917503 WLI917503 WVE917503 A983039 IS983039 SO983039 ACK983039 AMG983039 AWC983039 BFY983039 BPU983039 BZQ983039 CJM983039 CTI983039 DDE983039 DNA983039 DWW983039 EGS983039 EQO983039 FAK983039 FKG983039 FUC983039 GDY983039 GNU983039 GXQ983039 HHM983039 HRI983039 IBE983039 ILA983039 IUW983039 JES983039 JOO983039 JYK983039 KIG983039 KSC983039 LBY983039 LLU983039 LVQ983039 MFM983039 MPI983039 MZE983039 NJA983039 NSW983039 OCS983039 OMO983039 OWK983039 PGG983039 PQC983039 PZY983039 QJU983039 QTQ983039 RDM983039 RNI983039 RXE983039 SHA983039 SQW983039 TAS983039 TKO983039 TUK983039 UEG983039 UOC983039 UXY983039 VHU983039 VRQ983039 WBM983039 WLI983039 A25:A45 IS25:IS45 SO25:SO45 ACK25:ACK45 AMG25:AMG45 AWC25:AWC45 BFY25:BFY45 BPU25:BPU45 BZQ25:BZQ45 CJM25:CJM45 CTI25:CTI45 DDE25:DDE45 DNA25:DNA45 DWW25:DWW45 EGS25:EGS45 EQO25:EQO45 FAK25:FAK45 FKG25:FKG45 FUC25:FUC45 GDY25:GDY45 GNU25:GNU45 GXQ25:GXQ45 HHM25:HHM45 HRI25:HRI45 IBE25:IBE45 ILA25:ILA45 IUW25:IUW45 JES25:JES45 JOO25:JOO45 JYK25:JYK45 KIG25:KIG45 KSC25:KSC45 LBY25:LBY45 LLU25:LLU45 LVQ25:LVQ45 MFM25:MFM45 MPI25:MPI45 MZE25:MZE45 NJA25:NJA45 NSW25:NSW45 OCS25:OCS45 OMO25:OMO45 OWK25:OWK45 PGG25:PGG45 PQC25:PQC45 PZY25:PZY45 QJU25:QJU45 QTQ25:QTQ45 RDM25:RDM45 RNI25:RNI45 RXE25:RXE45 SHA25:SHA45 SQW25:SQW45 TAS25:TAS45 TKO25:TKO45 TUK25:TUK45 UEG25:UEG45 UOC25:UOC45 UXY25:UXY45 VHU25:VHU45 VRQ25:VRQ45 WBM25:WBM45 WLI25:WLI45 WVE25:WVE45">
      <formula1>"1,2,3,4,5"</formula1>
    </dataValidation>
  </dataValidations>
  <printOptions horizontalCentered="1"/>
  <pageMargins left="0.70866141732283472" right="0.70866141732283472" top="0.74803149606299213" bottom="0.74803149606299213" header="0.31496062992125984" footer="0.31496062992125984"/>
  <pageSetup paperSize="5" scale="4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38"/>
  <sheetViews>
    <sheetView zoomScale="69" zoomScaleNormal="69" workbookViewId="0">
      <selection activeCell="B66" sqref="B66:N66"/>
    </sheetView>
  </sheetViews>
  <sheetFormatPr baseColWidth="10" defaultRowHeight="14.25" x14ac:dyDescent="0.25"/>
  <cols>
    <col min="1" max="1" width="7.140625" style="342" bestFit="1" customWidth="1"/>
    <col min="2" max="2" width="55.28515625" style="342" customWidth="1"/>
    <col min="3" max="3" width="29" style="342" customWidth="1"/>
    <col min="4" max="4" width="26.7109375" style="552" customWidth="1"/>
    <col min="5" max="5" width="25" style="551" customWidth="1"/>
    <col min="6" max="6" width="29.7109375" style="342" customWidth="1"/>
    <col min="7" max="7" width="31.140625" style="706" bestFit="1" customWidth="1"/>
    <col min="8" max="8" width="16.140625" style="342" customWidth="1"/>
    <col min="9" max="9" width="24" style="707" customWidth="1"/>
    <col min="10" max="10" width="14.7109375" style="342" customWidth="1"/>
    <col min="11" max="12" width="14.7109375" style="551" customWidth="1"/>
    <col min="13" max="13" width="14.7109375" style="554" customWidth="1"/>
    <col min="14" max="14" width="14.7109375" style="342" customWidth="1"/>
    <col min="15" max="15" width="23" style="555" customWidth="1"/>
    <col min="16" max="16" width="10.85546875" style="342" customWidth="1"/>
    <col min="17" max="17" width="31.28515625" style="342" customWidth="1"/>
    <col min="18" max="22" width="6.42578125" style="342" customWidth="1"/>
    <col min="23" max="251" width="11.42578125" style="342"/>
    <col min="252" max="252" width="1" style="342" customWidth="1"/>
    <col min="253" max="253" width="4.28515625" style="342" customWidth="1"/>
    <col min="254" max="254" width="34.7109375" style="342" customWidth="1"/>
    <col min="255" max="255" width="0" style="342" hidden="1" customWidth="1"/>
    <col min="256" max="256" width="20" style="342" customWidth="1"/>
    <col min="257" max="257" width="20.85546875" style="342" customWidth="1"/>
    <col min="258" max="258" width="25" style="342" customWidth="1"/>
    <col min="259" max="259" width="18.7109375" style="342" customWidth="1"/>
    <col min="260" max="260" width="29.7109375" style="342" customWidth="1"/>
    <col min="261" max="261" width="13.42578125" style="342" customWidth="1"/>
    <col min="262" max="262" width="13.85546875" style="342" customWidth="1"/>
    <col min="263" max="267" width="16.42578125" style="342" customWidth="1"/>
    <col min="268" max="268" width="20.42578125" style="342" customWidth="1"/>
    <col min="269" max="269" width="21.140625" style="342" customWidth="1"/>
    <col min="270" max="270" width="9.42578125" style="342" customWidth="1"/>
    <col min="271" max="271" width="0.42578125" style="342" customWidth="1"/>
    <col min="272" max="278" width="6.42578125" style="342" customWidth="1"/>
    <col min="279" max="507" width="11.42578125" style="342"/>
    <col min="508" max="508" width="1" style="342" customWidth="1"/>
    <col min="509" max="509" width="4.28515625" style="342" customWidth="1"/>
    <col min="510" max="510" width="34.7109375" style="342" customWidth="1"/>
    <col min="511" max="511" width="0" style="342" hidden="1" customWidth="1"/>
    <col min="512" max="512" width="20" style="342" customWidth="1"/>
    <col min="513" max="513" width="20.85546875" style="342" customWidth="1"/>
    <col min="514" max="514" width="25" style="342" customWidth="1"/>
    <col min="515" max="515" width="18.7109375" style="342" customWidth="1"/>
    <col min="516" max="516" width="29.7109375" style="342" customWidth="1"/>
    <col min="517" max="517" width="13.42578125" style="342" customWidth="1"/>
    <col min="518" max="518" width="13.85546875" style="342" customWidth="1"/>
    <col min="519" max="523" width="16.42578125" style="342" customWidth="1"/>
    <col min="524" max="524" width="20.42578125" style="342" customWidth="1"/>
    <col min="525" max="525" width="21.140625" style="342" customWidth="1"/>
    <col min="526" max="526" width="9.42578125" style="342" customWidth="1"/>
    <col min="527" max="527" width="0.42578125" style="342" customWidth="1"/>
    <col min="528" max="534" width="6.42578125" style="342" customWidth="1"/>
    <col min="535" max="763" width="11.42578125" style="342"/>
    <col min="764" max="764" width="1" style="342" customWidth="1"/>
    <col min="765" max="765" width="4.28515625" style="342" customWidth="1"/>
    <col min="766" max="766" width="34.7109375" style="342" customWidth="1"/>
    <col min="767" max="767" width="0" style="342" hidden="1" customWidth="1"/>
    <col min="768" max="768" width="20" style="342" customWidth="1"/>
    <col min="769" max="769" width="20.85546875" style="342" customWidth="1"/>
    <col min="770" max="770" width="25" style="342" customWidth="1"/>
    <col min="771" max="771" width="18.7109375" style="342" customWidth="1"/>
    <col min="772" max="772" width="29.7109375" style="342" customWidth="1"/>
    <col min="773" max="773" width="13.42578125" style="342" customWidth="1"/>
    <col min="774" max="774" width="13.85546875" style="342" customWidth="1"/>
    <col min="775" max="779" width="16.42578125" style="342" customWidth="1"/>
    <col min="780" max="780" width="20.42578125" style="342" customWidth="1"/>
    <col min="781" max="781" width="21.140625" style="342" customWidth="1"/>
    <col min="782" max="782" width="9.42578125" style="342" customWidth="1"/>
    <col min="783" max="783" width="0.42578125" style="342" customWidth="1"/>
    <col min="784" max="790" width="6.42578125" style="342" customWidth="1"/>
    <col min="791" max="1019" width="11.42578125" style="342"/>
    <col min="1020" max="1020" width="1" style="342" customWidth="1"/>
    <col min="1021" max="1021" width="4.28515625" style="342" customWidth="1"/>
    <col min="1022" max="1022" width="34.7109375" style="342" customWidth="1"/>
    <col min="1023" max="1023" width="0" style="342" hidden="1" customWidth="1"/>
    <col min="1024" max="1024" width="20" style="342" customWidth="1"/>
    <col min="1025" max="1025" width="20.85546875" style="342" customWidth="1"/>
    <col min="1026" max="1026" width="25" style="342" customWidth="1"/>
    <col min="1027" max="1027" width="18.7109375" style="342" customWidth="1"/>
    <col min="1028" max="1028" width="29.7109375" style="342" customWidth="1"/>
    <col min="1029" max="1029" width="13.42578125" style="342" customWidth="1"/>
    <col min="1030" max="1030" width="13.85546875" style="342" customWidth="1"/>
    <col min="1031" max="1035" width="16.42578125" style="342" customWidth="1"/>
    <col min="1036" max="1036" width="20.42578125" style="342" customWidth="1"/>
    <col min="1037" max="1037" width="21.140625" style="342" customWidth="1"/>
    <col min="1038" max="1038" width="9.42578125" style="342" customWidth="1"/>
    <col min="1039" max="1039" width="0.42578125" style="342" customWidth="1"/>
    <col min="1040" max="1046" width="6.42578125" style="342" customWidth="1"/>
    <col min="1047" max="1275" width="11.42578125" style="342"/>
    <col min="1276" max="1276" width="1" style="342" customWidth="1"/>
    <col min="1277" max="1277" width="4.28515625" style="342" customWidth="1"/>
    <col min="1278" max="1278" width="34.7109375" style="342" customWidth="1"/>
    <col min="1279" max="1279" width="0" style="342" hidden="1" customWidth="1"/>
    <col min="1280" max="1280" width="20" style="342" customWidth="1"/>
    <col min="1281" max="1281" width="20.85546875" style="342" customWidth="1"/>
    <col min="1282" max="1282" width="25" style="342" customWidth="1"/>
    <col min="1283" max="1283" width="18.7109375" style="342" customWidth="1"/>
    <col min="1284" max="1284" width="29.7109375" style="342" customWidth="1"/>
    <col min="1285" max="1285" width="13.42578125" style="342" customWidth="1"/>
    <col min="1286" max="1286" width="13.85546875" style="342" customWidth="1"/>
    <col min="1287" max="1291" width="16.42578125" style="342" customWidth="1"/>
    <col min="1292" max="1292" width="20.42578125" style="342" customWidth="1"/>
    <col min="1293" max="1293" width="21.140625" style="342" customWidth="1"/>
    <col min="1294" max="1294" width="9.42578125" style="342" customWidth="1"/>
    <col min="1295" max="1295" width="0.42578125" style="342" customWidth="1"/>
    <col min="1296" max="1302" width="6.42578125" style="342" customWidth="1"/>
    <col min="1303" max="1531" width="11.42578125" style="342"/>
    <col min="1532" max="1532" width="1" style="342" customWidth="1"/>
    <col min="1533" max="1533" width="4.28515625" style="342" customWidth="1"/>
    <col min="1534" max="1534" width="34.7109375" style="342" customWidth="1"/>
    <col min="1535" max="1535" width="0" style="342" hidden="1" customWidth="1"/>
    <col min="1536" max="1536" width="20" style="342" customWidth="1"/>
    <col min="1537" max="1537" width="20.85546875" style="342" customWidth="1"/>
    <col min="1538" max="1538" width="25" style="342" customWidth="1"/>
    <col min="1539" max="1539" width="18.7109375" style="342" customWidth="1"/>
    <col min="1540" max="1540" width="29.7109375" style="342" customWidth="1"/>
    <col min="1541" max="1541" width="13.42578125" style="342" customWidth="1"/>
    <col min="1542" max="1542" width="13.85546875" style="342" customWidth="1"/>
    <col min="1543" max="1547" width="16.42578125" style="342" customWidth="1"/>
    <col min="1548" max="1548" width="20.42578125" style="342" customWidth="1"/>
    <col min="1549" max="1549" width="21.140625" style="342" customWidth="1"/>
    <col min="1550" max="1550" width="9.42578125" style="342" customWidth="1"/>
    <col min="1551" max="1551" width="0.42578125" style="342" customWidth="1"/>
    <col min="1552" max="1558" width="6.42578125" style="342" customWidth="1"/>
    <col min="1559" max="1787" width="11.42578125" style="342"/>
    <col min="1788" max="1788" width="1" style="342" customWidth="1"/>
    <col min="1789" max="1789" width="4.28515625" style="342" customWidth="1"/>
    <col min="1790" max="1790" width="34.7109375" style="342" customWidth="1"/>
    <col min="1791" max="1791" width="0" style="342" hidden="1" customWidth="1"/>
    <col min="1792" max="1792" width="20" style="342" customWidth="1"/>
    <col min="1793" max="1793" width="20.85546875" style="342" customWidth="1"/>
    <col min="1794" max="1794" width="25" style="342" customWidth="1"/>
    <col min="1795" max="1795" width="18.7109375" style="342" customWidth="1"/>
    <col min="1796" max="1796" width="29.7109375" style="342" customWidth="1"/>
    <col min="1797" max="1797" width="13.42578125" style="342" customWidth="1"/>
    <col min="1798" max="1798" width="13.85546875" style="342" customWidth="1"/>
    <col min="1799" max="1803" width="16.42578125" style="342" customWidth="1"/>
    <col min="1804" max="1804" width="20.42578125" style="342" customWidth="1"/>
    <col min="1805" max="1805" width="21.140625" style="342" customWidth="1"/>
    <col min="1806" max="1806" width="9.42578125" style="342" customWidth="1"/>
    <col min="1807" max="1807" width="0.42578125" style="342" customWidth="1"/>
    <col min="1808" max="1814" width="6.42578125" style="342" customWidth="1"/>
    <col min="1815" max="2043" width="11.42578125" style="342"/>
    <col min="2044" max="2044" width="1" style="342" customWidth="1"/>
    <col min="2045" max="2045" width="4.28515625" style="342" customWidth="1"/>
    <col min="2046" max="2046" width="34.7109375" style="342" customWidth="1"/>
    <col min="2047" max="2047" width="0" style="342" hidden="1" customWidth="1"/>
    <col min="2048" max="2048" width="20" style="342" customWidth="1"/>
    <col min="2049" max="2049" width="20.85546875" style="342" customWidth="1"/>
    <col min="2050" max="2050" width="25" style="342" customWidth="1"/>
    <col min="2051" max="2051" width="18.7109375" style="342" customWidth="1"/>
    <col min="2052" max="2052" width="29.7109375" style="342" customWidth="1"/>
    <col min="2053" max="2053" width="13.42578125" style="342" customWidth="1"/>
    <col min="2054" max="2054" width="13.85546875" style="342" customWidth="1"/>
    <col min="2055" max="2059" width="16.42578125" style="342" customWidth="1"/>
    <col min="2060" max="2060" width="20.42578125" style="342" customWidth="1"/>
    <col min="2061" max="2061" width="21.140625" style="342" customWidth="1"/>
    <col min="2062" max="2062" width="9.42578125" style="342" customWidth="1"/>
    <col min="2063" max="2063" width="0.42578125" style="342" customWidth="1"/>
    <col min="2064" max="2070" width="6.42578125" style="342" customWidth="1"/>
    <col min="2071" max="2299" width="11.42578125" style="342"/>
    <col min="2300" max="2300" width="1" style="342" customWidth="1"/>
    <col min="2301" max="2301" width="4.28515625" style="342" customWidth="1"/>
    <col min="2302" max="2302" width="34.7109375" style="342" customWidth="1"/>
    <col min="2303" max="2303" width="0" style="342" hidden="1" customWidth="1"/>
    <col min="2304" max="2304" width="20" style="342" customWidth="1"/>
    <col min="2305" max="2305" width="20.85546875" style="342" customWidth="1"/>
    <col min="2306" max="2306" width="25" style="342" customWidth="1"/>
    <col min="2307" max="2307" width="18.7109375" style="342" customWidth="1"/>
    <col min="2308" max="2308" width="29.7109375" style="342" customWidth="1"/>
    <col min="2309" max="2309" width="13.42578125" style="342" customWidth="1"/>
    <col min="2310" max="2310" width="13.85546875" style="342" customWidth="1"/>
    <col min="2311" max="2315" width="16.42578125" style="342" customWidth="1"/>
    <col min="2316" max="2316" width="20.42578125" style="342" customWidth="1"/>
    <col min="2317" max="2317" width="21.140625" style="342" customWidth="1"/>
    <col min="2318" max="2318" width="9.42578125" style="342" customWidth="1"/>
    <col min="2319" max="2319" width="0.42578125" style="342" customWidth="1"/>
    <col min="2320" max="2326" width="6.42578125" style="342" customWidth="1"/>
    <col min="2327" max="2555" width="11.42578125" style="342"/>
    <col min="2556" max="2556" width="1" style="342" customWidth="1"/>
    <col min="2557" max="2557" width="4.28515625" style="342" customWidth="1"/>
    <col min="2558" max="2558" width="34.7109375" style="342" customWidth="1"/>
    <col min="2559" max="2559" width="0" style="342" hidden="1" customWidth="1"/>
    <col min="2560" max="2560" width="20" style="342" customWidth="1"/>
    <col min="2561" max="2561" width="20.85546875" style="342" customWidth="1"/>
    <col min="2562" max="2562" width="25" style="342" customWidth="1"/>
    <col min="2563" max="2563" width="18.7109375" style="342" customWidth="1"/>
    <col min="2564" max="2564" width="29.7109375" style="342" customWidth="1"/>
    <col min="2565" max="2565" width="13.42578125" style="342" customWidth="1"/>
    <col min="2566" max="2566" width="13.85546875" style="342" customWidth="1"/>
    <col min="2567" max="2571" width="16.42578125" style="342" customWidth="1"/>
    <col min="2572" max="2572" width="20.42578125" style="342" customWidth="1"/>
    <col min="2573" max="2573" width="21.140625" style="342" customWidth="1"/>
    <col min="2574" max="2574" width="9.42578125" style="342" customWidth="1"/>
    <col min="2575" max="2575" width="0.42578125" style="342" customWidth="1"/>
    <col min="2576" max="2582" width="6.42578125" style="342" customWidth="1"/>
    <col min="2583" max="2811" width="11.42578125" style="342"/>
    <col min="2812" max="2812" width="1" style="342" customWidth="1"/>
    <col min="2813" max="2813" width="4.28515625" style="342" customWidth="1"/>
    <col min="2814" max="2814" width="34.7109375" style="342" customWidth="1"/>
    <col min="2815" max="2815" width="0" style="342" hidden="1" customWidth="1"/>
    <col min="2816" max="2816" width="20" style="342" customWidth="1"/>
    <col min="2817" max="2817" width="20.85546875" style="342" customWidth="1"/>
    <col min="2818" max="2818" width="25" style="342" customWidth="1"/>
    <col min="2819" max="2819" width="18.7109375" style="342" customWidth="1"/>
    <col min="2820" max="2820" width="29.7109375" style="342" customWidth="1"/>
    <col min="2821" max="2821" width="13.42578125" style="342" customWidth="1"/>
    <col min="2822" max="2822" width="13.85546875" style="342" customWidth="1"/>
    <col min="2823" max="2827" width="16.42578125" style="342" customWidth="1"/>
    <col min="2828" max="2828" width="20.42578125" style="342" customWidth="1"/>
    <col min="2829" max="2829" width="21.140625" style="342" customWidth="1"/>
    <col min="2830" max="2830" width="9.42578125" style="342" customWidth="1"/>
    <col min="2831" max="2831" width="0.42578125" style="342" customWidth="1"/>
    <col min="2832" max="2838" width="6.42578125" style="342" customWidth="1"/>
    <col min="2839" max="3067" width="11.42578125" style="342"/>
    <col min="3068" max="3068" width="1" style="342" customWidth="1"/>
    <col min="3069" max="3069" width="4.28515625" style="342" customWidth="1"/>
    <col min="3070" max="3070" width="34.7109375" style="342" customWidth="1"/>
    <col min="3071" max="3071" width="0" style="342" hidden="1" customWidth="1"/>
    <col min="3072" max="3072" width="20" style="342" customWidth="1"/>
    <col min="3073" max="3073" width="20.85546875" style="342" customWidth="1"/>
    <col min="3074" max="3074" width="25" style="342" customWidth="1"/>
    <col min="3075" max="3075" width="18.7109375" style="342" customWidth="1"/>
    <col min="3076" max="3076" width="29.7109375" style="342" customWidth="1"/>
    <col min="3077" max="3077" width="13.42578125" style="342" customWidth="1"/>
    <col min="3078" max="3078" width="13.85546875" style="342" customWidth="1"/>
    <col min="3079" max="3083" width="16.42578125" style="342" customWidth="1"/>
    <col min="3084" max="3084" width="20.42578125" style="342" customWidth="1"/>
    <col min="3085" max="3085" width="21.140625" style="342" customWidth="1"/>
    <col min="3086" max="3086" width="9.42578125" style="342" customWidth="1"/>
    <col min="3087" max="3087" width="0.42578125" style="342" customWidth="1"/>
    <col min="3088" max="3094" width="6.42578125" style="342" customWidth="1"/>
    <col min="3095" max="3323" width="11.42578125" style="342"/>
    <col min="3324" max="3324" width="1" style="342" customWidth="1"/>
    <col min="3325" max="3325" width="4.28515625" style="342" customWidth="1"/>
    <col min="3326" max="3326" width="34.7109375" style="342" customWidth="1"/>
    <col min="3327" max="3327" width="0" style="342" hidden="1" customWidth="1"/>
    <col min="3328" max="3328" width="20" style="342" customWidth="1"/>
    <col min="3329" max="3329" width="20.85546875" style="342" customWidth="1"/>
    <col min="3330" max="3330" width="25" style="342" customWidth="1"/>
    <col min="3331" max="3331" width="18.7109375" style="342" customWidth="1"/>
    <col min="3332" max="3332" width="29.7109375" style="342" customWidth="1"/>
    <col min="3333" max="3333" width="13.42578125" style="342" customWidth="1"/>
    <col min="3334" max="3334" width="13.85546875" style="342" customWidth="1"/>
    <col min="3335" max="3339" width="16.42578125" style="342" customWidth="1"/>
    <col min="3340" max="3340" width="20.42578125" style="342" customWidth="1"/>
    <col min="3341" max="3341" width="21.140625" style="342" customWidth="1"/>
    <col min="3342" max="3342" width="9.42578125" style="342" customWidth="1"/>
    <col min="3343" max="3343" width="0.42578125" style="342" customWidth="1"/>
    <col min="3344" max="3350" width="6.42578125" style="342" customWidth="1"/>
    <col min="3351" max="3579" width="11.42578125" style="342"/>
    <col min="3580" max="3580" width="1" style="342" customWidth="1"/>
    <col min="3581" max="3581" width="4.28515625" style="342" customWidth="1"/>
    <col min="3582" max="3582" width="34.7109375" style="342" customWidth="1"/>
    <col min="3583" max="3583" width="0" style="342" hidden="1" customWidth="1"/>
    <col min="3584" max="3584" width="20" style="342" customWidth="1"/>
    <col min="3585" max="3585" width="20.85546875" style="342" customWidth="1"/>
    <col min="3586" max="3586" width="25" style="342" customWidth="1"/>
    <col min="3587" max="3587" width="18.7109375" style="342" customWidth="1"/>
    <col min="3588" max="3588" width="29.7109375" style="342" customWidth="1"/>
    <col min="3589" max="3589" width="13.42578125" style="342" customWidth="1"/>
    <col min="3590" max="3590" width="13.85546875" style="342" customWidth="1"/>
    <col min="3591" max="3595" width="16.42578125" style="342" customWidth="1"/>
    <col min="3596" max="3596" width="20.42578125" style="342" customWidth="1"/>
    <col min="3597" max="3597" width="21.140625" style="342" customWidth="1"/>
    <col min="3598" max="3598" width="9.42578125" style="342" customWidth="1"/>
    <col min="3599" max="3599" width="0.42578125" style="342" customWidth="1"/>
    <col min="3600" max="3606" width="6.42578125" style="342" customWidth="1"/>
    <col min="3607" max="3835" width="11.42578125" style="342"/>
    <col min="3836" max="3836" width="1" style="342" customWidth="1"/>
    <col min="3837" max="3837" width="4.28515625" style="342" customWidth="1"/>
    <col min="3838" max="3838" width="34.7109375" style="342" customWidth="1"/>
    <col min="3839" max="3839" width="0" style="342" hidden="1" customWidth="1"/>
    <col min="3840" max="3840" width="20" style="342" customWidth="1"/>
    <col min="3841" max="3841" width="20.85546875" style="342" customWidth="1"/>
    <col min="3842" max="3842" width="25" style="342" customWidth="1"/>
    <col min="3843" max="3843" width="18.7109375" style="342" customWidth="1"/>
    <col min="3844" max="3844" width="29.7109375" style="342" customWidth="1"/>
    <col min="3845" max="3845" width="13.42578125" style="342" customWidth="1"/>
    <col min="3846" max="3846" width="13.85546875" style="342" customWidth="1"/>
    <col min="3847" max="3851" width="16.42578125" style="342" customWidth="1"/>
    <col min="3852" max="3852" width="20.42578125" style="342" customWidth="1"/>
    <col min="3853" max="3853" width="21.140625" style="342" customWidth="1"/>
    <col min="3854" max="3854" width="9.42578125" style="342" customWidth="1"/>
    <col min="3855" max="3855" width="0.42578125" style="342" customWidth="1"/>
    <col min="3856" max="3862" width="6.42578125" style="342" customWidth="1"/>
    <col min="3863" max="4091" width="11.42578125" style="342"/>
    <col min="4092" max="4092" width="1" style="342" customWidth="1"/>
    <col min="4093" max="4093" width="4.28515625" style="342" customWidth="1"/>
    <col min="4094" max="4094" width="34.7109375" style="342" customWidth="1"/>
    <col min="4095" max="4095" width="0" style="342" hidden="1" customWidth="1"/>
    <col min="4096" max="4096" width="20" style="342" customWidth="1"/>
    <col min="4097" max="4097" width="20.85546875" style="342" customWidth="1"/>
    <col min="4098" max="4098" width="25" style="342" customWidth="1"/>
    <col min="4099" max="4099" width="18.7109375" style="342" customWidth="1"/>
    <col min="4100" max="4100" width="29.7109375" style="342" customWidth="1"/>
    <col min="4101" max="4101" width="13.42578125" style="342" customWidth="1"/>
    <col min="4102" max="4102" width="13.85546875" style="342" customWidth="1"/>
    <col min="4103" max="4107" width="16.42578125" style="342" customWidth="1"/>
    <col min="4108" max="4108" width="20.42578125" style="342" customWidth="1"/>
    <col min="4109" max="4109" width="21.140625" style="342" customWidth="1"/>
    <col min="4110" max="4110" width="9.42578125" style="342" customWidth="1"/>
    <col min="4111" max="4111" width="0.42578125" style="342" customWidth="1"/>
    <col min="4112" max="4118" width="6.42578125" style="342" customWidth="1"/>
    <col min="4119" max="4347" width="11.42578125" style="342"/>
    <col min="4348" max="4348" width="1" style="342" customWidth="1"/>
    <col min="4349" max="4349" width="4.28515625" style="342" customWidth="1"/>
    <col min="4350" max="4350" width="34.7109375" style="342" customWidth="1"/>
    <col min="4351" max="4351" width="0" style="342" hidden="1" customWidth="1"/>
    <col min="4352" max="4352" width="20" style="342" customWidth="1"/>
    <col min="4353" max="4353" width="20.85546875" style="342" customWidth="1"/>
    <col min="4354" max="4354" width="25" style="342" customWidth="1"/>
    <col min="4355" max="4355" width="18.7109375" style="342" customWidth="1"/>
    <col min="4356" max="4356" width="29.7109375" style="342" customWidth="1"/>
    <col min="4357" max="4357" width="13.42578125" style="342" customWidth="1"/>
    <col min="4358" max="4358" width="13.85546875" style="342" customWidth="1"/>
    <col min="4359" max="4363" width="16.42578125" style="342" customWidth="1"/>
    <col min="4364" max="4364" width="20.42578125" style="342" customWidth="1"/>
    <col min="4365" max="4365" width="21.140625" style="342" customWidth="1"/>
    <col min="4366" max="4366" width="9.42578125" style="342" customWidth="1"/>
    <col min="4367" max="4367" width="0.42578125" style="342" customWidth="1"/>
    <col min="4368" max="4374" width="6.42578125" style="342" customWidth="1"/>
    <col min="4375" max="4603" width="11.42578125" style="342"/>
    <col min="4604" max="4604" width="1" style="342" customWidth="1"/>
    <col min="4605" max="4605" width="4.28515625" style="342" customWidth="1"/>
    <col min="4606" max="4606" width="34.7109375" style="342" customWidth="1"/>
    <col min="4607" max="4607" width="0" style="342" hidden="1" customWidth="1"/>
    <col min="4608" max="4608" width="20" style="342" customWidth="1"/>
    <col min="4609" max="4609" width="20.85546875" style="342" customWidth="1"/>
    <col min="4610" max="4610" width="25" style="342" customWidth="1"/>
    <col min="4611" max="4611" width="18.7109375" style="342" customWidth="1"/>
    <col min="4612" max="4612" width="29.7109375" style="342" customWidth="1"/>
    <col min="4613" max="4613" width="13.42578125" style="342" customWidth="1"/>
    <col min="4614" max="4614" width="13.85546875" style="342" customWidth="1"/>
    <col min="4615" max="4619" width="16.42578125" style="342" customWidth="1"/>
    <col min="4620" max="4620" width="20.42578125" style="342" customWidth="1"/>
    <col min="4621" max="4621" width="21.140625" style="342" customWidth="1"/>
    <col min="4622" max="4622" width="9.42578125" style="342" customWidth="1"/>
    <col min="4623" max="4623" width="0.42578125" style="342" customWidth="1"/>
    <col min="4624" max="4630" width="6.42578125" style="342" customWidth="1"/>
    <col min="4631" max="4859" width="11.42578125" style="342"/>
    <col min="4860" max="4860" width="1" style="342" customWidth="1"/>
    <col min="4861" max="4861" width="4.28515625" style="342" customWidth="1"/>
    <col min="4862" max="4862" width="34.7109375" style="342" customWidth="1"/>
    <col min="4863" max="4863" width="0" style="342" hidden="1" customWidth="1"/>
    <col min="4864" max="4864" width="20" style="342" customWidth="1"/>
    <col min="4865" max="4865" width="20.85546875" style="342" customWidth="1"/>
    <col min="4866" max="4866" width="25" style="342" customWidth="1"/>
    <col min="4867" max="4867" width="18.7109375" style="342" customWidth="1"/>
    <col min="4868" max="4868" width="29.7109375" style="342" customWidth="1"/>
    <col min="4869" max="4869" width="13.42578125" style="342" customWidth="1"/>
    <col min="4870" max="4870" width="13.85546875" style="342" customWidth="1"/>
    <col min="4871" max="4875" width="16.42578125" style="342" customWidth="1"/>
    <col min="4876" max="4876" width="20.42578125" style="342" customWidth="1"/>
    <col min="4877" max="4877" width="21.140625" style="342" customWidth="1"/>
    <col min="4878" max="4878" width="9.42578125" style="342" customWidth="1"/>
    <col min="4879" max="4879" width="0.42578125" style="342" customWidth="1"/>
    <col min="4880" max="4886" width="6.42578125" style="342" customWidth="1"/>
    <col min="4887" max="5115" width="11.42578125" style="342"/>
    <col min="5116" max="5116" width="1" style="342" customWidth="1"/>
    <col min="5117" max="5117" width="4.28515625" style="342" customWidth="1"/>
    <col min="5118" max="5118" width="34.7109375" style="342" customWidth="1"/>
    <col min="5119" max="5119" width="0" style="342" hidden="1" customWidth="1"/>
    <col min="5120" max="5120" width="20" style="342" customWidth="1"/>
    <col min="5121" max="5121" width="20.85546875" style="342" customWidth="1"/>
    <col min="5122" max="5122" width="25" style="342" customWidth="1"/>
    <col min="5123" max="5123" width="18.7109375" style="342" customWidth="1"/>
    <col min="5124" max="5124" width="29.7109375" style="342" customWidth="1"/>
    <col min="5125" max="5125" width="13.42578125" style="342" customWidth="1"/>
    <col min="5126" max="5126" width="13.85546875" style="342" customWidth="1"/>
    <col min="5127" max="5131" width="16.42578125" style="342" customWidth="1"/>
    <col min="5132" max="5132" width="20.42578125" style="342" customWidth="1"/>
    <col min="5133" max="5133" width="21.140625" style="342" customWidth="1"/>
    <col min="5134" max="5134" width="9.42578125" style="342" customWidth="1"/>
    <col min="5135" max="5135" width="0.42578125" style="342" customWidth="1"/>
    <col min="5136" max="5142" width="6.42578125" style="342" customWidth="1"/>
    <col min="5143" max="5371" width="11.42578125" style="342"/>
    <col min="5372" max="5372" width="1" style="342" customWidth="1"/>
    <col min="5373" max="5373" width="4.28515625" style="342" customWidth="1"/>
    <col min="5374" max="5374" width="34.7109375" style="342" customWidth="1"/>
    <col min="5375" max="5375" width="0" style="342" hidden="1" customWidth="1"/>
    <col min="5376" max="5376" width="20" style="342" customWidth="1"/>
    <col min="5377" max="5377" width="20.85546875" style="342" customWidth="1"/>
    <col min="5378" max="5378" width="25" style="342" customWidth="1"/>
    <col min="5379" max="5379" width="18.7109375" style="342" customWidth="1"/>
    <col min="5380" max="5380" width="29.7109375" style="342" customWidth="1"/>
    <col min="5381" max="5381" width="13.42578125" style="342" customWidth="1"/>
    <col min="5382" max="5382" width="13.85546875" style="342" customWidth="1"/>
    <col min="5383" max="5387" width="16.42578125" style="342" customWidth="1"/>
    <col min="5388" max="5388" width="20.42578125" style="342" customWidth="1"/>
    <col min="5389" max="5389" width="21.140625" style="342" customWidth="1"/>
    <col min="5390" max="5390" width="9.42578125" style="342" customWidth="1"/>
    <col min="5391" max="5391" width="0.42578125" style="342" customWidth="1"/>
    <col min="5392" max="5398" width="6.42578125" style="342" customWidth="1"/>
    <col min="5399" max="5627" width="11.42578125" style="342"/>
    <col min="5628" max="5628" width="1" style="342" customWidth="1"/>
    <col min="5629" max="5629" width="4.28515625" style="342" customWidth="1"/>
    <col min="5630" max="5630" width="34.7109375" style="342" customWidth="1"/>
    <col min="5631" max="5631" width="0" style="342" hidden="1" customWidth="1"/>
    <col min="5632" max="5632" width="20" style="342" customWidth="1"/>
    <col min="5633" max="5633" width="20.85546875" style="342" customWidth="1"/>
    <col min="5634" max="5634" width="25" style="342" customWidth="1"/>
    <col min="5635" max="5635" width="18.7109375" style="342" customWidth="1"/>
    <col min="5636" max="5636" width="29.7109375" style="342" customWidth="1"/>
    <col min="5637" max="5637" width="13.42578125" style="342" customWidth="1"/>
    <col min="5638" max="5638" width="13.85546875" style="342" customWidth="1"/>
    <col min="5639" max="5643" width="16.42578125" style="342" customWidth="1"/>
    <col min="5644" max="5644" width="20.42578125" style="342" customWidth="1"/>
    <col min="5645" max="5645" width="21.140625" style="342" customWidth="1"/>
    <col min="5646" max="5646" width="9.42578125" style="342" customWidth="1"/>
    <col min="5647" max="5647" width="0.42578125" style="342" customWidth="1"/>
    <col min="5648" max="5654" width="6.42578125" style="342" customWidth="1"/>
    <col min="5655" max="5883" width="11.42578125" style="342"/>
    <col min="5884" max="5884" width="1" style="342" customWidth="1"/>
    <col min="5885" max="5885" width="4.28515625" style="342" customWidth="1"/>
    <col min="5886" max="5886" width="34.7109375" style="342" customWidth="1"/>
    <col min="5887" max="5887" width="0" style="342" hidden="1" customWidth="1"/>
    <col min="5888" max="5888" width="20" style="342" customWidth="1"/>
    <col min="5889" max="5889" width="20.85546875" style="342" customWidth="1"/>
    <col min="5890" max="5890" width="25" style="342" customWidth="1"/>
    <col min="5891" max="5891" width="18.7109375" style="342" customWidth="1"/>
    <col min="5892" max="5892" width="29.7109375" style="342" customWidth="1"/>
    <col min="5893" max="5893" width="13.42578125" style="342" customWidth="1"/>
    <col min="5894" max="5894" width="13.85546875" style="342" customWidth="1"/>
    <col min="5895" max="5899" width="16.42578125" style="342" customWidth="1"/>
    <col min="5900" max="5900" width="20.42578125" style="342" customWidth="1"/>
    <col min="5901" max="5901" width="21.140625" style="342" customWidth="1"/>
    <col min="5902" max="5902" width="9.42578125" style="342" customWidth="1"/>
    <col min="5903" max="5903" width="0.42578125" style="342" customWidth="1"/>
    <col min="5904" max="5910" width="6.42578125" style="342" customWidth="1"/>
    <col min="5911" max="6139" width="11.42578125" style="342"/>
    <col min="6140" max="6140" width="1" style="342" customWidth="1"/>
    <col min="6141" max="6141" width="4.28515625" style="342" customWidth="1"/>
    <col min="6142" max="6142" width="34.7109375" style="342" customWidth="1"/>
    <col min="6143" max="6143" width="0" style="342" hidden="1" customWidth="1"/>
    <col min="6144" max="6144" width="20" style="342" customWidth="1"/>
    <col min="6145" max="6145" width="20.85546875" style="342" customWidth="1"/>
    <col min="6146" max="6146" width="25" style="342" customWidth="1"/>
    <col min="6147" max="6147" width="18.7109375" style="342" customWidth="1"/>
    <col min="6148" max="6148" width="29.7109375" style="342" customWidth="1"/>
    <col min="6149" max="6149" width="13.42578125" style="342" customWidth="1"/>
    <col min="6150" max="6150" width="13.85546875" style="342" customWidth="1"/>
    <col min="6151" max="6155" width="16.42578125" style="342" customWidth="1"/>
    <col min="6156" max="6156" width="20.42578125" style="342" customWidth="1"/>
    <col min="6157" max="6157" width="21.140625" style="342" customWidth="1"/>
    <col min="6158" max="6158" width="9.42578125" style="342" customWidth="1"/>
    <col min="6159" max="6159" width="0.42578125" style="342" customWidth="1"/>
    <col min="6160" max="6166" width="6.42578125" style="342" customWidth="1"/>
    <col min="6167" max="6395" width="11.42578125" style="342"/>
    <col min="6396" max="6396" width="1" style="342" customWidth="1"/>
    <col min="6397" max="6397" width="4.28515625" style="342" customWidth="1"/>
    <col min="6398" max="6398" width="34.7109375" style="342" customWidth="1"/>
    <col min="6399" max="6399" width="0" style="342" hidden="1" customWidth="1"/>
    <col min="6400" max="6400" width="20" style="342" customWidth="1"/>
    <col min="6401" max="6401" width="20.85546875" style="342" customWidth="1"/>
    <col min="6402" max="6402" width="25" style="342" customWidth="1"/>
    <col min="6403" max="6403" width="18.7109375" style="342" customWidth="1"/>
    <col min="6404" max="6404" width="29.7109375" style="342" customWidth="1"/>
    <col min="6405" max="6405" width="13.42578125" style="342" customWidth="1"/>
    <col min="6406" max="6406" width="13.85546875" style="342" customWidth="1"/>
    <col min="6407" max="6411" width="16.42578125" style="342" customWidth="1"/>
    <col min="6412" max="6412" width="20.42578125" style="342" customWidth="1"/>
    <col min="6413" max="6413" width="21.140625" style="342" customWidth="1"/>
    <col min="6414" max="6414" width="9.42578125" style="342" customWidth="1"/>
    <col min="6415" max="6415" width="0.42578125" style="342" customWidth="1"/>
    <col min="6416" max="6422" width="6.42578125" style="342" customWidth="1"/>
    <col min="6423" max="6651" width="11.42578125" style="342"/>
    <col min="6652" max="6652" width="1" style="342" customWidth="1"/>
    <col min="6653" max="6653" width="4.28515625" style="342" customWidth="1"/>
    <col min="6654" max="6654" width="34.7109375" style="342" customWidth="1"/>
    <col min="6655" max="6655" width="0" style="342" hidden="1" customWidth="1"/>
    <col min="6656" max="6656" width="20" style="342" customWidth="1"/>
    <col min="6657" max="6657" width="20.85546875" style="342" customWidth="1"/>
    <col min="6658" max="6658" width="25" style="342" customWidth="1"/>
    <col min="6659" max="6659" width="18.7109375" style="342" customWidth="1"/>
    <col min="6660" max="6660" width="29.7109375" style="342" customWidth="1"/>
    <col min="6661" max="6661" width="13.42578125" style="342" customWidth="1"/>
    <col min="6662" max="6662" width="13.85546875" style="342" customWidth="1"/>
    <col min="6663" max="6667" width="16.42578125" style="342" customWidth="1"/>
    <col min="6668" max="6668" width="20.42578125" style="342" customWidth="1"/>
    <col min="6669" max="6669" width="21.140625" style="342" customWidth="1"/>
    <col min="6670" max="6670" width="9.42578125" style="342" customWidth="1"/>
    <col min="6671" max="6671" width="0.42578125" style="342" customWidth="1"/>
    <col min="6672" max="6678" width="6.42578125" style="342" customWidth="1"/>
    <col min="6679" max="6907" width="11.42578125" style="342"/>
    <col min="6908" max="6908" width="1" style="342" customWidth="1"/>
    <col min="6909" max="6909" width="4.28515625" style="342" customWidth="1"/>
    <col min="6910" max="6910" width="34.7109375" style="342" customWidth="1"/>
    <col min="6911" max="6911" width="0" style="342" hidden="1" customWidth="1"/>
    <col min="6912" max="6912" width="20" style="342" customWidth="1"/>
    <col min="6913" max="6913" width="20.85546875" style="342" customWidth="1"/>
    <col min="6914" max="6914" width="25" style="342" customWidth="1"/>
    <col min="6915" max="6915" width="18.7109375" style="342" customWidth="1"/>
    <col min="6916" max="6916" width="29.7109375" style="342" customWidth="1"/>
    <col min="6917" max="6917" width="13.42578125" style="342" customWidth="1"/>
    <col min="6918" max="6918" width="13.85546875" style="342" customWidth="1"/>
    <col min="6919" max="6923" width="16.42578125" style="342" customWidth="1"/>
    <col min="6924" max="6924" width="20.42578125" style="342" customWidth="1"/>
    <col min="6925" max="6925" width="21.140625" style="342" customWidth="1"/>
    <col min="6926" max="6926" width="9.42578125" style="342" customWidth="1"/>
    <col min="6927" max="6927" width="0.42578125" style="342" customWidth="1"/>
    <col min="6928" max="6934" width="6.42578125" style="342" customWidth="1"/>
    <col min="6935" max="7163" width="11.42578125" style="342"/>
    <col min="7164" max="7164" width="1" style="342" customWidth="1"/>
    <col min="7165" max="7165" width="4.28515625" style="342" customWidth="1"/>
    <col min="7166" max="7166" width="34.7109375" style="342" customWidth="1"/>
    <col min="7167" max="7167" width="0" style="342" hidden="1" customWidth="1"/>
    <col min="7168" max="7168" width="20" style="342" customWidth="1"/>
    <col min="7169" max="7169" width="20.85546875" style="342" customWidth="1"/>
    <col min="7170" max="7170" width="25" style="342" customWidth="1"/>
    <col min="7171" max="7171" width="18.7109375" style="342" customWidth="1"/>
    <col min="7172" max="7172" width="29.7109375" style="342" customWidth="1"/>
    <col min="7173" max="7173" width="13.42578125" style="342" customWidth="1"/>
    <col min="7174" max="7174" width="13.85546875" style="342" customWidth="1"/>
    <col min="7175" max="7179" width="16.42578125" style="342" customWidth="1"/>
    <col min="7180" max="7180" width="20.42578125" style="342" customWidth="1"/>
    <col min="7181" max="7181" width="21.140625" style="342" customWidth="1"/>
    <col min="7182" max="7182" width="9.42578125" style="342" customWidth="1"/>
    <col min="7183" max="7183" width="0.42578125" style="342" customWidth="1"/>
    <col min="7184" max="7190" width="6.42578125" style="342" customWidth="1"/>
    <col min="7191" max="7419" width="11.42578125" style="342"/>
    <col min="7420" max="7420" width="1" style="342" customWidth="1"/>
    <col min="7421" max="7421" width="4.28515625" style="342" customWidth="1"/>
    <col min="7422" max="7422" width="34.7109375" style="342" customWidth="1"/>
    <col min="7423" max="7423" width="0" style="342" hidden="1" customWidth="1"/>
    <col min="7424" max="7424" width="20" style="342" customWidth="1"/>
    <col min="7425" max="7425" width="20.85546875" style="342" customWidth="1"/>
    <col min="7426" max="7426" width="25" style="342" customWidth="1"/>
    <col min="7427" max="7427" width="18.7109375" style="342" customWidth="1"/>
    <col min="7428" max="7428" width="29.7109375" style="342" customWidth="1"/>
    <col min="7429" max="7429" width="13.42578125" style="342" customWidth="1"/>
    <col min="7430" max="7430" width="13.85546875" style="342" customWidth="1"/>
    <col min="7431" max="7435" width="16.42578125" style="342" customWidth="1"/>
    <col min="7436" max="7436" width="20.42578125" style="342" customWidth="1"/>
    <col min="7437" max="7437" width="21.140625" style="342" customWidth="1"/>
    <col min="7438" max="7438" width="9.42578125" style="342" customWidth="1"/>
    <col min="7439" max="7439" width="0.42578125" style="342" customWidth="1"/>
    <col min="7440" max="7446" width="6.42578125" style="342" customWidth="1"/>
    <col min="7447" max="7675" width="11.42578125" style="342"/>
    <col min="7676" max="7676" width="1" style="342" customWidth="1"/>
    <col min="7677" max="7677" width="4.28515625" style="342" customWidth="1"/>
    <col min="7678" max="7678" width="34.7109375" style="342" customWidth="1"/>
    <col min="7679" max="7679" width="0" style="342" hidden="1" customWidth="1"/>
    <col min="7680" max="7680" width="20" style="342" customWidth="1"/>
    <col min="7681" max="7681" width="20.85546875" style="342" customWidth="1"/>
    <col min="7682" max="7682" width="25" style="342" customWidth="1"/>
    <col min="7683" max="7683" width="18.7109375" style="342" customWidth="1"/>
    <col min="7684" max="7684" width="29.7109375" style="342" customWidth="1"/>
    <col min="7685" max="7685" width="13.42578125" style="342" customWidth="1"/>
    <col min="7686" max="7686" width="13.85546875" style="342" customWidth="1"/>
    <col min="7687" max="7691" width="16.42578125" style="342" customWidth="1"/>
    <col min="7692" max="7692" width="20.42578125" style="342" customWidth="1"/>
    <col min="7693" max="7693" width="21.140625" style="342" customWidth="1"/>
    <col min="7694" max="7694" width="9.42578125" style="342" customWidth="1"/>
    <col min="7695" max="7695" width="0.42578125" style="342" customWidth="1"/>
    <col min="7696" max="7702" width="6.42578125" style="342" customWidth="1"/>
    <col min="7703" max="7931" width="11.42578125" style="342"/>
    <col min="7932" max="7932" width="1" style="342" customWidth="1"/>
    <col min="7933" max="7933" width="4.28515625" style="342" customWidth="1"/>
    <col min="7934" max="7934" width="34.7109375" style="342" customWidth="1"/>
    <col min="7935" max="7935" width="0" style="342" hidden="1" customWidth="1"/>
    <col min="7936" max="7936" width="20" style="342" customWidth="1"/>
    <col min="7937" max="7937" width="20.85546875" style="342" customWidth="1"/>
    <col min="7938" max="7938" width="25" style="342" customWidth="1"/>
    <col min="7939" max="7939" width="18.7109375" style="342" customWidth="1"/>
    <col min="7940" max="7940" width="29.7109375" style="342" customWidth="1"/>
    <col min="7941" max="7941" width="13.42578125" style="342" customWidth="1"/>
    <col min="7942" max="7942" width="13.85546875" style="342" customWidth="1"/>
    <col min="7943" max="7947" width="16.42578125" style="342" customWidth="1"/>
    <col min="7948" max="7948" width="20.42578125" style="342" customWidth="1"/>
    <col min="7949" max="7949" width="21.140625" style="342" customWidth="1"/>
    <col min="7950" max="7950" width="9.42578125" style="342" customWidth="1"/>
    <col min="7951" max="7951" width="0.42578125" style="342" customWidth="1"/>
    <col min="7952" max="7958" width="6.42578125" style="342" customWidth="1"/>
    <col min="7959" max="8187" width="11.42578125" style="342"/>
    <col min="8188" max="8188" width="1" style="342" customWidth="1"/>
    <col min="8189" max="8189" width="4.28515625" style="342" customWidth="1"/>
    <col min="8190" max="8190" width="34.7109375" style="342" customWidth="1"/>
    <col min="8191" max="8191" width="0" style="342" hidden="1" customWidth="1"/>
    <col min="8192" max="8192" width="20" style="342" customWidth="1"/>
    <col min="8193" max="8193" width="20.85546875" style="342" customWidth="1"/>
    <col min="8194" max="8194" width="25" style="342" customWidth="1"/>
    <col min="8195" max="8195" width="18.7109375" style="342" customWidth="1"/>
    <col min="8196" max="8196" width="29.7109375" style="342" customWidth="1"/>
    <col min="8197" max="8197" width="13.42578125" style="342" customWidth="1"/>
    <col min="8198" max="8198" width="13.85546875" style="342" customWidth="1"/>
    <col min="8199" max="8203" width="16.42578125" style="342" customWidth="1"/>
    <col min="8204" max="8204" width="20.42578125" style="342" customWidth="1"/>
    <col min="8205" max="8205" width="21.140625" style="342" customWidth="1"/>
    <col min="8206" max="8206" width="9.42578125" style="342" customWidth="1"/>
    <col min="8207" max="8207" width="0.42578125" style="342" customWidth="1"/>
    <col min="8208" max="8214" width="6.42578125" style="342" customWidth="1"/>
    <col min="8215" max="8443" width="11.42578125" style="342"/>
    <col min="8444" max="8444" width="1" style="342" customWidth="1"/>
    <col min="8445" max="8445" width="4.28515625" style="342" customWidth="1"/>
    <col min="8446" max="8446" width="34.7109375" style="342" customWidth="1"/>
    <col min="8447" max="8447" width="0" style="342" hidden="1" customWidth="1"/>
    <col min="8448" max="8448" width="20" style="342" customWidth="1"/>
    <col min="8449" max="8449" width="20.85546875" style="342" customWidth="1"/>
    <col min="8450" max="8450" width="25" style="342" customWidth="1"/>
    <col min="8451" max="8451" width="18.7109375" style="342" customWidth="1"/>
    <col min="8452" max="8452" width="29.7109375" style="342" customWidth="1"/>
    <col min="8453" max="8453" width="13.42578125" style="342" customWidth="1"/>
    <col min="8454" max="8454" width="13.85546875" style="342" customWidth="1"/>
    <col min="8455" max="8459" width="16.42578125" style="342" customWidth="1"/>
    <col min="8460" max="8460" width="20.42578125" style="342" customWidth="1"/>
    <col min="8461" max="8461" width="21.140625" style="342" customWidth="1"/>
    <col min="8462" max="8462" width="9.42578125" style="342" customWidth="1"/>
    <col min="8463" max="8463" width="0.42578125" style="342" customWidth="1"/>
    <col min="8464" max="8470" width="6.42578125" style="342" customWidth="1"/>
    <col min="8471" max="8699" width="11.42578125" style="342"/>
    <col min="8700" max="8700" width="1" style="342" customWidth="1"/>
    <col min="8701" max="8701" width="4.28515625" style="342" customWidth="1"/>
    <col min="8702" max="8702" width="34.7109375" style="342" customWidth="1"/>
    <col min="8703" max="8703" width="0" style="342" hidden="1" customWidth="1"/>
    <col min="8704" max="8704" width="20" style="342" customWidth="1"/>
    <col min="8705" max="8705" width="20.85546875" style="342" customWidth="1"/>
    <col min="8706" max="8706" width="25" style="342" customWidth="1"/>
    <col min="8707" max="8707" width="18.7109375" style="342" customWidth="1"/>
    <col min="8708" max="8708" width="29.7109375" style="342" customWidth="1"/>
    <col min="8709" max="8709" width="13.42578125" style="342" customWidth="1"/>
    <col min="8710" max="8710" width="13.85546875" style="342" customWidth="1"/>
    <col min="8711" max="8715" width="16.42578125" style="342" customWidth="1"/>
    <col min="8716" max="8716" width="20.42578125" style="342" customWidth="1"/>
    <col min="8717" max="8717" width="21.140625" style="342" customWidth="1"/>
    <col min="8718" max="8718" width="9.42578125" style="342" customWidth="1"/>
    <col min="8719" max="8719" width="0.42578125" style="342" customWidth="1"/>
    <col min="8720" max="8726" width="6.42578125" style="342" customWidth="1"/>
    <col min="8727" max="8955" width="11.42578125" style="342"/>
    <col min="8956" max="8956" width="1" style="342" customWidth="1"/>
    <col min="8957" max="8957" width="4.28515625" style="342" customWidth="1"/>
    <col min="8958" max="8958" width="34.7109375" style="342" customWidth="1"/>
    <col min="8959" max="8959" width="0" style="342" hidden="1" customWidth="1"/>
    <col min="8960" max="8960" width="20" style="342" customWidth="1"/>
    <col min="8961" max="8961" width="20.85546875" style="342" customWidth="1"/>
    <col min="8962" max="8962" width="25" style="342" customWidth="1"/>
    <col min="8963" max="8963" width="18.7109375" style="342" customWidth="1"/>
    <col min="8964" max="8964" width="29.7109375" style="342" customWidth="1"/>
    <col min="8965" max="8965" width="13.42578125" style="342" customWidth="1"/>
    <col min="8966" max="8966" width="13.85546875" style="342" customWidth="1"/>
    <col min="8967" max="8971" width="16.42578125" style="342" customWidth="1"/>
    <col min="8972" max="8972" width="20.42578125" style="342" customWidth="1"/>
    <col min="8973" max="8973" width="21.140625" style="342" customWidth="1"/>
    <col min="8974" max="8974" width="9.42578125" style="342" customWidth="1"/>
    <col min="8975" max="8975" width="0.42578125" style="342" customWidth="1"/>
    <col min="8976" max="8982" width="6.42578125" style="342" customWidth="1"/>
    <col min="8983" max="9211" width="11.42578125" style="342"/>
    <col min="9212" max="9212" width="1" style="342" customWidth="1"/>
    <col min="9213" max="9213" width="4.28515625" style="342" customWidth="1"/>
    <col min="9214" max="9214" width="34.7109375" style="342" customWidth="1"/>
    <col min="9215" max="9215" width="0" style="342" hidden="1" customWidth="1"/>
    <col min="9216" max="9216" width="20" style="342" customWidth="1"/>
    <col min="9217" max="9217" width="20.85546875" style="342" customWidth="1"/>
    <col min="9218" max="9218" width="25" style="342" customWidth="1"/>
    <col min="9219" max="9219" width="18.7109375" style="342" customWidth="1"/>
    <col min="9220" max="9220" width="29.7109375" style="342" customWidth="1"/>
    <col min="9221" max="9221" width="13.42578125" style="342" customWidth="1"/>
    <col min="9222" max="9222" width="13.85546875" style="342" customWidth="1"/>
    <col min="9223" max="9227" width="16.42578125" style="342" customWidth="1"/>
    <col min="9228" max="9228" width="20.42578125" style="342" customWidth="1"/>
    <col min="9229" max="9229" width="21.140625" style="342" customWidth="1"/>
    <col min="9230" max="9230" width="9.42578125" style="342" customWidth="1"/>
    <col min="9231" max="9231" width="0.42578125" style="342" customWidth="1"/>
    <col min="9232" max="9238" width="6.42578125" style="342" customWidth="1"/>
    <col min="9239" max="9467" width="11.42578125" style="342"/>
    <col min="9468" max="9468" width="1" style="342" customWidth="1"/>
    <col min="9469" max="9469" width="4.28515625" style="342" customWidth="1"/>
    <col min="9470" max="9470" width="34.7109375" style="342" customWidth="1"/>
    <col min="9471" max="9471" width="0" style="342" hidden="1" customWidth="1"/>
    <col min="9472" max="9472" width="20" style="342" customWidth="1"/>
    <col min="9473" max="9473" width="20.85546875" style="342" customWidth="1"/>
    <col min="9474" max="9474" width="25" style="342" customWidth="1"/>
    <col min="9475" max="9475" width="18.7109375" style="342" customWidth="1"/>
    <col min="9476" max="9476" width="29.7109375" style="342" customWidth="1"/>
    <col min="9477" max="9477" width="13.42578125" style="342" customWidth="1"/>
    <col min="9478" max="9478" width="13.85546875" style="342" customWidth="1"/>
    <col min="9479" max="9483" width="16.42578125" style="342" customWidth="1"/>
    <col min="9484" max="9484" width="20.42578125" style="342" customWidth="1"/>
    <col min="9485" max="9485" width="21.140625" style="342" customWidth="1"/>
    <col min="9486" max="9486" width="9.42578125" style="342" customWidth="1"/>
    <col min="9487" max="9487" width="0.42578125" style="342" customWidth="1"/>
    <col min="9488" max="9494" width="6.42578125" style="342" customWidth="1"/>
    <col min="9495" max="9723" width="11.42578125" style="342"/>
    <col min="9724" max="9724" width="1" style="342" customWidth="1"/>
    <col min="9725" max="9725" width="4.28515625" style="342" customWidth="1"/>
    <col min="9726" max="9726" width="34.7109375" style="342" customWidth="1"/>
    <col min="9727" max="9727" width="0" style="342" hidden="1" customWidth="1"/>
    <col min="9728" max="9728" width="20" style="342" customWidth="1"/>
    <col min="9729" max="9729" width="20.85546875" style="342" customWidth="1"/>
    <col min="9730" max="9730" width="25" style="342" customWidth="1"/>
    <col min="9731" max="9731" width="18.7109375" style="342" customWidth="1"/>
    <col min="9732" max="9732" width="29.7109375" style="342" customWidth="1"/>
    <col min="9733" max="9733" width="13.42578125" style="342" customWidth="1"/>
    <col min="9734" max="9734" width="13.85546875" style="342" customWidth="1"/>
    <col min="9735" max="9739" width="16.42578125" style="342" customWidth="1"/>
    <col min="9740" max="9740" width="20.42578125" style="342" customWidth="1"/>
    <col min="9741" max="9741" width="21.140625" style="342" customWidth="1"/>
    <col min="9742" max="9742" width="9.42578125" style="342" customWidth="1"/>
    <col min="9743" max="9743" width="0.42578125" style="342" customWidth="1"/>
    <col min="9744" max="9750" width="6.42578125" style="342" customWidth="1"/>
    <col min="9751" max="9979" width="11.42578125" style="342"/>
    <col min="9980" max="9980" width="1" style="342" customWidth="1"/>
    <col min="9981" max="9981" width="4.28515625" style="342" customWidth="1"/>
    <col min="9982" max="9982" width="34.7109375" style="342" customWidth="1"/>
    <col min="9983" max="9983" width="0" style="342" hidden="1" customWidth="1"/>
    <col min="9984" max="9984" width="20" style="342" customWidth="1"/>
    <col min="9985" max="9985" width="20.85546875" style="342" customWidth="1"/>
    <col min="9986" max="9986" width="25" style="342" customWidth="1"/>
    <col min="9987" max="9987" width="18.7109375" style="342" customWidth="1"/>
    <col min="9988" max="9988" width="29.7109375" style="342" customWidth="1"/>
    <col min="9989" max="9989" width="13.42578125" style="342" customWidth="1"/>
    <col min="9990" max="9990" width="13.85546875" style="342" customWidth="1"/>
    <col min="9991" max="9995" width="16.42578125" style="342" customWidth="1"/>
    <col min="9996" max="9996" width="20.42578125" style="342" customWidth="1"/>
    <col min="9997" max="9997" width="21.140625" style="342" customWidth="1"/>
    <col min="9998" max="9998" width="9.42578125" style="342" customWidth="1"/>
    <col min="9999" max="9999" width="0.42578125" style="342" customWidth="1"/>
    <col min="10000" max="10006" width="6.42578125" style="342" customWidth="1"/>
    <col min="10007" max="10235" width="11.42578125" style="342"/>
    <col min="10236" max="10236" width="1" style="342" customWidth="1"/>
    <col min="10237" max="10237" width="4.28515625" style="342" customWidth="1"/>
    <col min="10238" max="10238" width="34.7109375" style="342" customWidth="1"/>
    <col min="10239" max="10239" width="0" style="342" hidden="1" customWidth="1"/>
    <col min="10240" max="10240" width="20" style="342" customWidth="1"/>
    <col min="10241" max="10241" width="20.85546875" style="342" customWidth="1"/>
    <col min="10242" max="10242" width="25" style="342" customWidth="1"/>
    <col min="10243" max="10243" width="18.7109375" style="342" customWidth="1"/>
    <col min="10244" max="10244" width="29.7109375" style="342" customWidth="1"/>
    <col min="10245" max="10245" width="13.42578125" style="342" customWidth="1"/>
    <col min="10246" max="10246" width="13.85546875" style="342" customWidth="1"/>
    <col min="10247" max="10251" width="16.42578125" style="342" customWidth="1"/>
    <col min="10252" max="10252" width="20.42578125" style="342" customWidth="1"/>
    <col min="10253" max="10253" width="21.140625" style="342" customWidth="1"/>
    <col min="10254" max="10254" width="9.42578125" style="342" customWidth="1"/>
    <col min="10255" max="10255" width="0.42578125" style="342" customWidth="1"/>
    <col min="10256" max="10262" width="6.42578125" style="342" customWidth="1"/>
    <col min="10263" max="10491" width="11.42578125" style="342"/>
    <col min="10492" max="10492" width="1" style="342" customWidth="1"/>
    <col min="10493" max="10493" width="4.28515625" style="342" customWidth="1"/>
    <col min="10494" max="10494" width="34.7109375" style="342" customWidth="1"/>
    <col min="10495" max="10495" width="0" style="342" hidden="1" customWidth="1"/>
    <col min="10496" max="10496" width="20" style="342" customWidth="1"/>
    <col min="10497" max="10497" width="20.85546875" style="342" customWidth="1"/>
    <col min="10498" max="10498" width="25" style="342" customWidth="1"/>
    <col min="10499" max="10499" width="18.7109375" style="342" customWidth="1"/>
    <col min="10500" max="10500" width="29.7109375" style="342" customWidth="1"/>
    <col min="10501" max="10501" width="13.42578125" style="342" customWidth="1"/>
    <col min="10502" max="10502" width="13.85546875" style="342" customWidth="1"/>
    <col min="10503" max="10507" width="16.42578125" style="342" customWidth="1"/>
    <col min="10508" max="10508" width="20.42578125" style="342" customWidth="1"/>
    <col min="10509" max="10509" width="21.140625" style="342" customWidth="1"/>
    <col min="10510" max="10510" width="9.42578125" style="342" customWidth="1"/>
    <col min="10511" max="10511" width="0.42578125" style="342" customWidth="1"/>
    <col min="10512" max="10518" width="6.42578125" style="342" customWidth="1"/>
    <col min="10519" max="10747" width="11.42578125" style="342"/>
    <col min="10748" max="10748" width="1" style="342" customWidth="1"/>
    <col min="10749" max="10749" width="4.28515625" style="342" customWidth="1"/>
    <col min="10750" max="10750" width="34.7109375" style="342" customWidth="1"/>
    <col min="10751" max="10751" width="0" style="342" hidden="1" customWidth="1"/>
    <col min="10752" max="10752" width="20" style="342" customWidth="1"/>
    <col min="10753" max="10753" width="20.85546875" style="342" customWidth="1"/>
    <col min="10754" max="10754" width="25" style="342" customWidth="1"/>
    <col min="10755" max="10755" width="18.7109375" style="342" customWidth="1"/>
    <col min="10756" max="10756" width="29.7109375" style="342" customWidth="1"/>
    <col min="10757" max="10757" width="13.42578125" style="342" customWidth="1"/>
    <col min="10758" max="10758" width="13.85546875" style="342" customWidth="1"/>
    <col min="10759" max="10763" width="16.42578125" style="342" customWidth="1"/>
    <col min="10764" max="10764" width="20.42578125" style="342" customWidth="1"/>
    <col min="10765" max="10765" width="21.140625" style="342" customWidth="1"/>
    <col min="10766" max="10766" width="9.42578125" style="342" customWidth="1"/>
    <col min="10767" max="10767" width="0.42578125" style="342" customWidth="1"/>
    <col min="10768" max="10774" width="6.42578125" style="342" customWidth="1"/>
    <col min="10775" max="11003" width="11.42578125" style="342"/>
    <col min="11004" max="11004" width="1" style="342" customWidth="1"/>
    <col min="11005" max="11005" width="4.28515625" style="342" customWidth="1"/>
    <col min="11006" max="11006" width="34.7109375" style="342" customWidth="1"/>
    <col min="11007" max="11007" width="0" style="342" hidden="1" customWidth="1"/>
    <col min="11008" max="11008" width="20" style="342" customWidth="1"/>
    <col min="11009" max="11009" width="20.85546875" style="342" customWidth="1"/>
    <col min="11010" max="11010" width="25" style="342" customWidth="1"/>
    <col min="11011" max="11011" width="18.7109375" style="342" customWidth="1"/>
    <col min="11012" max="11012" width="29.7109375" style="342" customWidth="1"/>
    <col min="11013" max="11013" width="13.42578125" style="342" customWidth="1"/>
    <col min="11014" max="11014" width="13.85546875" style="342" customWidth="1"/>
    <col min="11015" max="11019" width="16.42578125" style="342" customWidth="1"/>
    <col min="11020" max="11020" width="20.42578125" style="342" customWidth="1"/>
    <col min="11021" max="11021" width="21.140625" style="342" customWidth="1"/>
    <col min="11022" max="11022" width="9.42578125" style="342" customWidth="1"/>
    <col min="11023" max="11023" width="0.42578125" style="342" customWidth="1"/>
    <col min="11024" max="11030" width="6.42578125" style="342" customWidth="1"/>
    <col min="11031" max="11259" width="11.42578125" style="342"/>
    <col min="11260" max="11260" width="1" style="342" customWidth="1"/>
    <col min="11261" max="11261" width="4.28515625" style="342" customWidth="1"/>
    <col min="11262" max="11262" width="34.7109375" style="342" customWidth="1"/>
    <col min="11263" max="11263" width="0" style="342" hidden="1" customWidth="1"/>
    <col min="11264" max="11264" width="20" style="342" customWidth="1"/>
    <col min="11265" max="11265" width="20.85546875" style="342" customWidth="1"/>
    <col min="11266" max="11266" width="25" style="342" customWidth="1"/>
    <col min="11267" max="11267" width="18.7109375" style="342" customWidth="1"/>
    <col min="11268" max="11268" width="29.7109375" style="342" customWidth="1"/>
    <col min="11269" max="11269" width="13.42578125" style="342" customWidth="1"/>
    <col min="11270" max="11270" width="13.85546875" style="342" customWidth="1"/>
    <col min="11271" max="11275" width="16.42578125" style="342" customWidth="1"/>
    <col min="11276" max="11276" width="20.42578125" style="342" customWidth="1"/>
    <col min="11277" max="11277" width="21.140625" style="342" customWidth="1"/>
    <col min="11278" max="11278" width="9.42578125" style="342" customWidth="1"/>
    <col min="11279" max="11279" width="0.42578125" style="342" customWidth="1"/>
    <col min="11280" max="11286" width="6.42578125" style="342" customWidth="1"/>
    <col min="11287" max="11515" width="11.42578125" style="342"/>
    <col min="11516" max="11516" width="1" style="342" customWidth="1"/>
    <col min="11517" max="11517" width="4.28515625" style="342" customWidth="1"/>
    <col min="11518" max="11518" width="34.7109375" style="342" customWidth="1"/>
    <col min="11519" max="11519" width="0" style="342" hidden="1" customWidth="1"/>
    <col min="11520" max="11520" width="20" style="342" customWidth="1"/>
    <col min="11521" max="11521" width="20.85546875" style="342" customWidth="1"/>
    <col min="11522" max="11522" width="25" style="342" customWidth="1"/>
    <col min="11523" max="11523" width="18.7109375" style="342" customWidth="1"/>
    <col min="11524" max="11524" width="29.7109375" style="342" customWidth="1"/>
    <col min="11525" max="11525" width="13.42578125" style="342" customWidth="1"/>
    <col min="11526" max="11526" width="13.85546875" style="342" customWidth="1"/>
    <col min="11527" max="11531" width="16.42578125" style="342" customWidth="1"/>
    <col min="11532" max="11532" width="20.42578125" style="342" customWidth="1"/>
    <col min="11533" max="11533" width="21.140625" style="342" customWidth="1"/>
    <col min="11534" max="11534" width="9.42578125" style="342" customWidth="1"/>
    <col min="11535" max="11535" width="0.42578125" style="342" customWidth="1"/>
    <col min="11536" max="11542" width="6.42578125" style="342" customWidth="1"/>
    <col min="11543" max="11771" width="11.42578125" style="342"/>
    <col min="11772" max="11772" width="1" style="342" customWidth="1"/>
    <col min="11773" max="11773" width="4.28515625" style="342" customWidth="1"/>
    <col min="11774" max="11774" width="34.7109375" style="342" customWidth="1"/>
    <col min="11775" max="11775" width="0" style="342" hidden="1" customWidth="1"/>
    <col min="11776" max="11776" width="20" style="342" customWidth="1"/>
    <col min="11777" max="11777" width="20.85546875" style="342" customWidth="1"/>
    <col min="11778" max="11778" width="25" style="342" customWidth="1"/>
    <col min="11779" max="11779" width="18.7109375" style="342" customWidth="1"/>
    <col min="11780" max="11780" width="29.7109375" style="342" customWidth="1"/>
    <col min="11781" max="11781" width="13.42578125" style="342" customWidth="1"/>
    <col min="11782" max="11782" width="13.85546875" style="342" customWidth="1"/>
    <col min="11783" max="11787" width="16.42578125" style="342" customWidth="1"/>
    <col min="11788" max="11788" width="20.42578125" style="342" customWidth="1"/>
    <col min="11789" max="11789" width="21.140625" style="342" customWidth="1"/>
    <col min="11790" max="11790" width="9.42578125" style="342" customWidth="1"/>
    <col min="11791" max="11791" width="0.42578125" style="342" customWidth="1"/>
    <col min="11792" max="11798" width="6.42578125" style="342" customWidth="1"/>
    <col min="11799" max="12027" width="11.42578125" style="342"/>
    <col min="12028" max="12028" width="1" style="342" customWidth="1"/>
    <col min="12029" max="12029" width="4.28515625" style="342" customWidth="1"/>
    <col min="12030" max="12030" width="34.7109375" style="342" customWidth="1"/>
    <col min="12031" max="12031" width="0" style="342" hidden="1" customWidth="1"/>
    <col min="12032" max="12032" width="20" style="342" customWidth="1"/>
    <col min="12033" max="12033" width="20.85546875" style="342" customWidth="1"/>
    <col min="12034" max="12034" width="25" style="342" customWidth="1"/>
    <col min="12035" max="12035" width="18.7109375" style="342" customWidth="1"/>
    <col min="12036" max="12036" width="29.7109375" style="342" customWidth="1"/>
    <col min="12037" max="12037" width="13.42578125" style="342" customWidth="1"/>
    <col min="12038" max="12038" width="13.85546875" style="342" customWidth="1"/>
    <col min="12039" max="12043" width="16.42578125" style="342" customWidth="1"/>
    <col min="12044" max="12044" width="20.42578125" style="342" customWidth="1"/>
    <col min="12045" max="12045" width="21.140625" style="342" customWidth="1"/>
    <col min="12046" max="12046" width="9.42578125" style="342" customWidth="1"/>
    <col min="12047" max="12047" width="0.42578125" style="342" customWidth="1"/>
    <col min="12048" max="12054" width="6.42578125" style="342" customWidth="1"/>
    <col min="12055" max="12283" width="11.42578125" style="342"/>
    <col min="12284" max="12284" width="1" style="342" customWidth="1"/>
    <col min="12285" max="12285" width="4.28515625" style="342" customWidth="1"/>
    <col min="12286" max="12286" width="34.7109375" style="342" customWidth="1"/>
    <col min="12287" max="12287" width="0" style="342" hidden="1" customWidth="1"/>
    <col min="12288" max="12288" width="20" style="342" customWidth="1"/>
    <col min="12289" max="12289" width="20.85546875" style="342" customWidth="1"/>
    <col min="12290" max="12290" width="25" style="342" customWidth="1"/>
    <col min="12291" max="12291" width="18.7109375" style="342" customWidth="1"/>
    <col min="12292" max="12292" width="29.7109375" style="342" customWidth="1"/>
    <col min="12293" max="12293" width="13.42578125" style="342" customWidth="1"/>
    <col min="12294" max="12294" width="13.85546875" style="342" customWidth="1"/>
    <col min="12295" max="12299" width="16.42578125" style="342" customWidth="1"/>
    <col min="12300" max="12300" width="20.42578125" style="342" customWidth="1"/>
    <col min="12301" max="12301" width="21.140625" style="342" customWidth="1"/>
    <col min="12302" max="12302" width="9.42578125" style="342" customWidth="1"/>
    <col min="12303" max="12303" width="0.42578125" style="342" customWidth="1"/>
    <col min="12304" max="12310" width="6.42578125" style="342" customWidth="1"/>
    <col min="12311" max="12539" width="11.42578125" style="342"/>
    <col min="12540" max="12540" width="1" style="342" customWidth="1"/>
    <col min="12541" max="12541" width="4.28515625" style="342" customWidth="1"/>
    <col min="12542" max="12542" width="34.7109375" style="342" customWidth="1"/>
    <col min="12543" max="12543" width="0" style="342" hidden="1" customWidth="1"/>
    <col min="12544" max="12544" width="20" style="342" customWidth="1"/>
    <col min="12545" max="12545" width="20.85546875" style="342" customWidth="1"/>
    <col min="12546" max="12546" width="25" style="342" customWidth="1"/>
    <col min="12547" max="12547" width="18.7109375" style="342" customWidth="1"/>
    <col min="12548" max="12548" width="29.7109375" style="342" customWidth="1"/>
    <col min="12549" max="12549" width="13.42578125" style="342" customWidth="1"/>
    <col min="12550" max="12550" width="13.85546875" style="342" customWidth="1"/>
    <col min="12551" max="12555" width="16.42578125" style="342" customWidth="1"/>
    <col min="12556" max="12556" width="20.42578125" style="342" customWidth="1"/>
    <col min="12557" max="12557" width="21.140625" style="342" customWidth="1"/>
    <col min="12558" max="12558" width="9.42578125" style="342" customWidth="1"/>
    <col min="12559" max="12559" width="0.42578125" style="342" customWidth="1"/>
    <col min="12560" max="12566" width="6.42578125" style="342" customWidth="1"/>
    <col min="12567" max="12795" width="11.42578125" style="342"/>
    <col min="12796" max="12796" width="1" style="342" customWidth="1"/>
    <col min="12797" max="12797" width="4.28515625" style="342" customWidth="1"/>
    <col min="12798" max="12798" width="34.7109375" style="342" customWidth="1"/>
    <col min="12799" max="12799" width="0" style="342" hidden="1" customWidth="1"/>
    <col min="12800" max="12800" width="20" style="342" customWidth="1"/>
    <col min="12801" max="12801" width="20.85546875" style="342" customWidth="1"/>
    <col min="12802" max="12802" width="25" style="342" customWidth="1"/>
    <col min="12803" max="12803" width="18.7109375" style="342" customWidth="1"/>
    <col min="12804" max="12804" width="29.7109375" style="342" customWidth="1"/>
    <col min="12805" max="12805" width="13.42578125" style="342" customWidth="1"/>
    <col min="12806" max="12806" width="13.85546875" style="342" customWidth="1"/>
    <col min="12807" max="12811" width="16.42578125" style="342" customWidth="1"/>
    <col min="12812" max="12812" width="20.42578125" style="342" customWidth="1"/>
    <col min="12813" max="12813" width="21.140625" style="342" customWidth="1"/>
    <col min="12814" max="12814" width="9.42578125" style="342" customWidth="1"/>
    <col min="12815" max="12815" width="0.42578125" style="342" customWidth="1"/>
    <col min="12816" max="12822" width="6.42578125" style="342" customWidth="1"/>
    <col min="12823" max="13051" width="11.42578125" style="342"/>
    <col min="13052" max="13052" width="1" style="342" customWidth="1"/>
    <col min="13053" max="13053" width="4.28515625" style="342" customWidth="1"/>
    <col min="13054" max="13054" width="34.7109375" style="342" customWidth="1"/>
    <col min="13055" max="13055" width="0" style="342" hidden="1" customWidth="1"/>
    <col min="13056" max="13056" width="20" style="342" customWidth="1"/>
    <col min="13057" max="13057" width="20.85546875" style="342" customWidth="1"/>
    <col min="13058" max="13058" width="25" style="342" customWidth="1"/>
    <col min="13059" max="13059" width="18.7109375" style="342" customWidth="1"/>
    <col min="13060" max="13060" width="29.7109375" style="342" customWidth="1"/>
    <col min="13061" max="13061" width="13.42578125" style="342" customWidth="1"/>
    <col min="13062" max="13062" width="13.85546875" style="342" customWidth="1"/>
    <col min="13063" max="13067" width="16.42578125" style="342" customWidth="1"/>
    <col min="13068" max="13068" width="20.42578125" style="342" customWidth="1"/>
    <col min="13069" max="13069" width="21.140625" style="342" customWidth="1"/>
    <col min="13070" max="13070" width="9.42578125" style="342" customWidth="1"/>
    <col min="13071" max="13071" width="0.42578125" style="342" customWidth="1"/>
    <col min="13072" max="13078" width="6.42578125" style="342" customWidth="1"/>
    <col min="13079" max="13307" width="11.42578125" style="342"/>
    <col min="13308" max="13308" width="1" style="342" customWidth="1"/>
    <col min="13309" max="13309" width="4.28515625" style="342" customWidth="1"/>
    <col min="13310" max="13310" width="34.7109375" style="342" customWidth="1"/>
    <col min="13311" max="13311" width="0" style="342" hidden="1" customWidth="1"/>
    <col min="13312" max="13312" width="20" style="342" customWidth="1"/>
    <col min="13313" max="13313" width="20.85546875" style="342" customWidth="1"/>
    <col min="13314" max="13314" width="25" style="342" customWidth="1"/>
    <col min="13315" max="13315" width="18.7109375" style="342" customWidth="1"/>
    <col min="13316" max="13316" width="29.7109375" style="342" customWidth="1"/>
    <col min="13317" max="13317" width="13.42578125" style="342" customWidth="1"/>
    <col min="13318" max="13318" width="13.85546875" style="342" customWidth="1"/>
    <col min="13319" max="13323" width="16.42578125" style="342" customWidth="1"/>
    <col min="13324" max="13324" width="20.42578125" style="342" customWidth="1"/>
    <col min="13325" max="13325" width="21.140625" style="342" customWidth="1"/>
    <col min="13326" max="13326" width="9.42578125" style="342" customWidth="1"/>
    <col min="13327" max="13327" width="0.42578125" style="342" customWidth="1"/>
    <col min="13328" max="13334" width="6.42578125" style="342" customWidth="1"/>
    <col min="13335" max="13563" width="11.42578125" style="342"/>
    <col min="13564" max="13564" width="1" style="342" customWidth="1"/>
    <col min="13565" max="13565" width="4.28515625" style="342" customWidth="1"/>
    <col min="13566" max="13566" width="34.7109375" style="342" customWidth="1"/>
    <col min="13567" max="13567" width="0" style="342" hidden="1" customWidth="1"/>
    <col min="13568" max="13568" width="20" style="342" customWidth="1"/>
    <col min="13569" max="13569" width="20.85546875" style="342" customWidth="1"/>
    <col min="13570" max="13570" width="25" style="342" customWidth="1"/>
    <col min="13571" max="13571" width="18.7109375" style="342" customWidth="1"/>
    <col min="13572" max="13572" width="29.7109375" style="342" customWidth="1"/>
    <col min="13573" max="13573" width="13.42578125" style="342" customWidth="1"/>
    <col min="13574" max="13574" width="13.85546875" style="342" customWidth="1"/>
    <col min="13575" max="13579" width="16.42578125" style="342" customWidth="1"/>
    <col min="13580" max="13580" width="20.42578125" style="342" customWidth="1"/>
    <col min="13581" max="13581" width="21.140625" style="342" customWidth="1"/>
    <col min="13582" max="13582" width="9.42578125" style="342" customWidth="1"/>
    <col min="13583" max="13583" width="0.42578125" style="342" customWidth="1"/>
    <col min="13584" max="13590" width="6.42578125" style="342" customWidth="1"/>
    <col min="13591" max="13819" width="11.42578125" style="342"/>
    <col min="13820" max="13820" width="1" style="342" customWidth="1"/>
    <col min="13821" max="13821" width="4.28515625" style="342" customWidth="1"/>
    <col min="13822" max="13822" width="34.7109375" style="342" customWidth="1"/>
    <col min="13823" max="13823" width="0" style="342" hidden="1" customWidth="1"/>
    <col min="13824" max="13824" width="20" style="342" customWidth="1"/>
    <col min="13825" max="13825" width="20.85546875" style="342" customWidth="1"/>
    <col min="13826" max="13826" width="25" style="342" customWidth="1"/>
    <col min="13827" max="13827" width="18.7109375" style="342" customWidth="1"/>
    <col min="13828" max="13828" width="29.7109375" style="342" customWidth="1"/>
    <col min="13829" max="13829" width="13.42578125" style="342" customWidth="1"/>
    <col min="13830" max="13830" width="13.85546875" style="342" customWidth="1"/>
    <col min="13831" max="13835" width="16.42578125" style="342" customWidth="1"/>
    <col min="13836" max="13836" width="20.42578125" style="342" customWidth="1"/>
    <col min="13837" max="13837" width="21.140625" style="342" customWidth="1"/>
    <col min="13838" max="13838" width="9.42578125" style="342" customWidth="1"/>
    <col min="13839" max="13839" width="0.42578125" style="342" customWidth="1"/>
    <col min="13840" max="13846" width="6.42578125" style="342" customWidth="1"/>
    <col min="13847" max="14075" width="11.42578125" style="342"/>
    <col min="14076" max="14076" width="1" style="342" customWidth="1"/>
    <col min="14077" max="14077" width="4.28515625" style="342" customWidth="1"/>
    <col min="14078" max="14078" width="34.7109375" style="342" customWidth="1"/>
    <col min="14079" max="14079" width="0" style="342" hidden="1" customWidth="1"/>
    <col min="14080" max="14080" width="20" style="342" customWidth="1"/>
    <col min="14081" max="14081" width="20.85546875" style="342" customWidth="1"/>
    <col min="14082" max="14082" width="25" style="342" customWidth="1"/>
    <col min="14083" max="14083" width="18.7109375" style="342" customWidth="1"/>
    <col min="14084" max="14084" width="29.7109375" style="342" customWidth="1"/>
    <col min="14085" max="14085" width="13.42578125" style="342" customWidth="1"/>
    <col min="14086" max="14086" width="13.85546875" style="342" customWidth="1"/>
    <col min="14087" max="14091" width="16.42578125" style="342" customWidth="1"/>
    <col min="14092" max="14092" width="20.42578125" style="342" customWidth="1"/>
    <col min="14093" max="14093" width="21.140625" style="342" customWidth="1"/>
    <col min="14094" max="14094" width="9.42578125" style="342" customWidth="1"/>
    <col min="14095" max="14095" width="0.42578125" style="342" customWidth="1"/>
    <col min="14096" max="14102" width="6.42578125" style="342" customWidth="1"/>
    <col min="14103" max="14331" width="11.42578125" style="342"/>
    <col min="14332" max="14332" width="1" style="342" customWidth="1"/>
    <col min="14333" max="14333" width="4.28515625" style="342" customWidth="1"/>
    <col min="14334" max="14334" width="34.7109375" style="342" customWidth="1"/>
    <col min="14335" max="14335" width="0" style="342" hidden="1" customWidth="1"/>
    <col min="14336" max="14336" width="20" style="342" customWidth="1"/>
    <col min="14337" max="14337" width="20.85546875" style="342" customWidth="1"/>
    <col min="14338" max="14338" width="25" style="342" customWidth="1"/>
    <col min="14339" max="14339" width="18.7109375" style="342" customWidth="1"/>
    <col min="14340" max="14340" width="29.7109375" style="342" customWidth="1"/>
    <col min="14341" max="14341" width="13.42578125" style="342" customWidth="1"/>
    <col min="14342" max="14342" width="13.85546875" style="342" customWidth="1"/>
    <col min="14343" max="14347" width="16.42578125" style="342" customWidth="1"/>
    <col min="14348" max="14348" width="20.42578125" style="342" customWidth="1"/>
    <col min="14349" max="14349" width="21.140625" style="342" customWidth="1"/>
    <col min="14350" max="14350" width="9.42578125" style="342" customWidth="1"/>
    <col min="14351" max="14351" width="0.42578125" style="342" customWidth="1"/>
    <col min="14352" max="14358" width="6.42578125" style="342" customWidth="1"/>
    <col min="14359" max="14587" width="11.42578125" style="342"/>
    <col min="14588" max="14588" width="1" style="342" customWidth="1"/>
    <col min="14589" max="14589" width="4.28515625" style="342" customWidth="1"/>
    <col min="14590" max="14590" width="34.7109375" style="342" customWidth="1"/>
    <col min="14591" max="14591" width="0" style="342" hidden="1" customWidth="1"/>
    <col min="14592" max="14592" width="20" style="342" customWidth="1"/>
    <col min="14593" max="14593" width="20.85546875" style="342" customWidth="1"/>
    <col min="14594" max="14594" width="25" style="342" customWidth="1"/>
    <col min="14595" max="14595" width="18.7109375" style="342" customWidth="1"/>
    <col min="14596" max="14596" width="29.7109375" style="342" customWidth="1"/>
    <col min="14597" max="14597" width="13.42578125" style="342" customWidth="1"/>
    <col min="14598" max="14598" width="13.85546875" style="342" customWidth="1"/>
    <col min="14599" max="14603" width="16.42578125" style="342" customWidth="1"/>
    <col min="14604" max="14604" width="20.42578125" style="342" customWidth="1"/>
    <col min="14605" max="14605" width="21.140625" style="342" customWidth="1"/>
    <col min="14606" max="14606" width="9.42578125" style="342" customWidth="1"/>
    <col min="14607" max="14607" width="0.42578125" style="342" customWidth="1"/>
    <col min="14608" max="14614" width="6.42578125" style="342" customWidth="1"/>
    <col min="14615" max="14843" width="11.42578125" style="342"/>
    <col min="14844" max="14844" width="1" style="342" customWidth="1"/>
    <col min="14845" max="14845" width="4.28515625" style="342" customWidth="1"/>
    <col min="14846" max="14846" width="34.7109375" style="342" customWidth="1"/>
    <col min="14847" max="14847" width="0" style="342" hidden="1" customWidth="1"/>
    <col min="14848" max="14848" width="20" style="342" customWidth="1"/>
    <col min="14849" max="14849" width="20.85546875" style="342" customWidth="1"/>
    <col min="14850" max="14850" width="25" style="342" customWidth="1"/>
    <col min="14851" max="14851" width="18.7109375" style="342" customWidth="1"/>
    <col min="14852" max="14852" width="29.7109375" style="342" customWidth="1"/>
    <col min="14853" max="14853" width="13.42578125" style="342" customWidth="1"/>
    <col min="14854" max="14854" width="13.85546875" style="342" customWidth="1"/>
    <col min="14855" max="14859" width="16.42578125" style="342" customWidth="1"/>
    <col min="14860" max="14860" width="20.42578125" style="342" customWidth="1"/>
    <col min="14861" max="14861" width="21.140625" style="342" customWidth="1"/>
    <col min="14862" max="14862" width="9.42578125" style="342" customWidth="1"/>
    <col min="14863" max="14863" width="0.42578125" style="342" customWidth="1"/>
    <col min="14864" max="14870" width="6.42578125" style="342" customWidth="1"/>
    <col min="14871" max="15099" width="11.42578125" style="342"/>
    <col min="15100" max="15100" width="1" style="342" customWidth="1"/>
    <col min="15101" max="15101" width="4.28515625" style="342" customWidth="1"/>
    <col min="15102" max="15102" width="34.7109375" style="342" customWidth="1"/>
    <col min="15103" max="15103" width="0" style="342" hidden="1" customWidth="1"/>
    <col min="15104" max="15104" width="20" style="342" customWidth="1"/>
    <col min="15105" max="15105" width="20.85546875" style="342" customWidth="1"/>
    <col min="15106" max="15106" width="25" style="342" customWidth="1"/>
    <col min="15107" max="15107" width="18.7109375" style="342" customWidth="1"/>
    <col min="15108" max="15108" width="29.7109375" style="342" customWidth="1"/>
    <col min="15109" max="15109" width="13.42578125" style="342" customWidth="1"/>
    <col min="15110" max="15110" width="13.85546875" style="342" customWidth="1"/>
    <col min="15111" max="15115" width="16.42578125" style="342" customWidth="1"/>
    <col min="15116" max="15116" width="20.42578125" style="342" customWidth="1"/>
    <col min="15117" max="15117" width="21.140625" style="342" customWidth="1"/>
    <col min="15118" max="15118" width="9.42578125" style="342" customWidth="1"/>
    <col min="15119" max="15119" width="0.42578125" style="342" customWidth="1"/>
    <col min="15120" max="15126" width="6.42578125" style="342" customWidth="1"/>
    <col min="15127" max="15355" width="11.42578125" style="342"/>
    <col min="15356" max="15356" width="1" style="342" customWidth="1"/>
    <col min="15357" max="15357" width="4.28515625" style="342" customWidth="1"/>
    <col min="15358" max="15358" width="34.7109375" style="342" customWidth="1"/>
    <col min="15359" max="15359" width="0" style="342" hidden="1" customWidth="1"/>
    <col min="15360" max="15360" width="20" style="342" customWidth="1"/>
    <col min="15361" max="15361" width="20.85546875" style="342" customWidth="1"/>
    <col min="15362" max="15362" width="25" style="342" customWidth="1"/>
    <col min="15363" max="15363" width="18.7109375" style="342" customWidth="1"/>
    <col min="15364" max="15364" width="29.7109375" style="342" customWidth="1"/>
    <col min="15365" max="15365" width="13.42578125" style="342" customWidth="1"/>
    <col min="15366" max="15366" width="13.85546875" style="342" customWidth="1"/>
    <col min="15367" max="15371" width="16.42578125" style="342" customWidth="1"/>
    <col min="15372" max="15372" width="20.42578125" style="342" customWidth="1"/>
    <col min="15373" max="15373" width="21.140625" style="342" customWidth="1"/>
    <col min="15374" max="15374" width="9.42578125" style="342" customWidth="1"/>
    <col min="15375" max="15375" width="0.42578125" style="342" customWidth="1"/>
    <col min="15376" max="15382" width="6.42578125" style="342" customWidth="1"/>
    <col min="15383" max="15611" width="11.42578125" style="342"/>
    <col min="15612" max="15612" width="1" style="342" customWidth="1"/>
    <col min="15613" max="15613" width="4.28515625" style="342" customWidth="1"/>
    <col min="15614" max="15614" width="34.7109375" style="342" customWidth="1"/>
    <col min="15615" max="15615" width="0" style="342" hidden="1" customWidth="1"/>
    <col min="15616" max="15616" width="20" style="342" customWidth="1"/>
    <col min="15617" max="15617" width="20.85546875" style="342" customWidth="1"/>
    <col min="15618" max="15618" width="25" style="342" customWidth="1"/>
    <col min="15619" max="15619" width="18.7109375" style="342" customWidth="1"/>
    <col min="15620" max="15620" width="29.7109375" style="342" customWidth="1"/>
    <col min="15621" max="15621" width="13.42578125" style="342" customWidth="1"/>
    <col min="15622" max="15622" width="13.85546875" style="342" customWidth="1"/>
    <col min="15623" max="15627" width="16.42578125" style="342" customWidth="1"/>
    <col min="15628" max="15628" width="20.42578125" style="342" customWidth="1"/>
    <col min="15629" max="15629" width="21.140625" style="342" customWidth="1"/>
    <col min="15630" max="15630" width="9.42578125" style="342" customWidth="1"/>
    <col min="15631" max="15631" width="0.42578125" style="342" customWidth="1"/>
    <col min="15632" max="15638" width="6.42578125" style="342" customWidth="1"/>
    <col min="15639" max="15867" width="11.42578125" style="342"/>
    <col min="15868" max="15868" width="1" style="342" customWidth="1"/>
    <col min="15869" max="15869" width="4.28515625" style="342" customWidth="1"/>
    <col min="15870" max="15870" width="34.7109375" style="342" customWidth="1"/>
    <col min="15871" max="15871" width="0" style="342" hidden="1" customWidth="1"/>
    <col min="15872" max="15872" width="20" style="342" customWidth="1"/>
    <col min="15873" max="15873" width="20.85546875" style="342" customWidth="1"/>
    <col min="15874" max="15874" width="25" style="342" customWidth="1"/>
    <col min="15875" max="15875" width="18.7109375" style="342" customWidth="1"/>
    <col min="15876" max="15876" width="29.7109375" style="342" customWidth="1"/>
    <col min="15877" max="15877" width="13.42578125" style="342" customWidth="1"/>
    <col min="15878" max="15878" width="13.85546875" style="342" customWidth="1"/>
    <col min="15879" max="15883" width="16.42578125" style="342" customWidth="1"/>
    <col min="15884" max="15884" width="20.42578125" style="342" customWidth="1"/>
    <col min="15885" max="15885" width="21.140625" style="342" customWidth="1"/>
    <col min="15886" max="15886" width="9.42578125" style="342" customWidth="1"/>
    <col min="15887" max="15887" width="0.42578125" style="342" customWidth="1"/>
    <col min="15888" max="15894" width="6.42578125" style="342" customWidth="1"/>
    <col min="15895" max="16123" width="11.42578125" style="342"/>
    <col min="16124" max="16124" width="1" style="342" customWidth="1"/>
    <col min="16125" max="16125" width="4.28515625" style="342" customWidth="1"/>
    <col min="16126" max="16126" width="34.7109375" style="342" customWidth="1"/>
    <col min="16127" max="16127" width="0" style="342" hidden="1" customWidth="1"/>
    <col min="16128" max="16128" width="20" style="342" customWidth="1"/>
    <col min="16129" max="16129" width="20.85546875" style="342" customWidth="1"/>
    <col min="16130" max="16130" width="25" style="342" customWidth="1"/>
    <col min="16131" max="16131" width="18.7109375" style="342" customWidth="1"/>
    <col min="16132" max="16132" width="29.7109375" style="342" customWidth="1"/>
    <col min="16133" max="16133" width="13.42578125" style="342" customWidth="1"/>
    <col min="16134" max="16134" width="13.85546875" style="342" customWidth="1"/>
    <col min="16135" max="16139" width="16.42578125" style="342" customWidth="1"/>
    <col min="16140" max="16140" width="20.42578125" style="342" customWidth="1"/>
    <col min="16141" max="16141" width="21.140625" style="342" customWidth="1"/>
    <col min="16142" max="16142" width="9.42578125" style="342" customWidth="1"/>
    <col min="16143" max="16143" width="0.42578125" style="342" customWidth="1"/>
    <col min="16144" max="16150" width="6.42578125" style="342" customWidth="1"/>
    <col min="16151" max="16371" width="11.42578125" style="342"/>
    <col min="16372" max="16384" width="11.42578125" style="342" customWidth="1"/>
  </cols>
  <sheetData>
    <row r="2" spans="2:16" ht="15" x14ac:dyDescent="0.25">
      <c r="B2" s="1264" t="s">
        <v>63</v>
      </c>
      <c r="C2" s="1265"/>
      <c r="D2" s="1265"/>
      <c r="E2" s="1265"/>
      <c r="F2" s="1265"/>
      <c r="G2" s="1265"/>
      <c r="H2" s="1265"/>
      <c r="I2" s="1265"/>
      <c r="J2" s="1265"/>
      <c r="K2" s="1265"/>
      <c r="L2" s="1265"/>
      <c r="M2" s="1265"/>
      <c r="N2" s="1265"/>
      <c r="O2" s="1265"/>
      <c r="P2" s="1265"/>
    </row>
    <row r="4" spans="2:16" ht="15" x14ac:dyDescent="0.25">
      <c r="B4" s="1264" t="s">
        <v>48</v>
      </c>
      <c r="C4" s="1265"/>
      <c r="D4" s="1265"/>
      <c r="E4" s="1265"/>
      <c r="F4" s="1265"/>
      <c r="G4" s="1265"/>
      <c r="H4" s="1265"/>
      <c r="I4" s="1265"/>
      <c r="J4" s="1265"/>
      <c r="K4" s="1265"/>
      <c r="L4" s="1265"/>
      <c r="M4" s="1265"/>
      <c r="N4" s="1265"/>
      <c r="O4" s="1265"/>
      <c r="P4" s="1265"/>
    </row>
    <row r="5" spans="2:16" ht="15" thickBot="1" x14ac:dyDescent="0.3"/>
    <row r="6" spans="2:16" ht="15.75" thickBot="1" x14ac:dyDescent="0.3">
      <c r="B6" s="556" t="s">
        <v>4</v>
      </c>
      <c r="C6" s="1251" t="s">
        <v>1415</v>
      </c>
      <c r="D6" s="1251"/>
      <c r="E6" s="1251"/>
      <c r="F6" s="1251"/>
      <c r="G6" s="1251"/>
      <c r="H6" s="1251"/>
      <c r="I6" s="1251"/>
      <c r="J6" s="1251"/>
      <c r="K6" s="1251"/>
      <c r="L6" s="1251"/>
      <c r="M6" s="1251"/>
      <c r="N6" s="1266"/>
    </row>
    <row r="7" spans="2:16" ht="15.75" thickBot="1" x14ac:dyDescent="0.3">
      <c r="B7" s="556" t="s">
        <v>5</v>
      </c>
      <c r="C7" s="1251" t="s">
        <v>1416</v>
      </c>
      <c r="D7" s="1251"/>
      <c r="E7" s="1251"/>
      <c r="F7" s="1251"/>
      <c r="G7" s="1251"/>
      <c r="H7" s="1251"/>
      <c r="I7" s="1251"/>
      <c r="J7" s="1251"/>
      <c r="K7" s="1251"/>
      <c r="L7" s="1251"/>
      <c r="M7" s="1251"/>
      <c r="N7" s="1266"/>
    </row>
    <row r="8" spans="2:16" ht="15.75" thickBot="1" x14ac:dyDescent="0.3">
      <c r="B8" s="556" t="s">
        <v>6</v>
      </c>
      <c r="C8" s="1251" t="s">
        <v>1417</v>
      </c>
      <c r="D8" s="1251"/>
      <c r="E8" s="1251"/>
      <c r="F8" s="1251"/>
      <c r="G8" s="1251"/>
      <c r="H8" s="1251"/>
      <c r="I8" s="1251"/>
      <c r="J8" s="1251"/>
      <c r="K8" s="1251"/>
      <c r="L8" s="1251"/>
      <c r="M8" s="1251"/>
      <c r="N8" s="1266"/>
    </row>
    <row r="9" spans="2:16" ht="15.75" thickBot="1" x14ac:dyDescent="0.3">
      <c r="B9" s="556" t="s">
        <v>7</v>
      </c>
      <c r="C9" s="1251" t="s">
        <v>1418</v>
      </c>
      <c r="D9" s="1251"/>
      <c r="E9" s="1251"/>
      <c r="F9" s="1251"/>
      <c r="G9" s="1251"/>
      <c r="H9" s="1251"/>
      <c r="I9" s="1251"/>
      <c r="J9" s="1251"/>
      <c r="K9" s="1251"/>
      <c r="L9" s="1251"/>
      <c r="M9" s="1251"/>
      <c r="N9" s="1266"/>
    </row>
    <row r="10" spans="2:16" ht="15.75" thickBot="1" x14ac:dyDescent="0.3">
      <c r="B10" s="556"/>
      <c r="C10" s="708" t="s">
        <v>1419</v>
      </c>
      <c r="D10" s="709"/>
      <c r="E10" s="708"/>
      <c r="F10" s="708"/>
      <c r="G10" s="708"/>
      <c r="H10" s="708"/>
      <c r="I10" s="708"/>
      <c r="J10" s="708"/>
      <c r="K10" s="710"/>
      <c r="L10" s="708"/>
      <c r="M10" s="708"/>
      <c r="N10" s="711"/>
    </row>
    <row r="11" spans="2:16" ht="15.75" thickBot="1" x14ac:dyDescent="0.3">
      <c r="B11" s="556" t="s">
        <v>8</v>
      </c>
      <c r="C11" s="1243" t="s">
        <v>149</v>
      </c>
      <c r="D11" s="1243"/>
      <c r="E11" s="1244"/>
      <c r="F11" s="712"/>
      <c r="G11" s="713"/>
      <c r="H11" s="712"/>
      <c r="I11" s="714"/>
      <c r="J11" s="712"/>
      <c r="K11" s="715"/>
      <c r="L11" s="715"/>
      <c r="M11" s="716"/>
      <c r="N11" s="717"/>
    </row>
    <row r="12" spans="2:16" ht="15.75" thickBot="1" x14ac:dyDescent="0.3">
      <c r="B12" s="563" t="s">
        <v>9</v>
      </c>
      <c r="C12" s="718">
        <v>41975</v>
      </c>
      <c r="D12" s="719"/>
      <c r="E12" s="720"/>
      <c r="F12" s="721"/>
      <c r="G12" s="722"/>
      <c r="H12" s="721"/>
      <c r="I12" s="723"/>
      <c r="J12" s="721"/>
      <c r="K12" s="720"/>
      <c r="L12" s="720"/>
      <c r="M12" s="724"/>
      <c r="N12" s="725"/>
    </row>
    <row r="13" spans="2:16" ht="15" x14ac:dyDescent="0.25">
      <c r="B13" s="571"/>
      <c r="C13" s="726"/>
      <c r="D13" s="727"/>
      <c r="E13" s="728"/>
      <c r="F13" s="729"/>
      <c r="G13" s="730"/>
      <c r="H13" s="729"/>
      <c r="I13" s="731"/>
      <c r="J13" s="550"/>
      <c r="K13" s="577"/>
      <c r="L13" s="577"/>
      <c r="M13" s="578"/>
      <c r="N13" s="729"/>
    </row>
    <row r="14" spans="2:16" ht="15" customHeight="1" x14ac:dyDescent="0.25">
      <c r="I14" s="731"/>
      <c r="J14" s="550"/>
      <c r="K14" s="577"/>
      <c r="L14" s="577"/>
      <c r="M14" s="578"/>
      <c r="N14" s="732"/>
    </row>
    <row r="15" spans="2:16" ht="15" x14ac:dyDescent="0.25">
      <c r="B15" s="1267" t="s">
        <v>87</v>
      </c>
      <c r="C15" s="1267"/>
      <c r="D15" s="733" t="s">
        <v>12</v>
      </c>
      <c r="E15" s="734" t="s">
        <v>13</v>
      </c>
      <c r="F15" s="733" t="s">
        <v>29</v>
      </c>
      <c r="G15" s="735"/>
      <c r="I15" s="736"/>
      <c r="J15" s="584"/>
      <c r="K15" s="585"/>
      <c r="L15" s="585"/>
      <c r="M15" s="586"/>
      <c r="N15" s="732"/>
    </row>
    <row r="16" spans="2:16" ht="15" x14ac:dyDescent="0.25">
      <c r="B16" s="1267"/>
      <c r="C16" s="1267"/>
      <c r="D16" s="733">
        <v>1</v>
      </c>
      <c r="E16" s="737">
        <v>1133936583</v>
      </c>
      <c r="F16" s="738">
        <v>543</v>
      </c>
      <c r="G16" s="739"/>
      <c r="I16" s="740"/>
      <c r="J16" s="590"/>
      <c r="K16" s="591"/>
      <c r="L16" s="591"/>
      <c r="M16" s="592"/>
      <c r="N16" s="732"/>
    </row>
    <row r="17" spans="1:14" s="342" customFormat="1" ht="15" x14ac:dyDescent="0.25">
      <c r="B17" s="1267"/>
      <c r="C17" s="1267"/>
      <c r="D17" s="733"/>
      <c r="E17" s="741"/>
      <c r="F17" s="742"/>
      <c r="G17" s="739"/>
      <c r="I17" s="740"/>
      <c r="J17" s="590"/>
      <c r="K17" s="591"/>
      <c r="L17" s="591"/>
      <c r="M17" s="592"/>
      <c r="N17" s="732"/>
    </row>
    <row r="18" spans="1:14" s="342" customFormat="1" ht="15" x14ac:dyDescent="0.25">
      <c r="B18" s="1267"/>
      <c r="C18" s="1267"/>
      <c r="D18" s="733"/>
      <c r="E18" s="741"/>
      <c r="F18" s="742"/>
      <c r="G18" s="739"/>
      <c r="I18" s="740"/>
      <c r="J18" s="590"/>
      <c r="K18" s="591"/>
      <c r="L18" s="591"/>
      <c r="M18" s="592"/>
      <c r="N18" s="732"/>
    </row>
    <row r="19" spans="1:14" s="342" customFormat="1" ht="15" x14ac:dyDescent="0.25">
      <c r="B19" s="1267"/>
      <c r="C19" s="1267"/>
      <c r="D19" s="733"/>
      <c r="E19" s="737"/>
      <c r="F19" s="742"/>
      <c r="G19" s="739"/>
      <c r="H19" s="595"/>
      <c r="I19" s="740"/>
      <c r="J19" s="590"/>
      <c r="K19" s="591"/>
      <c r="L19" s="591"/>
      <c r="M19" s="592"/>
      <c r="N19" s="743"/>
    </row>
    <row r="20" spans="1:14" s="342" customFormat="1" ht="15" x14ac:dyDescent="0.25">
      <c r="B20" s="1267"/>
      <c r="C20" s="1267"/>
      <c r="D20" s="733"/>
      <c r="E20" s="737"/>
      <c r="F20" s="742"/>
      <c r="G20" s="739"/>
      <c r="H20" s="595"/>
      <c r="I20" s="744"/>
      <c r="J20" s="596"/>
      <c r="K20" s="598"/>
      <c r="L20" s="598"/>
      <c r="M20" s="599"/>
      <c r="N20" s="743"/>
    </row>
    <row r="21" spans="1:14" s="342" customFormat="1" ht="15" x14ac:dyDescent="0.25">
      <c r="B21" s="1267"/>
      <c r="C21" s="1267"/>
      <c r="D21" s="733"/>
      <c r="E21" s="741"/>
      <c r="F21" s="742"/>
      <c r="G21" s="739"/>
      <c r="H21" s="595"/>
      <c r="I21" s="731"/>
      <c r="J21" s="550"/>
      <c r="K21" s="577"/>
      <c r="L21" s="577"/>
      <c r="M21" s="578"/>
      <c r="N21" s="743"/>
    </row>
    <row r="22" spans="1:14" s="342" customFormat="1" ht="15" x14ac:dyDescent="0.25">
      <c r="B22" s="1267"/>
      <c r="C22" s="1267"/>
      <c r="D22" s="733"/>
      <c r="E22" s="741"/>
      <c r="F22" s="742"/>
      <c r="G22" s="739"/>
      <c r="H22" s="595"/>
      <c r="I22" s="731"/>
      <c r="J22" s="550"/>
      <c r="K22" s="577"/>
      <c r="L22" s="577"/>
      <c r="M22" s="578"/>
      <c r="N22" s="743"/>
    </row>
    <row r="23" spans="1:14" s="342" customFormat="1" ht="15.75" thickBot="1" x14ac:dyDescent="0.3">
      <c r="B23" s="1268" t="s">
        <v>14</v>
      </c>
      <c r="C23" s="1269"/>
      <c r="D23" s="733"/>
      <c r="E23" s="741">
        <f>SUM(E16:E22)</f>
        <v>1133936583</v>
      </c>
      <c r="F23" s="745">
        <f>SUM(F16:F22)</f>
        <v>543</v>
      </c>
      <c r="G23" s="739"/>
      <c r="H23" s="595"/>
      <c r="I23" s="731"/>
      <c r="J23" s="550"/>
      <c r="K23" s="577"/>
      <c r="L23" s="577"/>
      <c r="M23" s="578"/>
      <c r="N23" s="743"/>
    </row>
    <row r="24" spans="1:14" s="342" customFormat="1" ht="43.5" thickBot="1" x14ac:dyDescent="0.3">
      <c r="A24" s="602"/>
      <c r="B24" s="603" t="s">
        <v>15</v>
      </c>
      <c r="C24" s="603" t="s">
        <v>88</v>
      </c>
      <c r="D24" s="552"/>
      <c r="E24" s="585"/>
      <c r="F24" s="584"/>
      <c r="G24" s="746"/>
      <c r="H24" s="584"/>
      <c r="I24" s="747"/>
      <c r="J24" s="606"/>
      <c r="K24" s="608"/>
      <c r="L24" s="608"/>
      <c r="M24" s="609"/>
    </row>
    <row r="25" spans="1:14" s="342" customFormat="1" ht="15.75" thickBot="1" x14ac:dyDescent="0.3">
      <c r="A25" s="610">
        <v>1</v>
      </c>
      <c r="C25" s="748">
        <f>F23*80%</f>
        <v>434.40000000000003</v>
      </c>
      <c r="D25" s="749"/>
      <c r="E25" s="613">
        <f>E23</f>
        <v>1133936583</v>
      </c>
      <c r="F25" s="614"/>
      <c r="G25" s="750"/>
      <c r="H25" s="614"/>
      <c r="I25" s="747"/>
      <c r="J25" s="615"/>
      <c r="K25" s="608"/>
      <c r="L25" s="608"/>
      <c r="M25" s="609"/>
    </row>
    <row r="26" spans="1:14" s="342" customFormat="1" ht="15" x14ac:dyDescent="0.25">
      <c r="A26" s="616"/>
      <c r="C26" s="751"/>
      <c r="D26" s="752"/>
      <c r="E26" s="618"/>
      <c r="F26" s="614"/>
      <c r="G26" s="750"/>
      <c r="H26" s="614"/>
      <c r="I26" s="747"/>
      <c r="J26" s="615"/>
      <c r="K26" s="608"/>
      <c r="L26" s="608"/>
      <c r="M26" s="609"/>
    </row>
    <row r="27" spans="1:14" s="342" customFormat="1" ht="15" x14ac:dyDescent="0.25">
      <c r="A27" s="616"/>
      <c r="C27" s="751"/>
      <c r="D27" s="752"/>
      <c r="E27" s="618"/>
      <c r="F27" s="614"/>
      <c r="G27" s="750"/>
      <c r="H27" s="614"/>
      <c r="I27" s="747"/>
      <c r="J27" s="615"/>
      <c r="K27" s="608"/>
      <c r="L27" s="608"/>
      <c r="M27" s="609"/>
    </row>
    <row r="28" spans="1:14" s="342" customFormat="1" ht="15" x14ac:dyDescent="0.2">
      <c r="A28" s="616"/>
      <c r="B28" s="619" t="s">
        <v>124</v>
      </c>
      <c r="C28" s="621"/>
      <c r="D28" s="623"/>
      <c r="E28" s="622"/>
      <c r="F28" s="621"/>
      <c r="G28" s="753"/>
      <c r="H28" s="621"/>
      <c r="I28" s="731"/>
      <c r="J28" s="550"/>
      <c r="K28" s="577"/>
      <c r="L28" s="577"/>
      <c r="M28" s="578"/>
      <c r="N28" s="732"/>
    </row>
    <row r="29" spans="1:14" s="342" customFormat="1" ht="15" x14ac:dyDescent="0.2">
      <c r="A29" s="616"/>
      <c r="B29" s="621"/>
      <c r="C29" s="621"/>
      <c r="D29" s="623"/>
      <c r="E29" s="622"/>
      <c r="F29" s="621"/>
      <c r="G29" s="753"/>
      <c r="H29" s="621"/>
      <c r="I29" s="731"/>
      <c r="J29" s="550"/>
      <c r="K29" s="577"/>
      <c r="L29" s="577"/>
      <c r="M29" s="578"/>
      <c r="N29" s="732"/>
    </row>
    <row r="30" spans="1:14" s="342" customFormat="1" ht="15" x14ac:dyDescent="0.2">
      <c r="A30" s="616"/>
      <c r="B30" s="77" t="s">
        <v>33</v>
      </c>
      <c r="C30" s="77" t="s">
        <v>125</v>
      </c>
      <c r="D30" s="77" t="s">
        <v>126</v>
      </c>
      <c r="E30" s="622"/>
      <c r="F30" s="621"/>
      <c r="G30" s="753"/>
      <c r="H30" s="621"/>
      <c r="I30" s="731"/>
      <c r="J30" s="550"/>
      <c r="K30" s="577"/>
      <c r="L30" s="577"/>
      <c r="M30" s="578"/>
      <c r="N30" s="732"/>
    </row>
    <row r="31" spans="1:14" s="342" customFormat="1" ht="15" x14ac:dyDescent="0.2">
      <c r="A31" s="616"/>
      <c r="B31" s="257" t="s">
        <v>127</v>
      </c>
      <c r="C31" s="420"/>
      <c r="D31" s="754" t="s">
        <v>292</v>
      </c>
      <c r="E31" s="622"/>
      <c r="F31" s="621"/>
      <c r="G31" s="753"/>
      <c r="H31" s="621"/>
      <c r="I31" s="731"/>
      <c r="J31" s="550"/>
      <c r="K31" s="577"/>
      <c r="L31" s="577"/>
      <c r="M31" s="578"/>
      <c r="N31" s="732"/>
    </row>
    <row r="32" spans="1:14" s="342" customFormat="1" ht="15" x14ac:dyDescent="0.2">
      <c r="A32" s="616"/>
      <c r="B32" s="257" t="s">
        <v>128</v>
      </c>
      <c r="C32" s="420"/>
      <c r="D32" s="754" t="s">
        <v>292</v>
      </c>
      <c r="E32" s="622"/>
      <c r="F32" s="621"/>
      <c r="G32" s="753"/>
      <c r="H32" s="621"/>
      <c r="I32" s="731"/>
      <c r="J32" s="550"/>
      <c r="K32" s="577"/>
      <c r="L32" s="577"/>
      <c r="M32" s="578"/>
      <c r="N32" s="732"/>
    </row>
    <row r="33" spans="1:17" ht="15" x14ac:dyDescent="0.2">
      <c r="A33" s="616"/>
      <c r="B33" s="257" t="s">
        <v>129</v>
      </c>
      <c r="C33" s="420"/>
      <c r="D33" s="754" t="s">
        <v>292</v>
      </c>
      <c r="E33" s="622"/>
      <c r="F33" s="621"/>
      <c r="G33" s="753"/>
      <c r="H33" s="621"/>
      <c r="I33" s="731"/>
      <c r="J33" s="550"/>
      <c r="K33" s="577"/>
      <c r="L33" s="577"/>
      <c r="M33" s="578"/>
      <c r="N33" s="732"/>
      <c r="O33" s="342"/>
    </row>
    <row r="34" spans="1:17" ht="15" x14ac:dyDescent="0.2">
      <c r="A34" s="616"/>
      <c r="B34" s="257" t="s">
        <v>130</v>
      </c>
      <c r="C34" s="420"/>
      <c r="D34" s="754" t="s">
        <v>292</v>
      </c>
      <c r="E34" s="622"/>
      <c r="F34" s="621"/>
      <c r="G34" s="753"/>
      <c r="H34" s="621"/>
      <c r="I34" s="731"/>
      <c r="J34" s="550"/>
      <c r="K34" s="577"/>
      <c r="L34" s="577"/>
      <c r="M34" s="578"/>
      <c r="N34" s="732"/>
      <c r="O34" s="342"/>
    </row>
    <row r="35" spans="1:17" ht="15" x14ac:dyDescent="0.2">
      <c r="A35" s="616"/>
      <c r="B35" s="621"/>
      <c r="C35" s="755"/>
      <c r="D35" s="623"/>
      <c r="E35" s="622"/>
      <c r="F35" s="621"/>
      <c r="G35" s="753"/>
      <c r="H35" s="621"/>
      <c r="I35" s="731"/>
      <c r="J35" s="550"/>
      <c r="K35" s="577"/>
      <c r="L35" s="577"/>
      <c r="M35" s="578"/>
      <c r="N35" s="732"/>
      <c r="O35" s="342"/>
    </row>
    <row r="36" spans="1:17" ht="15" x14ac:dyDescent="0.2">
      <c r="A36" s="616"/>
      <c r="B36" s="621"/>
      <c r="C36" s="621"/>
      <c r="D36" s="623"/>
      <c r="E36" s="622"/>
      <c r="F36" s="621"/>
      <c r="G36" s="753"/>
      <c r="H36" s="621"/>
      <c r="I36" s="731"/>
      <c r="J36" s="550"/>
      <c r="K36" s="577"/>
      <c r="L36" s="577"/>
      <c r="M36" s="578"/>
      <c r="N36" s="732"/>
      <c r="O36" s="342"/>
    </row>
    <row r="37" spans="1:17" ht="15" x14ac:dyDescent="0.2">
      <c r="A37" s="616"/>
      <c r="B37" s="619" t="s">
        <v>131</v>
      </c>
      <c r="C37" s="621"/>
      <c r="D37" s="623"/>
      <c r="E37" s="622"/>
      <c r="F37" s="621"/>
      <c r="G37" s="753"/>
      <c r="H37" s="621"/>
      <c r="I37" s="731"/>
      <c r="J37" s="550"/>
      <c r="K37" s="577"/>
      <c r="L37" s="577"/>
      <c r="M37" s="578"/>
      <c r="N37" s="732"/>
      <c r="O37" s="342"/>
    </row>
    <row r="38" spans="1:17" ht="15" x14ac:dyDescent="0.2">
      <c r="A38" s="616"/>
      <c r="B38" s="621"/>
      <c r="C38" s="621"/>
      <c r="D38" s="623"/>
      <c r="E38" s="622"/>
      <c r="F38" s="621"/>
      <c r="G38" s="753"/>
      <c r="H38" s="621"/>
      <c r="I38" s="731"/>
      <c r="J38" s="550"/>
      <c r="K38" s="577"/>
      <c r="L38" s="577"/>
      <c r="M38" s="578"/>
      <c r="N38" s="732"/>
      <c r="O38" s="342"/>
    </row>
    <row r="39" spans="1:17" ht="15" x14ac:dyDescent="0.2">
      <c r="A39" s="616"/>
      <c r="B39" s="77" t="s">
        <v>33</v>
      </c>
      <c r="C39" s="77" t="s">
        <v>58</v>
      </c>
      <c r="D39" s="77" t="s">
        <v>51</v>
      </c>
      <c r="E39" s="625" t="s">
        <v>16</v>
      </c>
      <c r="F39" s="621"/>
      <c r="G39" s="753"/>
      <c r="H39" s="621"/>
      <c r="I39" s="731"/>
      <c r="J39" s="550"/>
      <c r="K39" s="577"/>
      <c r="L39" s="577"/>
      <c r="M39" s="578"/>
      <c r="N39" s="732"/>
      <c r="O39" s="342"/>
    </row>
    <row r="40" spans="1:17" ht="42.75" x14ac:dyDescent="0.2">
      <c r="A40" s="616"/>
      <c r="B40" s="60" t="s">
        <v>132</v>
      </c>
      <c r="C40" s="61">
        <v>40</v>
      </c>
      <c r="D40" s="61">
        <v>0</v>
      </c>
      <c r="E40" s="1238">
        <f>+D40+D41</f>
        <v>0</v>
      </c>
      <c r="F40" s="621"/>
      <c r="G40" s="753"/>
      <c r="H40" s="621"/>
      <c r="I40" s="731"/>
      <c r="J40" s="550"/>
      <c r="K40" s="577"/>
      <c r="L40" s="577"/>
      <c r="M40" s="578"/>
      <c r="N40" s="732"/>
      <c r="O40" s="342"/>
    </row>
    <row r="41" spans="1:17" ht="71.25" x14ac:dyDescent="0.2">
      <c r="A41" s="616"/>
      <c r="B41" s="60" t="s">
        <v>133</v>
      </c>
      <c r="C41" s="61">
        <v>60</v>
      </c>
      <c r="D41" s="61">
        <v>0</v>
      </c>
      <c r="E41" s="1239"/>
      <c r="F41" s="621"/>
      <c r="G41" s="753"/>
      <c r="H41" s="621"/>
      <c r="I41" s="731"/>
      <c r="J41" s="550"/>
      <c r="K41" s="577"/>
      <c r="L41" s="577"/>
      <c r="M41" s="578"/>
      <c r="N41" s="732"/>
      <c r="O41" s="342"/>
    </row>
    <row r="42" spans="1:17" ht="15" thickBot="1" x14ac:dyDescent="0.3">
      <c r="M42" s="1270" t="s">
        <v>35</v>
      </c>
      <c r="N42" s="1270"/>
      <c r="O42" s="342"/>
    </row>
    <row r="43" spans="1:17" ht="15" x14ac:dyDescent="0.25">
      <c r="B43" s="619" t="s">
        <v>30</v>
      </c>
      <c r="M43" s="756"/>
      <c r="N43" s="757"/>
      <c r="O43" s="342"/>
    </row>
    <row r="44" spans="1:17" ht="15" thickBot="1" x14ac:dyDescent="0.3">
      <c r="M44" s="756"/>
      <c r="N44" s="757"/>
      <c r="O44" s="342"/>
    </row>
    <row r="45" spans="1:17" s="550" customFormat="1" ht="75" x14ac:dyDescent="0.25">
      <c r="B45" s="627" t="s">
        <v>134</v>
      </c>
      <c r="C45" s="627" t="s">
        <v>135</v>
      </c>
      <c r="D45" s="627" t="s">
        <v>136</v>
      </c>
      <c r="E45" s="628" t="s">
        <v>45</v>
      </c>
      <c r="F45" s="627" t="s">
        <v>22</v>
      </c>
      <c r="G45" s="758" t="s">
        <v>89</v>
      </c>
      <c r="H45" s="627" t="s">
        <v>17</v>
      </c>
      <c r="I45" s="759" t="s">
        <v>10</v>
      </c>
      <c r="J45" s="627" t="s">
        <v>31</v>
      </c>
      <c r="K45" s="628" t="s">
        <v>61</v>
      </c>
      <c r="L45" s="628" t="s">
        <v>20</v>
      </c>
      <c r="M45" s="629" t="s">
        <v>26</v>
      </c>
      <c r="N45" s="627" t="s">
        <v>137</v>
      </c>
      <c r="O45" s="630" t="s">
        <v>36</v>
      </c>
      <c r="P45" s="631" t="s">
        <v>11</v>
      </c>
      <c r="Q45" s="631" t="s">
        <v>19</v>
      </c>
    </row>
    <row r="46" spans="1:17" s="647" customFormat="1" ht="28.5" x14ac:dyDescent="0.25">
      <c r="B46" s="760" t="s">
        <v>1415</v>
      </c>
      <c r="C46" s="361" t="s">
        <v>1420</v>
      </c>
      <c r="D46" s="361" t="s">
        <v>1421</v>
      </c>
      <c r="E46" s="659">
        <v>76</v>
      </c>
      <c r="F46" s="760" t="s">
        <v>125</v>
      </c>
      <c r="G46" s="761" t="s">
        <v>1359</v>
      </c>
      <c r="H46" s="762">
        <v>41754</v>
      </c>
      <c r="I46" s="762">
        <v>42028</v>
      </c>
      <c r="J46" s="760" t="s">
        <v>126</v>
      </c>
      <c r="K46" s="763">
        <v>9</v>
      </c>
      <c r="L46" s="659">
        <v>0</v>
      </c>
      <c r="M46" s="764">
        <v>350</v>
      </c>
      <c r="N46" s="760">
        <v>350</v>
      </c>
      <c r="O46" s="765">
        <v>1794239000</v>
      </c>
      <c r="P46" s="658" t="s">
        <v>1422</v>
      </c>
      <c r="Q46" s="760"/>
    </row>
    <row r="47" spans="1:17" s="647" customFormat="1" ht="28.5" x14ac:dyDescent="0.25">
      <c r="B47" s="760"/>
      <c r="C47" s="361" t="s">
        <v>1417</v>
      </c>
      <c r="D47" s="361" t="s">
        <v>1423</v>
      </c>
      <c r="E47" s="659">
        <v>252</v>
      </c>
      <c r="F47" s="760" t="s">
        <v>125</v>
      </c>
      <c r="G47" s="761" t="s">
        <v>1359</v>
      </c>
      <c r="H47" s="762">
        <v>40567</v>
      </c>
      <c r="I47" s="762">
        <v>40908</v>
      </c>
      <c r="J47" s="760" t="s">
        <v>126</v>
      </c>
      <c r="K47" s="763">
        <v>11.23</v>
      </c>
      <c r="L47" s="659">
        <v>0</v>
      </c>
      <c r="M47" s="764">
        <v>95</v>
      </c>
      <c r="N47" s="760">
        <v>95</v>
      </c>
      <c r="O47" s="765">
        <v>172434985</v>
      </c>
      <c r="P47" s="658">
        <v>347</v>
      </c>
      <c r="Q47" s="760"/>
    </row>
    <row r="48" spans="1:17" s="647" customFormat="1" ht="42.75" x14ac:dyDescent="0.25">
      <c r="B48" s="760"/>
      <c r="C48" s="361" t="s">
        <v>1424</v>
      </c>
      <c r="D48" s="361" t="s">
        <v>1425</v>
      </c>
      <c r="E48" s="659">
        <v>147</v>
      </c>
      <c r="F48" s="760" t="s">
        <v>125</v>
      </c>
      <c r="G48" s="761" t="s">
        <v>1359</v>
      </c>
      <c r="H48" s="762">
        <v>41662</v>
      </c>
      <c r="I48" s="762">
        <v>41973</v>
      </c>
      <c r="J48" s="760" t="s">
        <v>126</v>
      </c>
      <c r="K48" s="763">
        <v>10.23</v>
      </c>
      <c r="L48" s="659">
        <v>0</v>
      </c>
      <c r="M48" s="764">
        <v>804</v>
      </c>
      <c r="N48" s="760">
        <v>804</v>
      </c>
      <c r="O48" s="765">
        <v>1018014054</v>
      </c>
      <c r="P48" s="658" t="s">
        <v>1426</v>
      </c>
      <c r="Q48" s="760"/>
    </row>
    <row r="49" spans="1:17" s="644" customFormat="1" ht="15" x14ac:dyDescent="0.25">
      <c r="A49" s="632"/>
      <c r="B49" s="766" t="s">
        <v>16</v>
      </c>
      <c r="C49" s="767"/>
      <c r="D49" s="768"/>
      <c r="E49" s="769"/>
      <c r="F49" s="767"/>
      <c r="G49" s="770"/>
      <c r="K49" s="771">
        <f>SUM(K46:K48)</f>
        <v>30.46</v>
      </c>
      <c r="L49" s="771">
        <f t="shared" ref="L49:O49" si="0">SUM(L46:L48)</f>
        <v>0</v>
      </c>
      <c r="M49" s="772">
        <f t="shared" si="0"/>
        <v>1249</v>
      </c>
      <c r="N49" s="772">
        <f t="shared" si="0"/>
        <v>1249</v>
      </c>
      <c r="O49" s="773">
        <f t="shared" si="0"/>
        <v>2984688039</v>
      </c>
      <c r="P49" s="774"/>
      <c r="Q49" s="775"/>
    </row>
    <row r="50" spans="1:17" s="647" customFormat="1" x14ac:dyDescent="0.25">
      <c r="D50" s="650"/>
      <c r="E50" s="649"/>
      <c r="G50" s="776"/>
      <c r="I50" s="777"/>
      <c r="K50" s="649"/>
      <c r="L50" s="649"/>
      <c r="M50" s="652"/>
      <c r="O50" s="653"/>
    </row>
    <row r="51" spans="1:17" s="647" customFormat="1" ht="15" x14ac:dyDescent="0.25">
      <c r="B51" s="1220" t="s">
        <v>28</v>
      </c>
      <c r="C51" s="1220" t="s">
        <v>27</v>
      </c>
      <c r="D51" s="1222" t="s">
        <v>34</v>
      </c>
      <c r="E51" s="1222"/>
      <c r="G51" s="776"/>
      <c r="I51" s="777"/>
      <c r="K51" s="649"/>
      <c r="L51" s="649"/>
      <c r="M51" s="652"/>
      <c r="O51" s="653"/>
    </row>
    <row r="52" spans="1:17" s="647" customFormat="1" ht="15" x14ac:dyDescent="0.25">
      <c r="B52" s="1221"/>
      <c r="C52" s="1221"/>
      <c r="D52" s="778" t="s">
        <v>23</v>
      </c>
      <c r="E52" s="655" t="s">
        <v>24</v>
      </c>
      <c r="G52" s="776"/>
      <c r="I52" s="777"/>
      <c r="K52" s="649"/>
      <c r="L52" s="649"/>
      <c r="M52" s="652"/>
      <c r="O52" s="653"/>
    </row>
    <row r="53" spans="1:17" s="647" customFormat="1" ht="15" x14ac:dyDescent="0.25">
      <c r="B53" s="656" t="s">
        <v>21</v>
      </c>
      <c r="C53" s="657">
        <f>+K49</f>
        <v>30.46</v>
      </c>
      <c r="D53" s="361"/>
      <c r="E53" s="659" t="s">
        <v>142</v>
      </c>
      <c r="F53" s="986" t="s">
        <v>1812</v>
      </c>
      <c r="G53" s="780"/>
      <c r="H53" s="779"/>
      <c r="I53" s="781"/>
      <c r="J53" s="779"/>
      <c r="K53" s="782"/>
      <c r="L53" s="782"/>
      <c r="M53" s="783"/>
      <c r="O53" s="653"/>
    </row>
    <row r="54" spans="1:17" s="647" customFormat="1" ht="15" x14ac:dyDescent="0.25">
      <c r="B54" s="656" t="s">
        <v>25</v>
      </c>
      <c r="C54" s="657">
        <f>+M49</f>
        <v>1249</v>
      </c>
      <c r="D54" s="361"/>
      <c r="E54" s="659" t="s">
        <v>142</v>
      </c>
      <c r="G54" s="776"/>
      <c r="I54" s="777"/>
      <c r="K54" s="649"/>
      <c r="L54" s="649"/>
      <c r="M54" s="652"/>
      <c r="O54" s="653"/>
    </row>
    <row r="55" spans="1:17" ht="15" thickBot="1" x14ac:dyDescent="0.3"/>
    <row r="56" spans="1:17" ht="15.75" thickBot="1" x14ac:dyDescent="0.3">
      <c r="B56" s="1263" t="s">
        <v>90</v>
      </c>
      <c r="C56" s="1263"/>
      <c r="D56" s="1263"/>
      <c r="E56" s="1263"/>
      <c r="F56" s="1263"/>
      <c r="G56" s="1263"/>
      <c r="H56" s="1263"/>
      <c r="I56" s="1263"/>
      <c r="J56" s="1263"/>
      <c r="K56" s="1263"/>
      <c r="L56" s="1263"/>
      <c r="M56" s="1263"/>
      <c r="N56" s="1263"/>
    </row>
    <row r="58" spans="1:17" ht="165" x14ac:dyDescent="0.25">
      <c r="B58" s="77" t="s">
        <v>138</v>
      </c>
      <c r="C58" s="666" t="s">
        <v>2</v>
      </c>
      <c r="D58" s="666" t="s">
        <v>92</v>
      </c>
      <c r="E58" s="667" t="s">
        <v>91</v>
      </c>
      <c r="F58" s="666" t="s">
        <v>93</v>
      </c>
      <c r="G58" s="785" t="s">
        <v>94</v>
      </c>
      <c r="H58" s="666" t="s">
        <v>95</v>
      </c>
      <c r="I58" s="786" t="s">
        <v>96</v>
      </c>
      <c r="J58" s="666" t="s">
        <v>97</v>
      </c>
      <c r="K58" s="667" t="s">
        <v>98</v>
      </c>
      <c r="L58" s="667" t="s">
        <v>99</v>
      </c>
      <c r="M58" s="668" t="s">
        <v>100</v>
      </c>
      <c r="N58" s="787" t="s">
        <v>101</v>
      </c>
      <c r="O58" s="1225" t="s">
        <v>3</v>
      </c>
      <c r="P58" s="1226"/>
      <c r="Q58" s="666" t="s">
        <v>18</v>
      </c>
    </row>
    <row r="59" spans="1:17" x14ac:dyDescent="0.2">
      <c r="B59" s="354"/>
      <c r="C59" s="354" t="s">
        <v>427</v>
      </c>
      <c r="D59" s="356" t="s">
        <v>288</v>
      </c>
      <c r="E59" s="669"/>
      <c r="F59" s="671" t="s">
        <v>476</v>
      </c>
      <c r="G59" s="788" t="s">
        <v>476</v>
      </c>
      <c r="H59" s="671" t="s">
        <v>476</v>
      </c>
      <c r="I59" s="789"/>
      <c r="J59" s="675" t="s">
        <v>476</v>
      </c>
      <c r="K59" s="677" t="s">
        <v>476</v>
      </c>
      <c r="L59" s="677" t="s">
        <v>476</v>
      </c>
      <c r="M59" s="678" t="s">
        <v>476</v>
      </c>
      <c r="N59" s="257" t="s">
        <v>476</v>
      </c>
      <c r="O59" s="1218"/>
      <c r="P59" s="1219"/>
      <c r="Q59" s="257"/>
    </row>
    <row r="60" spans="1:17" x14ac:dyDescent="0.2">
      <c r="B60" s="354"/>
      <c r="C60" s="354"/>
      <c r="D60" s="356"/>
      <c r="E60" s="669"/>
      <c r="F60" s="671"/>
      <c r="G60" s="788"/>
      <c r="H60" s="671"/>
      <c r="I60" s="789"/>
      <c r="J60" s="675"/>
      <c r="K60" s="677"/>
      <c r="L60" s="677"/>
      <c r="M60" s="678"/>
      <c r="N60" s="257"/>
      <c r="O60" s="1218"/>
      <c r="P60" s="1219"/>
      <c r="Q60" s="257"/>
    </row>
    <row r="61" spans="1:17" x14ac:dyDescent="0.25">
      <c r="B61" s="342" t="s">
        <v>1</v>
      </c>
    </row>
    <row r="62" spans="1:17" x14ac:dyDescent="0.25">
      <c r="B62" s="342" t="s">
        <v>37</v>
      </c>
    </row>
    <row r="63" spans="1:17" x14ac:dyDescent="0.25">
      <c r="B63" s="342" t="s">
        <v>62</v>
      </c>
    </row>
    <row r="65" spans="2:17" ht="15" thickBot="1" x14ac:dyDescent="0.3"/>
    <row r="66" spans="2:17" ht="15.75" thickBot="1" x14ac:dyDescent="0.3">
      <c r="B66" s="1257" t="s">
        <v>38</v>
      </c>
      <c r="C66" s="1258"/>
      <c r="D66" s="1258"/>
      <c r="E66" s="1258"/>
      <c r="F66" s="1258"/>
      <c r="G66" s="1258"/>
      <c r="H66" s="1258"/>
      <c r="I66" s="1258"/>
      <c r="J66" s="1258"/>
      <c r="K66" s="1258"/>
      <c r="L66" s="1258"/>
      <c r="M66" s="1258"/>
      <c r="N66" s="1259"/>
    </row>
    <row r="68" spans="2:17" ht="105" x14ac:dyDescent="0.25">
      <c r="B68" s="77" t="s">
        <v>0</v>
      </c>
      <c r="C68" s="77" t="s">
        <v>39</v>
      </c>
      <c r="D68" s="77" t="s">
        <v>40</v>
      </c>
      <c r="E68" s="680" t="s">
        <v>102</v>
      </c>
      <c r="F68" s="77" t="s">
        <v>104</v>
      </c>
      <c r="G68" s="792" t="s">
        <v>105</v>
      </c>
      <c r="H68" s="77" t="s">
        <v>106</v>
      </c>
      <c r="I68" s="793" t="s">
        <v>103</v>
      </c>
      <c r="J68" s="1225" t="s">
        <v>107</v>
      </c>
      <c r="K68" s="1230"/>
      <c r="L68" s="1226"/>
      <c r="M68" s="681" t="s">
        <v>111</v>
      </c>
      <c r="N68" s="77" t="s">
        <v>139</v>
      </c>
      <c r="O68" s="682" t="s">
        <v>140</v>
      </c>
      <c r="P68" s="1225" t="s">
        <v>3</v>
      </c>
      <c r="Q68" s="1226"/>
    </row>
    <row r="69" spans="2:17" ht="54.95" customHeight="1" x14ac:dyDescent="0.2">
      <c r="B69" s="353" t="s">
        <v>1189</v>
      </c>
      <c r="C69" s="353">
        <v>2</v>
      </c>
      <c r="D69" s="412" t="s">
        <v>1190</v>
      </c>
      <c r="E69" s="354">
        <v>26765326</v>
      </c>
      <c r="F69" s="353" t="s">
        <v>907</v>
      </c>
      <c r="G69" s="353" t="s">
        <v>1191</v>
      </c>
      <c r="H69" s="355">
        <v>38226</v>
      </c>
      <c r="I69" s="671">
        <v>26765326</v>
      </c>
      <c r="J69" s="353" t="s">
        <v>1192</v>
      </c>
      <c r="K69" s="794" t="s">
        <v>1427</v>
      </c>
      <c r="L69" s="356" t="s">
        <v>1193</v>
      </c>
      <c r="M69" s="257" t="s">
        <v>125</v>
      </c>
      <c r="N69" s="257" t="s">
        <v>125</v>
      </c>
      <c r="O69" s="257"/>
      <c r="P69" s="420"/>
      <c r="Q69" s="420"/>
    </row>
    <row r="70" spans="2:17" ht="54.95" customHeight="1" x14ac:dyDescent="0.2">
      <c r="B70" s="353" t="s">
        <v>1189</v>
      </c>
      <c r="C70" s="353">
        <v>2</v>
      </c>
      <c r="D70" s="412" t="s">
        <v>1194</v>
      </c>
      <c r="E70" s="354">
        <v>26862720</v>
      </c>
      <c r="F70" s="353" t="s">
        <v>1195</v>
      </c>
      <c r="G70" s="353" t="s">
        <v>1196</v>
      </c>
      <c r="H70" s="355">
        <v>40107</v>
      </c>
      <c r="I70" s="795" t="s">
        <v>1197</v>
      </c>
      <c r="J70" s="353" t="s">
        <v>1198</v>
      </c>
      <c r="K70" s="796" t="s">
        <v>1199</v>
      </c>
      <c r="L70" s="356" t="s">
        <v>1200</v>
      </c>
      <c r="M70" s="257" t="s">
        <v>125</v>
      </c>
      <c r="N70" s="257" t="s">
        <v>125</v>
      </c>
      <c r="O70" s="257"/>
      <c r="P70" s="420"/>
      <c r="Q70" s="420"/>
    </row>
    <row r="71" spans="2:17" ht="44.1" customHeight="1" x14ac:dyDescent="0.2">
      <c r="B71" s="353" t="s">
        <v>1201</v>
      </c>
      <c r="C71" s="353">
        <v>2</v>
      </c>
      <c r="D71" s="412" t="s">
        <v>1202</v>
      </c>
      <c r="E71" s="354">
        <v>1098700905</v>
      </c>
      <c r="F71" s="353" t="s">
        <v>558</v>
      </c>
      <c r="G71" s="353" t="s">
        <v>946</v>
      </c>
      <c r="H71" s="355">
        <v>41523</v>
      </c>
      <c r="I71" s="671">
        <v>138554</v>
      </c>
      <c r="J71" s="353" t="s">
        <v>159</v>
      </c>
      <c r="K71" s="796" t="s">
        <v>1203</v>
      </c>
      <c r="L71" s="356" t="s">
        <v>1204</v>
      </c>
      <c r="M71" s="257" t="s">
        <v>125</v>
      </c>
      <c r="N71" s="257" t="s">
        <v>125</v>
      </c>
      <c r="O71" s="257"/>
      <c r="P71" s="420"/>
      <c r="Q71" s="420"/>
    </row>
    <row r="72" spans="2:17" ht="30.95" customHeight="1" x14ac:dyDescent="0.2">
      <c r="B72" s="353" t="s">
        <v>1201</v>
      </c>
      <c r="C72" s="353">
        <v>2</v>
      </c>
      <c r="D72" s="412" t="s">
        <v>1205</v>
      </c>
      <c r="E72" s="354">
        <v>91488070</v>
      </c>
      <c r="F72" s="353" t="s">
        <v>558</v>
      </c>
      <c r="G72" s="353" t="s">
        <v>1206</v>
      </c>
      <c r="H72" s="355">
        <v>37826</v>
      </c>
      <c r="I72" s="671" t="s">
        <v>613</v>
      </c>
      <c r="J72" s="353" t="s">
        <v>159</v>
      </c>
      <c r="K72" s="356" t="s">
        <v>1207</v>
      </c>
      <c r="L72" s="356" t="s">
        <v>1204</v>
      </c>
      <c r="M72" s="257" t="s">
        <v>125</v>
      </c>
      <c r="N72" s="257" t="s">
        <v>125</v>
      </c>
      <c r="O72" s="257"/>
      <c r="P72" s="420"/>
      <c r="Q72" s="420"/>
    </row>
    <row r="73" spans="2:17" x14ac:dyDescent="0.2">
      <c r="B73" s="353"/>
      <c r="C73" s="353"/>
      <c r="D73" s="353"/>
      <c r="E73" s="797"/>
      <c r="F73" s="354"/>
      <c r="G73" s="798"/>
      <c r="H73" s="354"/>
      <c r="I73" s="799"/>
      <c r="J73" s="800"/>
      <c r="K73" s="686"/>
      <c r="L73" s="801"/>
      <c r="M73" s="678"/>
      <c r="N73" s="257"/>
      <c r="O73" s="802"/>
      <c r="P73" s="420"/>
      <c r="Q73" s="420"/>
    </row>
    <row r="74" spans="2:17" ht="15" thickBot="1" x14ac:dyDescent="0.3"/>
    <row r="75" spans="2:17" ht="15.75" thickBot="1" x14ac:dyDescent="0.3">
      <c r="B75" s="1257" t="s">
        <v>46</v>
      </c>
      <c r="C75" s="1258"/>
      <c r="D75" s="1258"/>
      <c r="E75" s="1258"/>
      <c r="F75" s="1258"/>
      <c r="G75" s="1258"/>
      <c r="H75" s="1258"/>
      <c r="I75" s="1258"/>
      <c r="J75" s="1258"/>
      <c r="K75" s="1258"/>
      <c r="L75" s="1258"/>
      <c r="M75" s="1258"/>
      <c r="N75" s="1259"/>
    </row>
    <row r="77" spans="2:17" ht="30" x14ac:dyDescent="0.25">
      <c r="B77" s="666" t="s">
        <v>33</v>
      </c>
      <c r="C77" s="666" t="s">
        <v>18</v>
      </c>
      <c r="D77" s="1225" t="s">
        <v>3</v>
      </c>
      <c r="E77" s="1226"/>
    </row>
    <row r="78" spans="2:17" ht="28.5" x14ac:dyDescent="0.25">
      <c r="B78" s="679" t="s">
        <v>112</v>
      </c>
      <c r="C78" s="420" t="s">
        <v>125</v>
      </c>
      <c r="D78" s="1218"/>
      <c r="E78" s="1219"/>
    </row>
    <row r="81" spans="1:26" ht="15" x14ac:dyDescent="0.25">
      <c r="B81" s="1264" t="s">
        <v>64</v>
      </c>
      <c r="C81" s="1265"/>
      <c r="D81" s="1265"/>
      <c r="E81" s="1265"/>
      <c r="F81" s="1265"/>
      <c r="G81" s="1265"/>
      <c r="H81" s="1265"/>
      <c r="I81" s="1265"/>
      <c r="J81" s="1265"/>
      <c r="K81" s="1265"/>
      <c r="L81" s="1265"/>
      <c r="M81" s="1265"/>
      <c r="N81" s="1265"/>
      <c r="O81" s="1265"/>
      <c r="P81" s="1265"/>
    </row>
    <row r="83" spans="1:26" ht="15" thickBot="1" x14ac:dyDescent="0.3"/>
    <row r="84" spans="1:26" ht="15.75" thickBot="1" x14ac:dyDescent="0.3">
      <c r="B84" s="1257" t="s">
        <v>54</v>
      </c>
      <c r="C84" s="1258"/>
      <c r="D84" s="1258"/>
      <c r="E84" s="1258"/>
      <c r="F84" s="1258"/>
      <c r="G84" s="1258"/>
      <c r="H84" s="1258"/>
      <c r="I84" s="1258"/>
      <c r="J84" s="1258"/>
      <c r="K84" s="1258"/>
      <c r="L84" s="1258"/>
      <c r="M84" s="1258"/>
      <c r="N84" s="1259"/>
    </row>
    <row r="86" spans="1:26" ht="15" thickBot="1" x14ac:dyDescent="0.3">
      <c r="M86" s="756"/>
      <c r="N86" s="757"/>
    </row>
    <row r="87" spans="1:26" s="550" customFormat="1" ht="75" x14ac:dyDescent="0.25">
      <c r="B87" s="627" t="s">
        <v>134</v>
      </c>
      <c r="C87" s="627" t="s">
        <v>135</v>
      </c>
      <c r="D87" s="627" t="s">
        <v>136</v>
      </c>
      <c r="E87" s="628" t="s">
        <v>45</v>
      </c>
      <c r="F87" s="627" t="s">
        <v>22</v>
      </c>
      <c r="G87" s="758" t="s">
        <v>89</v>
      </c>
      <c r="H87" s="627" t="s">
        <v>17</v>
      </c>
      <c r="I87" s="759" t="s">
        <v>10</v>
      </c>
      <c r="J87" s="627" t="s">
        <v>31</v>
      </c>
      <c r="K87" s="628" t="s">
        <v>61</v>
      </c>
      <c r="L87" s="628" t="s">
        <v>20</v>
      </c>
      <c r="M87" s="629" t="s">
        <v>26</v>
      </c>
      <c r="N87" s="627" t="s">
        <v>137</v>
      </c>
      <c r="O87" s="630" t="s">
        <v>36</v>
      </c>
      <c r="P87" s="631" t="s">
        <v>11</v>
      </c>
      <c r="Q87" s="631" t="s">
        <v>19</v>
      </c>
    </row>
    <row r="88" spans="1:26" s="550" customFormat="1" ht="15" x14ac:dyDescent="0.25">
      <c r="B88" s="703"/>
      <c r="C88" s="703"/>
      <c r="D88" s="703"/>
      <c r="E88" s="803"/>
      <c r="F88" s="703"/>
      <c r="G88" s="804"/>
      <c r="H88" s="703"/>
      <c r="I88" s="805"/>
      <c r="J88" s="703"/>
      <c r="K88" s="803"/>
      <c r="L88" s="803"/>
      <c r="M88" s="806"/>
      <c r="N88" s="703"/>
      <c r="O88" s="807"/>
      <c r="P88" s="703"/>
      <c r="Q88" s="703"/>
    </row>
    <row r="89" spans="1:26" ht="42.75" x14ac:dyDescent="0.25">
      <c r="B89" s="635" t="s">
        <v>1415</v>
      </c>
      <c r="C89" s="650" t="s">
        <v>1424</v>
      </c>
      <c r="D89" s="650" t="s">
        <v>1425</v>
      </c>
      <c r="E89" s="808">
        <v>49</v>
      </c>
      <c r="F89" s="648" t="s">
        <v>125</v>
      </c>
      <c r="G89" s="776"/>
      <c r="H89" s="809">
        <v>39845</v>
      </c>
      <c r="I89" s="809">
        <v>40176</v>
      </c>
      <c r="J89" s="648" t="s">
        <v>126</v>
      </c>
      <c r="K89" s="808">
        <v>11</v>
      </c>
      <c r="L89" s="808">
        <v>0</v>
      </c>
      <c r="M89" s="652">
        <v>950</v>
      </c>
      <c r="N89" s="652">
        <v>950</v>
      </c>
      <c r="O89" s="810">
        <v>485819443</v>
      </c>
      <c r="P89" s="647">
        <v>371</v>
      </c>
    </row>
    <row r="90" spans="1:26" s="644" customFormat="1" ht="128.25" x14ac:dyDescent="0.25">
      <c r="A90" s="632" t="e">
        <f>+#REF!+1</f>
        <v>#REF!</v>
      </c>
      <c r="B90" s="635" t="s">
        <v>1415</v>
      </c>
      <c r="C90" s="634" t="s">
        <v>1428</v>
      </c>
      <c r="D90" s="634" t="s">
        <v>1429</v>
      </c>
      <c r="E90" s="640">
        <v>2111139</v>
      </c>
      <c r="F90" s="634" t="s">
        <v>125</v>
      </c>
      <c r="G90" s="811"/>
      <c r="H90" s="638">
        <v>40745</v>
      </c>
      <c r="I90" s="638">
        <v>40960</v>
      </c>
      <c r="J90" s="639" t="s">
        <v>126</v>
      </c>
      <c r="K90" s="640">
        <v>0</v>
      </c>
      <c r="L90" s="640">
        <v>7</v>
      </c>
      <c r="M90" s="812">
        <v>0</v>
      </c>
      <c r="N90" s="813">
        <v>0</v>
      </c>
      <c r="O90" s="641">
        <v>487603402</v>
      </c>
      <c r="P90" s="527">
        <v>352</v>
      </c>
      <c r="Q90" s="642" t="s">
        <v>1430</v>
      </c>
      <c r="R90" s="643"/>
      <c r="S90" s="643"/>
      <c r="T90" s="643"/>
      <c r="U90" s="643"/>
      <c r="V90" s="643"/>
      <c r="W90" s="643"/>
      <c r="X90" s="643"/>
      <c r="Y90" s="643"/>
      <c r="Z90" s="643"/>
    </row>
    <row r="91" spans="1:26" s="644" customFormat="1" ht="28.5" x14ac:dyDescent="0.25">
      <c r="A91" s="632" t="e">
        <f>+#REF!+1</f>
        <v>#REF!</v>
      </c>
      <c r="B91" s="635" t="s">
        <v>1415</v>
      </c>
      <c r="C91" s="634" t="s">
        <v>1417</v>
      </c>
      <c r="D91" s="635" t="s">
        <v>1431</v>
      </c>
      <c r="E91" s="640">
        <v>261</v>
      </c>
      <c r="F91" s="634" t="s">
        <v>126</v>
      </c>
      <c r="G91" s="811"/>
      <c r="H91" s="638">
        <v>40197</v>
      </c>
      <c r="I91" s="638">
        <v>40543</v>
      </c>
      <c r="J91" s="639" t="s">
        <v>126</v>
      </c>
      <c r="K91" s="640">
        <v>11.4</v>
      </c>
      <c r="L91" s="640"/>
      <c r="M91" s="400">
        <v>208</v>
      </c>
      <c r="N91" s="813">
        <v>208</v>
      </c>
      <c r="O91" s="641">
        <v>107789632</v>
      </c>
      <c r="P91" s="527">
        <v>369</v>
      </c>
      <c r="Q91" s="642"/>
      <c r="R91" s="643"/>
      <c r="S91" s="643"/>
      <c r="T91" s="643"/>
      <c r="U91" s="643"/>
      <c r="V91" s="643"/>
      <c r="W91" s="643"/>
      <c r="X91" s="643"/>
      <c r="Y91" s="643"/>
      <c r="Z91" s="643"/>
    </row>
    <row r="92" spans="1:26" s="644" customFormat="1" ht="15" x14ac:dyDescent="0.25">
      <c r="A92" s="632"/>
      <c r="B92" s="633" t="s">
        <v>16</v>
      </c>
      <c r="C92" s="634"/>
      <c r="D92" s="633"/>
      <c r="E92" s="640"/>
      <c r="F92" s="634"/>
      <c r="G92" s="811"/>
      <c r="H92" s="634"/>
      <c r="I92" s="638"/>
      <c r="J92" s="639"/>
      <c r="K92" s="814">
        <f>SUM(K89:K91)</f>
        <v>22.4</v>
      </c>
      <c r="L92" s="815">
        <f t="shared" ref="L92:O92" si="1">SUM(L89:L91)</f>
        <v>7</v>
      </c>
      <c r="M92" s="816">
        <f t="shared" si="1"/>
        <v>1158</v>
      </c>
      <c r="N92" s="816">
        <f t="shared" si="1"/>
        <v>1158</v>
      </c>
      <c r="O92" s="817">
        <f t="shared" si="1"/>
        <v>1081212477</v>
      </c>
      <c r="P92" s="527"/>
      <c r="Q92" s="642"/>
    </row>
    <row r="93" spans="1:26" x14ac:dyDescent="0.25">
      <c r="B93" s="647"/>
      <c r="C93" s="647"/>
      <c r="D93" s="650"/>
      <c r="E93" s="649"/>
      <c r="F93" s="647"/>
      <c r="G93" s="776"/>
      <c r="H93" s="647"/>
      <c r="I93" s="777"/>
      <c r="J93" s="647"/>
      <c r="K93" s="649"/>
      <c r="L93" s="649"/>
      <c r="M93" s="652"/>
      <c r="N93" s="652"/>
      <c r="O93" s="810"/>
      <c r="P93" s="647"/>
    </row>
    <row r="94" spans="1:26" ht="15" x14ac:dyDescent="0.25">
      <c r="B94" s="656" t="s">
        <v>32</v>
      </c>
      <c r="C94" s="697">
        <f>+K92</f>
        <v>22.4</v>
      </c>
      <c r="H94" s="779"/>
      <c r="I94" s="781"/>
      <c r="J94" s="779"/>
      <c r="K94" s="782"/>
      <c r="L94" s="782"/>
      <c r="M94" s="783"/>
      <c r="N94" s="647"/>
      <c r="O94" s="653"/>
      <c r="P94" s="647"/>
    </row>
    <row r="96" spans="1:26" ht="15" thickBot="1" x14ac:dyDescent="0.3"/>
    <row r="97" spans="2:17" ht="30.75" thickBot="1" x14ac:dyDescent="0.3">
      <c r="B97" s="698" t="s">
        <v>49</v>
      </c>
      <c r="C97" s="699" t="s">
        <v>50</v>
      </c>
      <c r="D97" s="699" t="s">
        <v>51</v>
      </c>
      <c r="E97" s="700" t="s">
        <v>55</v>
      </c>
    </row>
    <row r="98" spans="2:17" x14ac:dyDescent="0.25">
      <c r="B98" s="37" t="s">
        <v>113</v>
      </c>
      <c r="C98" s="701">
        <v>20</v>
      </c>
      <c r="D98" s="818">
        <v>0</v>
      </c>
      <c r="E98" s="1240">
        <f>+D98+D99+D100</f>
        <v>0</v>
      </c>
    </row>
    <row r="99" spans="2:17" x14ac:dyDescent="0.25">
      <c r="B99" s="37" t="s">
        <v>114</v>
      </c>
      <c r="C99" s="658">
        <v>30</v>
      </c>
      <c r="D99" s="61">
        <v>0</v>
      </c>
      <c r="E99" s="1241"/>
    </row>
    <row r="100" spans="2:17" ht="15" thickBot="1" x14ac:dyDescent="0.3">
      <c r="B100" s="37" t="s">
        <v>115</v>
      </c>
      <c r="C100" s="702">
        <v>40</v>
      </c>
      <c r="D100" s="819">
        <v>0</v>
      </c>
      <c r="E100" s="1242"/>
    </row>
    <row r="102" spans="2:17" ht="15" thickBot="1" x14ac:dyDescent="0.3"/>
    <row r="103" spans="2:17" ht="15.75" thickBot="1" x14ac:dyDescent="0.3">
      <c r="B103" s="1257" t="s">
        <v>52</v>
      </c>
      <c r="C103" s="1258"/>
      <c r="D103" s="1258"/>
      <c r="E103" s="1258"/>
      <c r="F103" s="1258"/>
      <c r="G103" s="1258"/>
      <c r="H103" s="1258"/>
      <c r="I103" s="1258"/>
      <c r="J103" s="1258"/>
      <c r="K103" s="1258"/>
      <c r="L103" s="1258"/>
      <c r="M103" s="1258"/>
      <c r="N103" s="1259"/>
    </row>
    <row r="105" spans="2:17" ht="105" x14ac:dyDescent="0.25">
      <c r="B105" s="77" t="s">
        <v>0</v>
      </c>
      <c r="C105" s="77" t="s">
        <v>39</v>
      </c>
      <c r="D105" s="77" t="s">
        <v>40</v>
      </c>
      <c r="E105" s="680" t="s">
        <v>102</v>
      </c>
      <c r="F105" s="77" t="s">
        <v>104</v>
      </c>
      <c r="G105" s="792" t="s">
        <v>105</v>
      </c>
      <c r="H105" s="77" t="s">
        <v>106</v>
      </c>
      <c r="I105" s="793" t="s">
        <v>103</v>
      </c>
      <c r="J105" s="1225" t="s">
        <v>107</v>
      </c>
      <c r="K105" s="1230"/>
      <c r="L105" s="1226"/>
      <c r="M105" s="681" t="s">
        <v>111</v>
      </c>
      <c r="N105" s="77" t="s">
        <v>139</v>
      </c>
      <c r="O105" s="682" t="s">
        <v>140</v>
      </c>
      <c r="P105" s="1225" t="s">
        <v>3</v>
      </c>
      <c r="Q105" s="1226"/>
    </row>
    <row r="106" spans="2:17" ht="72" x14ac:dyDescent="0.25">
      <c r="B106" s="820" t="s">
        <v>178</v>
      </c>
      <c r="C106" s="366">
        <v>1</v>
      </c>
      <c r="D106" s="821" t="s">
        <v>1208</v>
      </c>
      <c r="E106" s="420">
        <v>51990364</v>
      </c>
      <c r="F106" s="353" t="s">
        <v>1209</v>
      </c>
      <c r="G106" s="822" t="s">
        <v>1210</v>
      </c>
      <c r="H106" s="355">
        <v>35400</v>
      </c>
      <c r="I106" s="367" t="s">
        <v>613</v>
      </c>
      <c r="J106" s="353" t="s">
        <v>1211</v>
      </c>
      <c r="K106" s="353" t="s">
        <v>1212</v>
      </c>
      <c r="L106" s="356" t="s">
        <v>1213</v>
      </c>
      <c r="M106" s="257" t="s">
        <v>125</v>
      </c>
      <c r="N106" s="257" t="s">
        <v>125</v>
      </c>
      <c r="O106" s="257"/>
      <c r="P106" s="420"/>
      <c r="Q106" s="420"/>
    </row>
    <row r="107" spans="2:17" ht="35.1" customHeight="1" x14ac:dyDescent="0.25">
      <c r="B107" s="820" t="s">
        <v>655</v>
      </c>
      <c r="C107" s="366">
        <v>1</v>
      </c>
      <c r="D107" s="366" t="s">
        <v>1214</v>
      </c>
      <c r="E107" s="420">
        <v>26862588</v>
      </c>
      <c r="F107" s="822" t="s">
        <v>1215</v>
      </c>
      <c r="G107" s="353" t="s">
        <v>1216</v>
      </c>
      <c r="H107" s="355">
        <v>38093</v>
      </c>
      <c r="I107" s="367" t="s">
        <v>237</v>
      </c>
      <c r="J107" s="353" t="s">
        <v>1217</v>
      </c>
      <c r="K107" s="353" t="s">
        <v>1218</v>
      </c>
      <c r="L107" s="356" t="s">
        <v>1219</v>
      </c>
      <c r="M107" s="257" t="s">
        <v>125</v>
      </c>
      <c r="N107" s="257" t="s">
        <v>125</v>
      </c>
      <c r="O107" s="257"/>
      <c r="P107" s="1233"/>
      <c r="Q107" s="1233"/>
    </row>
    <row r="108" spans="2:17" ht="29.25" x14ac:dyDescent="0.25">
      <c r="B108" s="820" t="s">
        <v>708</v>
      </c>
      <c r="C108" s="550">
        <v>1</v>
      </c>
      <c r="D108" s="366" t="s">
        <v>1220</v>
      </c>
      <c r="E108" s="420">
        <v>77161554</v>
      </c>
      <c r="F108" s="822" t="s">
        <v>547</v>
      </c>
      <c r="G108" s="552" t="s">
        <v>209</v>
      </c>
      <c r="H108" s="707">
        <v>38708</v>
      </c>
      <c r="I108" s="342" t="s">
        <v>480</v>
      </c>
      <c r="J108" s="552" t="s">
        <v>1192</v>
      </c>
      <c r="K108" s="552" t="s">
        <v>1221</v>
      </c>
      <c r="L108" s="552" t="s">
        <v>1222</v>
      </c>
      <c r="M108" s="342" t="s">
        <v>125</v>
      </c>
      <c r="N108" s="342" t="s">
        <v>125</v>
      </c>
      <c r="O108" s="342"/>
    </row>
    <row r="109" spans="2:17" x14ac:dyDescent="0.2">
      <c r="D109" s="392"/>
      <c r="E109" s="393"/>
      <c r="F109" s="394"/>
    </row>
    <row r="110" spans="2:17" ht="15" thickBot="1" x14ac:dyDescent="0.3"/>
    <row r="111" spans="2:17" ht="30" x14ac:dyDescent="0.25">
      <c r="B111" s="624" t="s">
        <v>33</v>
      </c>
      <c r="C111" s="624" t="s">
        <v>49</v>
      </c>
      <c r="D111" s="77" t="s">
        <v>50</v>
      </c>
      <c r="E111" s="625" t="s">
        <v>51</v>
      </c>
      <c r="F111" s="699" t="s">
        <v>56</v>
      </c>
      <c r="G111" s="804"/>
    </row>
    <row r="112" spans="2:17" ht="171" x14ac:dyDescent="0.2">
      <c r="B112" s="1234" t="s">
        <v>53</v>
      </c>
      <c r="C112" s="704" t="s">
        <v>116</v>
      </c>
      <c r="D112" s="61">
        <v>25</v>
      </c>
      <c r="E112" s="673">
        <v>0</v>
      </c>
      <c r="F112" s="1260">
        <f>+E112+E113+E114</f>
        <v>0</v>
      </c>
      <c r="G112" s="823"/>
    </row>
    <row r="113" spans="2:15" ht="128.25" x14ac:dyDescent="0.2">
      <c r="B113" s="1234"/>
      <c r="C113" s="704" t="s">
        <v>117</v>
      </c>
      <c r="D113" s="61">
        <v>25</v>
      </c>
      <c r="E113" s="673">
        <v>0</v>
      </c>
      <c r="F113" s="1261"/>
      <c r="G113" s="823"/>
    </row>
    <row r="114" spans="2:15" ht="99.75" x14ac:dyDescent="0.2">
      <c r="B114" s="1234"/>
      <c r="C114" s="704" t="s">
        <v>118</v>
      </c>
      <c r="D114" s="61">
        <v>10</v>
      </c>
      <c r="E114" s="673">
        <v>0</v>
      </c>
      <c r="F114" s="1262"/>
      <c r="G114" s="823"/>
    </row>
    <row r="115" spans="2:15" x14ac:dyDescent="0.2">
      <c r="C115" s="621"/>
    </row>
    <row r="118" spans="2:15" ht="15" x14ac:dyDescent="0.25">
      <c r="B118" s="619" t="s">
        <v>57</v>
      </c>
    </row>
    <row r="121" spans="2:15" ht="15" x14ac:dyDescent="0.25">
      <c r="B121" s="77" t="s">
        <v>33</v>
      </c>
      <c r="C121" s="77" t="s">
        <v>58</v>
      </c>
      <c r="D121" s="77" t="s">
        <v>51</v>
      </c>
      <c r="E121" s="625" t="s">
        <v>16</v>
      </c>
    </row>
    <row r="122" spans="2:15" ht="42.75" x14ac:dyDescent="0.25">
      <c r="B122" s="60" t="s">
        <v>132</v>
      </c>
      <c r="C122" s="61">
        <v>40</v>
      </c>
      <c r="D122" s="61">
        <v>0</v>
      </c>
      <c r="E122" s="1238">
        <f>+D122+D123</f>
        <v>0</v>
      </c>
      <c r="G122" s="342"/>
      <c r="I122" s="342"/>
      <c r="L122" s="342"/>
      <c r="M122" s="342"/>
      <c r="O122" s="342"/>
    </row>
    <row r="123" spans="2:15" ht="71.25" x14ac:dyDescent="0.25">
      <c r="B123" s="60" t="s">
        <v>133</v>
      </c>
      <c r="C123" s="61">
        <v>60</v>
      </c>
      <c r="D123" s="61">
        <f>+F112</f>
        <v>0</v>
      </c>
      <c r="E123" s="1239"/>
      <c r="G123" s="342"/>
      <c r="I123" s="342"/>
      <c r="L123" s="342"/>
      <c r="M123" s="342"/>
      <c r="O123" s="342"/>
    </row>
    <row r="125" spans="2:15" x14ac:dyDescent="0.25">
      <c r="G125" s="342"/>
      <c r="I125" s="342"/>
      <c r="L125" s="342"/>
      <c r="M125" s="342"/>
      <c r="O125" s="342"/>
    </row>
    <row r="126" spans="2:15" x14ac:dyDescent="0.25">
      <c r="G126" s="342"/>
      <c r="I126" s="342"/>
      <c r="L126" s="342"/>
      <c r="M126" s="342"/>
      <c r="O126" s="342"/>
    </row>
    <row r="127" spans="2:15" x14ac:dyDescent="0.25">
      <c r="G127" s="342"/>
      <c r="I127" s="342"/>
      <c r="L127" s="342"/>
      <c r="M127" s="342"/>
      <c r="O127" s="342"/>
    </row>
    <row r="128" spans="2:15" x14ac:dyDescent="0.25">
      <c r="G128" s="342"/>
      <c r="I128" s="342"/>
      <c r="L128" s="342"/>
      <c r="M128" s="342"/>
      <c r="O128" s="342"/>
    </row>
    <row r="129" spans="5:15" x14ac:dyDescent="0.2">
      <c r="F129" s="398"/>
      <c r="G129" s="342"/>
      <c r="I129" s="342"/>
      <c r="L129" s="342"/>
      <c r="M129" s="342"/>
      <c r="O129" s="342"/>
    </row>
    <row r="130" spans="5:15" x14ac:dyDescent="0.2">
      <c r="F130" s="398"/>
      <c r="G130" s="342"/>
      <c r="I130" s="342"/>
      <c r="L130" s="342"/>
      <c r="M130" s="342"/>
      <c r="O130" s="342"/>
    </row>
    <row r="131" spans="5:15" x14ac:dyDescent="0.2">
      <c r="F131" s="398"/>
      <c r="G131" s="342"/>
      <c r="I131" s="342"/>
      <c r="L131" s="342"/>
      <c r="M131" s="342"/>
      <c r="O131" s="342"/>
    </row>
    <row r="133" spans="5:15" x14ac:dyDescent="0.25">
      <c r="G133" s="342"/>
      <c r="I133" s="342"/>
      <c r="L133" s="342"/>
      <c r="M133" s="342"/>
      <c r="O133" s="342"/>
    </row>
    <row r="136" spans="5:15" x14ac:dyDescent="0.25">
      <c r="G136" s="342"/>
      <c r="I136" s="342"/>
      <c r="L136" s="342"/>
      <c r="M136" s="342"/>
      <c r="O136" s="342"/>
    </row>
    <row r="137" spans="5:15" x14ac:dyDescent="0.25">
      <c r="G137" s="342"/>
      <c r="I137" s="342"/>
      <c r="L137" s="342"/>
      <c r="M137" s="342"/>
      <c r="O137" s="342"/>
    </row>
    <row r="138" spans="5:15" x14ac:dyDescent="0.25">
      <c r="E138" s="342"/>
      <c r="G138" s="342"/>
      <c r="I138" s="342"/>
      <c r="L138" s="342"/>
      <c r="M138" s="342"/>
      <c r="O138" s="342"/>
    </row>
  </sheetData>
  <mergeCells count="34">
    <mergeCell ref="B51:B52"/>
    <mergeCell ref="C51:C52"/>
    <mergeCell ref="D51:E51"/>
    <mergeCell ref="B2:P2"/>
    <mergeCell ref="B4:P4"/>
    <mergeCell ref="C6:N6"/>
    <mergeCell ref="C7:N7"/>
    <mergeCell ref="C8:N8"/>
    <mergeCell ref="C9:N9"/>
    <mergeCell ref="C11:E11"/>
    <mergeCell ref="B15:C22"/>
    <mergeCell ref="B23:C23"/>
    <mergeCell ref="E40:E41"/>
    <mergeCell ref="M42:N42"/>
    <mergeCell ref="E98:E100"/>
    <mergeCell ref="B66:N66"/>
    <mergeCell ref="J68:L68"/>
    <mergeCell ref="P68:Q68"/>
    <mergeCell ref="B56:N56"/>
    <mergeCell ref="O58:P58"/>
    <mergeCell ref="O59:P59"/>
    <mergeCell ref="O60:P60"/>
    <mergeCell ref="B75:N75"/>
    <mergeCell ref="D77:E77"/>
    <mergeCell ref="D78:E78"/>
    <mergeCell ref="B81:P81"/>
    <mergeCell ref="B84:N84"/>
    <mergeCell ref="E122:E123"/>
    <mergeCell ref="B103:N103"/>
    <mergeCell ref="J105:L105"/>
    <mergeCell ref="P105:Q105"/>
    <mergeCell ref="P107:Q107"/>
    <mergeCell ref="B112:B114"/>
    <mergeCell ref="F112:F114"/>
  </mergeCells>
  <dataValidations count="2">
    <dataValidation type="list" allowBlank="1" showInputMessage="1" showErrorMessage="1" sqref="WVE983039 A65535 IS65535 SO65535 ACK65535 AMG65535 AWC65535 BFY65535 BPU65535 BZQ65535 CJM65535 CTI65535 DDE65535 DNA65535 DWW65535 EGS65535 EQO65535 FAK65535 FKG65535 FUC65535 GDY65535 GNU65535 GXQ65535 HHM65535 HRI65535 IBE65535 ILA65535 IUW65535 JES65535 JOO65535 JYK65535 KIG65535 KSC65535 LBY65535 LLU65535 LVQ65535 MFM65535 MPI65535 MZE65535 NJA65535 NSW65535 OCS65535 OMO65535 OWK65535 PGG65535 PQC65535 PZY65535 QJU65535 QTQ65535 RDM65535 RNI65535 RXE65535 SHA65535 SQW65535 TAS65535 TKO65535 TUK65535 UEG65535 UOC65535 UXY65535 VHU65535 VRQ65535 WBM65535 WLI65535 WVE65535 A131071 IS131071 SO131071 ACK131071 AMG131071 AWC131071 BFY131071 BPU131071 BZQ131071 CJM131071 CTI131071 DDE131071 DNA131071 DWW131071 EGS131071 EQO131071 FAK131071 FKG131071 FUC131071 GDY131071 GNU131071 GXQ131071 HHM131071 HRI131071 IBE131071 ILA131071 IUW131071 JES131071 JOO131071 JYK131071 KIG131071 KSC131071 LBY131071 LLU131071 LVQ131071 MFM131071 MPI131071 MZE131071 NJA131071 NSW131071 OCS131071 OMO131071 OWK131071 PGG131071 PQC131071 PZY131071 QJU131071 QTQ131071 RDM131071 RNI131071 RXE131071 SHA131071 SQW131071 TAS131071 TKO131071 TUK131071 UEG131071 UOC131071 UXY131071 VHU131071 VRQ131071 WBM131071 WLI131071 WVE131071 A196607 IS196607 SO196607 ACK196607 AMG196607 AWC196607 BFY196607 BPU196607 BZQ196607 CJM196607 CTI196607 DDE196607 DNA196607 DWW196607 EGS196607 EQO196607 FAK196607 FKG196607 FUC196607 GDY196607 GNU196607 GXQ196607 HHM196607 HRI196607 IBE196607 ILA196607 IUW196607 JES196607 JOO196607 JYK196607 KIG196607 KSC196607 LBY196607 LLU196607 LVQ196607 MFM196607 MPI196607 MZE196607 NJA196607 NSW196607 OCS196607 OMO196607 OWK196607 PGG196607 PQC196607 PZY196607 QJU196607 QTQ196607 RDM196607 RNI196607 RXE196607 SHA196607 SQW196607 TAS196607 TKO196607 TUK196607 UEG196607 UOC196607 UXY196607 VHU196607 VRQ196607 WBM196607 WLI196607 WVE196607 A262143 IS262143 SO262143 ACK262143 AMG262143 AWC262143 BFY262143 BPU262143 BZQ262143 CJM262143 CTI262143 DDE262143 DNA262143 DWW262143 EGS262143 EQO262143 FAK262143 FKG262143 FUC262143 GDY262143 GNU262143 GXQ262143 HHM262143 HRI262143 IBE262143 ILA262143 IUW262143 JES262143 JOO262143 JYK262143 KIG262143 KSC262143 LBY262143 LLU262143 LVQ262143 MFM262143 MPI262143 MZE262143 NJA262143 NSW262143 OCS262143 OMO262143 OWK262143 PGG262143 PQC262143 PZY262143 QJU262143 QTQ262143 RDM262143 RNI262143 RXE262143 SHA262143 SQW262143 TAS262143 TKO262143 TUK262143 UEG262143 UOC262143 UXY262143 VHU262143 VRQ262143 WBM262143 WLI262143 WVE262143 A327679 IS327679 SO327679 ACK327679 AMG327679 AWC327679 BFY327679 BPU327679 BZQ327679 CJM327679 CTI327679 DDE327679 DNA327679 DWW327679 EGS327679 EQO327679 FAK327679 FKG327679 FUC327679 GDY327679 GNU327679 GXQ327679 HHM327679 HRI327679 IBE327679 ILA327679 IUW327679 JES327679 JOO327679 JYK327679 KIG327679 KSC327679 LBY327679 LLU327679 LVQ327679 MFM327679 MPI327679 MZE327679 NJA327679 NSW327679 OCS327679 OMO327679 OWK327679 PGG327679 PQC327679 PZY327679 QJU327679 QTQ327679 RDM327679 RNI327679 RXE327679 SHA327679 SQW327679 TAS327679 TKO327679 TUK327679 UEG327679 UOC327679 UXY327679 VHU327679 VRQ327679 WBM327679 WLI327679 WVE327679 A393215 IS393215 SO393215 ACK393215 AMG393215 AWC393215 BFY393215 BPU393215 BZQ393215 CJM393215 CTI393215 DDE393215 DNA393215 DWW393215 EGS393215 EQO393215 FAK393215 FKG393215 FUC393215 GDY393215 GNU393215 GXQ393215 HHM393215 HRI393215 IBE393215 ILA393215 IUW393215 JES393215 JOO393215 JYK393215 KIG393215 KSC393215 LBY393215 LLU393215 LVQ393215 MFM393215 MPI393215 MZE393215 NJA393215 NSW393215 OCS393215 OMO393215 OWK393215 PGG393215 PQC393215 PZY393215 QJU393215 QTQ393215 RDM393215 RNI393215 RXE393215 SHA393215 SQW393215 TAS393215 TKO393215 TUK393215 UEG393215 UOC393215 UXY393215 VHU393215 VRQ393215 WBM393215 WLI393215 WVE393215 A458751 IS458751 SO458751 ACK458751 AMG458751 AWC458751 BFY458751 BPU458751 BZQ458751 CJM458751 CTI458751 DDE458751 DNA458751 DWW458751 EGS458751 EQO458751 FAK458751 FKG458751 FUC458751 GDY458751 GNU458751 GXQ458751 HHM458751 HRI458751 IBE458751 ILA458751 IUW458751 JES458751 JOO458751 JYK458751 KIG458751 KSC458751 LBY458751 LLU458751 LVQ458751 MFM458751 MPI458751 MZE458751 NJA458751 NSW458751 OCS458751 OMO458751 OWK458751 PGG458751 PQC458751 PZY458751 QJU458751 QTQ458751 RDM458751 RNI458751 RXE458751 SHA458751 SQW458751 TAS458751 TKO458751 TUK458751 UEG458751 UOC458751 UXY458751 VHU458751 VRQ458751 WBM458751 WLI458751 WVE458751 A524287 IS524287 SO524287 ACK524287 AMG524287 AWC524287 BFY524287 BPU524287 BZQ524287 CJM524287 CTI524287 DDE524287 DNA524287 DWW524287 EGS524287 EQO524287 FAK524287 FKG524287 FUC524287 GDY524287 GNU524287 GXQ524287 HHM524287 HRI524287 IBE524287 ILA524287 IUW524287 JES524287 JOO524287 JYK524287 KIG524287 KSC524287 LBY524287 LLU524287 LVQ524287 MFM524287 MPI524287 MZE524287 NJA524287 NSW524287 OCS524287 OMO524287 OWK524287 PGG524287 PQC524287 PZY524287 QJU524287 QTQ524287 RDM524287 RNI524287 RXE524287 SHA524287 SQW524287 TAS524287 TKO524287 TUK524287 UEG524287 UOC524287 UXY524287 VHU524287 VRQ524287 WBM524287 WLI524287 WVE524287 A589823 IS589823 SO589823 ACK589823 AMG589823 AWC589823 BFY589823 BPU589823 BZQ589823 CJM589823 CTI589823 DDE589823 DNA589823 DWW589823 EGS589823 EQO589823 FAK589823 FKG589823 FUC589823 GDY589823 GNU589823 GXQ589823 HHM589823 HRI589823 IBE589823 ILA589823 IUW589823 JES589823 JOO589823 JYK589823 KIG589823 KSC589823 LBY589823 LLU589823 LVQ589823 MFM589823 MPI589823 MZE589823 NJA589823 NSW589823 OCS589823 OMO589823 OWK589823 PGG589823 PQC589823 PZY589823 QJU589823 QTQ589823 RDM589823 RNI589823 RXE589823 SHA589823 SQW589823 TAS589823 TKO589823 TUK589823 UEG589823 UOC589823 UXY589823 VHU589823 VRQ589823 WBM589823 WLI589823 WVE589823 A655359 IS655359 SO655359 ACK655359 AMG655359 AWC655359 BFY655359 BPU655359 BZQ655359 CJM655359 CTI655359 DDE655359 DNA655359 DWW655359 EGS655359 EQO655359 FAK655359 FKG655359 FUC655359 GDY655359 GNU655359 GXQ655359 HHM655359 HRI655359 IBE655359 ILA655359 IUW655359 JES655359 JOO655359 JYK655359 KIG655359 KSC655359 LBY655359 LLU655359 LVQ655359 MFM655359 MPI655359 MZE655359 NJA655359 NSW655359 OCS655359 OMO655359 OWK655359 PGG655359 PQC655359 PZY655359 QJU655359 QTQ655359 RDM655359 RNI655359 RXE655359 SHA655359 SQW655359 TAS655359 TKO655359 TUK655359 UEG655359 UOC655359 UXY655359 VHU655359 VRQ655359 WBM655359 WLI655359 WVE655359 A720895 IS720895 SO720895 ACK720895 AMG720895 AWC720895 BFY720895 BPU720895 BZQ720895 CJM720895 CTI720895 DDE720895 DNA720895 DWW720895 EGS720895 EQO720895 FAK720895 FKG720895 FUC720895 GDY720895 GNU720895 GXQ720895 HHM720895 HRI720895 IBE720895 ILA720895 IUW720895 JES720895 JOO720895 JYK720895 KIG720895 KSC720895 LBY720895 LLU720895 LVQ720895 MFM720895 MPI720895 MZE720895 NJA720895 NSW720895 OCS720895 OMO720895 OWK720895 PGG720895 PQC720895 PZY720895 QJU720895 QTQ720895 RDM720895 RNI720895 RXE720895 SHA720895 SQW720895 TAS720895 TKO720895 TUK720895 UEG720895 UOC720895 UXY720895 VHU720895 VRQ720895 WBM720895 WLI720895 WVE720895 A786431 IS786431 SO786431 ACK786431 AMG786431 AWC786431 BFY786431 BPU786431 BZQ786431 CJM786431 CTI786431 DDE786431 DNA786431 DWW786431 EGS786431 EQO786431 FAK786431 FKG786431 FUC786431 GDY786431 GNU786431 GXQ786431 HHM786431 HRI786431 IBE786431 ILA786431 IUW786431 JES786431 JOO786431 JYK786431 KIG786431 KSC786431 LBY786431 LLU786431 LVQ786431 MFM786431 MPI786431 MZE786431 NJA786431 NSW786431 OCS786431 OMO786431 OWK786431 PGG786431 PQC786431 PZY786431 QJU786431 QTQ786431 RDM786431 RNI786431 RXE786431 SHA786431 SQW786431 TAS786431 TKO786431 TUK786431 UEG786431 UOC786431 UXY786431 VHU786431 VRQ786431 WBM786431 WLI786431 WVE786431 A851967 IS851967 SO851967 ACK851967 AMG851967 AWC851967 BFY851967 BPU851967 BZQ851967 CJM851967 CTI851967 DDE851967 DNA851967 DWW851967 EGS851967 EQO851967 FAK851967 FKG851967 FUC851967 GDY851967 GNU851967 GXQ851967 HHM851967 HRI851967 IBE851967 ILA851967 IUW851967 JES851967 JOO851967 JYK851967 KIG851967 KSC851967 LBY851967 LLU851967 LVQ851967 MFM851967 MPI851967 MZE851967 NJA851967 NSW851967 OCS851967 OMO851967 OWK851967 PGG851967 PQC851967 PZY851967 QJU851967 QTQ851967 RDM851967 RNI851967 RXE851967 SHA851967 SQW851967 TAS851967 TKO851967 TUK851967 UEG851967 UOC851967 UXY851967 VHU851967 VRQ851967 WBM851967 WLI851967 WVE851967 A917503 IS917503 SO917503 ACK917503 AMG917503 AWC917503 BFY917503 BPU917503 BZQ917503 CJM917503 CTI917503 DDE917503 DNA917503 DWW917503 EGS917503 EQO917503 FAK917503 FKG917503 FUC917503 GDY917503 GNU917503 GXQ917503 HHM917503 HRI917503 IBE917503 ILA917503 IUW917503 JES917503 JOO917503 JYK917503 KIG917503 KSC917503 LBY917503 LLU917503 LVQ917503 MFM917503 MPI917503 MZE917503 NJA917503 NSW917503 OCS917503 OMO917503 OWK917503 PGG917503 PQC917503 PZY917503 QJU917503 QTQ917503 RDM917503 RNI917503 RXE917503 SHA917503 SQW917503 TAS917503 TKO917503 TUK917503 UEG917503 UOC917503 UXY917503 VHU917503 VRQ917503 WBM917503 WLI917503 WVE917503 A983039 IS983039 SO983039 ACK983039 AMG983039 AWC983039 BFY983039 BPU983039 BZQ983039 CJM983039 CTI983039 DDE983039 DNA983039 DWW983039 EGS983039 EQO983039 FAK983039 FKG983039 FUC983039 GDY983039 GNU983039 GXQ983039 HHM983039 HRI983039 IBE983039 ILA983039 IUW983039 JES983039 JOO983039 JYK983039 KIG983039 KSC983039 LBY983039 LLU983039 LVQ983039 MFM983039 MPI983039 MZE983039 NJA983039 NSW983039 OCS983039 OMO983039 OWK983039 PGG983039 PQC983039 PZY983039 QJU983039 QTQ983039 RDM983039 RNI983039 RXE983039 SHA983039 SQW983039 TAS983039 TKO983039 TUK983039 UEG983039 UOC983039 UXY983039 VHU983039 VRQ983039 WBM983039 WLI983039 WVE25:WVE41 WLI25:WLI41 WBM25:WBM41 VRQ25:VRQ41 VHU25:VHU41 UXY25:UXY41 UOC25:UOC41 UEG25:UEG41 TUK25:TUK41 TKO25:TKO41 TAS25:TAS41 SQW25:SQW41 SHA25:SHA41 RXE25:RXE41 RNI25:RNI41 RDM25:RDM41 QTQ25:QTQ41 QJU25:QJU41 PZY25:PZY41 PQC25:PQC41 PGG25:PGG41 OWK25:OWK41 OMO25:OMO41 OCS25:OCS41 NSW25:NSW41 NJA25:NJA41 MZE25:MZE41 MPI25:MPI41 MFM25:MFM41 LVQ25:LVQ41 LLU25:LLU41 LBY25:LBY41 KSC25:KSC41 KIG25:KIG41 JYK25:JYK41 JOO25:JOO41 JES25:JES41 IUW25:IUW41 ILA25:ILA41 IBE25:IBE41 HRI25:HRI41 HHM25:HHM41 GXQ25:GXQ41 GNU25:GNU41 GDY25:GDY41 FUC25:FUC41 FKG25:FKG41 FAK25:FAK41 EQO25:EQO41 EGS25:EGS41 DWW25:DWW41 DNA25:DNA41 DDE25:DDE41 CTI25:CTI41 CJM25:CJM41 BZQ25:BZQ41 BPU25:BPU41 BFY25:BFY41 AWC25:AWC41 AMG25:AMG41 ACK25:ACK41 SO25:SO41 IS25:IS41 A25:A41">
      <formula1>"1,2,3,4,5"</formula1>
    </dataValidation>
    <dataValidation type="decimal" allowBlank="1" showInputMessage="1" showErrorMessage="1" sqref="WVH983039 WLL983039 C65535 IV65535 SR65535 ACN65535 AMJ65535 AWF65535 BGB65535 BPX65535 BZT65535 CJP65535 CTL65535 DDH65535 DND65535 DWZ65535 EGV65535 EQR65535 FAN65535 FKJ65535 FUF65535 GEB65535 GNX65535 GXT65535 HHP65535 HRL65535 IBH65535 ILD65535 IUZ65535 JEV65535 JOR65535 JYN65535 KIJ65535 KSF65535 LCB65535 LLX65535 LVT65535 MFP65535 MPL65535 MZH65535 NJD65535 NSZ65535 OCV65535 OMR65535 OWN65535 PGJ65535 PQF65535 QAB65535 QJX65535 QTT65535 RDP65535 RNL65535 RXH65535 SHD65535 SQZ65535 TAV65535 TKR65535 TUN65535 UEJ65535 UOF65535 UYB65535 VHX65535 VRT65535 WBP65535 WLL65535 WVH65535 C131071 IV131071 SR131071 ACN131071 AMJ131071 AWF131071 BGB131071 BPX131071 BZT131071 CJP131071 CTL131071 DDH131071 DND131071 DWZ131071 EGV131071 EQR131071 FAN131071 FKJ131071 FUF131071 GEB131071 GNX131071 GXT131071 HHP131071 HRL131071 IBH131071 ILD131071 IUZ131071 JEV131071 JOR131071 JYN131071 KIJ131071 KSF131071 LCB131071 LLX131071 LVT131071 MFP131071 MPL131071 MZH131071 NJD131071 NSZ131071 OCV131071 OMR131071 OWN131071 PGJ131071 PQF131071 QAB131071 QJX131071 QTT131071 RDP131071 RNL131071 RXH131071 SHD131071 SQZ131071 TAV131071 TKR131071 TUN131071 UEJ131071 UOF131071 UYB131071 VHX131071 VRT131071 WBP131071 WLL131071 WVH131071 C196607 IV196607 SR196607 ACN196607 AMJ196607 AWF196607 BGB196607 BPX196607 BZT196607 CJP196607 CTL196607 DDH196607 DND196607 DWZ196607 EGV196607 EQR196607 FAN196607 FKJ196607 FUF196607 GEB196607 GNX196607 GXT196607 HHP196607 HRL196607 IBH196607 ILD196607 IUZ196607 JEV196607 JOR196607 JYN196607 KIJ196607 KSF196607 LCB196607 LLX196607 LVT196607 MFP196607 MPL196607 MZH196607 NJD196607 NSZ196607 OCV196607 OMR196607 OWN196607 PGJ196607 PQF196607 QAB196607 QJX196607 QTT196607 RDP196607 RNL196607 RXH196607 SHD196607 SQZ196607 TAV196607 TKR196607 TUN196607 UEJ196607 UOF196607 UYB196607 VHX196607 VRT196607 WBP196607 WLL196607 WVH196607 C262143 IV262143 SR262143 ACN262143 AMJ262143 AWF262143 BGB262143 BPX262143 BZT262143 CJP262143 CTL262143 DDH262143 DND262143 DWZ262143 EGV262143 EQR262143 FAN262143 FKJ262143 FUF262143 GEB262143 GNX262143 GXT262143 HHP262143 HRL262143 IBH262143 ILD262143 IUZ262143 JEV262143 JOR262143 JYN262143 KIJ262143 KSF262143 LCB262143 LLX262143 LVT262143 MFP262143 MPL262143 MZH262143 NJD262143 NSZ262143 OCV262143 OMR262143 OWN262143 PGJ262143 PQF262143 QAB262143 QJX262143 QTT262143 RDP262143 RNL262143 RXH262143 SHD262143 SQZ262143 TAV262143 TKR262143 TUN262143 UEJ262143 UOF262143 UYB262143 VHX262143 VRT262143 WBP262143 WLL262143 WVH262143 C327679 IV327679 SR327679 ACN327679 AMJ327679 AWF327679 BGB327679 BPX327679 BZT327679 CJP327679 CTL327679 DDH327679 DND327679 DWZ327679 EGV327679 EQR327679 FAN327679 FKJ327679 FUF327679 GEB327679 GNX327679 GXT327679 HHP327679 HRL327679 IBH327679 ILD327679 IUZ327679 JEV327679 JOR327679 JYN327679 KIJ327679 KSF327679 LCB327679 LLX327679 LVT327679 MFP327679 MPL327679 MZH327679 NJD327679 NSZ327679 OCV327679 OMR327679 OWN327679 PGJ327679 PQF327679 QAB327679 QJX327679 QTT327679 RDP327679 RNL327679 RXH327679 SHD327679 SQZ327679 TAV327679 TKR327679 TUN327679 UEJ327679 UOF327679 UYB327679 VHX327679 VRT327679 WBP327679 WLL327679 WVH327679 C393215 IV393215 SR393215 ACN393215 AMJ393215 AWF393215 BGB393215 BPX393215 BZT393215 CJP393215 CTL393215 DDH393215 DND393215 DWZ393215 EGV393215 EQR393215 FAN393215 FKJ393215 FUF393215 GEB393215 GNX393215 GXT393215 HHP393215 HRL393215 IBH393215 ILD393215 IUZ393215 JEV393215 JOR393215 JYN393215 KIJ393215 KSF393215 LCB393215 LLX393215 LVT393215 MFP393215 MPL393215 MZH393215 NJD393215 NSZ393215 OCV393215 OMR393215 OWN393215 PGJ393215 PQF393215 QAB393215 QJX393215 QTT393215 RDP393215 RNL393215 RXH393215 SHD393215 SQZ393215 TAV393215 TKR393215 TUN393215 UEJ393215 UOF393215 UYB393215 VHX393215 VRT393215 WBP393215 WLL393215 WVH393215 C458751 IV458751 SR458751 ACN458751 AMJ458751 AWF458751 BGB458751 BPX458751 BZT458751 CJP458751 CTL458751 DDH458751 DND458751 DWZ458751 EGV458751 EQR458751 FAN458751 FKJ458751 FUF458751 GEB458751 GNX458751 GXT458751 HHP458751 HRL458751 IBH458751 ILD458751 IUZ458751 JEV458751 JOR458751 JYN458751 KIJ458751 KSF458751 LCB458751 LLX458751 LVT458751 MFP458751 MPL458751 MZH458751 NJD458751 NSZ458751 OCV458751 OMR458751 OWN458751 PGJ458751 PQF458751 QAB458751 QJX458751 QTT458751 RDP458751 RNL458751 RXH458751 SHD458751 SQZ458751 TAV458751 TKR458751 TUN458751 UEJ458751 UOF458751 UYB458751 VHX458751 VRT458751 WBP458751 WLL458751 WVH458751 C524287 IV524287 SR524287 ACN524287 AMJ524287 AWF524287 BGB524287 BPX524287 BZT524287 CJP524287 CTL524287 DDH524287 DND524287 DWZ524287 EGV524287 EQR524287 FAN524287 FKJ524287 FUF524287 GEB524287 GNX524287 GXT524287 HHP524287 HRL524287 IBH524287 ILD524287 IUZ524287 JEV524287 JOR524287 JYN524287 KIJ524287 KSF524287 LCB524287 LLX524287 LVT524287 MFP524287 MPL524287 MZH524287 NJD524287 NSZ524287 OCV524287 OMR524287 OWN524287 PGJ524287 PQF524287 QAB524287 QJX524287 QTT524287 RDP524287 RNL524287 RXH524287 SHD524287 SQZ524287 TAV524287 TKR524287 TUN524287 UEJ524287 UOF524287 UYB524287 VHX524287 VRT524287 WBP524287 WLL524287 WVH524287 C589823 IV589823 SR589823 ACN589823 AMJ589823 AWF589823 BGB589823 BPX589823 BZT589823 CJP589823 CTL589823 DDH589823 DND589823 DWZ589823 EGV589823 EQR589823 FAN589823 FKJ589823 FUF589823 GEB589823 GNX589823 GXT589823 HHP589823 HRL589823 IBH589823 ILD589823 IUZ589823 JEV589823 JOR589823 JYN589823 KIJ589823 KSF589823 LCB589823 LLX589823 LVT589823 MFP589823 MPL589823 MZH589823 NJD589823 NSZ589823 OCV589823 OMR589823 OWN589823 PGJ589823 PQF589823 QAB589823 QJX589823 QTT589823 RDP589823 RNL589823 RXH589823 SHD589823 SQZ589823 TAV589823 TKR589823 TUN589823 UEJ589823 UOF589823 UYB589823 VHX589823 VRT589823 WBP589823 WLL589823 WVH589823 C655359 IV655359 SR655359 ACN655359 AMJ655359 AWF655359 BGB655359 BPX655359 BZT655359 CJP655359 CTL655359 DDH655359 DND655359 DWZ655359 EGV655359 EQR655359 FAN655359 FKJ655359 FUF655359 GEB655359 GNX655359 GXT655359 HHP655359 HRL655359 IBH655359 ILD655359 IUZ655359 JEV655359 JOR655359 JYN655359 KIJ655359 KSF655359 LCB655359 LLX655359 LVT655359 MFP655359 MPL655359 MZH655359 NJD655359 NSZ655359 OCV655359 OMR655359 OWN655359 PGJ655359 PQF655359 QAB655359 QJX655359 QTT655359 RDP655359 RNL655359 RXH655359 SHD655359 SQZ655359 TAV655359 TKR655359 TUN655359 UEJ655359 UOF655359 UYB655359 VHX655359 VRT655359 WBP655359 WLL655359 WVH655359 C720895 IV720895 SR720895 ACN720895 AMJ720895 AWF720895 BGB720895 BPX720895 BZT720895 CJP720895 CTL720895 DDH720895 DND720895 DWZ720895 EGV720895 EQR720895 FAN720895 FKJ720895 FUF720895 GEB720895 GNX720895 GXT720895 HHP720895 HRL720895 IBH720895 ILD720895 IUZ720895 JEV720895 JOR720895 JYN720895 KIJ720895 KSF720895 LCB720895 LLX720895 LVT720895 MFP720895 MPL720895 MZH720895 NJD720895 NSZ720895 OCV720895 OMR720895 OWN720895 PGJ720895 PQF720895 QAB720895 QJX720895 QTT720895 RDP720895 RNL720895 RXH720895 SHD720895 SQZ720895 TAV720895 TKR720895 TUN720895 UEJ720895 UOF720895 UYB720895 VHX720895 VRT720895 WBP720895 WLL720895 WVH720895 C786431 IV786431 SR786431 ACN786431 AMJ786431 AWF786431 BGB786431 BPX786431 BZT786431 CJP786431 CTL786431 DDH786431 DND786431 DWZ786431 EGV786431 EQR786431 FAN786431 FKJ786431 FUF786431 GEB786431 GNX786431 GXT786431 HHP786431 HRL786431 IBH786431 ILD786431 IUZ786431 JEV786431 JOR786431 JYN786431 KIJ786431 KSF786431 LCB786431 LLX786431 LVT786431 MFP786431 MPL786431 MZH786431 NJD786431 NSZ786431 OCV786431 OMR786431 OWN786431 PGJ786431 PQF786431 QAB786431 QJX786431 QTT786431 RDP786431 RNL786431 RXH786431 SHD786431 SQZ786431 TAV786431 TKR786431 TUN786431 UEJ786431 UOF786431 UYB786431 VHX786431 VRT786431 WBP786431 WLL786431 WVH786431 C851967 IV851967 SR851967 ACN851967 AMJ851967 AWF851967 BGB851967 BPX851967 BZT851967 CJP851967 CTL851967 DDH851967 DND851967 DWZ851967 EGV851967 EQR851967 FAN851967 FKJ851967 FUF851967 GEB851967 GNX851967 GXT851967 HHP851967 HRL851967 IBH851967 ILD851967 IUZ851967 JEV851967 JOR851967 JYN851967 KIJ851967 KSF851967 LCB851967 LLX851967 LVT851967 MFP851967 MPL851967 MZH851967 NJD851967 NSZ851967 OCV851967 OMR851967 OWN851967 PGJ851967 PQF851967 QAB851967 QJX851967 QTT851967 RDP851967 RNL851967 RXH851967 SHD851967 SQZ851967 TAV851967 TKR851967 TUN851967 UEJ851967 UOF851967 UYB851967 VHX851967 VRT851967 WBP851967 WLL851967 WVH851967 C917503 IV917503 SR917503 ACN917503 AMJ917503 AWF917503 BGB917503 BPX917503 BZT917503 CJP917503 CTL917503 DDH917503 DND917503 DWZ917503 EGV917503 EQR917503 FAN917503 FKJ917503 FUF917503 GEB917503 GNX917503 GXT917503 HHP917503 HRL917503 IBH917503 ILD917503 IUZ917503 JEV917503 JOR917503 JYN917503 KIJ917503 KSF917503 LCB917503 LLX917503 LVT917503 MFP917503 MPL917503 MZH917503 NJD917503 NSZ917503 OCV917503 OMR917503 OWN917503 PGJ917503 PQF917503 QAB917503 QJX917503 QTT917503 RDP917503 RNL917503 RXH917503 SHD917503 SQZ917503 TAV917503 TKR917503 TUN917503 UEJ917503 UOF917503 UYB917503 VHX917503 VRT917503 WBP917503 WLL917503 WVH917503 C983039 IV983039 SR983039 ACN983039 AMJ983039 AWF983039 BGB983039 BPX983039 BZT983039 CJP983039 CTL983039 DDH983039 DND983039 DWZ983039 EGV983039 EQR983039 FAN983039 FKJ983039 FUF983039 GEB983039 GNX983039 GXT983039 HHP983039 HRL983039 IBH983039 ILD983039 IUZ983039 JEV983039 JOR983039 JYN983039 KIJ983039 KSF983039 LCB983039 LLX983039 LVT983039 MFP983039 MPL983039 MZH983039 NJD983039 NSZ983039 OCV983039 OMR983039 OWN983039 PGJ983039 PQF983039 QAB983039 QJX983039 QTT983039 RDP983039 RNL983039 RXH983039 SHD983039 SQZ983039 TAV983039 TKR983039 TUN983039 UEJ983039 UOF983039 UYB983039 VHX983039 VRT983039 WBP983039 WVH25:WVH41 WLL25:WLL41 WBP25:WBP41 VRT25:VRT41 VHX25:VHX41 UYB25:UYB41 UOF25:UOF41 UEJ25:UEJ41 TUN25:TUN41 TKR25:TKR41 TAV25:TAV41 SQZ25:SQZ41 SHD25:SHD41 RXH25:RXH41 RNL25:RNL41 RDP25:RDP41 QTT25:QTT41 QJX25:QJX41 QAB25:QAB41 PQF25:PQF41 PGJ25:PGJ41 OWN25:OWN41 OMR25:OMR41 OCV25:OCV41 NSZ25:NSZ41 NJD25:NJD41 MZH25:MZH41 MPL25:MPL41 MFP25:MFP41 LVT25:LVT41 LLX25:LLX41 LCB25:LCB41 KSF25:KSF41 KIJ25:KIJ41 JYN25:JYN41 JOR25:JOR41 JEV25:JEV41 IUZ25:IUZ41 ILD25:ILD41 IBH25:IBH41 HRL25:HRL41 HHP25:HHP41 GXT25:GXT41 GNX25:GNX41 GEB25:GEB41 FUF25:FUF41 FKJ25:FKJ41 FAN25:FAN41 EQR25:EQR41 EGV25:EGV41 DWZ25:DWZ41 DND25:DND41 DDH25:DDH41 CTL25:CTL41 CJP25:CJP41 BZT25:BZT41 BPX25:BPX41 BGB25:BGB41 AWF25:AWF41 AMJ25:AMJ41 ACN25:ACN41 SR25:SR41 IV25:IV41">
      <formula1>0</formula1>
      <formula2>1</formula2>
    </dataValidation>
  </dataValidations>
  <printOptions horizontalCentered="1"/>
  <pageMargins left="0.70866141732283472" right="0.70866141732283472" top="0.74803149606299213" bottom="0.74803149606299213" header="0.31496062992125984" footer="0.31496062992125984"/>
  <pageSetup paperSize="5" scale="4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52"/>
  <sheetViews>
    <sheetView zoomScale="50" zoomScaleNormal="50" workbookViewId="0">
      <selection activeCell="F34" sqref="F34"/>
    </sheetView>
  </sheetViews>
  <sheetFormatPr baseColWidth="10" defaultRowHeight="15" x14ac:dyDescent="0.25"/>
  <cols>
    <col min="1" max="1" width="3.140625" style="86" bestFit="1" customWidth="1"/>
    <col min="2" max="2" width="55.28515625" style="86" customWidth="1"/>
    <col min="3" max="3" width="34.85546875" style="86" customWidth="1"/>
    <col min="4" max="4" width="26.7109375" style="86" customWidth="1"/>
    <col min="5" max="5" width="25" style="259" customWidth="1"/>
    <col min="6" max="6" width="29.7109375" style="86" customWidth="1"/>
    <col min="7" max="7" width="31.140625" style="260" bestFit="1" customWidth="1"/>
    <col min="8" max="8" width="16.140625" style="86" customWidth="1"/>
    <col min="9" max="9" width="24" style="261" customWidth="1"/>
    <col min="10" max="10" width="20.28515625" style="86" customWidth="1"/>
    <col min="11" max="11" width="20.28515625" style="262" customWidth="1"/>
    <col min="12" max="12" width="18.7109375" style="259" customWidth="1"/>
    <col min="13" max="13" width="18.7109375" style="263" customWidth="1"/>
    <col min="14" max="14" width="16.42578125" style="86" customWidth="1"/>
    <col min="15" max="15" width="22.85546875" style="264" customWidth="1"/>
    <col min="16" max="16" width="17.7109375" style="86" customWidth="1"/>
    <col min="17" max="17" width="22.1406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42578125" style="86" customWidth="1"/>
    <col min="268" max="268" width="20.42578125" style="86" customWidth="1"/>
    <col min="269" max="269" width="21.140625" style="86" customWidth="1"/>
    <col min="270" max="270" width="9.42578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42578125" style="86" customWidth="1"/>
    <col min="524" max="524" width="20.42578125" style="86" customWidth="1"/>
    <col min="525" max="525" width="21.140625" style="86" customWidth="1"/>
    <col min="526" max="526" width="9.42578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42578125" style="86" customWidth="1"/>
    <col min="780" max="780" width="20.42578125" style="86" customWidth="1"/>
    <col min="781" max="781" width="21.140625" style="86" customWidth="1"/>
    <col min="782" max="782" width="9.42578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42578125" style="86" customWidth="1"/>
    <col min="1036" max="1036" width="20.42578125" style="86" customWidth="1"/>
    <col min="1037" max="1037" width="21.140625" style="86" customWidth="1"/>
    <col min="1038" max="1038" width="9.42578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42578125" style="86" customWidth="1"/>
    <col min="1292" max="1292" width="20.42578125" style="86" customWidth="1"/>
    <col min="1293" max="1293" width="21.140625" style="86" customWidth="1"/>
    <col min="1294" max="1294" width="9.42578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42578125" style="86" customWidth="1"/>
    <col min="1548" max="1548" width="20.42578125" style="86" customWidth="1"/>
    <col min="1549" max="1549" width="21.140625" style="86" customWidth="1"/>
    <col min="1550" max="1550" width="9.42578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42578125" style="86" customWidth="1"/>
    <col min="1804" max="1804" width="20.42578125" style="86" customWidth="1"/>
    <col min="1805" max="1805" width="21.140625" style="86" customWidth="1"/>
    <col min="1806" max="1806" width="9.42578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42578125" style="86" customWidth="1"/>
    <col min="2060" max="2060" width="20.42578125" style="86" customWidth="1"/>
    <col min="2061" max="2061" width="21.140625" style="86" customWidth="1"/>
    <col min="2062" max="2062" width="9.42578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42578125" style="86" customWidth="1"/>
    <col min="2316" max="2316" width="20.42578125" style="86" customWidth="1"/>
    <col min="2317" max="2317" width="21.140625" style="86" customWidth="1"/>
    <col min="2318" max="2318" width="9.42578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42578125" style="86" customWidth="1"/>
    <col min="2572" max="2572" width="20.42578125" style="86" customWidth="1"/>
    <col min="2573" max="2573" width="21.140625" style="86" customWidth="1"/>
    <col min="2574" max="2574" width="9.42578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42578125" style="86" customWidth="1"/>
    <col min="2828" max="2828" width="20.42578125" style="86" customWidth="1"/>
    <col min="2829" max="2829" width="21.140625" style="86" customWidth="1"/>
    <col min="2830" max="2830" width="9.42578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42578125" style="86" customWidth="1"/>
    <col min="3084" max="3084" width="20.42578125" style="86" customWidth="1"/>
    <col min="3085" max="3085" width="21.140625" style="86" customWidth="1"/>
    <col min="3086" max="3086" width="9.42578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42578125" style="86" customWidth="1"/>
    <col min="3340" max="3340" width="20.42578125" style="86" customWidth="1"/>
    <col min="3341" max="3341" width="21.140625" style="86" customWidth="1"/>
    <col min="3342" max="3342" width="9.42578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42578125" style="86" customWidth="1"/>
    <col min="3596" max="3596" width="20.42578125" style="86" customWidth="1"/>
    <col min="3597" max="3597" width="21.140625" style="86" customWidth="1"/>
    <col min="3598" max="3598" width="9.42578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42578125" style="86" customWidth="1"/>
    <col min="3852" max="3852" width="20.42578125" style="86" customWidth="1"/>
    <col min="3853" max="3853" width="21.140625" style="86" customWidth="1"/>
    <col min="3854" max="3854" width="9.42578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42578125" style="86" customWidth="1"/>
    <col min="4108" max="4108" width="20.42578125" style="86" customWidth="1"/>
    <col min="4109" max="4109" width="21.140625" style="86" customWidth="1"/>
    <col min="4110" max="4110" width="9.42578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42578125" style="86" customWidth="1"/>
    <col min="4364" max="4364" width="20.42578125" style="86" customWidth="1"/>
    <col min="4365" max="4365" width="21.140625" style="86" customWidth="1"/>
    <col min="4366" max="4366" width="9.42578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42578125" style="86" customWidth="1"/>
    <col min="4620" max="4620" width="20.42578125" style="86" customWidth="1"/>
    <col min="4621" max="4621" width="21.140625" style="86" customWidth="1"/>
    <col min="4622" max="4622" width="9.42578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42578125" style="86" customWidth="1"/>
    <col min="4876" max="4876" width="20.42578125" style="86" customWidth="1"/>
    <col min="4877" max="4877" width="21.140625" style="86" customWidth="1"/>
    <col min="4878" max="4878" width="9.42578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42578125" style="86" customWidth="1"/>
    <col min="5132" max="5132" width="20.42578125" style="86" customWidth="1"/>
    <col min="5133" max="5133" width="21.140625" style="86" customWidth="1"/>
    <col min="5134" max="5134" width="9.42578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42578125" style="86" customWidth="1"/>
    <col min="5388" max="5388" width="20.42578125" style="86" customWidth="1"/>
    <col min="5389" max="5389" width="21.140625" style="86" customWidth="1"/>
    <col min="5390" max="5390" width="9.42578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42578125" style="86" customWidth="1"/>
    <col min="5644" max="5644" width="20.42578125" style="86" customWidth="1"/>
    <col min="5645" max="5645" width="21.140625" style="86" customWidth="1"/>
    <col min="5646" max="5646" width="9.42578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42578125" style="86" customWidth="1"/>
    <col min="5900" max="5900" width="20.42578125" style="86" customWidth="1"/>
    <col min="5901" max="5901" width="21.140625" style="86" customWidth="1"/>
    <col min="5902" max="5902" width="9.42578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42578125" style="86" customWidth="1"/>
    <col min="6156" max="6156" width="20.42578125" style="86" customWidth="1"/>
    <col min="6157" max="6157" width="21.140625" style="86" customWidth="1"/>
    <col min="6158" max="6158" width="9.42578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42578125" style="86" customWidth="1"/>
    <col min="6412" max="6412" width="20.42578125" style="86" customWidth="1"/>
    <col min="6413" max="6413" width="21.140625" style="86" customWidth="1"/>
    <col min="6414" max="6414" width="9.42578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42578125" style="86" customWidth="1"/>
    <col min="6668" max="6668" width="20.42578125" style="86" customWidth="1"/>
    <col min="6669" max="6669" width="21.140625" style="86" customWidth="1"/>
    <col min="6670" max="6670" width="9.42578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42578125" style="86" customWidth="1"/>
    <col min="6924" max="6924" width="20.42578125" style="86" customWidth="1"/>
    <col min="6925" max="6925" width="21.140625" style="86" customWidth="1"/>
    <col min="6926" max="6926" width="9.42578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42578125" style="86" customWidth="1"/>
    <col min="7180" max="7180" width="20.42578125" style="86" customWidth="1"/>
    <col min="7181" max="7181" width="21.140625" style="86" customWidth="1"/>
    <col min="7182" max="7182" width="9.42578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42578125" style="86" customWidth="1"/>
    <col min="7436" max="7436" width="20.42578125" style="86" customWidth="1"/>
    <col min="7437" max="7437" width="21.140625" style="86" customWidth="1"/>
    <col min="7438" max="7438" width="9.42578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42578125" style="86" customWidth="1"/>
    <col min="7692" max="7692" width="20.42578125" style="86" customWidth="1"/>
    <col min="7693" max="7693" width="21.140625" style="86" customWidth="1"/>
    <col min="7694" max="7694" width="9.42578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42578125" style="86" customWidth="1"/>
    <col min="7948" max="7948" width="20.42578125" style="86" customWidth="1"/>
    <col min="7949" max="7949" width="21.140625" style="86" customWidth="1"/>
    <col min="7950" max="7950" width="9.42578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42578125" style="86" customWidth="1"/>
    <col min="8204" max="8204" width="20.42578125" style="86" customWidth="1"/>
    <col min="8205" max="8205" width="21.140625" style="86" customWidth="1"/>
    <col min="8206" max="8206" width="9.42578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42578125" style="86" customWidth="1"/>
    <col min="8460" max="8460" width="20.42578125" style="86" customWidth="1"/>
    <col min="8461" max="8461" width="21.140625" style="86" customWidth="1"/>
    <col min="8462" max="8462" width="9.42578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42578125" style="86" customWidth="1"/>
    <col min="8716" max="8716" width="20.42578125" style="86" customWidth="1"/>
    <col min="8717" max="8717" width="21.140625" style="86" customWidth="1"/>
    <col min="8718" max="8718" width="9.42578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42578125" style="86" customWidth="1"/>
    <col min="8972" max="8972" width="20.42578125" style="86" customWidth="1"/>
    <col min="8973" max="8973" width="21.140625" style="86" customWidth="1"/>
    <col min="8974" max="8974" width="9.42578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42578125" style="86" customWidth="1"/>
    <col min="9228" max="9228" width="20.42578125" style="86" customWidth="1"/>
    <col min="9229" max="9229" width="21.140625" style="86" customWidth="1"/>
    <col min="9230" max="9230" width="9.42578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42578125" style="86" customWidth="1"/>
    <col min="9484" max="9484" width="20.42578125" style="86" customWidth="1"/>
    <col min="9485" max="9485" width="21.140625" style="86" customWidth="1"/>
    <col min="9486" max="9486" width="9.42578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42578125" style="86" customWidth="1"/>
    <col min="9740" max="9740" width="20.42578125" style="86" customWidth="1"/>
    <col min="9741" max="9741" width="21.140625" style="86" customWidth="1"/>
    <col min="9742" max="9742" width="9.42578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42578125" style="86" customWidth="1"/>
    <col min="9996" max="9996" width="20.42578125" style="86" customWidth="1"/>
    <col min="9997" max="9997" width="21.140625" style="86" customWidth="1"/>
    <col min="9998" max="9998" width="9.42578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42578125" style="86" customWidth="1"/>
    <col min="10252" max="10252" width="20.42578125" style="86" customWidth="1"/>
    <col min="10253" max="10253" width="21.140625" style="86" customWidth="1"/>
    <col min="10254" max="10254" width="9.42578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42578125" style="86" customWidth="1"/>
    <col min="10508" max="10508" width="20.42578125" style="86" customWidth="1"/>
    <col min="10509" max="10509" width="21.140625" style="86" customWidth="1"/>
    <col min="10510" max="10510" width="9.42578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42578125" style="86" customWidth="1"/>
    <col min="10764" max="10764" width="20.42578125" style="86" customWidth="1"/>
    <col min="10765" max="10765" width="21.140625" style="86" customWidth="1"/>
    <col min="10766" max="10766" width="9.42578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42578125" style="86" customWidth="1"/>
    <col min="11020" max="11020" width="20.42578125" style="86" customWidth="1"/>
    <col min="11021" max="11021" width="21.140625" style="86" customWidth="1"/>
    <col min="11022" max="11022" width="9.42578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42578125" style="86" customWidth="1"/>
    <col min="11276" max="11276" width="20.42578125" style="86" customWidth="1"/>
    <col min="11277" max="11277" width="21.140625" style="86" customWidth="1"/>
    <col min="11278" max="11278" width="9.42578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42578125" style="86" customWidth="1"/>
    <col min="11532" max="11532" width="20.42578125" style="86" customWidth="1"/>
    <col min="11533" max="11533" width="21.140625" style="86" customWidth="1"/>
    <col min="11534" max="11534" width="9.42578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42578125" style="86" customWidth="1"/>
    <col min="11788" max="11788" width="20.42578125" style="86" customWidth="1"/>
    <col min="11789" max="11789" width="21.140625" style="86" customWidth="1"/>
    <col min="11790" max="11790" width="9.42578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42578125" style="86" customWidth="1"/>
    <col min="12044" max="12044" width="20.42578125" style="86" customWidth="1"/>
    <col min="12045" max="12045" width="21.140625" style="86" customWidth="1"/>
    <col min="12046" max="12046" width="9.42578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42578125" style="86" customWidth="1"/>
    <col min="12300" max="12300" width="20.42578125" style="86" customWidth="1"/>
    <col min="12301" max="12301" width="21.140625" style="86" customWidth="1"/>
    <col min="12302" max="12302" width="9.42578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42578125" style="86" customWidth="1"/>
    <col min="12556" max="12556" width="20.42578125" style="86" customWidth="1"/>
    <col min="12557" max="12557" width="21.140625" style="86" customWidth="1"/>
    <col min="12558" max="12558" width="9.42578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42578125" style="86" customWidth="1"/>
    <col min="12812" max="12812" width="20.42578125" style="86" customWidth="1"/>
    <col min="12813" max="12813" width="21.140625" style="86" customWidth="1"/>
    <col min="12814" max="12814" width="9.42578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42578125" style="86" customWidth="1"/>
    <col min="13068" max="13068" width="20.42578125" style="86" customWidth="1"/>
    <col min="13069" max="13069" width="21.140625" style="86" customWidth="1"/>
    <col min="13070" max="13070" width="9.42578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42578125" style="86" customWidth="1"/>
    <col min="13324" max="13324" width="20.42578125" style="86" customWidth="1"/>
    <col min="13325" max="13325" width="21.140625" style="86" customWidth="1"/>
    <col min="13326" max="13326" width="9.42578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42578125" style="86" customWidth="1"/>
    <col min="13580" max="13580" width="20.42578125" style="86" customWidth="1"/>
    <col min="13581" max="13581" width="21.140625" style="86" customWidth="1"/>
    <col min="13582" max="13582" width="9.42578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42578125" style="86" customWidth="1"/>
    <col min="13836" max="13836" width="20.42578125" style="86" customWidth="1"/>
    <col min="13837" max="13837" width="21.140625" style="86" customWidth="1"/>
    <col min="13838" max="13838" width="9.42578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42578125" style="86" customWidth="1"/>
    <col min="14092" max="14092" width="20.42578125" style="86" customWidth="1"/>
    <col min="14093" max="14093" width="21.140625" style="86" customWidth="1"/>
    <col min="14094" max="14094" width="9.42578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42578125" style="86" customWidth="1"/>
    <col min="14348" max="14348" width="20.42578125" style="86" customWidth="1"/>
    <col min="14349" max="14349" width="21.140625" style="86" customWidth="1"/>
    <col min="14350" max="14350" width="9.42578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42578125" style="86" customWidth="1"/>
    <col min="14604" max="14604" width="20.42578125" style="86" customWidth="1"/>
    <col min="14605" max="14605" width="21.140625" style="86" customWidth="1"/>
    <col min="14606" max="14606" width="9.42578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42578125" style="86" customWidth="1"/>
    <col min="14860" max="14860" width="20.42578125" style="86" customWidth="1"/>
    <col min="14861" max="14861" width="21.140625" style="86" customWidth="1"/>
    <col min="14862" max="14862" width="9.42578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42578125" style="86" customWidth="1"/>
    <col min="15116" max="15116" width="20.42578125" style="86" customWidth="1"/>
    <col min="15117" max="15117" width="21.140625" style="86" customWidth="1"/>
    <col min="15118" max="15118" width="9.42578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42578125" style="86" customWidth="1"/>
    <col min="15372" max="15372" width="20.42578125" style="86" customWidth="1"/>
    <col min="15373" max="15373" width="21.140625" style="86" customWidth="1"/>
    <col min="15374" max="15374" width="9.42578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42578125" style="86" customWidth="1"/>
    <col min="15628" max="15628" width="20.42578125" style="86" customWidth="1"/>
    <col min="15629" max="15629" width="21.140625" style="86" customWidth="1"/>
    <col min="15630" max="15630" width="9.42578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42578125" style="86" customWidth="1"/>
    <col min="15884" max="15884" width="20.42578125" style="86" customWidth="1"/>
    <col min="15885" max="15885" width="21.140625" style="86" customWidth="1"/>
    <col min="15886" max="15886" width="9.42578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42578125" style="86" customWidth="1"/>
    <col min="16140" max="16140" width="20.42578125" style="86" customWidth="1"/>
    <col min="16141" max="16141" width="21.140625" style="86" customWidth="1"/>
    <col min="16142" max="16142" width="9.42578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470</v>
      </c>
      <c r="D6" s="1103"/>
      <c r="E6" s="1103"/>
      <c r="F6" s="1103"/>
      <c r="G6" s="1103"/>
      <c r="H6" s="1103"/>
      <c r="I6" s="1103"/>
      <c r="J6" s="1103"/>
      <c r="K6" s="1103"/>
      <c r="L6" s="1103"/>
      <c r="M6" s="1103"/>
      <c r="N6" s="1104"/>
    </row>
    <row r="7" spans="2:16" ht="15.75" thickBot="1" x14ac:dyDescent="0.3">
      <c r="B7" s="474" t="s">
        <v>5</v>
      </c>
    </row>
    <row r="8" spans="2:16" ht="16.5" thickBot="1" x14ac:dyDescent="0.3">
      <c r="B8" s="474" t="s">
        <v>6</v>
      </c>
      <c r="C8" s="1103"/>
      <c r="D8" s="1103"/>
      <c r="E8" s="1103"/>
      <c r="F8" s="1103"/>
      <c r="G8" s="1103"/>
      <c r="H8" s="1103"/>
      <c r="I8" s="1103"/>
      <c r="J8" s="1103"/>
      <c r="K8" s="1103"/>
      <c r="L8" s="1103"/>
      <c r="M8" s="1103"/>
      <c r="N8" s="1104"/>
    </row>
    <row r="9" spans="2:16" ht="16.5" thickBot="1" x14ac:dyDescent="0.3">
      <c r="B9" s="474" t="s">
        <v>7</v>
      </c>
      <c r="C9" s="1103"/>
      <c r="D9" s="1103"/>
      <c r="E9" s="1103"/>
      <c r="F9" s="1103"/>
      <c r="G9" s="1103"/>
      <c r="H9" s="1103"/>
      <c r="I9" s="1103"/>
      <c r="J9" s="1103"/>
      <c r="K9" s="1103"/>
      <c r="L9" s="1103"/>
      <c r="M9" s="1103"/>
      <c r="N9" s="1104"/>
    </row>
    <row r="10" spans="2:16" ht="16.5" thickBot="1" x14ac:dyDescent="0.3">
      <c r="B10" s="474" t="s">
        <v>8</v>
      </c>
      <c r="C10" s="1114" t="s">
        <v>147</v>
      </c>
      <c r="D10" s="1114"/>
      <c r="E10" s="1091"/>
      <c r="F10" s="475"/>
      <c r="G10" s="827"/>
      <c r="H10" s="475"/>
      <c r="I10" s="828"/>
      <c r="J10" s="475"/>
      <c r="K10" s="829"/>
      <c r="L10" s="830"/>
      <c r="M10" s="831"/>
      <c r="N10" s="476"/>
    </row>
    <row r="11" spans="2:16" ht="16.5" thickBot="1" x14ac:dyDescent="0.3">
      <c r="B11" s="477" t="s">
        <v>9</v>
      </c>
      <c r="C11" s="832">
        <v>41974</v>
      </c>
      <c r="D11" s="479"/>
      <c r="E11" s="833"/>
      <c r="F11" s="479"/>
      <c r="G11" s="834"/>
      <c r="H11" s="479"/>
      <c r="I11" s="835"/>
      <c r="J11" s="479"/>
      <c r="K11" s="836"/>
      <c r="L11" s="833"/>
      <c r="M11" s="837"/>
      <c r="N11" s="480"/>
    </row>
    <row r="12" spans="2:16" ht="15.75" x14ac:dyDescent="0.25">
      <c r="B12" s="84"/>
      <c r="C12" s="92"/>
      <c r="D12" s="85"/>
      <c r="E12" s="265"/>
      <c r="F12" s="85"/>
      <c r="G12" s="266"/>
      <c r="H12" s="85"/>
      <c r="I12" s="267"/>
      <c r="J12" s="93"/>
      <c r="K12" s="268"/>
      <c r="L12" s="269"/>
      <c r="M12" s="270"/>
      <c r="N12" s="85"/>
    </row>
    <row r="13" spans="2:16" ht="15.75" x14ac:dyDescent="0.25">
      <c r="I13" s="267"/>
      <c r="J13" s="93"/>
      <c r="K13" s="268"/>
      <c r="L13" s="269"/>
      <c r="M13" s="270"/>
      <c r="N13" s="94"/>
    </row>
    <row r="14" spans="2:16" ht="31.5" customHeight="1" x14ac:dyDescent="0.25">
      <c r="B14" s="1093" t="s">
        <v>87</v>
      </c>
      <c r="C14" s="1093"/>
      <c r="D14" s="240" t="s">
        <v>12</v>
      </c>
      <c r="E14" s="271" t="s">
        <v>13</v>
      </c>
      <c r="F14" s="240" t="s">
        <v>29</v>
      </c>
      <c r="G14" s="272"/>
      <c r="I14" s="273"/>
      <c r="J14" s="96"/>
      <c r="K14" s="274"/>
      <c r="L14" s="275"/>
      <c r="M14" s="276"/>
      <c r="N14" s="94"/>
    </row>
    <row r="15" spans="2:16" ht="15.75" x14ac:dyDescent="0.25">
      <c r="B15" s="1093"/>
      <c r="C15" s="1093"/>
      <c r="D15" s="240">
        <v>5</v>
      </c>
      <c r="E15" s="277">
        <v>3278601170</v>
      </c>
      <c r="F15" s="170">
        <v>1570</v>
      </c>
      <c r="G15" s="278"/>
      <c r="I15" s="279"/>
      <c r="J15" s="98"/>
      <c r="K15" s="280"/>
      <c r="L15" s="281"/>
      <c r="M15" s="282"/>
      <c r="N15" s="94"/>
    </row>
    <row r="16" spans="2:16" ht="15.75" x14ac:dyDescent="0.25">
      <c r="B16" s="1093"/>
      <c r="C16" s="1093"/>
      <c r="D16" s="240"/>
      <c r="E16" s="283"/>
      <c r="F16" s="167"/>
      <c r="G16" s="278"/>
      <c r="I16" s="279"/>
      <c r="J16" s="98"/>
      <c r="K16" s="280"/>
      <c r="L16" s="281"/>
      <c r="M16" s="282"/>
      <c r="N16" s="94"/>
    </row>
    <row r="17" spans="1:14" ht="15.75" x14ac:dyDescent="0.25">
      <c r="B17" s="1093"/>
      <c r="C17" s="1093"/>
      <c r="D17" s="240"/>
      <c r="E17" s="283"/>
      <c r="F17" s="167"/>
      <c r="G17" s="278"/>
      <c r="I17" s="279"/>
      <c r="J17" s="98"/>
      <c r="K17" s="280"/>
      <c r="L17" s="281"/>
      <c r="M17" s="282"/>
      <c r="N17" s="94"/>
    </row>
    <row r="18" spans="1:14" ht="15.75" x14ac:dyDescent="0.25">
      <c r="B18" s="1093"/>
      <c r="C18" s="1093"/>
      <c r="D18" s="240"/>
      <c r="E18" s="277"/>
      <c r="F18" s="167"/>
      <c r="G18" s="278"/>
      <c r="H18" s="100"/>
      <c r="I18" s="279"/>
      <c r="J18" s="98"/>
      <c r="K18" s="280"/>
      <c r="L18" s="281"/>
      <c r="M18" s="282"/>
      <c r="N18" s="101"/>
    </row>
    <row r="19" spans="1:14" ht="15.75" x14ac:dyDescent="0.25">
      <c r="B19" s="1093"/>
      <c r="C19" s="1093"/>
      <c r="D19" s="240"/>
      <c r="E19" s="277"/>
      <c r="F19" s="167"/>
      <c r="G19" s="278"/>
      <c r="H19" s="100"/>
      <c r="I19" s="284"/>
      <c r="J19" s="102"/>
      <c r="K19" s="285"/>
      <c r="L19" s="286"/>
      <c r="M19" s="287"/>
      <c r="N19" s="101"/>
    </row>
    <row r="20" spans="1:14" ht="15.75" x14ac:dyDescent="0.25">
      <c r="B20" s="1093"/>
      <c r="C20" s="1093"/>
      <c r="D20" s="240"/>
      <c r="E20" s="283"/>
      <c r="F20" s="167"/>
      <c r="G20" s="278"/>
      <c r="H20" s="100"/>
      <c r="I20" s="267"/>
      <c r="J20" s="93"/>
      <c r="K20" s="268"/>
      <c r="L20" s="269"/>
      <c r="M20" s="270"/>
      <c r="N20" s="101"/>
    </row>
    <row r="21" spans="1:14" ht="15.75" x14ac:dyDescent="0.25">
      <c r="B21" s="1093"/>
      <c r="C21" s="1093"/>
      <c r="D21" s="240"/>
      <c r="E21" s="283"/>
      <c r="F21" s="167"/>
      <c r="G21" s="278"/>
      <c r="H21" s="100"/>
      <c r="I21" s="267"/>
      <c r="J21" s="93"/>
      <c r="K21" s="268"/>
      <c r="L21" s="269"/>
      <c r="M21" s="270"/>
      <c r="N21" s="101"/>
    </row>
    <row r="22" spans="1:14" ht="16.5" thickBot="1" x14ac:dyDescent="0.3">
      <c r="B22" s="1094" t="s">
        <v>14</v>
      </c>
      <c r="C22" s="1095"/>
      <c r="D22" s="240"/>
      <c r="E22" s="283">
        <f>SUM(E15:E21)</f>
        <v>3278601170</v>
      </c>
      <c r="F22" s="288">
        <f>SUM(F15:F21)</f>
        <v>1570</v>
      </c>
      <c r="G22" s="278"/>
      <c r="H22" s="100"/>
      <c r="I22" s="267"/>
      <c r="J22" s="93"/>
      <c r="K22" s="268"/>
      <c r="L22" s="269"/>
      <c r="M22" s="270"/>
      <c r="N22" s="101"/>
    </row>
    <row r="23" spans="1:14" ht="45.75" thickBot="1" x14ac:dyDescent="0.3">
      <c r="A23" s="481"/>
      <c r="B23" s="105" t="s">
        <v>15</v>
      </c>
      <c r="C23" s="105" t="s">
        <v>88</v>
      </c>
      <c r="E23" s="275"/>
      <c r="F23" s="96"/>
      <c r="G23" s="289"/>
      <c r="H23" s="96"/>
      <c r="I23" s="290"/>
      <c r="J23" s="106"/>
      <c r="K23" s="291"/>
      <c r="L23" s="292"/>
      <c r="M23" s="293"/>
    </row>
    <row r="24" spans="1:14" ht="16.5" thickBot="1" x14ac:dyDescent="0.3">
      <c r="A24" s="482">
        <v>1</v>
      </c>
      <c r="C24" s="108">
        <f>F22*80%</f>
        <v>1256</v>
      </c>
      <c r="D24" s="109"/>
      <c r="E24" s="294">
        <f>E22</f>
        <v>3278601170</v>
      </c>
      <c r="F24" s="111"/>
      <c r="G24" s="295"/>
      <c r="H24" s="111"/>
      <c r="I24" s="290"/>
      <c r="J24" s="112"/>
      <c r="K24" s="291"/>
      <c r="L24" s="292"/>
      <c r="M24" s="293"/>
    </row>
    <row r="25" spans="1:14" ht="15.75" x14ac:dyDescent="0.25">
      <c r="A25" s="113"/>
      <c r="C25" s="114"/>
      <c r="D25" s="98"/>
      <c r="E25" s="296"/>
      <c r="F25" s="111"/>
      <c r="G25" s="295"/>
      <c r="H25" s="111"/>
      <c r="I25" s="290"/>
      <c r="J25" s="112"/>
      <c r="K25" s="291"/>
      <c r="L25" s="292"/>
      <c r="M25" s="293"/>
    </row>
    <row r="26" spans="1:14" ht="15.75" x14ac:dyDescent="0.25">
      <c r="A26" s="113"/>
      <c r="C26" s="114"/>
      <c r="D26" s="98"/>
      <c r="E26" s="296"/>
      <c r="F26" s="111"/>
      <c r="G26" s="295"/>
      <c r="H26" s="111"/>
      <c r="I26" s="290"/>
      <c r="J26" s="112"/>
      <c r="K26" s="291"/>
      <c r="L26" s="292"/>
      <c r="M26" s="293"/>
    </row>
    <row r="27" spans="1:14" ht="15.75" x14ac:dyDescent="0.2">
      <c r="A27" s="113"/>
      <c r="B27" s="116" t="s">
        <v>124</v>
      </c>
      <c r="C27" s="78"/>
      <c r="D27" s="78"/>
      <c r="E27" s="297"/>
      <c r="F27" s="78"/>
      <c r="G27" s="298"/>
      <c r="H27" s="78"/>
      <c r="I27" s="267"/>
      <c r="J27" s="93"/>
      <c r="K27" s="268"/>
      <c r="L27" s="269"/>
      <c r="M27" s="270"/>
      <c r="N27" s="94"/>
    </row>
    <row r="28" spans="1:14" ht="15.75" x14ac:dyDescent="0.2">
      <c r="A28" s="113"/>
      <c r="B28" s="78"/>
      <c r="C28" s="78"/>
      <c r="D28" s="78"/>
      <c r="E28" s="297"/>
      <c r="F28" s="78"/>
      <c r="G28" s="298"/>
      <c r="H28" s="78"/>
      <c r="I28" s="267"/>
      <c r="J28" s="93"/>
      <c r="K28" s="268"/>
      <c r="L28" s="269"/>
      <c r="M28" s="270"/>
      <c r="N28" s="94"/>
    </row>
    <row r="29" spans="1:14" ht="15.75" x14ac:dyDescent="0.2">
      <c r="A29" s="113"/>
      <c r="B29" s="117" t="s">
        <v>33</v>
      </c>
      <c r="C29" s="117" t="s">
        <v>125</v>
      </c>
      <c r="D29" s="117" t="s">
        <v>126</v>
      </c>
      <c r="E29" s="297"/>
      <c r="F29" s="78"/>
      <c r="G29" s="298"/>
      <c r="H29" s="78"/>
      <c r="I29" s="267"/>
      <c r="J29" s="93"/>
      <c r="K29" s="268"/>
      <c r="L29" s="269"/>
      <c r="M29" s="270"/>
      <c r="N29" s="94"/>
    </row>
    <row r="30" spans="1:14" ht="15.75" x14ac:dyDescent="0.2">
      <c r="A30" s="113"/>
      <c r="B30" s="118" t="s">
        <v>127</v>
      </c>
      <c r="C30" s="399" t="s">
        <v>292</v>
      </c>
      <c r="D30" s="118"/>
      <c r="E30" s="297"/>
      <c r="F30" s="78"/>
      <c r="G30" s="298"/>
      <c r="H30" s="78"/>
      <c r="I30" s="267"/>
      <c r="J30" s="93"/>
      <c r="K30" s="268"/>
      <c r="L30" s="269"/>
      <c r="M30" s="270"/>
      <c r="N30" s="94"/>
    </row>
    <row r="31" spans="1:14" ht="15.75" x14ac:dyDescent="0.2">
      <c r="A31" s="113"/>
      <c r="B31" s="118" t="s">
        <v>128</v>
      </c>
      <c r="C31" s="399" t="s">
        <v>292</v>
      </c>
      <c r="D31" s="118"/>
      <c r="E31" s="297"/>
      <c r="F31" s="78"/>
      <c r="G31" s="298"/>
      <c r="H31" s="78"/>
      <c r="I31" s="267"/>
      <c r="J31" s="93"/>
      <c r="K31" s="268"/>
      <c r="L31" s="269"/>
      <c r="M31" s="270"/>
      <c r="N31" s="94"/>
    </row>
    <row r="32" spans="1:14" ht="15.75" x14ac:dyDescent="0.2">
      <c r="A32" s="113"/>
      <c r="B32" s="118" t="s">
        <v>129</v>
      </c>
      <c r="C32" s="399" t="s">
        <v>292</v>
      </c>
      <c r="D32" s="118"/>
      <c r="E32" s="297"/>
      <c r="F32" s="78"/>
      <c r="G32" s="298"/>
      <c r="H32" s="78"/>
      <c r="I32" s="267"/>
      <c r="J32" s="93"/>
      <c r="K32" s="268"/>
      <c r="L32" s="269"/>
      <c r="M32" s="270"/>
      <c r="N32" s="94"/>
    </row>
    <row r="33" spans="1:26" ht="15.75" x14ac:dyDescent="0.2">
      <c r="A33" s="113"/>
      <c r="B33" s="118" t="s">
        <v>130</v>
      </c>
      <c r="C33" s="399" t="s">
        <v>292</v>
      </c>
      <c r="D33" s="118"/>
      <c r="E33" s="297"/>
      <c r="F33" s="78"/>
      <c r="G33" s="298"/>
      <c r="H33" s="78"/>
      <c r="I33" s="267"/>
      <c r="J33" s="93"/>
      <c r="K33" s="268"/>
      <c r="L33" s="269"/>
      <c r="M33" s="270"/>
      <c r="N33" s="94"/>
    </row>
    <row r="34" spans="1:26" ht="15.75" x14ac:dyDescent="0.2">
      <c r="A34" s="113"/>
      <c r="B34" s="78"/>
      <c r="C34" s="78"/>
      <c r="D34" s="78"/>
      <c r="E34" s="297"/>
      <c r="F34" s="78"/>
      <c r="G34" s="298"/>
      <c r="H34" s="78"/>
      <c r="I34" s="267"/>
      <c r="J34" s="93"/>
      <c r="K34" s="268"/>
      <c r="L34" s="269"/>
      <c r="M34" s="270"/>
      <c r="N34" s="94"/>
    </row>
    <row r="35" spans="1:26" ht="15.75" x14ac:dyDescent="0.2">
      <c r="A35" s="113"/>
      <c r="B35" s="78"/>
      <c r="C35" s="78"/>
      <c r="D35" s="78"/>
      <c r="E35" s="297"/>
      <c r="F35" s="78"/>
      <c r="G35" s="298"/>
      <c r="H35" s="78"/>
      <c r="I35" s="267"/>
      <c r="J35" s="93"/>
      <c r="K35" s="268"/>
      <c r="L35" s="269"/>
      <c r="M35" s="270"/>
      <c r="N35" s="94"/>
    </row>
    <row r="36" spans="1:26" ht="15.75" x14ac:dyDescent="0.2">
      <c r="A36" s="113"/>
      <c r="B36" s="116" t="s">
        <v>131</v>
      </c>
      <c r="C36" s="78"/>
      <c r="D36" s="78"/>
      <c r="E36" s="297"/>
      <c r="F36" s="78"/>
      <c r="G36" s="298"/>
      <c r="H36" s="78"/>
      <c r="I36" s="267"/>
      <c r="J36" s="93"/>
      <c r="K36" s="268"/>
      <c r="L36" s="269"/>
      <c r="M36" s="270"/>
      <c r="N36" s="94"/>
    </row>
    <row r="37" spans="1:26" ht="15.75" x14ac:dyDescent="0.2">
      <c r="A37" s="113"/>
      <c r="B37" s="78"/>
      <c r="C37" s="78"/>
      <c r="D37" s="78"/>
      <c r="E37" s="297"/>
      <c r="F37" s="78"/>
      <c r="G37" s="298"/>
      <c r="H37" s="78"/>
      <c r="I37" s="267"/>
      <c r="J37" s="93"/>
      <c r="K37" s="268"/>
      <c r="L37" s="269"/>
      <c r="M37" s="270"/>
      <c r="N37" s="94"/>
    </row>
    <row r="38" spans="1:26" ht="15.75" x14ac:dyDescent="0.2">
      <c r="A38" s="113"/>
      <c r="B38" s="78"/>
      <c r="C38" s="78"/>
      <c r="D38" s="78"/>
      <c r="E38" s="297"/>
      <c r="F38" s="78"/>
      <c r="G38" s="298"/>
      <c r="H38" s="78"/>
      <c r="I38" s="267"/>
      <c r="J38" s="93"/>
      <c r="K38" s="268"/>
      <c r="L38" s="269"/>
      <c r="M38" s="270"/>
      <c r="N38" s="94"/>
    </row>
    <row r="39" spans="1:26" ht="15.75" x14ac:dyDescent="0.2">
      <c r="A39" s="113"/>
      <c r="B39" s="117" t="s">
        <v>33</v>
      </c>
      <c r="C39" s="117" t="s">
        <v>58</v>
      </c>
      <c r="D39" s="119" t="s">
        <v>51</v>
      </c>
      <c r="E39" s="299" t="s">
        <v>16</v>
      </c>
      <c r="F39" s="78"/>
      <c r="G39" s="298"/>
      <c r="H39" s="78"/>
      <c r="I39" s="267"/>
      <c r="J39" s="93"/>
      <c r="K39" s="268"/>
      <c r="L39" s="269"/>
      <c r="M39" s="270"/>
      <c r="N39" s="94"/>
    </row>
    <row r="40" spans="1:26" ht="45" x14ac:dyDescent="0.2">
      <c r="A40" s="113"/>
      <c r="B40" s="120" t="s">
        <v>132</v>
      </c>
      <c r="C40" s="252">
        <v>40</v>
      </c>
      <c r="D40" s="234">
        <v>0</v>
      </c>
      <c r="E40" s="1252">
        <f>+D40+D41</f>
        <v>10</v>
      </c>
      <c r="F40" s="78"/>
      <c r="G40" s="298"/>
      <c r="H40" s="78"/>
      <c r="I40" s="267"/>
      <c r="J40" s="93"/>
      <c r="K40" s="268"/>
      <c r="L40" s="269"/>
      <c r="M40" s="270"/>
      <c r="N40" s="94"/>
    </row>
    <row r="41" spans="1:26" ht="75" x14ac:dyDescent="0.2">
      <c r="A41" s="113"/>
      <c r="B41" s="120" t="s">
        <v>133</v>
      </c>
      <c r="C41" s="252">
        <v>60</v>
      </c>
      <c r="D41" s="234">
        <v>10</v>
      </c>
      <c r="E41" s="1253"/>
      <c r="F41" s="78"/>
      <c r="G41" s="298"/>
      <c r="H41" s="78"/>
      <c r="I41" s="267"/>
      <c r="J41" s="93"/>
      <c r="K41" s="268"/>
      <c r="L41" s="269"/>
      <c r="M41" s="270"/>
      <c r="N41" s="94"/>
    </row>
    <row r="42" spans="1:26" ht="15.75" customHeight="1" thickBot="1" x14ac:dyDescent="0.3">
      <c r="M42" s="1107" t="s">
        <v>35</v>
      </c>
      <c r="N42" s="1107"/>
    </row>
    <row r="43" spans="1:26" ht="15.75" x14ac:dyDescent="0.25">
      <c r="B43" s="116" t="s">
        <v>30</v>
      </c>
      <c r="M43" s="300"/>
      <c r="N43" s="122"/>
    </row>
    <row r="44" spans="1:26" ht="15.75" thickBot="1" x14ac:dyDescent="0.3">
      <c r="M44" s="300"/>
      <c r="N44" s="122"/>
    </row>
    <row r="45" spans="1:26" s="93" customFormat="1" ht="78.75" x14ac:dyDescent="0.25">
      <c r="B45" s="483" t="s">
        <v>134</v>
      </c>
      <c r="C45" s="483" t="s">
        <v>135</v>
      </c>
      <c r="D45" s="483" t="s">
        <v>136</v>
      </c>
      <c r="E45" s="840" t="s">
        <v>45</v>
      </c>
      <c r="F45" s="483" t="s">
        <v>22</v>
      </c>
      <c r="G45" s="841" t="s">
        <v>89</v>
      </c>
      <c r="H45" s="483" t="s">
        <v>17</v>
      </c>
      <c r="I45" s="842" t="s">
        <v>10</v>
      </c>
      <c r="J45" s="483" t="s">
        <v>31</v>
      </c>
      <c r="K45" s="843" t="s">
        <v>61</v>
      </c>
      <c r="L45" s="840" t="s">
        <v>20</v>
      </c>
      <c r="M45" s="844" t="s">
        <v>26</v>
      </c>
      <c r="N45" s="946" t="s">
        <v>137</v>
      </c>
      <c r="O45" s="845" t="s">
        <v>36</v>
      </c>
      <c r="P45" s="245" t="s">
        <v>11</v>
      </c>
      <c r="Q45" s="245" t="s">
        <v>19</v>
      </c>
    </row>
    <row r="46" spans="1:26" s="242" customFormat="1" ht="30" x14ac:dyDescent="0.25">
      <c r="A46" s="125">
        <v>1</v>
      </c>
      <c r="B46" s="126" t="s">
        <v>471</v>
      </c>
      <c r="C46" s="127" t="s">
        <v>472</v>
      </c>
      <c r="D46" s="126" t="s">
        <v>473</v>
      </c>
      <c r="E46" s="171">
        <v>331</v>
      </c>
      <c r="F46" s="127" t="s">
        <v>125</v>
      </c>
      <c r="G46" s="301"/>
      <c r="H46" s="130">
        <v>41547</v>
      </c>
      <c r="I46" s="130">
        <v>41988</v>
      </c>
      <c r="J46" s="131" t="s">
        <v>126</v>
      </c>
      <c r="K46" s="255">
        <v>12</v>
      </c>
      <c r="L46" s="171">
        <v>3</v>
      </c>
      <c r="M46" s="302">
        <v>1942</v>
      </c>
      <c r="N46" s="303"/>
      <c r="O46" s="304">
        <f>3549737535+1105382860+451714902</f>
        <v>5106835297</v>
      </c>
      <c r="P46" s="133">
        <v>63</v>
      </c>
      <c r="Q46" s="134"/>
      <c r="R46" s="135"/>
      <c r="S46" s="135"/>
      <c r="T46" s="135"/>
      <c r="U46" s="135"/>
      <c r="V46" s="135"/>
      <c r="W46" s="135"/>
      <c r="X46" s="135"/>
      <c r="Y46" s="135"/>
      <c r="Z46" s="135"/>
    </row>
    <row r="47" spans="1:26" s="242" customFormat="1" ht="30" x14ac:dyDescent="0.25">
      <c r="A47" s="125"/>
      <c r="B47" s="126"/>
      <c r="C47" s="127" t="s">
        <v>472</v>
      </c>
      <c r="D47" s="126" t="s">
        <v>473</v>
      </c>
      <c r="E47" s="171">
        <v>72</v>
      </c>
      <c r="F47" s="127" t="s">
        <v>125</v>
      </c>
      <c r="G47" s="301"/>
      <c r="H47" s="130">
        <v>40725</v>
      </c>
      <c r="I47" s="130">
        <v>40908</v>
      </c>
      <c r="J47" s="131" t="s">
        <v>126</v>
      </c>
      <c r="K47" s="255">
        <v>5.8</v>
      </c>
      <c r="L47" s="171">
        <v>3</v>
      </c>
      <c r="M47" s="302">
        <v>1250</v>
      </c>
      <c r="N47" s="303"/>
      <c r="O47" s="304">
        <v>434304000</v>
      </c>
      <c r="P47" s="133">
        <v>59</v>
      </c>
      <c r="Q47" s="134"/>
      <c r="R47" s="135"/>
      <c r="S47" s="135"/>
      <c r="T47" s="135"/>
      <c r="U47" s="135"/>
      <c r="V47" s="135"/>
      <c r="W47" s="135"/>
      <c r="X47" s="135"/>
      <c r="Y47" s="135"/>
      <c r="Z47" s="135"/>
    </row>
    <row r="48" spans="1:26" s="242" customFormat="1" ht="90" x14ac:dyDescent="0.25">
      <c r="A48" s="125"/>
      <c r="B48" s="126"/>
      <c r="C48" s="127" t="s">
        <v>472</v>
      </c>
      <c r="D48" s="126" t="s">
        <v>473</v>
      </c>
      <c r="E48" s="171">
        <v>256</v>
      </c>
      <c r="F48" s="127" t="s">
        <v>126</v>
      </c>
      <c r="G48" s="301"/>
      <c r="H48" s="130">
        <v>40906</v>
      </c>
      <c r="I48" s="130">
        <v>41243</v>
      </c>
      <c r="J48" s="131" t="s">
        <v>126</v>
      </c>
      <c r="K48" s="255"/>
      <c r="L48" s="171">
        <v>11</v>
      </c>
      <c r="M48" s="302">
        <v>19119</v>
      </c>
      <c r="N48" s="303">
        <v>0.32450000000000001</v>
      </c>
      <c r="O48" s="304">
        <v>3328638300</v>
      </c>
      <c r="P48" s="133">
        <v>62</v>
      </c>
      <c r="Q48" s="134" t="s">
        <v>474</v>
      </c>
      <c r="R48" s="135"/>
      <c r="S48" s="135"/>
      <c r="T48" s="135"/>
      <c r="U48" s="135"/>
      <c r="V48" s="135"/>
      <c r="W48" s="135"/>
      <c r="X48" s="135"/>
      <c r="Y48" s="135"/>
      <c r="Z48" s="135"/>
    </row>
    <row r="49" spans="1:26" s="242" customFormat="1" ht="30" x14ac:dyDescent="0.25">
      <c r="A49" s="125"/>
      <c r="B49" s="126"/>
      <c r="C49" s="127" t="s">
        <v>472</v>
      </c>
      <c r="D49" s="126" t="s">
        <v>473</v>
      </c>
      <c r="E49" s="171">
        <v>81</v>
      </c>
      <c r="F49" s="127" t="s">
        <v>125</v>
      </c>
      <c r="G49" s="301"/>
      <c r="H49" s="130">
        <v>40209</v>
      </c>
      <c r="I49" s="130">
        <v>40543</v>
      </c>
      <c r="J49" s="131" t="s">
        <v>126</v>
      </c>
      <c r="K49" s="255">
        <v>11</v>
      </c>
      <c r="L49" s="171">
        <v>0</v>
      </c>
      <c r="M49" s="302">
        <v>1250</v>
      </c>
      <c r="N49" s="303"/>
      <c r="O49" s="304">
        <v>262500000</v>
      </c>
      <c r="P49" s="133">
        <v>63</v>
      </c>
      <c r="Q49" s="134"/>
      <c r="R49" s="135"/>
      <c r="S49" s="135"/>
      <c r="T49" s="135"/>
      <c r="U49" s="135"/>
      <c r="V49" s="135"/>
      <c r="W49" s="135"/>
      <c r="X49" s="135"/>
      <c r="Y49" s="135"/>
      <c r="Z49" s="135"/>
    </row>
    <row r="50" spans="1:26" s="242" customFormat="1" ht="30" x14ac:dyDescent="0.25">
      <c r="A50" s="125">
        <f>+A46+1</f>
        <v>2</v>
      </c>
      <c r="B50" s="126"/>
      <c r="C50" s="127" t="s">
        <v>472</v>
      </c>
      <c r="D50" s="126" t="s">
        <v>473</v>
      </c>
      <c r="E50" s="171">
        <v>26</v>
      </c>
      <c r="F50" s="127" t="s">
        <v>125</v>
      </c>
      <c r="G50" s="128"/>
      <c r="H50" s="130">
        <v>39841</v>
      </c>
      <c r="I50" s="130">
        <v>40178</v>
      </c>
      <c r="J50" s="131" t="s">
        <v>126</v>
      </c>
      <c r="K50" s="255">
        <v>11.1</v>
      </c>
      <c r="L50" s="171">
        <v>0</v>
      </c>
      <c r="M50" s="302">
        <v>1250</v>
      </c>
      <c r="N50" s="303"/>
      <c r="O50" s="304">
        <v>251315000</v>
      </c>
      <c r="P50" s="133">
        <v>64</v>
      </c>
      <c r="Q50" s="134"/>
      <c r="R50" s="135"/>
      <c r="S50" s="135"/>
      <c r="T50" s="135"/>
      <c r="U50" s="135"/>
      <c r="V50" s="135"/>
      <c r="W50" s="135"/>
      <c r="X50" s="135"/>
      <c r="Y50" s="135"/>
      <c r="Z50" s="135"/>
    </row>
    <row r="51" spans="1:26" s="242" customFormat="1" ht="15.75" x14ac:dyDescent="0.25">
      <c r="A51" s="125"/>
      <c r="B51" s="136" t="s">
        <v>16</v>
      </c>
      <c r="C51" s="127"/>
      <c r="D51" s="126"/>
      <c r="E51" s="171"/>
      <c r="F51" s="127"/>
      <c r="G51" s="128"/>
      <c r="K51" s="305">
        <f>SUM(K46:K50)</f>
        <v>39.9</v>
      </c>
      <c r="L51" s="306">
        <f>SUM(L46:L50)</f>
        <v>17</v>
      </c>
      <c r="M51" s="307">
        <f>SUM(M46:M50)</f>
        <v>24811</v>
      </c>
      <c r="N51" s="308">
        <f>SUM(N46:N50)</f>
        <v>0.32450000000000001</v>
      </c>
      <c r="O51" s="947">
        <f>SUM(O46:O50)</f>
        <v>9383592597</v>
      </c>
      <c r="P51" s="133"/>
      <c r="Q51" s="134"/>
    </row>
    <row r="52" spans="1:26" s="139" customFormat="1" x14ac:dyDescent="0.25">
      <c r="E52" s="309"/>
      <c r="G52" s="310"/>
      <c r="I52" s="311"/>
      <c r="K52" s="312"/>
      <c r="L52" s="309"/>
      <c r="M52" s="313"/>
      <c r="N52" s="310"/>
      <c r="O52" s="314"/>
    </row>
    <row r="53" spans="1:26" s="139" customFormat="1" ht="15.75" x14ac:dyDescent="0.25">
      <c r="B53" s="1096" t="s">
        <v>28</v>
      </c>
      <c r="C53" s="1096" t="s">
        <v>27</v>
      </c>
      <c r="D53" s="1098" t="s">
        <v>34</v>
      </c>
      <c r="E53" s="1098"/>
      <c r="G53" s="310"/>
      <c r="I53" s="311"/>
      <c r="K53" s="312"/>
      <c r="L53" s="309"/>
      <c r="M53" s="313"/>
      <c r="O53" s="314"/>
    </row>
    <row r="54" spans="1:26" s="139" customFormat="1" ht="15.75" x14ac:dyDescent="0.25">
      <c r="B54" s="1097"/>
      <c r="C54" s="1097"/>
      <c r="D54" s="241" t="s">
        <v>23</v>
      </c>
      <c r="E54" s="315" t="s">
        <v>24</v>
      </c>
      <c r="G54" s="310"/>
      <c r="I54" s="311"/>
      <c r="K54" s="312"/>
      <c r="L54" s="309"/>
      <c r="M54" s="313"/>
      <c r="O54" s="314"/>
    </row>
    <row r="55" spans="1:26" s="139" customFormat="1" ht="15.75" x14ac:dyDescent="0.25">
      <c r="B55" s="142" t="s">
        <v>21</v>
      </c>
      <c r="C55" s="143">
        <f>+K51</f>
        <v>39.9</v>
      </c>
      <c r="D55" s="251" t="s">
        <v>292</v>
      </c>
      <c r="E55" s="316"/>
      <c r="F55" s="145"/>
      <c r="G55" s="317"/>
      <c r="H55" s="145"/>
      <c r="I55" s="318"/>
      <c r="J55" s="145"/>
      <c r="K55" s="319"/>
      <c r="L55" s="320"/>
      <c r="M55" s="321"/>
      <c r="O55" s="314"/>
    </row>
    <row r="56" spans="1:26" s="139" customFormat="1" ht="15.75" x14ac:dyDescent="0.25">
      <c r="B56" s="142" t="s">
        <v>25</v>
      </c>
      <c r="C56" s="948">
        <f>+M51</f>
        <v>24811</v>
      </c>
      <c r="D56" s="251" t="s">
        <v>292</v>
      </c>
      <c r="E56" s="316"/>
      <c r="G56" s="310"/>
      <c r="I56" s="311"/>
      <c r="K56" s="312"/>
      <c r="L56" s="309"/>
      <c r="M56" s="313"/>
      <c r="O56" s="314"/>
    </row>
    <row r="57" spans="1:26" s="139" customFormat="1" x14ac:dyDescent="0.25">
      <c r="B57" s="146"/>
      <c r="C57" s="1099"/>
      <c r="D57" s="1099"/>
      <c r="E57" s="1099"/>
      <c r="F57" s="1099"/>
      <c r="G57" s="1099"/>
      <c r="H57" s="1099"/>
      <c r="I57" s="1099"/>
      <c r="J57" s="1099"/>
      <c r="K57" s="1099"/>
      <c r="L57" s="1099"/>
      <c r="M57" s="1099"/>
      <c r="N57" s="1099"/>
      <c r="O57" s="314"/>
    </row>
    <row r="58" spans="1:26" ht="15.75" thickBot="1" x14ac:dyDescent="0.3"/>
    <row r="59" spans="1:26" ht="16.5" thickBot="1" x14ac:dyDescent="0.3">
      <c r="B59" s="1100" t="s">
        <v>90</v>
      </c>
      <c r="C59" s="1100"/>
      <c r="D59" s="1100"/>
      <c r="E59" s="1100"/>
      <c r="F59" s="1100"/>
      <c r="G59" s="1100"/>
      <c r="H59" s="1100"/>
      <c r="I59" s="1100"/>
      <c r="J59" s="1100"/>
      <c r="K59" s="1100"/>
      <c r="L59" s="1100"/>
      <c r="M59" s="1100"/>
      <c r="N59" s="1100"/>
    </row>
    <row r="62" spans="1:26" ht="173.25" x14ac:dyDescent="0.25">
      <c r="B62" s="117" t="s">
        <v>138</v>
      </c>
      <c r="C62" s="147" t="s">
        <v>2</v>
      </c>
      <c r="D62" s="147" t="s">
        <v>92</v>
      </c>
      <c r="E62" s="322" t="s">
        <v>91</v>
      </c>
      <c r="F62" s="147" t="s">
        <v>93</v>
      </c>
      <c r="G62" s="323" t="s">
        <v>94</v>
      </c>
      <c r="H62" s="147" t="s">
        <v>95</v>
      </c>
      <c r="I62" s="324" t="s">
        <v>96</v>
      </c>
      <c r="J62" s="147" t="s">
        <v>97</v>
      </c>
      <c r="K62" s="325" t="s">
        <v>98</v>
      </c>
      <c r="L62" s="322" t="s">
        <v>99</v>
      </c>
      <c r="M62" s="326" t="s">
        <v>100</v>
      </c>
      <c r="N62" s="148" t="s">
        <v>101</v>
      </c>
      <c r="O62" s="1086" t="s">
        <v>3</v>
      </c>
      <c r="P62" s="1088"/>
      <c r="Q62" s="147" t="s">
        <v>18</v>
      </c>
    </row>
    <row r="63" spans="1:26" ht="75" x14ac:dyDescent="0.2">
      <c r="B63" s="149"/>
      <c r="C63" s="149" t="s">
        <v>427</v>
      </c>
      <c r="D63" s="154" t="s">
        <v>475</v>
      </c>
      <c r="E63" s="327" t="s">
        <v>476</v>
      </c>
      <c r="F63" s="249" t="s">
        <v>476</v>
      </c>
      <c r="G63" s="328" t="s">
        <v>476</v>
      </c>
      <c r="H63" s="249" t="s">
        <v>476</v>
      </c>
      <c r="I63" s="329" t="s">
        <v>125</v>
      </c>
      <c r="J63" s="151" t="s">
        <v>476</v>
      </c>
      <c r="K63" s="330" t="s">
        <v>476</v>
      </c>
      <c r="L63" s="331" t="s">
        <v>476</v>
      </c>
      <c r="M63" s="332" t="s">
        <v>476</v>
      </c>
      <c r="N63" s="118" t="s">
        <v>476</v>
      </c>
      <c r="O63" s="1101"/>
      <c r="P63" s="1102"/>
      <c r="Q63" s="118"/>
    </row>
    <row r="64" spans="1:26" x14ac:dyDescent="0.2">
      <c r="B64" s="149"/>
      <c r="C64" s="149"/>
      <c r="D64" s="150"/>
      <c r="E64" s="327"/>
      <c r="F64" s="249"/>
      <c r="G64" s="328"/>
      <c r="H64" s="249"/>
      <c r="I64" s="329"/>
      <c r="J64" s="151"/>
      <c r="K64" s="330"/>
      <c r="L64" s="331"/>
      <c r="M64" s="332"/>
      <c r="N64" s="118"/>
      <c r="O64" s="1101"/>
      <c r="P64" s="1102"/>
      <c r="Q64" s="118"/>
    </row>
    <row r="65" spans="2:17" x14ac:dyDescent="0.25">
      <c r="B65" s="86" t="s">
        <v>1</v>
      </c>
    </row>
    <row r="66" spans="2:17" x14ac:dyDescent="0.25">
      <c r="B66" s="86" t="s">
        <v>37</v>
      </c>
    </row>
    <row r="67" spans="2:17" x14ac:dyDescent="0.25">
      <c r="B67" s="86" t="s">
        <v>62</v>
      </c>
    </row>
    <row r="69" spans="2:17" ht="15.75" thickBot="1" x14ac:dyDescent="0.3"/>
    <row r="70" spans="2:17" ht="16.5" thickBot="1" x14ac:dyDescent="0.3">
      <c r="B70" s="1083" t="s">
        <v>38</v>
      </c>
      <c r="C70" s="1084"/>
      <c r="D70" s="1084"/>
      <c r="E70" s="1084"/>
      <c r="F70" s="1084"/>
      <c r="G70" s="1084"/>
      <c r="H70" s="1084"/>
      <c r="I70" s="1084"/>
      <c r="J70" s="1084"/>
      <c r="K70" s="1084"/>
      <c r="L70" s="1084"/>
      <c r="M70" s="1084"/>
      <c r="N70" s="1085"/>
    </row>
    <row r="73" spans="2:17" ht="110.25" x14ac:dyDescent="0.25">
      <c r="B73" s="117" t="s">
        <v>0</v>
      </c>
      <c r="C73" s="117" t="s">
        <v>39</v>
      </c>
      <c r="D73" s="117" t="s">
        <v>40</v>
      </c>
      <c r="E73" s="334" t="s">
        <v>102</v>
      </c>
      <c r="F73" s="117" t="s">
        <v>104</v>
      </c>
      <c r="G73" s="335" t="s">
        <v>105</v>
      </c>
      <c r="H73" s="117" t="s">
        <v>106</v>
      </c>
      <c r="I73" s="336" t="s">
        <v>103</v>
      </c>
      <c r="J73" s="1086" t="s">
        <v>107</v>
      </c>
      <c r="K73" s="1087"/>
      <c r="L73" s="1088"/>
      <c r="M73" s="337" t="s">
        <v>111</v>
      </c>
      <c r="N73" s="117" t="s">
        <v>139</v>
      </c>
      <c r="O73" s="338" t="s">
        <v>140</v>
      </c>
      <c r="P73" s="1086" t="s">
        <v>3</v>
      </c>
      <c r="Q73" s="1088"/>
    </row>
    <row r="74" spans="2:17" s="342" customFormat="1" ht="180" x14ac:dyDescent="0.2">
      <c r="B74" s="339" t="s">
        <v>43</v>
      </c>
      <c r="C74" s="340">
        <v>6</v>
      </c>
      <c r="D74" s="152" t="s">
        <v>477</v>
      </c>
      <c r="E74" s="149">
        <v>1064838627</v>
      </c>
      <c r="F74" s="152" t="s">
        <v>478</v>
      </c>
      <c r="G74" s="152" t="s">
        <v>479</v>
      </c>
      <c r="H74" s="182">
        <v>41615</v>
      </c>
      <c r="I74" s="150" t="s">
        <v>480</v>
      </c>
      <c r="J74" s="152" t="s">
        <v>470</v>
      </c>
      <c r="K74" s="154" t="s">
        <v>481</v>
      </c>
      <c r="L74" s="341" t="s">
        <v>482</v>
      </c>
      <c r="M74" s="118" t="s">
        <v>483</v>
      </c>
      <c r="N74" s="118" t="s">
        <v>125</v>
      </c>
      <c r="O74" s="118" t="s">
        <v>125</v>
      </c>
      <c r="P74" s="1275"/>
      <c r="Q74" s="1276"/>
    </row>
    <row r="75" spans="2:17" s="342" customFormat="1" ht="300" x14ac:dyDescent="0.2">
      <c r="B75" s="339" t="s">
        <v>43</v>
      </c>
      <c r="C75" s="340">
        <v>6</v>
      </c>
      <c r="D75" s="343" t="s">
        <v>484</v>
      </c>
      <c r="E75" s="344">
        <v>26917353</v>
      </c>
      <c r="F75" s="343" t="s">
        <v>485</v>
      </c>
      <c r="G75" s="343" t="s">
        <v>486</v>
      </c>
      <c r="H75" s="345">
        <v>37554</v>
      </c>
      <c r="I75" s="346" t="s">
        <v>480</v>
      </c>
      <c r="J75" s="343" t="s">
        <v>487</v>
      </c>
      <c r="K75" s="347" t="s">
        <v>488</v>
      </c>
      <c r="L75" s="347" t="s">
        <v>489</v>
      </c>
      <c r="M75" s="348" t="s">
        <v>483</v>
      </c>
      <c r="N75" s="348" t="s">
        <v>125</v>
      </c>
      <c r="O75" s="348" t="s">
        <v>125</v>
      </c>
      <c r="P75" s="349"/>
      <c r="Q75" s="350"/>
    </row>
    <row r="76" spans="2:17" s="342" customFormat="1" ht="225" x14ac:dyDescent="0.2">
      <c r="B76" s="339" t="s">
        <v>43</v>
      </c>
      <c r="C76" s="340">
        <v>6</v>
      </c>
      <c r="D76" s="343" t="s">
        <v>490</v>
      </c>
      <c r="E76" s="344">
        <v>26916797</v>
      </c>
      <c r="F76" s="343" t="s">
        <v>491</v>
      </c>
      <c r="G76" s="343" t="s">
        <v>492</v>
      </c>
      <c r="H76" s="345">
        <v>37506</v>
      </c>
      <c r="I76" s="346" t="s">
        <v>480</v>
      </c>
      <c r="J76" s="343" t="s">
        <v>470</v>
      </c>
      <c r="K76" s="347" t="s">
        <v>493</v>
      </c>
      <c r="L76" s="347" t="s">
        <v>494</v>
      </c>
      <c r="M76" s="348" t="s">
        <v>483</v>
      </c>
      <c r="N76" s="348" t="s">
        <v>125</v>
      </c>
      <c r="O76" s="348" t="s">
        <v>125</v>
      </c>
      <c r="P76" s="349"/>
      <c r="Q76" s="350"/>
    </row>
    <row r="77" spans="2:17" s="342" customFormat="1" ht="225" x14ac:dyDescent="0.2">
      <c r="B77" s="339" t="s">
        <v>43</v>
      </c>
      <c r="C77" s="340">
        <v>6</v>
      </c>
      <c r="D77" s="343" t="s">
        <v>495</v>
      </c>
      <c r="E77" s="344">
        <v>37368007</v>
      </c>
      <c r="F77" s="343" t="s">
        <v>496</v>
      </c>
      <c r="G77" s="343" t="s">
        <v>301</v>
      </c>
      <c r="H77" s="345">
        <v>38030</v>
      </c>
      <c r="I77" s="346" t="s">
        <v>480</v>
      </c>
      <c r="J77" s="343" t="s">
        <v>470</v>
      </c>
      <c r="K77" s="347" t="s">
        <v>493</v>
      </c>
      <c r="L77" s="347" t="s">
        <v>497</v>
      </c>
      <c r="M77" s="348" t="s">
        <v>483</v>
      </c>
      <c r="N77" s="348" t="s">
        <v>125</v>
      </c>
      <c r="O77" s="348" t="s">
        <v>125</v>
      </c>
      <c r="P77" s="349"/>
      <c r="Q77" s="350"/>
    </row>
    <row r="78" spans="2:17" s="342" customFormat="1" ht="225" x14ac:dyDescent="0.2">
      <c r="B78" s="339" t="s">
        <v>43</v>
      </c>
      <c r="C78" s="340">
        <v>6</v>
      </c>
      <c r="D78" s="343" t="s">
        <v>498</v>
      </c>
      <c r="E78" s="344">
        <v>30504774</v>
      </c>
      <c r="F78" s="343" t="s">
        <v>499</v>
      </c>
      <c r="G78" s="343" t="s">
        <v>500</v>
      </c>
      <c r="H78" s="345">
        <v>37890</v>
      </c>
      <c r="I78" s="346" t="s">
        <v>480</v>
      </c>
      <c r="J78" s="343" t="s">
        <v>470</v>
      </c>
      <c r="K78" s="347" t="s">
        <v>493</v>
      </c>
      <c r="L78" s="347" t="s">
        <v>501</v>
      </c>
      <c r="M78" s="348" t="s">
        <v>483</v>
      </c>
      <c r="N78" s="348" t="s">
        <v>125</v>
      </c>
      <c r="O78" s="348" t="s">
        <v>125</v>
      </c>
      <c r="P78" s="1271"/>
      <c r="Q78" s="1272"/>
    </row>
    <row r="79" spans="2:17" s="342" customFormat="1" ht="225" x14ac:dyDescent="0.2">
      <c r="B79" s="339" t="s">
        <v>43</v>
      </c>
      <c r="C79" s="61">
        <v>6</v>
      </c>
      <c r="D79" s="343" t="s">
        <v>502</v>
      </c>
      <c r="E79" s="344">
        <v>56089545</v>
      </c>
      <c r="F79" s="343" t="s">
        <v>503</v>
      </c>
      <c r="G79" s="343" t="s">
        <v>504</v>
      </c>
      <c r="H79" s="345">
        <v>37192</v>
      </c>
      <c r="I79" s="346" t="s">
        <v>480</v>
      </c>
      <c r="J79" s="343" t="s">
        <v>470</v>
      </c>
      <c r="K79" s="347" t="s">
        <v>493</v>
      </c>
      <c r="L79" s="351" t="s">
        <v>501</v>
      </c>
      <c r="M79" s="348" t="s">
        <v>483</v>
      </c>
      <c r="N79" s="348" t="s">
        <v>125</v>
      </c>
      <c r="O79" s="348" t="s">
        <v>125</v>
      </c>
      <c r="P79" s="1271"/>
      <c r="Q79" s="1272"/>
    </row>
    <row r="80" spans="2:17" s="342" customFormat="1" ht="240" x14ac:dyDescent="0.2">
      <c r="B80" s="352" t="s">
        <v>44</v>
      </c>
      <c r="C80" s="61">
        <v>11</v>
      </c>
      <c r="D80" s="353" t="s">
        <v>505</v>
      </c>
      <c r="E80" s="354">
        <v>49733881</v>
      </c>
      <c r="F80" s="353" t="s">
        <v>506</v>
      </c>
      <c r="G80" s="353" t="s">
        <v>507</v>
      </c>
      <c r="H80" s="355">
        <v>37162</v>
      </c>
      <c r="I80" s="356">
        <v>100019</v>
      </c>
      <c r="J80" s="353" t="s">
        <v>508</v>
      </c>
      <c r="K80" s="347" t="s">
        <v>509</v>
      </c>
      <c r="L80" s="356" t="s">
        <v>510</v>
      </c>
      <c r="M80" s="257" t="s">
        <v>483</v>
      </c>
      <c r="N80" s="257" t="s">
        <v>125</v>
      </c>
      <c r="O80" s="257" t="s">
        <v>483</v>
      </c>
      <c r="P80" s="349"/>
      <c r="Q80" s="350"/>
    </row>
    <row r="81" spans="2:17" s="342" customFormat="1" ht="225" x14ac:dyDescent="0.2">
      <c r="B81" s="352" t="s">
        <v>44</v>
      </c>
      <c r="C81" s="61">
        <v>11</v>
      </c>
      <c r="D81" s="357" t="s">
        <v>511</v>
      </c>
      <c r="E81" s="358">
        <v>1066084349</v>
      </c>
      <c r="F81" s="358" t="s">
        <v>485</v>
      </c>
      <c r="G81" s="357" t="s">
        <v>301</v>
      </c>
      <c r="H81" s="359">
        <v>41544</v>
      </c>
      <c r="I81" s="360">
        <v>138477</v>
      </c>
      <c r="J81" s="353" t="s">
        <v>512</v>
      </c>
      <c r="K81" s="347" t="s">
        <v>493</v>
      </c>
      <c r="L81" s="356" t="s">
        <v>513</v>
      </c>
      <c r="M81" s="257" t="s">
        <v>483</v>
      </c>
      <c r="N81" s="257" t="s">
        <v>125</v>
      </c>
      <c r="O81" s="257" t="s">
        <v>125</v>
      </c>
      <c r="P81" s="349"/>
      <c r="Q81" s="350"/>
    </row>
    <row r="82" spans="2:17" s="342" customFormat="1" ht="240" x14ac:dyDescent="0.2">
      <c r="B82" s="352" t="s">
        <v>44</v>
      </c>
      <c r="C82" s="61">
        <v>11</v>
      </c>
      <c r="D82" s="353" t="s">
        <v>514</v>
      </c>
      <c r="E82" s="354">
        <v>1065599258</v>
      </c>
      <c r="F82" s="354" t="s">
        <v>485</v>
      </c>
      <c r="G82" s="353" t="s">
        <v>507</v>
      </c>
      <c r="H82" s="355">
        <v>41112</v>
      </c>
      <c r="I82" s="356">
        <v>135185</v>
      </c>
      <c r="J82" s="353" t="s">
        <v>508</v>
      </c>
      <c r="K82" s="347" t="s">
        <v>509</v>
      </c>
      <c r="L82" s="356" t="s">
        <v>510</v>
      </c>
      <c r="M82" s="361" t="s">
        <v>483</v>
      </c>
      <c r="N82" s="257" t="s">
        <v>125</v>
      </c>
      <c r="O82" s="257" t="s">
        <v>125</v>
      </c>
      <c r="P82" s="349"/>
      <c r="Q82" s="350"/>
    </row>
    <row r="83" spans="2:17" s="342" customFormat="1" ht="180" x14ac:dyDescent="0.2">
      <c r="B83" s="352" t="s">
        <v>44</v>
      </c>
      <c r="C83" s="61">
        <v>11</v>
      </c>
      <c r="D83" s="357" t="s">
        <v>515</v>
      </c>
      <c r="E83" s="358">
        <v>26918821</v>
      </c>
      <c r="F83" s="358" t="s">
        <v>166</v>
      </c>
      <c r="G83" s="357" t="s">
        <v>516</v>
      </c>
      <c r="H83" s="359">
        <v>39416</v>
      </c>
      <c r="I83" s="362">
        <v>105219</v>
      </c>
      <c r="J83" s="363" t="s">
        <v>470</v>
      </c>
      <c r="K83" s="347" t="s">
        <v>517</v>
      </c>
      <c r="L83" s="364" t="s">
        <v>513</v>
      </c>
      <c r="M83" s="365" t="s">
        <v>483</v>
      </c>
      <c r="N83" s="365" t="s">
        <v>125</v>
      </c>
      <c r="O83" s="365" t="s">
        <v>125</v>
      </c>
      <c r="P83" s="949"/>
      <c r="Q83" s="950"/>
    </row>
    <row r="84" spans="2:17" s="342" customFormat="1" ht="225" x14ac:dyDescent="0.2">
      <c r="B84" s="352" t="s">
        <v>44</v>
      </c>
      <c r="C84" s="61">
        <v>11</v>
      </c>
      <c r="D84" s="353" t="s">
        <v>518</v>
      </c>
      <c r="E84" s="354">
        <v>1065582572</v>
      </c>
      <c r="F84" s="354" t="s">
        <v>485</v>
      </c>
      <c r="G84" s="353" t="s">
        <v>519</v>
      </c>
      <c r="H84" s="355">
        <v>41987</v>
      </c>
      <c r="I84" s="356">
        <v>137138</v>
      </c>
      <c r="J84" s="363" t="s">
        <v>470</v>
      </c>
      <c r="K84" s="347" t="s">
        <v>520</v>
      </c>
      <c r="L84" s="364" t="s">
        <v>513</v>
      </c>
      <c r="M84" s="257" t="s">
        <v>483</v>
      </c>
      <c r="N84" s="363" t="s">
        <v>125</v>
      </c>
      <c r="O84" s="257" t="s">
        <v>125</v>
      </c>
      <c r="P84" s="349"/>
      <c r="Q84" s="350"/>
    </row>
    <row r="85" spans="2:17" s="342" customFormat="1" ht="195" x14ac:dyDescent="0.2">
      <c r="B85" s="352" t="s">
        <v>44</v>
      </c>
      <c r="C85" s="61">
        <v>11</v>
      </c>
      <c r="D85" s="353" t="s">
        <v>521</v>
      </c>
      <c r="E85" s="354">
        <v>49798073</v>
      </c>
      <c r="F85" s="354" t="s">
        <v>166</v>
      </c>
      <c r="G85" s="353" t="s">
        <v>240</v>
      </c>
      <c r="H85" s="355">
        <v>38968</v>
      </c>
      <c r="I85" s="356" t="s">
        <v>480</v>
      </c>
      <c r="J85" s="363" t="s">
        <v>470</v>
      </c>
      <c r="K85" s="347" t="s">
        <v>522</v>
      </c>
      <c r="L85" s="364" t="s">
        <v>513</v>
      </c>
      <c r="M85" s="257" t="s">
        <v>125</v>
      </c>
      <c r="N85" s="257" t="s">
        <v>125</v>
      </c>
      <c r="O85" s="257" t="s">
        <v>125</v>
      </c>
      <c r="P85" s="349"/>
      <c r="Q85" s="350"/>
    </row>
    <row r="86" spans="2:17" s="342" customFormat="1" ht="57.75" x14ac:dyDescent="0.25">
      <c r="B86" s="352" t="s">
        <v>44</v>
      </c>
      <c r="C86" s="61">
        <v>11</v>
      </c>
      <c r="D86" s="683" t="s">
        <v>523</v>
      </c>
      <c r="E86" s="354">
        <v>1065638958</v>
      </c>
      <c r="F86" s="354" t="s">
        <v>485</v>
      </c>
      <c r="G86" s="353" t="s">
        <v>524</v>
      </c>
      <c r="H86" s="355">
        <v>41908</v>
      </c>
      <c r="I86" s="356" t="s">
        <v>480</v>
      </c>
      <c r="J86" s="353" t="s">
        <v>470</v>
      </c>
      <c r="K86" s="356" t="s">
        <v>525</v>
      </c>
      <c r="L86" s="356" t="s">
        <v>513</v>
      </c>
      <c r="M86" s="257" t="s">
        <v>483</v>
      </c>
      <c r="N86" s="257" t="s">
        <v>125</v>
      </c>
      <c r="O86" s="257" t="s">
        <v>125</v>
      </c>
      <c r="P86" s="368"/>
      <c r="Q86" s="350"/>
    </row>
    <row r="87" spans="2:17" s="342" customFormat="1" ht="71.25" x14ac:dyDescent="0.2">
      <c r="B87" s="352"/>
      <c r="C87" s="61"/>
      <c r="D87" s="353" t="s">
        <v>523</v>
      </c>
      <c r="E87" s="354">
        <v>1065638958</v>
      </c>
      <c r="F87" s="354" t="s">
        <v>485</v>
      </c>
      <c r="G87" s="353" t="s">
        <v>524</v>
      </c>
      <c r="H87" s="355">
        <v>41908</v>
      </c>
      <c r="I87" s="356" t="s">
        <v>480</v>
      </c>
      <c r="J87" s="353" t="s">
        <v>1582</v>
      </c>
      <c r="K87" s="356" t="s">
        <v>1583</v>
      </c>
      <c r="L87" s="356" t="s">
        <v>1584</v>
      </c>
      <c r="M87" s="257" t="s">
        <v>125</v>
      </c>
      <c r="N87" s="257" t="s">
        <v>125</v>
      </c>
      <c r="O87" s="257" t="s">
        <v>125</v>
      </c>
      <c r="P87" s="368"/>
      <c r="Q87" s="350"/>
    </row>
    <row r="88" spans="2:17" s="342" customFormat="1" ht="71.25" x14ac:dyDescent="0.2">
      <c r="B88" s="352"/>
      <c r="C88" s="61"/>
      <c r="D88" s="353" t="s">
        <v>523</v>
      </c>
      <c r="E88" s="354">
        <v>1065638958</v>
      </c>
      <c r="F88" s="354" t="s">
        <v>485</v>
      </c>
      <c r="G88" s="353" t="s">
        <v>524</v>
      </c>
      <c r="H88" s="355">
        <v>41908</v>
      </c>
      <c r="I88" s="356" t="s">
        <v>480</v>
      </c>
      <c r="J88" s="353" t="s">
        <v>1585</v>
      </c>
      <c r="K88" s="356" t="s">
        <v>1586</v>
      </c>
      <c r="L88" s="356" t="s">
        <v>1587</v>
      </c>
      <c r="M88" s="257" t="s">
        <v>125</v>
      </c>
      <c r="N88" s="257" t="s">
        <v>125</v>
      </c>
      <c r="O88" s="257" t="s">
        <v>125</v>
      </c>
      <c r="P88" s="368"/>
      <c r="Q88" s="350"/>
    </row>
    <row r="89" spans="2:17" s="342" customFormat="1" ht="99.75" customHeight="1" x14ac:dyDescent="0.2">
      <c r="B89" s="352" t="s">
        <v>44</v>
      </c>
      <c r="C89" s="951">
        <v>11</v>
      </c>
      <c r="D89" s="353" t="s">
        <v>527</v>
      </c>
      <c r="E89" s="354">
        <v>63348161</v>
      </c>
      <c r="F89" s="354" t="s">
        <v>166</v>
      </c>
      <c r="G89" s="353" t="s">
        <v>528</v>
      </c>
      <c r="H89" s="355">
        <v>41201</v>
      </c>
      <c r="I89" s="356">
        <v>132304</v>
      </c>
      <c r="J89" s="353" t="s">
        <v>512</v>
      </c>
      <c r="K89" s="347" t="s">
        <v>493</v>
      </c>
      <c r="L89" s="356" t="s">
        <v>513</v>
      </c>
      <c r="M89" s="257" t="s">
        <v>483</v>
      </c>
      <c r="N89" s="257" t="s">
        <v>125</v>
      </c>
      <c r="O89" s="257" t="s">
        <v>125</v>
      </c>
      <c r="P89" s="349"/>
      <c r="Q89" s="350"/>
    </row>
    <row r="90" spans="2:17" s="342" customFormat="1" ht="99.75" x14ac:dyDescent="0.2">
      <c r="B90" s="352" t="s">
        <v>44</v>
      </c>
      <c r="C90" s="951">
        <v>11</v>
      </c>
      <c r="D90" s="353" t="s">
        <v>529</v>
      </c>
      <c r="E90" s="354">
        <v>49697613</v>
      </c>
      <c r="F90" s="354" t="s">
        <v>485</v>
      </c>
      <c r="G90" s="353" t="s">
        <v>530</v>
      </c>
      <c r="H90" s="355">
        <v>39285</v>
      </c>
      <c r="I90" s="356">
        <v>102945</v>
      </c>
      <c r="J90" s="353" t="s">
        <v>159</v>
      </c>
      <c r="K90" s="356" t="s">
        <v>531</v>
      </c>
      <c r="L90" s="356" t="s">
        <v>513</v>
      </c>
      <c r="M90" s="257" t="s">
        <v>483</v>
      </c>
      <c r="N90" s="257" t="s">
        <v>125</v>
      </c>
      <c r="O90" s="257" t="s">
        <v>125</v>
      </c>
      <c r="P90" s="368"/>
      <c r="Q90" s="369"/>
    </row>
    <row r="91" spans="2:17" s="342" customFormat="1" ht="42.75" x14ac:dyDescent="0.2">
      <c r="B91" s="352"/>
      <c r="C91" s="951"/>
      <c r="D91" s="353" t="s">
        <v>529</v>
      </c>
      <c r="E91" s="354"/>
      <c r="F91" s="354"/>
      <c r="G91" s="353"/>
      <c r="H91" s="355"/>
      <c r="I91" s="356"/>
      <c r="J91" s="353" t="s">
        <v>1588</v>
      </c>
      <c r="K91" s="356" t="s">
        <v>1589</v>
      </c>
      <c r="L91" s="356" t="s">
        <v>637</v>
      </c>
      <c r="M91" s="257" t="s">
        <v>125</v>
      </c>
      <c r="N91" s="257" t="s">
        <v>125</v>
      </c>
      <c r="O91" s="257" t="s">
        <v>125</v>
      </c>
      <c r="P91" s="368"/>
      <c r="Q91" s="369"/>
    </row>
    <row r="92" spans="2:17" s="342" customFormat="1" ht="99.75" x14ac:dyDescent="0.2">
      <c r="B92" s="352" t="s">
        <v>44</v>
      </c>
      <c r="C92" s="951">
        <v>11</v>
      </c>
      <c r="D92" s="353" t="s">
        <v>532</v>
      </c>
      <c r="E92" s="354">
        <v>1065640665</v>
      </c>
      <c r="F92" s="354" t="s">
        <v>485</v>
      </c>
      <c r="G92" s="353" t="s">
        <v>533</v>
      </c>
      <c r="H92" s="355">
        <v>41850</v>
      </c>
      <c r="I92" s="367">
        <v>146363</v>
      </c>
      <c r="J92" s="353" t="s">
        <v>159</v>
      </c>
      <c r="K92" s="356" t="s">
        <v>531</v>
      </c>
      <c r="L92" s="356" t="s">
        <v>513</v>
      </c>
      <c r="M92" s="257" t="s">
        <v>483</v>
      </c>
      <c r="N92" s="257" t="s">
        <v>125</v>
      </c>
      <c r="O92" s="257" t="s">
        <v>125</v>
      </c>
      <c r="P92" s="1273"/>
      <c r="Q92" s="1274"/>
    </row>
    <row r="93" spans="2:17" s="342" customFormat="1" ht="28.5" x14ac:dyDescent="0.2">
      <c r="B93" s="352"/>
      <c r="C93" s="951"/>
      <c r="D93" s="353" t="s">
        <v>532</v>
      </c>
      <c r="E93" s="354">
        <v>1065640665</v>
      </c>
      <c r="F93" s="354" t="s">
        <v>485</v>
      </c>
      <c r="G93" s="353" t="s">
        <v>533</v>
      </c>
      <c r="H93" s="355">
        <v>41850</v>
      </c>
      <c r="I93" s="367">
        <v>146363</v>
      </c>
      <c r="J93" s="353" t="s">
        <v>958</v>
      </c>
      <c r="K93" s="356" t="s">
        <v>1590</v>
      </c>
      <c r="L93" s="356" t="s">
        <v>1591</v>
      </c>
      <c r="M93" s="257" t="s">
        <v>125</v>
      </c>
      <c r="N93" s="257" t="s">
        <v>125</v>
      </c>
      <c r="O93" s="257" t="s">
        <v>125</v>
      </c>
      <c r="P93" s="368"/>
      <c r="Q93" s="369"/>
    </row>
    <row r="94" spans="2:17" s="342" customFormat="1" ht="57" x14ac:dyDescent="0.2">
      <c r="B94" s="352" t="s">
        <v>44</v>
      </c>
      <c r="C94" s="951">
        <v>11</v>
      </c>
      <c r="D94" s="353" t="s">
        <v>534</v>
      </c>
      <c r="E94" s="354">
        <v>1065624532</v>
      </c>
      <c r="F94" s="354" t="s">
        <v>485</v>
      </c>
      <c r="G94" s="353" t="s">
        <v>524</v>
      </c>
      <c r="H94" s="355">
        <v>41537</v>
      </c>
      <c r="I94" s="367" t="s">
        <v>480</v>
      </c>
      <c r="J94" s="353" t="s">
        <v>470</v>
      </c>
      <c r="K94" s="356" t="s">
        <v>525</v>
      </c>
      <c r="L94" s="356" t="s">
        <v>513</v>
      </c>
      <c r="M94" s="257" t="s">
        <v>483</v>
      </c>
      <c r="N94" s="257" t="s">
        <v>526</v>
      </c>
      <c r="O94" s="257" t="s">
        <v>125</v>
      </c>
      <c r="P94" s="368"/>
      <c r="Q94" s="350"/>
    </row>
    <row r="95" spans="2:17" s="342" customFormat="1" ht="135" x14ac:dyDescent="0.2">
      <c r="B95" s="370"/>
      <c r="C95" s="340"/>
      <c r="D95" s="353" t="s">
        <v>534</v>
      </c>
      <c r="E95" s="354">
        <v>1065624532</v>
      </c>
      <c r="F95" s="354" t="s">
        <v>485</v>
      </c>
      <c r="G95" s="353" t="s">
        <v>524</v>
      </c>
      <c r="H95" s="355">
        <v>41537</v>
      </c>
      <c r="I95" s="367" t="s">
        <v>480</v>
      </c>
      <c r="J95" s="152" t="s">
        <v>1592</v>
      </c>
      <c r="K95" s="371" t="s">
        <v>1593</v>
      </c>
      <c r="L95" s="154" t="s">
        <v>1594</v>
      </c>
      <c r="M95" s="118" t="s">
        <v>125</v>
      </c>
      <c r="N95" s="118" t="s">
        <v>125</v>
      </c>
      <c r="O95" s="118" t="s">
        <v>125</v>
      </c>
      <c r="P95" s="349"/>
      <c r="Q95" s="350"/>
    </row>
    <row r="96" spans="2:17" x14ac:dyDescent="0.2">
      <c r="B96" s="152"/>
      <c r="C96" s="152"/>
      <c r="D96" s="149"/>
      <c r="E96" s="372"/>
      <c r="F96" s="149"/>
      <c r="G96" s="373"/>
      <c r="H96" s="149"/>
      <c r="I96" s="374"/>
      <c r="J96" s="153"/>
      <c r="K96" s="371"/>
      <c r="L96" s="375"/>
      <c r="M96" s="332"/>
      <c r="N96" s="118"/>
      <c r="O96" s="376"/>
      <c r="P96" s="234"/>
      <c r="Q96" s="234"/>
    </row>
    <row r="97" spans="1:26" ht="15.75" thickBot="1" x14ac:dyDescent="0.3"/>
    <row r="98" spans="1:26" ht="16.5" thickBot="1" x14ac:dyDescent="0.3">
      <c r="B98" s="1083" t="s">
        <v>46</v>
      </c>
      <c r="C98" s="1084"/>
      <c r="D98" s="1084"/>
      <c r="E98" s="1084"/>
      <c r="F98" s="1084"/>
      <c r="G98" s="1084"/>
      <c r="H98" s="1084"/>
      <c r="I98" s="1084"/>
      <c r="J98" s="1084"/>
      <c r="K98" s="1084"/>
      <c r="L98" s="1084"/>
      <c r="M98" s="1084"/>
      <c r="N98" s="1085"/>
    </row>
    <row r="101" spans="1:26" ht="31.5" x14ac:dyDescent="0.25">
      <c r="B101" s="147" t="s">
        <v>33</v>
      </c>
      <c r="C101" s="147" t="s">
        <v>18</v>
      </c>
      <c r="D101" s="1086" t="s">
        <v>3</v>
      </c>
      <c r="E101" s="1088"/>
    </row>
    <row r="102" spans="1:26" ht="30" x14ac:dyDescent="0.25">
      <c r="B102" s="155" t="s">
        <v>112</v>
      </c>
      <c r="C102" s="234" t="s">
        <v>125</v>
      </c>
      <c r="D102" s="1101"/>
      <c r="E102" s="1102"/>
    </row>
    <row r="105" spans="1:26" ht="15.75" x14ac:dyDescent="0.25">
      <c r="B105" s="1074" t="s">
        <v>64</v>
      </c>
      <c r="C105" s="1075"/>
      <c r="D105" s="1075"/>
      <c r="E105" s="1075"/>
      <c r="F105" s="1075"/>
      <c r="G105" s="1075"/>
      <c r="H105" s="1075"/>
      <c r="I105" s="1075"/>
      <c r="J105" s="1075"/>
      <c r="K105" s="1075"/>
      <c r="L105" s="1075"/>
      <c r="M105" s="1075"/>
      <c r="N105" s="1075"/>
      <c r="O105" s="1075"/>
      <c r="P105" s="1075"/>
    </row>
    <row r="107" spans="1:26" ht="15.75" thickBot="1" x14ac:dyDescent="0.3"/>
    <row r="108" spans="1:26" ht="16.5" thickBot="1" x14ac:dyDescent="0.3">
      <c r="B108" s="1083" t="s">
        <v>54</v>
      </c>
      <c r="C108" s="1084"/>
      <c r="D108" s="1084"/>
      <c r="E108" s="1084"/>
      <c r="F108" s="1084"/>
      <c r="G108" s="1084"/>
      <c r="H108" s="1084"/>
      <c r="I108" s="1084"/>
      <c r="J108" s="1084"/>
      <c r="K108" s="1084"/>
      <c r="L108" s="1084"/>
      <c r="M108" s="1084"/>
      <c r="N108" s="1085"/>
    </row>
    <row r="110" spans="1:26" ht="15.75" thickBot="1" x14ac:dyDescent="0.3">
      <c r="M110" s="300"/>
      <c r="N110" s="122"/>
    </row>
    <row r="111" spans="1:26" s="93" customFormat="1" ht="78.75" x14ac:dyDescent="0.25">
      <c r="B111" s="483" t="s">
        <v>134</v>
      </c>
      <c r="C111" s="483" t="s">
        <v>135</v>
      </c>
      <c r="D111" s="483" t="s">
        <v>136</v>
      </c>
      <c r="E111" s="840" t="s">
        <v>45</v>
      </c>
      <c r="F111" s="483" t="s">
        <v>22</v>
      </c>
      <c r="G111" s="841" t="s">
        <v>89</v>
      </c>
      <c r="H111" s="483" t="s">
        <v>17</v>
      </c>
      <c r="I111" s="842" t="s">
        <v>10</v>
      </c>
      <c r="J111" s="483" t="s">
        <v>31</v>
      </c>
      <c r="K111" s="843" t="s">
        <v>61</v>
      </c>
      <c r="L111" s="840" t="s">
        <v>20</v>
      </c>
      <c r="M111" s="844" t="s">
        <v>26</v>
      </c>
      <c r="N111" s="483" t="s">
        <v>137</v>
      </c>
      <c r="O111" s="845" t="s">
        <v>36</v>
      </c>
      <c r="P111" s="245" t="s">
        <v>11</v>
      </c>
      <c r="Q111" s="245" t="s">
        <v>19</v>
      </c>
    </row>
    <row r="112" spans="1:26" s="242" customFormat="1" ht="75" x14ac:dyDescent="0.25">
      <c r="A112" s="125" t="e">
        <f>+#REF!+1</f>
        <v>#REF!</v>
      </c>
      <c r="B112" s="126"/>
      <c r="C112" s="127"/>
      <c r="D112" s="126"/>
      <c r="E112" s="171"/>
      <c r="F112" s="127"/>
      <c r="G112" s="128"/>
      <c r="H112" s="130"/>
      <c r="I112" s="130"/>
      <c r="J112" s="131"/>
      <c r="K112" s="255"/>
      <c r="L112" s="171"/>
      <c r="M112" s="302"/>
      <c r="N112" s="132"/>
      <c r="O112" s="304"/>
      <c r="P112" s="133"/>
      <c r="Q112" s="134" t="s">
        <v>1595</v>
      </c>
      <c r="R112" s="135"/>
      <c r="S112" s="135"/>
      <c r="T112" s="135"/>
      <c r="U112" s="135"/>
      <c r="V112" s="135"/>
      <c r="W112" s="135"/>
      <c r="X112" s="135"/>
      <c r="Y112" s="135"/>
      <c r="Z112" s="135"/>
    </row>
    <row r="113" spans="1:26" s="242" customFormat="1" x14ac:dyDescent="0.25">
      <c r="A113" s="125" t="e">
        <f>+#REF!+1</f>
        <v>#REF!</v>
      </c>
      <c r="B113" s="126"/>
      <c r="C113" s="127"/>
      <c r="D113" s="126"/>
      <c r="E113" s="171"/>
      <c r="F113" s="127"/>
      <c r="G113" s="128"/>
      <c r="H113" s="127"/>
      <c r="I113" s="130"/>
      <c r="J113" s="131"/>
      <c r="K113" s="255"/>
      <c r="L113" s="171"/>
      <c r="M113" s="302"/>
      <c r="N113" s="132"/>
      <c r="O113" s="304"/>
      <c r="P113" s="133"/>
      <c r="Q113" s="134"/>
      <c r="R113" s="135"/>
      <c r="S113" s="135"/>
      <c r="T113" s="135"/>
      <c r="U113" s="135"/>
      <c r="V113" s="135"/>
      <c r="W113" s="135"/>
      <c r="X113" s="135"/>
      <c r="Y113" s="135"/>
      <c r="Z113" s="135"/>
    </row>
    <row r="114" spans="1:26" s="242" customFormat="1" ht="15.75" x14ac:dyDescent="0.25">
      <c r="A114" s="125"/>
      <c r="B114" s="136" t="s">
        <v>16</v>
      </c>
      <c r="C114" s="127"/>
      <c r="D114" s="126"/>
      <c r="E114" s="171"/>
      <c r="F114" s="127"/>
      <c r="G114" s="128"/>
      <c r="H114" s="127"/>
      <c r="I114" s="130"/>
      <c r="J114" s="131"/>
      <c r="K114" s="305">
        <f>SUM(K112:K113)</f>
        <v>0</v>
      </c>
      <c r="L114" s="306">
        <f>SUM(L112:L113)</f>
        <v>0</v>
      </c>
      <c r="M114" s="307">
        <f>SUM(M112:M113)</f>
        <v>0</v>
      </c>
      <c r="N114" s="137">
        <f>SUM(N112:N113)</f>
        <v>0</v>
      </c>
      <c r="O114" s="304"/>
      <c r="P114" s="133"/>
      <c r="Q114" s="134"/>
    </row>
    <row r="115" spans="1:26" x14ac:dyDescent="0.25">
      <c r="B115" s="139"/>
      <c r="C115" s="139"/>
      <c r="D115" s="139"/>
      <c r="E115" s="309"/>
      <c r="F115" s="139"/>
      <c r="G115" s="310"/>
      <c r="H115" s="139"/>
      <c r="I115" s="311"/>
      <c r="J115" s="139"/>
      <c r="K115" s="312"/>
      <c r="L115" s="309"/>
      <c r="M115" s="313"/>
      <c r="N115" s="139"/>
      <c r="O115" s="314"/>
      <c r="P115" s="139"/>
    </row>
    <row r="116" spans="1:26" ht="15.75" x14ac:dyDescent="0.25">
      <c r="B116" s="142" t="s">
        <v>32</v>
      </c>
      <c r="C116" s="156">
        <f>+K114</f>
        <v>0</v>
      </c>
      <c r="H116" s="145"/>
      <c r="I116" s="318"/>
      <c r="J116" s="145"/>
      <c r="K116" s="319"/>
      <c r="L116" s="320"/>
      <c r="M116" s="321"/>
      <c r="N116" s="139"/>
      <c r="O116" s="314"/>
      <c r="P116" s="139"/>
    </row>
    <row r="118" spans="1:26" ht="15.75" thickBot="1" x14ac:dyDescent="0.3"/>
    <row r="119" spans="1:26" ht="32.25" thickBot="1" x14ac:dyDescent="0.3">
      <c r="B119" s="854" t="s">
        <v>49</v>
      </c>
      <c r="C119" s="855" t="s">
        <v>50</v>
      </c>
      <c r="D119" s="854" t="s">
        <v>51</v>
      </c>
      <c r="E119" s="856" t="s">
        <v>55</v>
      </c>
    </row>
    <row r="120" spans="1:26" x14ac:dyDescent="0.25">
      <c r="B120" s="159" t="s">
        <v>113</v>
      </c>
      <c r="C120" s="857">
        <v>20</v>
      </c>
      <c r="D120" s="857">
        <v>0</v>
      </c>
      <c r="E120" s="1254">
        <f>+D120+D121+D122</f>
        <v>0</v>
      </c>
    </row>
    <row r="121" spans="1:26" x14ac:dyDescent="0.25">
      <c r="B121" s="159" t="s">
        <v>114</v>
      </c>
      <c r="C121" s="251">
        <v>30</v>
      </c>
      <c r="D121" s="234">
        <v>0</v>
      </c>
      <c r="E121" s="1255"/>
    </row>
    <row r="122" spans="1:26" ht="15.75" thickBot="1" x14ac:dyDescent="0.3">
      <c r="B122" s="159" t="s">
        <v>115</v>
      </c>
      <c r="C122" s="162">
        <v>40</v>
      </c>
      <c r="D122" s="162">
        <v>0</v>
      </c>
      <c r="E122" s="1256"/>
    </row>
    <row r="124" spans="1:26" ht="15.75" thickBot="1" x14ac:dyDescent="0.3"/>
    <row r="125" spans="1:26" ht="16.5" thickBot="1" x14ac:dyDescent="0.3">
      <c r="B125" s="1083" t="s">
        <v>52</v>
      </c>
      <c r="C125" s="1084"/>
      <c r="D125" s="1084"/>
      <c r="E125" s="1084"/>
      <c r="F125" s="1084"/>
      <c r="G125" s="1084"/>
      <c r="H125" s="1084"/>
      <c r="I125" s="1084"/>
      <c r="J125" s="1084"/>
      <c r="K125" s="1084"/>
      <c r="L125" s="1084"/>
      <c r="M125" s="1084"/>
      <c r="N125" s="1085"/>
    </row>
    <row r="127" spans="1:26" ht="110.25" x14ac:dyDescent="0.25">
      <c r="B127" s="117" t="s">
        <v>0</v>
      </c>
      <c r="C127" s="117" t="s">
        <v>39</v>
      </c>
      <c r="D127" s="117" t="s">
        <v>40</v>
      </c>
      <c r="E127" s="334" t="s">
        <v>102</v>
      </c>
      <c r="F127" s="117" t="s">
        <v>104</v>
      </c>
      <c r="G127" s="335" t="s">
        <v>105</v>
      </c>
      <c r="H127" s="117" t="s">
        <v>106</v>
      </c>
      <c r="I127" s="336" t="s">
        <v>103</v>
      </c>
      <c r="J127" s="1086" t="s">
        <v>107</v>
      </c>
      <c r="K127" s="1087"/>
      <c r="L127" s="1088"/>
      <c r="M127" s="337" t="s">
        <v>111</v>
      </c>
      <c r="N127" s="117" t="s">
        <v>139</v>
      </c>
      <c r="O127" s="338" t="s">
        <v>140</v>
      </c>
      <c r="P127" s="1086" t="s">
        <v>3</v>
      </c>
      <c r="Q127" s="1088"/>
    </row>
    <row r="128" spans="1:26" s="342" customFormat="1" ht="57" x14ac:dyDescent="0.2">
      <c r="B128" s="403" t="s">
        <v>119</v>
      </c>
      <c r="C128" s="403">
        <v>2</v>
      </c>
      <c r="D128" s="353" t="s">
        <v>535</v>
      </c>
      <c r="E128" s="354">
        <v>49783808</v>
      </c>
      <c r="F128" s="353" t="s">
        <v>536</v>
      </c>
      <c r="G128" s="353" t="s">
        <v>537</v>
      </c>
      <c r="H128" s="355">
        <v>37215</v>
      </c>
      <c r="I128" s="367" t="s">
        <v>480</v>
      </c>
      <c r="J128" s="353" t="s">
        <v>159</v>
      </c>
      <c r="K128" s="356" t="s">
        <v>538</v>
      </c>
      <c r="L128" s="361" t="s">
        <v>539</v>
      </c>
      <c r="M128" s="257" t="s">
        <v>125</v>
      </c>
      <c r="N128" s="257" t="s">
        <v>125</v>
      </c>
      <c r="O128" s="257" t="s">
        <v>126</v>
      </c>
      <c r="P128" s="1233"/>
      <c r="Q128" s="1233"/>
    </row>
    <row r="129" spans="2:17" s="342" customFormat="1" ht="327.75" x14ac:dyDescent="0.2">
      <c r="B129" s="403" t="s">
        <v>120</v>
      </c>
      <c r="C129" s="403">
        <v>2</v>
      </c>
      <c r="D129" s="353" t="s">
        <v>540</v>
      </c>
      <c r="E129" s="354">
        <v>73242202</v>
      </c>
      <c r="F129" s="353" t="s">
        <v>541</v>
      </c>
      <c r="G129" s="353" t="s">
        <v>542</v>
      </c>
      <c r="H129" s="685">
        <v>39072</v>
      </c>
      <c r="I129" s="367" t="s">
        <v>480</v>
      </c>
      <c r="J129" s="353" t="s">
        <v>543</v>
      </c>
      <c r="K129" s="353" t="s">
        <v>544</v>
      </c>
      <c r="L129" s="356" t="s">
        <v>545</v>
      </c>
      <c r="M129" s="257" t="s">
        <v>125</v>
      </c>
      <c r="N129" s="257" t="s">
        <v>125</v>
      </c>
      <c r="O129" s="257" t="s">
        <v>126</v>
      </c>
      <c r="P129" s="824"/>
      <c r="Q129" s="825"/>
    </row>
    <row r="130" spans="2:17" s="342" customFormat="1" ht="90" x14ac:dyDescent="0.25">
      <c r="B130" s="353" t="s">
        <v>121</v>
      </c>
      <c r="C130" s="366">
        <v>1</v>
      </c>
      <c r="D130" s="530" t="s">
        <v>546</v>
      </c>
      <c r="E130" s="535">
        <v>40939398</v>
      </c>
      <c r="F130" s="535" t="s">
        <v>547</v>
      </c>
      <c r="G130" s="530" t="s">
        <v>548</v>
      </c>
      <c r="H130" s="936"/>
      <c r="I130" s="937" t="s">
        <v>549</v>
      </c>
      <c r="J130" s="530" t="s">
        <v>159</v>
      </c>
      <c r="K130" s="534" t="s">
        <v>550</v>
      </c>
      <c r="L130" s="534" t="s">
        <v>551</v>
      </c>
      <c r="M130" s="533" t="s">
        <v>125</v>
      </c>
      <c r="N130" s="533" t="s">
        <v>125</v>
      </c>
      <c r="O130" s="533" t="s">
        <v>125</v>
      </c>
      <c r="P130" s="1071"/>
      <c r="Q130" s="1072"/>
    </row>
    <row r="131" spans="2:17" ht="15.75" x14ac:dyDescent="0.25">
      <c r="C131" s="201"/>
      <c r="I131" s="387"/>
      <c r="J131" s="388"/>
      <c r="K131" s="389"/>
      <c r="L131" s="390"/>
      <c r="M131" s="293"/>
      <c r="N131" s="106"/>
      <c r="O131" s="391"/>
      <c r="P131" s="207"/>
      <c r="Q131" s="207"/>
    </row>
    <row r="132" spans="2:17" x14ac:dyDescent="0.2">
      <c r="D132" s="392"/>
      <c r="E132" s="393"/>
      <c r="F132" s="394"/>
    </row>
    <row r="133" spans="2:17" ht="15.75" thickBot="1" x14ac:dyDescent="0.3"/>
    <row r="134" spans="2:17" ht="31.5" x14ac:dyDescent="0.25">
      <c r="B134" s="119" t="s">
        <v>33</v>
      </c>
      <c r="C134" s="119" t="s">
        <v>49</v>
      </c>
      <c r="D134" s="117" t="s">
        <v>50</v>
      </c>
      <c r="E134" s="299" t="s">
        <v>51</v>
      </c>
      <c r="F134" s="855" t="s">
        <v>56</v>
      </c>
      <c r="G134" s="395"/>
    </row>
    <row r="135" spans="2:17" ht="165" x14ac:dyDescent="0.2">
      <c r="B135" s="1076" t="s">
        <v>53</v>
      </c>
      <c r="C135" s="164" t="s">
        <v>116</v>
      </c>
      <c r="D135" s="234">
        <v>25</v>
      </c>
      <c r="E135" s="396">
        <v>0</v>
      </c>
      <c r="F135" s="1077">
        <f>+E135+E136+E137</f>
        <v>10</v>
      </c>
      <c r="G135" s="397"/>
    </row>
    <row r="136" spans="2:17" ht="120" x14ac:dyDescent="0.2">
      <c r="B136" s="1076"/>
      <c r="C136" s="164" t="s">
        <v>117</v>
      </c>
      <c r="D136" s="252">
        <v>25</v>
      </c>
      <c r="E136" s="396">
        <v>0</v>
      </c>
      <c r="F136" s="1078"/>
      <c r="G136" s="397"/>
    </row>
    <row r="137" spans="2:17" ht="105" x14ac:dyDescent="0.2">
      <c r="B137" s="1076"/>
      <c r="C137" s="164" t="s">
        <v>118</v>
      </c>
      <c r="D137" s="234">
        <v>10</v>
      </c>
      <c r="E137" s="396">
        <v>10</v>
      </c>
      <c r="F137" s="1079"/>
      <c r="G137" s="397"/>
    </row>
    <row r="139" spans="2:17" ht="15.75" x14ac:dyDescent="0.25">
      <c r="B139" s="116" t="s">
        <v>57</v>
      </c>
    </row>
    <row r="142" spans="2:17" ht="15.75" x14ac:dyDescent="0.25">
      <c r="B142" s="117" t="s">
        <v>33</v>
      </c>
      <c r="C142" s="117" t="s">
        <v>58</v>
      </c>
      <c r="D142" s="119" t="s">
        <v>51</v>
      </c>
      <c r="E142" s="299" t="s">
        <v>16</v>
      </c>
    </row>
    <row r="143" spans="2:17" ht="45" x14ac:dyDescent="0.25">
      <c r="B143" s="120" t="s">
        <v>132</v>
      </c>
      <c r="C143" s="252">
        <v>40</v>
      </c>
      <c r="D143" s="234">
        <v>0</v>
      </c>
      <c r="E143" s="1252">
        <f>+D143+D144</f>
        <v>10</v>
      </c>
    </row>
    <row r="144" spans="2:17" ht="75" x14ac:dyDescent="0.25">
      <c r="B144" s="120" t="s">
        <v>133</v>
      </c>
      <c r="C144" s="252">
        <v>60</v>
      </c>
      <c r="D144" s="234">
        <v>10</v>
      </c>
      <c r="E144" s="1253"/>
    </row>
    <row r="150" spans="6:6" x14ac:dyDescent="0.2">
      <c r="F150" s="398"/>
    </row>
    <row r="151" spans="6:6" x14ac:dyDescent="0.2">
      <c r="F151" s="398"/>
    </row>
    <row r="152" spans="6:6" x14ac:dyDescent="0.2">
      <c r="F152" s="398"/>
    </row>
  </sheetData>
  <mergeCells count="39">
    <mergeCell ref="B135:B137"/>
    <mergeCell ref="F135:F137"/>
    <mergeCell ref="E143:E144"/>
    <mergeCell ref="P128:Q128"/>
    <mergeCell ref="E120:E122"/>
    <mergeCell ref="B125:N125"/>
    <mergeCell ref="J127:L127"/>
    <mergeCell ref="P127:Q127"/>
    <mergeCell ref="P130:Q130"/>
    <mergeCell ref="D102:E102"/>
    <mergeCell ref="B105:P105"/>
    <mergeCell ref="B108:N108"/>
    <mergeCell ref="D53:E53"/>
    <mergeCell ref="C57:N57"/>
    <mergeCell ref="B59:N59"/>
    <mergeCell ref="O62:P62"/>
    <mergeCell ref="O63:P63"/>
    <mergeCell ref="B53:B54"/>
    <mergeCell ref="C53:C54"/>
    <mergeCell ref="O64:P64"/>
    <mergeCell ref="B70:N70"/>
    <mergeCell ref="J73:L73"/>
    <mergeCell ref="P73:Q73"/>
    <mergeCell ref="P74:Q74"/>
    <mergeCell ref="P79:Q79"/>
    <mergeCell ref="P78:Q78"/>
    <mergeCell ref="P92:Q92"/>
    <mergeCell ref="B98:N98"/>
    <mergeCell ref="D101:E101"/>
    <mergeCell ref="C10:E10"/>
    <mergeCell ref="B14:C21"/>
    <mergeCell ref="B22:C22"/>
    <mergeCell ref="E40:E41"/>
    <mergeCell ref="M42:N42"/>
    <mergeCell ref="C9:N9"/>
    <mergeCell ref="B2:P2"/>
    <mergeCell ref="B4:P4"/>
    <mergeCell ref="C6:N6"/>
    <mergeCell ref="C8:N8"/>
  </mergeCells>
  <dataValidations count="2">
    <dataValidation type="decimal" allowBlank="1" showInputMessage="1" showErrorMessage="1" sqref="WVH983060 WLL983060 C65556 IV65556 SR65556 ACN65556 AMJ65556 AWF65556 BGB65556 BPX65556 BZT65556 CJP65556 CTL65556 DDH65556 DND65556 DWZ65556 EGV65556 EQR65556 FAN65556 FKJ65556 FUF65556 GEB65556 GNX65556 GXT65556 HHP65556 HRL65556 IBH65556 ILD65556 IUZ65556 JEV65556 JOR65556 JYN65556 KIJ65556 KSF65556 LCB65556 LLX65556 LVT65556 MFP65556 MPL65556 MZH65556 NJD65556 NSZ65556 OCV65556 OMR65556 OWN65556 PGJ65556 PQF65556 QAB65556 QJX65556 QTT65556 RDP65556 RNL65556 RXH65556 SHD65556 SQZ65556 TAV65556 TKR65556 TUN65556 UEJ65556 UOF65556 UYB65556 VHX65556 VRT65556 WBP65556 WLL65556 WVH65556 C131092 IV131092 SR131092 ACN131092 AMJ131092 AWF131092 BGB131092 BPX131092 BZT131092 CJP131092 CTL131092 DDH131092 DND131092 DWZ131092 EGV131092 EQR131092 FAN131092 FKJ131092 FUF131092 GEB131092 GNX131092 GXT131092 HHP131092 HRL131092 IBH131092 ILD131092 IUZ131092 JEV131092 JOR131092 JYN131092 KIJ131092 KSF131092 LCB131092 LLX131092 LVT131092 MFP131092 MPL131092 MZH131092 NJD131092 NSZ131092 OCV131092 OMR131092 OWN131092 PGJ131092 PQF131092 QAB131092 QJX131092 QTT131092 RDP131092 RNL131092 RXH131092 SHD131092 SQZ131092 TAV131092 TKR131092 TUN131092 UEJ131092 UOF131092 UYB131092 VHX131092 VRT131092 WBP131092 WLL131092 WVH131092 C196628 IV196628 SR196628 ACN196628 AMJ196628 AWF196628 BGB196628 BPX196628 BZT196628 CJP196628 CTL196628 DDH196628 DND196628 DWZ196628 EGV196628 EQR196628 FAN196628 FKJ196628 FUF196628 GEB196628 GNX196628 GXT196628 HHP196628 HRL196628 IBH196628 ILD196628 IUZ196628 JEV196628 JOR196628 JYN196628 KIJ196628 KSF196628 LCB196628 LLX196628 LVT196628 MFP196628 MPL196628 MZH196628 NJD196628 NSZ196628 OCV196628 OMR196628 OWN196628 PGJ196628 PQF196628 QAB196628 QJX196628 QTT196628 RDP196628 RNL196628 RXH196628 SHD196628 SQZ196628 TAV196628 TKR196628 TUN196628 UEJ196628 UOF196628 UYB196628 VHX196628 VRT196628 WBP196628 WLL196628 WVH196628 C262164 IV262164 SR262164 ACN262164 AMJ262164 AWF262164 BGB262164 BPX262164 BZT262164 CJP262164 CTL262164 DDH262164 DND262164 DWZ262164 EGV262164 EQR262164 FAN262164 FKJ262164 FUF262164 GEB262164 GNX262164 GXT262164 HHP262164 HRL262164 IBH262164 ILD262164 IUZ262164 JEV262164 JOR262164 JYN262164 KIJ262164 KSF262164 LCB262164 LLX262164 LVT262164 MFP262164 MPL262164 MZH262164 NJD262164 NSZ262164 OCV262164 OMR262164 OWN262164 PGJ262164 PQF262164 QAB262164 QJX262164 QTT262164 RDP262164 RNL262164 RXH262164 SHD262164 SQZ262164 TAV262164 TKR262164 TUN262164 UEJ262164 UOF262164 UYB262164 VHX262164 VRT262164 WBP262164 WLL262164 WVH262164 C327700 IV327700 SR327700 ACN327700 AMJ327700 AWF327700 BGB327700 BPX327700 BZT327700 CJP327700 CTL327700 DDH327700 DND327700 DWZ327700 EGV327700 EQR327700 FAN327700 FKJ327700 FUF327700 GEB327700 GNX327700 GXT327700 HHP327700 HRL327700 IBH327700 ILD327700 IUZ327700 JEV327700 JOR327700 JYN327700 KIJ327700 KSF327700 LCB327700 LLX327700 LVT327700 MFP327700 MPL327700 MZH327700 NJD327700 NSZ327700 OCV327700 OMR327700 OWN327700 PGJ327700 PQF327700 QAB327700 QJX327700 QTT327700 RDP327700 RNL327700 RXH327700 SHD327700 SQZ327700 TAV327700 TKR327700 TUN327700 UEJ327700 UOF327700 UYB327700 VHX327700 VRT327700 WBP327700 WLL327700 WVH327700 C393236 IV393236 SR393236 ACN393236 AMJ393236 AWF393236 BGB393236 BPX393236 BZT393236 CJP393236 CTL393236 DDH393236 DND393236 DWZ393236 EGV393236 EQR393236 FAN393236 FKJ393236 FUF393236 GEB393236 GNX393236 GXT393236 HHP393236 HRL393236 IBH393236 ILD393236 IUZ393236 JEV393236 JOR393236 JYN393236 KIJ393236 KSF393236 LCB393236 LLX393236 LVT393236 MFP393236 MPL393236 MZH393236 NJD393236 NSZ393236 OCV393236 OMR393236 OWN393236 PGJ393236 PQF393236 QAB393236 QJX393236 QTT393236 RDP393236 RNL393236 RXH393236 SHD393236 SQZ393236 TAV393236 TKR393236 TUN393236 UEJ393236 UOF393236 UYB393236 VHX393236 VRT393236 WBP393236 WLL393236 WVH393236 C458772 IV458772 SR458772 ACN458772 AMJ458772 AWF458772 BGB458772 BPX458772 BZT458772 CJP458772 CTL458772 DDH458772 DND458772 DWZ458772 EGV458772 EQR458772 FAN458772 FKJ458772 FUF458772 GEB458772 GNX458772 GXT458772 HHP458772 HRL458772 IBH458772 ILD458772 IUZ458772 JEV458772 JOR458772 JYN458772 KIJ458772 KSF458772 LCB458772 LLX458772 LVT458772 MFP458772 MPL458772 MZH458772 NJD458772 NSZ458772 OCV458772 OMR458772 OWN458772 PGJ458772 PQF458772 QAB458772 QJX458772 QTT458772 RDP458772 RNL458772 RXH458772 SHD458772 SQZ458772 TAV458772 TKR458772 TUN458772 UEJ458772 UOF458772 UYB458772 VHX458772 VRT458772 WBP458772 WLL458772 WVH458772 C524308 IV524308 SR524308 ACN524308 AMJ524308 AWF524308 BGB524308 BPX524308 BZT524308 CJP524308 CTL524308 DDH524308 DND524308 DWZ524308 EGV524308 EQR524308 FAN524308 FKJ524308 FUF524308 GEB524308 GNX524308 GXT524308 HHP524308 HRL524308 IBH524308 ILD524308 IUZ524308 JEV524308 JOR524308 JYN524308 KIJ524308 KSF524308 LCB524308 LLX524308 LVT524308 MFP524308 MPL524308 MZH524308 NJD524308 NSZ524308 OCV524308 OMR524308 OWN524308 PGJ524308 PQF524308 QAB524308 QJX524308 QTT524308 RDP524308 RNL524308 RXH524308 SHD524308 SQZ524308 TAV524308 TKR524308 TUN524308 UEJ524308 UOF524308 UYB524308 VHX524308 VRT524308 WBP524308 WLL524308 WVH524308 C589844 IV589844 SR589844 ACN589844 AMJ589844 AWF589844 BGB589844 BPX589844 BZT589844 CJP589844 CTL589844 DDH589844 DND589844 DWZ589844 EGV589844 EQR589844 FAN589844 FKJ589844 FUF589844 GEB589844 GNX589844 GXT589844 HHP589844 HRL589844 IBH589844 ILD589844 IUZ589844 JEV589844 JOR589844 JYN589844 KIJ589844 KSF589844 LCB589844 LLX589844 LVT589844 MFP589844 MPL589844 MZH589844 NJD589844 NSZ589844 OCV589844 OMR589844 OWN589844 PGJ589844 PQF589844 QAB589844 QJX589844 QTT589844 RDP589844 RNL589844 RXH589844 SHD589844 SQZ589844 TAV589844 TKR589844 TUN589844 UEJ589844 UOF589844 UYB589844 VHX589844 VRT589844 WBP589844 WLL589844 WVH589844 C655380 IV655380 SR655380 ACN655380 AMJ655380 AWF655380 BGB655380 BPX655380 BZT655380 CJP655380 CTL655380 DDH655380 DND655380 DWZ655380 EGV655380 EQR655380 FAN655380 FKJ655380 FUF655380 GEB655380 GNX655380 GXT655380 HHP655380 HRL655380 IBH655380 ILD655380 IUZ655380 JEV655380 JOR655380 JYN655380 KIJ655380 KSF655380 LCB655380 LLX655380 LVT655380 MFP655380 MPL655380 MZH655380 NJD655380 NSZ655380 OCV655380 OMR655380 OWN655380 PGJ655380 PQF655380 QAB655380 QJX655380 QTT655380 RDP655380 RNL655380 RXH655380 SHD655380 SQZ655380 TAV655380 TKR655380 TUN655380 UEJ655380 UOF655380 UYB655380 VHX655380 VRT655380 WBP655380 WLL655380 WVH655380 C720916 IV720916 SR720916 ACN720916 AMJ720916 AWF720916 BGB720916 BPX720916 BZT720916 CJP720916 CTL720916 DDH720916 DND720916 DWZ720916 EGV720916 EQR720916 FAN720916 FKJ720916 FUF720916 GEB720916 GNX720916 GXT720916 HHP720916 HRL720916 IBH720916 ILD720916 IUZ720916 JEV720916 JOR720916 JYN720916 KIJ720916 KSF720916 LCB720916 LLX720916 LVT720916 MFP720916 MPL720916 MZH720916 NJD720916 NSZ720916 OCV720916 OMR720916 OWN720916 PGJ720916 PQF720916 QAB720916 QJX720916 QTT720916 RDP720916 RNL720916 RXH720916 SHD720916 SQZ720916 TAV720916 TKR720916 TUN720916 UEJ720916 UOF720916 UYB720916 VHX720916 VRT720916 WBP720916 WLL720916 WVH720916 C786452 IV786452 SR786452 ACN786452 AMJ786452 AWF786452 BGB786452 BPX786452 BZT786452 CJP786452 CTL786452 DDH786452 DND786452 DWZ786452 EGV786452 EQR786452 FAN786452 FKJ786452 FUF786452 GEB786452 GNX786452 GXT786452 HHP786452 HRL786452 IBH786452 ILD786452 IUZ786452 JEV786452 JOR786452 JYN786452 KIJ786452 KSF786452 LCB786452 LLX786452 LVT786452 MFP786452 MPL786452 MZH786452 NJD786452 NSZ786452 OCV786452 OMR786452 OWN786452 PGJ786452 PQF786452 QAB786452 QJX786452 QTT786452 RDP786452 RNL786452 RXH786452 SHD786452 SQZ786452 TAV786452 TKR786452 TUN786452 UEJ786452 UOF786452 UYB786452 VHX786452 VRT786452 WBP786452 WLL786452 WVH786452 C851988 IV851988 SR851988 ACN851988 AMJ851988 AWF851988 BGB851988 BPX851988 BZT851988 CJP851988 CTL851988 DDH851988 DND851988 DWZ851988 EGV851988 EQR851988 FAN851988 FKJ851988 FUF851988 GEB851988 GNX851988 GXT851988 HHP851988 HRL851988 IBH851988 ILD851988 IUZ851988 JEV851988 JOR851988 JYN851988 KIJ851988 KSF851988 LCB851988 LLX851988 LVT851988 MFP851988 MPL851988 MZH851988 NJD851988 NSZ851988 OCV851988 OMR851988 OWN851988 PGJ851988 PQF851988 QAB851988 QJX851988 QTT851988 RDP851988 RNL851988 RXH851988 SHD851988 SQZ851988 TAV851988 TKR851988 TUN851988 UEJ851988 UOF851988 UYB851988 VHX851988 VRT851988 WBP851988 WLL851988 WVH851988 C917524 IV917524 SR917524 ACN917524 AMJ917524 AWF917524 BGB917524 BPX917524 BZT917524 CJP917524 CTL917524 DDH917524 DND917524 DWZ917524 EGV917524 EQR917524 FAN917524 FKJ917524 FUF917524 GEB917524 GNX917524 GXT917524 HHP917524 HRL917524 IBH917524 ILD917524 IUZ917524 JEV917524 JOR917524 JYN917524 KIJ917524 KSF917524 LCB917524 LLX917524 LVT917524 MFP917524 MPL917524 MZH917524 NJD917524 NSZ917524 OCV917524 OMR917524 OWN917524 PGJ917524 PQF917524 QAB917524 QJX917524 QTT917524 RDP917524 RNL917524 RXH917524 SHD917524 SQZ917524 TAV917524 TKR917524 TUN917524 UEJ917524 UOF917524 UYB917524 VHX917524 VRT917524 WBP917524 WLL917524 WVH917524 C983060 IV983060 SR983060 ACN983060 AMJ983060 AWF983060 BGB983060 BPX983060 BZT983060 CJP983060 CTL983060 DDH983060 DND983060 DWZ983060 EGV983060 EQR983060 FAN983060 FKJ983060 FUF983060 GEB983060 GNX983060 GXT983060 HHP983060 HRL983060 IBH983060 ILD983060 IUZ983060 JEV983060 JOR983060 JYN983060 KIJ983060 KSF983060 LCB983060 LLX983060 LVT983060 MFP983060 MPL983060 MZH983060 NJD983060 NSZ983060 OCV983060 OMR983060 OWN983060 PGJ983060 PQF983060 QAB983060 QJX983060 QTT983060 RDP983060 RNL983060 RXH983060 SHD983060 SQZ983060 TAV983060 TKR983060 TUN983060 UEJ983060 UOF983060 UYB983060 VHX983060 VRT983060 WBP983060 IV24:IV41 SR24:SR41 ACN24:ACN41 AMJ24:AMJ41 AWF24:AWF41 BGB24:BGB41 BPX24:BPX41 BZT24:BZT41 CJP24:CJP41 CTL24:CTL41 DDH24:DDH41 DND24:DND41 DWZ24:DWZ41 EGV24:EGV41 EQR24:EQR41 FAN24:FAN41 FKJ24:FKJ41 FUF24:FUF41 GEB24:GEB41 GNX24:GNX41 GXT24:GXT41 HHP24:HHP41 HRL24:HRL41 IBH24:IBH41 ILD24:ILD41 IUZ24:IUZ41 JEV24:JEV41 JOR24:JOR41 JYN24:JYN41 KIJ24:KIJ41 KSF24:KSF41 LCB24:LCB41 LLX24:LLX41 LVT24:LVT41 MFP24:MFP41 MPL24:MPL41 MZH24:MZH41 NJD24:NJD41 NSZ24:NSZ41 OCV24:OCV41 OMR24:OMR41 OWN24:OWN41 PGJ24:PGJ41 PQF24:PQF41 QAB24:QAB41 QJX24:QJX41 QTT24:QTT41 RDP24:RDP41 RNL24:RNL41 RXH24:RXH41 SHD24:SHD41 SQZ24:SQZ41 TAV24:TAV41 TKR24:TKR41 TUN24:TUN41 UEJ24:UEJ41 UOF24:UOF41 UYB24:UYB41 VHX24:VHX41 VRT24:VRT41 WBP24:WBP41 WLL24:WLL41 WVH24:WVH41">
      <formula1>0</formula1>
      <formula2>1</formula2>
    </dataValidation>
    <dataValidation type="list" allowBlank="1" showInputMessage="1" showErrorMessage="1" sqref="WVE983060 A65556 IS65556 SO65556 ACK65556 AMG65556 AWC65556 BFY65556 BPU65556 BZQ65556 CJM65556 CTI65556 DDE65556 DNA65556 DWW65556 EGS65556 EQO65556 FAK65556 FKG65556 FUC65556 GDY65556 GNU65556 GXQ65556 HHM65556 HRI65556 IBE65556 ILA65556 IUW65556 JES65556 JOO65556 JYK65556 KIG65556 KSC65556 LBY65556 LLU65556 LVQ65556 MFM65556 MPI65556 MZE65556 NJA65556 NSW65556 OCS65556 OMO65556 OWK65556 PGG65556 PQC65556 PZY65556 QJU65556 QTQ65556 RDM65556 RNI65556 RXE65556 SHA65556 SQW65556 TAS65556 TKO65556 TUK65556 UEG65556 UOC65556 UXY65556 VHU65556 VRQ65556 WBM65556 WLI65556 WVE65556 A131092 IS131092 SO131092 ACK131092 AMG131092 AWC131092 BFY131092 BPU131092 BZQ131092 CJM131092 CTI131092 DDE131092 DNA131092 DWW131092 EGS131092 EQO131092 FAK131092 FKG131092 FUC131092 GDY131092 GNU131092 GXQ131092 HHM131092 HRI131092 IBE131092 ILA131092 IUW131092 JES131092 JOO131092 JYK131092 KIG131092 KSC131092 LBY131092 LLU131092 LVQ131092 MFM131092 MPI131092 MZE131092 NJA131092 NSW131092 OCS131092 OMO131092 OWK131092 PGG131092 PQC131092 PZY131092 QJU131092 QTQ131092 RDM131092 RNI131092 RXE131092 SHA131092 SQW131092 TAS131092 TKO131092 TUK131092 UEG131092 UOC131092 UXY131092 VHU131092 VRQ131092 WBM131092 WLI131092 WVE131092 A196628 IS196628 SO196628 ACK196628 AMG196628 AWC196628 BFY196628 BPU196628 BZQ196628 CJM196628 CTI196628 DDE196628 DNA196628 DWW196628 EGS196628 EQO196628 FAK196628 FKG196628 FUC196628 GDY196628 GNU196628 GXQ196628 HHM196628 HRI196628 IBE196628 ILA196628 IUW196628 JES196628 JOO196628 JYK196628 KIG196628 KSC196628 LBY196628 LLU196628 LVQ196628 MFM196628 MPI196628 MZE196628 NJA196628 NSW196628 OCS196628 OMO196628 OWK196628 PGG196628 PQC196628 PZY196628 QJU196628 QTQ196628 RDM196628 RNI196628 RXE196628 SHA196628 SQW196628 TAS196628 TKO196628 TUK196628 UEG196628 UOC196628 UXY196628 VHU196628 VRQ196628 WBM196628 WLI196628 WVE196628 A262164 IS262164 SO262164 ACK262164 AMG262164 AWC262164 BFY262164 BPU262164 BZQ262164 CJM262164 CTI262164 DDE262164 DNA262164 DWW262164 EGS262164 EQO262164 FAK262164 FKG262164 FUC262164 GDY262164 GNU262164 GXQ262164 HHM262164 HRI262164 IBE262164 ILA262164 IUW262164 JES262164 JOO262164 JYK262164 KIG262164 KSC262164 LBY262164 LLU262164 LVQ262164 MFM262164 MPI262164 MZE262164 NJA262164 NSW262164 OCS262164 OMO262164 OWK262164 PGG262164 PQC262164 PZY262164 QJU262164 QTQ262164 RDM262164 RNI262164 RXE262164 SHA262164 SQW262164 TAS262164 TKO262164 TUK262164 UEG262164 UOC262164 UXY262164 VHU262164 VRQ262164 WBM262164 WLI262164 WVE262164 A327700 IS327700 SO327700 ACK327700 AMG327700 AWC327700 BFY327700 BPU327700 BZQ327700 CJM327700 CTI327700 DDE327700 DNA327700 DWW327700 EGS327700 EQO327700 FAK327700 FKG327700 FUC327700 GDY327700 GNU327700 GXQ327700 HHM327700 HRI327700 IBE327700 ILA327700 IUW327700 JES327700 JOO327700 JYK327700 KIG327700 KSC327700 LBY327700 LLU327700 LVQ327700 MFM327700 MPI327700 MZE327700 NJA327700 NSW327700 OCS327700 OMO327700 OWK327700 PGG327700 PQC327700 PZY327700 QJU327700 QTQ327700 RDM327700 RNI327700 RXE327700 SHA327700 SQW327700 TAS327700 TKO327700 TUK327700 UEG327700 UOC327700 UXY327700 VHU327700 VRQ327700 WBM327700 WLI327700 WVE327700 A393236 IS393236 SO393236 ACK393236 AMG393236 AWC393236 BFY393236 BPU393236 BZQ393236 CJM393236 CTI393236 DDE393236 DNA393236 DWW393236 EGS393236 EQO393236 FAK393236 FKG393236 FUC393236 GDY393236 GNU393236 GXQ393236 HHM393236 HRI393236 IBE393236 ILA393236 IUW393236 JES393236 JOO393236 JYK393236 KIG393236 KSC393236 LBY393236 LLU393236 LVQ393236 MFM393236 MPI393236 MZE393236 NJA393236 NSW393236 OCS393236 OMO393236 OWK393236 PGG393236 PQC393236 PZY393236 QJU393236 QTQ393236 RDM393236 RNI393236 RXE393236 SHA393236 SQW393236 TAS393236 TKO393236 TUK393236 UEG393236 UOC393236 UXY393236 VHU393236 VRQ393236 WBM393236 WLI393236 WVE393236 A458772 IS458772 SO458772 ACK458772 AMG458772 AWC458772 BFY458772 BPU458772 BZQ458772 CJM458772 CTI458772 DDE458772 DNA458772 DWW458772 EGS458772 EQO458772 FAK458772 FKG458772 FUC458772 GDY458772 GNU458772 GXQ458772 HHM458772 HRI458772 IBE458772 ILA458772 IUW458772 JES458772 JOO458772 JYK458772 KIG458772 KSC458772 LBY458772 LLU458772 LVQ458772 MFM458772 MPI458772 MZE458772 NJA458772 NSW458772 OCS458772 OMO458772 OWK458772 PGG458772 PQC458772 PZY458772 QJU458772 QTQ458772 RDM458772 RNI458772 RXE458772 SHA458772 SQW458772 TAS458772 TKO458772 TUK458772 UEG458772 UOC458772 UXY458772 VHU458772 VRQ458772 WBM458772 WLI458772 WVE458772 A524308 IS524308 SO524308 ACK524308 AMG524308 AWC524308 BFY524308 BPU524308 BZQ524308 CJM524308 CTI524308 DDE524308 DNA524308 DWW524308 EGS524308 EQO524308 FAK524308 FKG524308 FUC524308 GDY524308 GNU524308 GXQ524308 HHM524308 HRI524308 IBE524308 ILA524308 IUW524308 JES524308 JOO524308 JYK524308 KIG524308 KSC524308 LBY524308 LLU524308 LVQ524308 MFM524308 MPI524308 MZE524308 NJA524308 NSW524308 OCS524308 OMO524308 OWK524308 PGG524308 PQC524308 PZY524308 QJU524308 QTQ524308 RDM524308 RNI524308 RXE524308 SHA524308 SQW524308 TAS524308 TKO524308 TUK524308 UEG524308 UOC524308 UXY524308 VHU524308 VRQ524308 WBM524308 WLI524308 WVE524308 A589844 IS589844 SO589844 ACK589844 AMG589844 AWC589844 BFY589844 BPU589844 BZQ589844 CJM589844 CTI589844 DDE589844 DNA589844 DWW589844 EGS589844 EQO589844 FAK589844 FKG589844 FUC589844 GDY589844 GNU589844 GXQ589844 HHM589844 HRI589844 IBE589844 ILA589844 IUW589844 JES589844 JOO589844 JYK589844 KIG589844 KSC589844 LBY589844 LLU589844 LVQ589844 MFM589844 MPI589844 MZE589844 NJA589844 NSW589844 OCS589844 OMO589844 OWK589844 PGG589844 PQC589844 PZY589844 QJU589844 QTQ589844 RDM589844 RNI589844 RXE589844 SHA589844 SQW589844 TAS589844 TKO589844 TUK589844 UEG589844 UOC589844 UXY589844 VHU589844 VRQ589844 WBM589844 WLI589844 WVE589844 A655380 IS655380 SO655380 ACK655380 AMG655380 AWC655380 BFY655380 BPU655380 BZQ655380 CJM655380 CTI655380 DDE655380 DNA655380 DWW655380 EGS655380 EQO655380 FAK655380 FKG655380 FUC655380 GDY655380 GNU655380 GXQ655380 HHM655380 HRI655380 IBE655380 ILA655380 IUW655380 JES655380 JOO655380 JYK655380 KIG655380 KSC655380 LBY655380 LLU655380 LVQ655380 MFM655380 MPI655380 MZE655380 NJA655380 NSW655380 OCS655380 OMO655380 OWK655380 PGG655380 PQC655380 PZY655380 QJU655380 QTQ655380 RDM655380 RNI655380 RXE655380 SHA655380 SQW655380 TAS655380 TKO655380 TUK655380 UEG655380 UOC655380 UXY655380 VHU655380 VRQ655380 WBM655380 WLI655380 WVE655380 A720916 IS720916 SO720916 ACK720916 AMG720916 AWC720916 BFY720916 BPU720916 BZQ720916 CJM720916 CTI720916 DDE720916 DNA720916 DWW720916 EGS720916 EQO720916 FAK720916 FKG720916 FUC720916 GDY720916 GNU720916 GXQ720916 HHM720916 HRI720916 IBE720916 ILA720916 IUW720916 JES720916 JOO720916 JYK720916 KIG720916 KSC720916 LBY720916 LLU720916 LVQ720916 MFM720916 MPI720916 MZE720916 NJA720916 NSW720916 OCS720916 OMO720916 OWK720916 PGG720916 PQC720916 PZY720916 QJU720916 QTQ720916 RDM720916 RNI720916 RXE720916 SHA720916 SQW720916 TAS720916 TKO720916 TUK720916 UEG720916 UOC720916 UXY720916 VHU720916 VRQ720916 WBM720916 WLI720916 WVE720916 A786452 IS786452 SO786452 ACK786452 AMG786452 AWC786452 BFY786452 BPU786452 BZQ786452 CJM786452 CTI786452 DDE786452 DNA786452 DWW786452 EGS786452 EQO786452 FAK786452 FKG786452 FUC786452 GDY786452 GNU786452 GXQ786452 HHM786452 HRI786452 IBE786452 ILA786452 IUW786452 JES786452 JOO786452 JYK786452 KIG786452 KSC786452 LBY786452 LLU786452 LVQ786452 MFM786452 MPI786452 MZE786452 NJA786452 NSW786452 OCS786452 OMO786452 OWK786452 PGG786452 PQC786452 PZY786452 QJU786452 QTQ786452 RDM786452 RNI786452 RXE786452 SHA786452 SQW786452 TAS786452 TKO786452 TUK786452 UEG786452 UOC786452 UXY786452 VHU786452 VRQ786452 WBM786452 WLI786452 WVE786452 A851988 IS851988 SO851988 ACK851988 AMG851988 AWC851988 BFY851988 BPU851988 BZQ851988 CJM851988 CTI851988 DDE851988 DNA851988 DWW851988 EGS851988 EQO851988 FAK851988 FKG851988 FUC851988 GDY851988 GNU851988 GXQ851988 HHM851988 HRI851988 IBE851988 ILA851988 IUW851988 JES851988 JOO851988 JYK851988 KIG851988 KSC851988 LBY851988 LLU851988 LVQ851988 MFM851988 MPI851988 MZE851988 NJA851988 NSW851988 OCS851988 OMO851988 OWK851988 PGG851988 PQC851988 PZY851988 QJU851988 QTQ851988 RDM851988 RNI851988 RXE851988 SHA851988 SQW851988 TAS851988 TKO851988 TUK851988 UEG851988 UOC851988 UXY851988 VHU851988 VRQ851988 WBM851988 WLI851988 WVE851988 A917524 IS917524 SO917524 ACK917524 AMG917524 AWC917524 BFY917524 BPU917524 BZQ917524 CJM917524 CTI917524 DDE917524 DNA917524 DWW917524 EGS917524 EQO917524 FAK917524 FKG917524 FUC917524 GDY917524 GNU917524 GXQ917524 HHM917524 HRI917524 IBE917524 ILA917524 IUW917524 JES917524 JOO917524 JYK917524 KIG917524 KSC917524 LBY917524 LLU917524 LVQ917524 MFM917524 MPI917524 MZE917524 NJA917524 NSW917524 OCS917524 OMO917524 OWK917524 PGG917524 PQC917524 PZY917524 QJU917524 QTQ917524 RDM917524 RNI917524 RXE917524 SHA917524 SQW917524 TAS917524 TKO917524 TUK917524 UEG917524 UOC917524 UXY917524 VHU917524 VRQ917524 WBM917524 WLI917524 WVE917524 A983060 IS983060 SO983060 ACK983060 AMG983060 AWC983060 BFY983060 BPU983060 BZQ983060 CJM983060 CTI983060 DDE983060 DNA983060 DWW983060 EGS983060 EQO983060 FAK983060 FKG983060 FUC983060 GDY983060 GNU983060 GXQ983060 HHM983060 HRI983060 IBE983060 ILA983060 IUW983060 JES983060 JOO983060 JYK983060 KIG983060 KSC983060 LBY983060 LLU983060 LVQ983060 MFM983060 MPI983060 MZE983060 NJA983060 NSW983060 OCS983060 OMO983060 OWK983060 PGG983060 PQC983060 PZY983060 QJU983060 QTQ983060 RDM983060 RNI983060 RXE983060 SHA983060 SQW983060 TAS983060 TKO983060 TUK983060 UEG983060 UOC983060 UXY983060 VHU983060 VRQ983060 WBM983060 WLI983060 A24:A41 IS24:IS41 SO24:SO41 ACK24:ACK41 AMG24:AMG41 AWC24:AWC41 BFY24:BFY41 BPU24:BPU41 BZQ24:BZQ41 CJM24:CJM41 CTI24:CTI41 DDE24:DDE41 DNA24:DNA41 DWW24:DWW41 EGS24:EGS41 EQO24:EQO41 FAK24:FAK41 FKG24:FKG41 FUC24:FUC41 GDY24:GDY41 GNU24:GNU41 GXQ24:GXQ41 HHM24:HHM41 HRI24:HRI41 IBE24:IBE41 ILA24:ILA41 IUW24:IUW41 JES24:JES41 JOO24:JOO41 JYK24:JYK41 KIG24:KIG41 KSC24:KSC41 LBY24:LBY41 LLU24:LLU41 LVQ24:LVQ41 MFM24:MFM41 MPI24:MPI41 MZE24:MZE41 NJA24:NJA41 NSW24:NSW41 OCS24:OCS41 OMO24:OMO41 OWK24:OWK41 PGG24:PGG41 PQC24:PQC41 PZY24:PZY41 QJU24:QJU41 QTQ24:QTQ41 RDM24:RDM41 RNI24:RNI41 RXE24:RXE41 SHA24:SHA41 SQW24:SQW41 TAS24:TAS41 TKO24:TKO41 TUK24:TUK41 UEG24:UEG41 UOC24:UOC41 UXY24:UXY41 VHU24:VHU41 VRQ24:VRQ41 WBM24:WBM41 WLI24:WLI41 WVE24:WVE41">
      <formula1>"1,2,3,4,5"</formula1>
    </dataValidation>
  </dataValidations>
  <printOptions horizontalCentered="1"/>
  <pageMargins left="0.70866141732283472" right="0.70866141732283472" top="0.74803149606299213" bottom="0.74803149606299213" header="0.31496062992125984" footer="0.31496062992125984"/>
  <pageSetup paperSize="5" scale="35"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3"/>
  <sheetViews>
    <sheetView zoomScale="60" zoomScaleNormal="60" workbookViewId="0">
      <selection activeCell="D31" sqref="D31"/>
    </sheetView>
  </sheetViews>
  <sheetFormatPr baseColWidth="10" defaultRowHeight="14.25" x14ac:dyDescent="0.25"/>
  <cols>
    <col min="1" max="1" width="7.140625" style="342" bestFit="1" customWidth="1"/>
    <col min="2" max="2" width="55.28515625" style="342" customWidth="1"/>
    <col min="3" max="3" width="34.85546875" style="342" customWidth="1"/>
    <col min="4" max="4" width="26.7109375" style="342" customWidth="1"/>
    <col min="5" max="5" width="21.85546875" style="551" customWidth="1"/>
    <col min="6" max="6" width="22.85546875" style="342" customWidth="1"/>
    <col min="7" max="7" width="31.28515625" style="706" bestFit="1" customWidth="1"/>
    <col min="8" max="8" width="16.140625" style="342" customWidth="1"/>
    <col min="9" max="9" width="24" style="707" customWidth="1"/>
    <col min="10" max="10" width="20.28515625" style="342" customWidth="1"/>
    <col min="11" max="11" width="20.28515625" style="918" customWidth="1"/>
    <col min="12" max="12" width="18.7109375" style="551" customWidth="1"/>
    <col min="13" max="13" width="18.7109375" style="554" customWidth="1"/>
    <col min="14" max="14" width="16.42578125" style="342" customWidth="1"/>
    <col min="15" max="15" width="26.140625" style="555" customWidth="1"/>
    <col min="16" max="16" width="12.85546875" style="342" customWidth="1"/>
    <col min="17" max="17" width="46.42578125" style="342" customWidth="1"/>
    <col min="18" max="22" width="6.42578125" style="342" customWidth="1"/>
    <col min="23" max="251" width="11.42578125" style="342"/>
    <col min="252" max="252" width="1" style="342" customWidth="1"/>
    <col min="253" max="253" width="4.28515625" style="342" customWidth="1"/>
    <col min="254" max="254" width="34.7109375" style="342" customWidth="1"/>
    <col min="255" max="255" width="0" style="342" hidden="1" customWidth="1"/>
    <col min="256" max="256" width="20" style="342" customWidth="1"/>
    <col min="257" max="257" width="20.85546875" style="342" customWidth="1"/>
    <col min="258" max="258" width="25" style="342" customWidth="1"/>
    <col min="259" max="259" width="18.7109375" style="342" customWidth="1"/>
    <col min="260" max="260" width="29.7109375" style="342" customWidth="1"/>
    <col min="261" max="261" width="13.42578125" style="342" customWidth="1"/>
    <col min="262" max="262" width="13.85546875" style="342" customWidth="1"/>
    <col min="263" max="267" width="16.42578125" style="342" customWidth="1"/>
    <col min="268" max="268" width="20.42578125" style="342" customWidth="1"/>
    <col min="269" max="269" width="21.140625" style="342" customWidth="1"/>
    <col min="270" max="270" width="9.42578125" style="342" customWidth="1"/>
    <col min="271" max="271" width="0.42578125" style="342" customWidth="1"/>
    <col min="272" max="278" width="6.42578125" style="342" customWidth="1"/>
    <col min="279" max="507" width="11.42578125" style="342"/>
    <col min="508" max="508" width="1" style="342" customWidth="1"/>
    <col min="509" max="509" width="4.28515625" style="342" customWidth="1"/>
    <col min="510" max="510" width="34.7109375" style="342" customWidth="1"/>
    <col min="511" max="511" width="0" style="342" hidden="1" customWidth="1"/>
    <col min="512" max="512" width="20" style="342" customWidth="1"/>
    <col min="513" max="513" width="20.85546875" style="342" customWidth="1"/>
    <col min="514" max="514" width="25" style="342" customWidth="1"/>
    <col min="515" max="515" width="18.7109375" style="342" customWidth="1"/>
    <col min="516" max="516" width="29.7109375" style="342" customWidth="1"/>
    <col min="517" max="517" width="13.42578125" style="342" customWidth="1"/>
    <col min="518" max="518" width="13.85546875" style="342" customWidth="1"/>
    <col min="519" max="523" width="16.42578125" style="342" customWidth="1"/>
    <col min="524" max="524" width="20.42578125" style="342" customWidth="1"/>
    <col min="525" max="525" width="21.140625" style="342" customWidth="1"/>
    <col min="526" max="526" width="9.42578125" style="342" customWidth="1"/>
    <col min="527" max="527" width="0.42578125" style="342" customWidth="1"/>
    <col min="528" max="534" width="6.42578125" style="342" customWidth="1"/>
    <col min="535" max="763" width="11.42578125" style="342"/>
    <col min="764" max="764" width="1" style="342" customWidth="1"/>
    <col min="765" max="765" width="4.28515625" style="342" customWidth="1"/>
    <col min="766" max="766" width="34.7109375" style="342" customWidth="1"/>
    <col min="767" max="767" width="0" style="342" hidden="1" customWidth="1"/>
    <col min="768" max="768" width="20" style="342" customWidth="1"/>
    <col min="769" max="769" width="20.85546875" style="342" customWidth="1"/>
    <col min="770" max="770" width="25" style="342" customWidth="1"/>
    <col min="771" max="771" width="18.7109375" style="342" customWidth="1"/>
    <col min="772" max="772" width="29.7109375" style="342" customWidth="1"/>
    <col min="773" max="773" width="13.42578125" style="342" customWidth="1"/>
    <col min="774" max="774" width="13.85546875" style="342" customWidth="1"/>
    <col min="775" max="779" width="16.42578125" style="342" customWidth="1"/>
    <col min="780" max="780" width="20.42578125" style="342" customWidth="1"/>
    <col min="781" max="781" width="21.140625" style="342" customWidth="1"/>
    <col min="782" max="782" width="9.42578125" style="342" customWidth="1"/>
    <col min="783" max="783" width="0.42578125" style="342" customWidth="1"/>
    <col min="784" max="790" width="6.42578125" style="342" customWidth="1"/>
    <col min="791" max="1019" width="11.42578125" style="342"/>
    <col min="1020" max="1020" width="1" style="342" customWidth="1"/>
    <col min="1021" max="1021" width="4.28515625" style="342" customWidth="1"/>
    <col min="1022" max="1022" width="34.7109375" style="342" customWidth="1"/>
    <col min="1023" max="1023" width="0" style="342" hidden="1" customWidth="1"/>
    <col min="1024" max="1024" width="20" style="342" customWidth="1"/>
    <col min="1025" max="1025" width="20.85546875" style="342" customWidth="1"/>
    <col min="1026" max="1026" width="25" style="342" customWidth="1"/>
    <col min="1027" max="1027" width="18.7109375" style="342" customWidth="1"/>
    <col min="1028" max="1028" width="29.7109375" style="342" customWidth="1"/>
    <col min="1029" max="1029" width="13.42578125" style="342" customWidth="1"/>
    <col min="1030" max="1030" width="13.85546875" style="342" customWidth="1"/>
    <col min="1031" max="1035" width="16.42578125" style="342" customWidth="1"/>
    <col min="1036" max="1036" width="20.42578125" style="342" customWidth="1"/>
    <col min="1037" max="1037" width="21.140625" style="342" customWidth="1"/>
    <col min="1038" max="1038" width="9.42578125" style="342" customWidth="1"/>
    <col min="1039" max="1039" width="0.42578125" style="342" customWidth="1"/>
    <col min="1040" max="1046" width="6.42578125" style="342" customWidth="1"/>
    <col min="1047" max="1275" width="11.42578125" style="342"/>
    <col min="1276" max="1276" width="1" style="342" customWidth="1"/>
    <col min="1277" max="1277" width="4.28515625" style="342" customWidth="1"/>
    <col min="1278" max="1278" width="34.7109375" style="342" customWidth="1"/>
    <col min="1279" max="1279" width="0" style="342" hidden="1" customWidth="1"/>
    <col min="1280" max="1280" width="20" style="342" customWidth="1"/>
    <col min="1281" max="1281" width="20.85546875" style="342" customWidth="1"/>
    <col min="1282" max="1282" width="25" style="342" customWidth="1"/>
    <col min="1283" max="1283" width="18.7109375" style="342" customWidth="1"/>
    <col min="1284" max="1284" width="29.7109375" style="342" customWidth="1"/>
    <col min="1285" max="1285" width="13.42578125" style="342" customWidth="1"/>
    <col min="1286" max="1286" width="13.85546875" style="342" customWidth="1"/>
    <col min="1287" max="1291" width="16.42578125" style="342" customWidth="1"/>
    <col min="1292" max="1292" width="20.42578125" style="342" customWidth="1"/>
    <col min="1293" max="1293" width="21.140625" style="342" customWidth="1"/>
    <col min="1294" max="1294" width="9.42578125" style="342" customWidth="1"/>
    <col min="1295" max="1295" width="0.42578125" style="342" customWidth="1"/>
    <col min="1296" max="1302" width="6.42578125" style="342" customWidth="1"/>
    <col min="1303" max="1531" width="11.42578125" style="342"/>
    <col min="1532" max="1532" width="1" style="342" customWidth="1"/>
    <col min="1533" max="1533" width="4.28515625" style="342" customWidth="1"/>
    <col min="1534" max="1534" width="34.7109375" style="342" customWidth="1"/>
    <col min="1535" max="1535" width="0" style="342" hidden="1" customWidth="1"/>
    <col min="1536" max="1536" width="20" style="342" customWidth="1"/>
    <col min="1537" max="1537" width="20.85546875" style="342" customWidth="1"/>
    <col min="1538" max="1538" width="25" style="342" customWidth="1"/>
    <col min="1539" max="1539" width="18.7109375" style="342" customWidth="1"/>
    <col min="1540" max="1540" width="29.7109375" style="342" customWidth="1"/>
    <col min="1541" max="1541" width="13.42578125" style="342" customWidth="1"/>
    <col min="1542" max="1542" width="13.85546875" style="342" customWidth="1"/>
    <col min="1543" max="1547" width="16.42578125" style="342" customWidth="1"/>
    <col min="1548" max="1548" width="20.42578125" style="342" customWidth="1"/>
    <col min="1549" max="1549" width="21.140625" style="342" customWidth="1"/>
    <col min="1550" max="1550" width="9.42578125" style="342" customWidth="1"/>
    <col min="1551" max="1551" width="0.42578125" style="342" customWidth="1"/>
    <col min="1552" max="1558" width="6.42578125" style="342" customWidth="1"/>
    <col min="1559" max="1787" width="11.42578125" style="342"/>
    <col min="1788" max="1788" width="1" style="342" customWidth="1"/>
    <col min="1789" max="1789" width="4.28515625" style="342" customWidth="1"/>
    <col min="1790" max="1790" width="34.7109375" style="342" customWidth="1"/>
    <col min="1791" max="1791" width="0" style="342" hidden="1" customWidth="1"/>
    <col min="1792" max="1792" width="20" style="342" customWidth="1"/>
    <col min="1793" max="1793" width="20.85546875" style="342" customWidth="1"/>
    <col min="1794" max="1794" width="25" style="342" customWidth="1"/>
    <col min="1795" max="1795" width="18.7109375" style="342" customWidth="1"/>
    <col min="1796" max="1796" width="29.7109375" style="342" customWidth="1"/>
    <col min="1797" max="1797" width="13.42578125" style="342" customWidth="1"/>
    <col min="1798" max="1798" width="13.85546875" style="342" customWidth="1"/>
    <col min="1799" max="1803" width="16.42578125" style="342" customWidth="1"/>
    <col min="1804" max="1804" width="20.42578125" style="342" customWidth="1"/>
    <col min="1805" max="1805" width="21.140625" style="342" customWidth="1"/>
    <col min="1806" max="1806" width="9.42578125" style="342" customWidth="1"/>
    <col min="1807" max="1807" width="0.42578125" style="342" customWidth="1"/>
    <col min="1808" max="1814" width="6.42578125" style="342" customWidth="1"/>
    <col min="1815" max="2043" width="11.42578125" style="342"/>
    <col min="2044" max="2044" width="1" style="342" customWidth="1"/>
    <col min="2045" max="2045" width="4.28515625" style="342" customWidth="1"/>
    <col min="2046" max="2046" width="34.7109375" style="342" customWidth="1"/>
    <col min="2047" max="2047" width="0" style="342" hidden="1" customWidth="1"/>
    <col min="2048" max="2048" width="20" style="342" customWidth="1"/>
    <col min="2049" max="2049" width="20.85546875" style="342" customWidth="1"/>
    <col min="2050" max="2050" width="25" style="342" customWidth="1"/>
    <col min="2051" max="2051" width="18.7109375" style="342" customWidth="1"/>
    <col min="2052" max="2052" width="29.7109375" style="342" customWidth="1"/>
    <col min="2053" max="2053" width="13.42578125" style="342" customWidth="1"/>
    <col min="2054" max="2054" width="13.85546875" style="342" customWidth="1"/>
    <col min="2055" max="2059" width="16.42578125" style="342" customWidth="1"/>
    <col min="2060" max="2060" width="20.42578125" style="342" customWidth="1"/>
    <col min="2061" max="2061" width="21.140625" style="342" customWidth="1"/>
    <col min="2062" max="2062" width="9.42578125" style="342" customWidth="1"/>
    <col min="2063" max="2063" width="0.42578125" style="342" customWidth="1"/>
    <col min="2064" max="2070" width="6.42578125" style="342" customWidth="1"/>
    <col min="2071" max="2299" width="11.42578125" style="342"/>
    <col min="2300" max="2300" width="1" style="342" customWidth="1"/>
    <col min="2301" max="2301" width="4.28515625" style="342" customWidth="1"/>
    <col min="2302" max="2302" width="34.7109375" style="342" customWidth="1"/>
    <col min="2303" max="2303" width="0" style="342" hidden="1" customWidth="1"/>
    <col min="2304" max="2304" width="20" style="342" customWidth="1"/>
    <col min="2305" max="2305" width="20.85546875" style="342" customWidth="1"/>
    <col min="2306" max="2306" width="25" style="342" customWidth="1"/>
    <col min="2307" max="2307" width="18.7109375" style="342" customWidth="1"/>
    <col min="2308" max="2308" width="29.7109375" style="342" customWidth="1"/>
    <col min="2309" max="2309" width="13.42578125" style="342" customWidth="1"/>
    <col min="2310" max="2310" width="13.85546875" style="342" customWidth="1"/>
    <col min="2311" max="2315" width="16.42578125" style="342" customWidth="1"/>
    <col min="2316" max="2316" width="20.42578125" style="342" customWidth="1"/>
    <col min="2317" max="2317" width="21.140625" style="342" customWidth="1"/>
    <col min="2318" max="2318" width="9.42578125" style="342" customWidth="1"/>
    <col min="2319" max="2319" width="0.42578125" style="342" customWidth="1"/>
    <col min="2320" max="2326" width="6.42578125" style="342" customWidth="1"/>
    <col min="2327" max="2555" width="11.42578125" style="342"/>
    <col min="2556" max="2556" width="1" style="342" customWidth="1"/>
    <col min="2557" max="2557" width="4.28515625" style="342" customWidth="1"/>
    <col min="2558" max="2558" width="34.7109375" style="342" customWidth="1"/>
    <col min="2559" max="2559" width="0" style="342" hidden="1" customWidth="1"/>
    <col min="2560" max="2560" width="20" style="342" customWidth="1"/>
    <col min="2561" max="2561" width="20.85546875" style="342" customWidth="1"/>
    <col min="2562" max="2562" width="25" style="342" customWidth="1"/>
    <col min="2563" max="2563" width="18.7109375" style="342" customWidth="1"/>
    <col min="2564" max="2564" width="29.7109375" style="342" customWidth="1"/>
    <col min="2565" max="2565" width="13.42578125" style="342" customWidth="1"/>
    <col min="2566" max="2566" width="13.85546875" style="342" customWidth="1"/>
    <col min="2567" max="2571" width="16.42578125" style="342" customWidth="1"/>
    <col min="2572" max="2572" width="20.42578125" style="342" customWidth="1"/>
    <col min="2573" max="2573" width="21.140625" style="342" customWidth="1"/>
    <col min="2574" max="2574" width="9.42578125" style="342" customWidth="1"/>
    <col min="2575" max="2575" width="0.42578125" style="342" customWidth="1"/>
    <col min="2576" max="2582" width="6.42578125" style="342" customWidth="1"/>
    <col min="2583" max="2811" width="11.42578125" style="342"/>
    <col min="2812" max="2812" width="1" style="342" customWidth="1"/>
    <col min="2813" max="2813" width="4.28515625" style="342" customWidth="1"/>
    <col min="2814" max="2814" width="34.7109375" style="342" customWidth="1"/>
    <col min="2815" max="2815" width="0" style="342" hidden="1" customWidth="1"/>
    <col min="2816" max="2816" width="20" style="342" customWidth="1"/>
    <col min="2817" max="2817" width="20.85546875" style="342" customWidth="1"/>
    <col min="2818" max="2818" width="25" style="342" customWidth="1"/>
    <col min="2819" max="2819" width="18.7109375" style="342" customWidth="1"/>
    <col min="2820" max="2820" width="29.7109375" style="342" customWidth="1"/>
    <col min="2821" max="2821" width="13.42578125" style="342" customWidth="1"/>
    <col min="2822" max="2822" width="13.85546875" style="342" customWidth="1"/>
    <col min="2823" max="2827" width="16.42578125" style="342" customWidth="1"/>
    <col min="2828" max="2828" width="20.42578125" style="342" customWidth="1"/>
    <col min="2829" max="2829" width="21.140625" style="342" customWidth="1"/>
    <col min="2830" max="2830" width="9.42578125" style="342" customWidth="1"/>
    <col min="2831" max="2831" width="0.42578125" style="342" customWidth="1"/>
    <col min="2832" max="2838" width="6.42578125" style="342" customWidth="1"/>
    <col min="2839" max="3067" width="11.42578125" style="342"/>
    <col min="3068" max="3068" width="1" style="342" customWidth="1"/>
    <col min="3069" max="3069" width="4.28515625" style="342" customWidth="1"/>
    <col min="3070" max="3070" width="34.7109375" style="342" customWidth="1"/>
    <col min="3071" max="3071" width="0" style="342" hidden="1" customWidth="1"/>
    <col min="3072" max="3072" width="20" style="342" customWidth="1"/>
    <col min="3073" max="3073" width="20.85546875" style="342" customWidth="1"/>
    <col min="3074" max="3074" width="25" style="342" customWidth="1"/>
    <col min="3075" max="3075" width="18.7109375" style="342" customWidth="1"/>
    <col min="3076" max="3076" width="29.7109375" style="342" customWidth="1"/>
    <col min="3077" max="3077" width="13.42578125" style="342" customWidth="1"/>
    <col min="3078" max="3078" width="13.85546875" style="342" customWidth="1"/>
    <col min="3079" max="3083" width="16.42578125" style="342" customWidth="1"/>
    <col min="3084" max="3084" width="20.42578125" style="342" customWidth="1"/>
    <col min="3085" max="3085" width="21.140625" style="342" customWidth="1"/>
    <col min="3086" max="3086" width="9.42578125" style="342" customWidth="1"/>
    <col min="3087" max="3087" width="0.42578125" style="342" customWidth="1"/>
    <col min="3088" max="3094" width="6.42578125" style="342" customWidth="1"/>
    <col min="3095" max="3323" width="11.42578125" style="342"/>
    <col min="3324" max="3324" width="1" style="342" customWidth="1"/>
    <col min="3325" max="3325" width="4.28515625" style="342" customWidth="1"/>
    <col min="3326" max="3326" width="34.7109375" style="342" customWidth="1"/>
    <col min="3327" max="3327" width="0" style="342" hidden="1" customWidth="1"/>
    <col min="3328" max="3328" width="20" style="342" customWidth="1"/>
    <col min="3329" max="3329" width="20.85546875" style="342" customWidth="1"/>
    <col min="3330" max="3330" width="25" style="342" customWidth="1"/>
    <col min="3331" max="3331" width="18.7109375" style="342" customWidth="1"/>
    <col min="3332" max="3332" width="29.7109375" style="342" customWidth="1"/>
    <col min="3333" max="3333" width="13.42578125" style="342" customWidth="1"/>
    <col min="3334" max="3334" width="13.85546875" style="342" customWidth="1"/>
    <col min="3335" max="3339" width="16.42578125" style="342" customWidth="1"/>
    <col min="3340" max="3340" width="20.42578125" style="342" customWidth="1"/>
    <col min="3341" max="3341" width="21.140625" style="342" customWidth="1"/>
    <col min="3342" max="3342" width="9.42578125" style="342" customWidth="1"/>
    <col min="3343" max="3343" width="0.42578125" style="342" customWidth="1"/>
    <col min="3344" max="3350" width="6.42578125" style="342" customWidth="1"/>
    <col min="3351" max="3579" width="11.42578125" style="342"/>
    <col min="3580" max="3580" width="1" style="342" customWidth="1"/>
    <col min="3581" max="3581" width="4.28515625" style="342" customWidth="1"/>
    <col min="3582" max="3582" width="34.7109375" style="342" customWidth="1"/>
    <col min="3583" max="3583" width="0" style="342" hidden="1" customWidth="1"/>
    <col min="3584" max="3584" width="20" style="342" customWidth="1"/>
    <col min="3585" max="3585" width="20.85546875" style="342" customWidth="1"/>
    <col min="3586" max="3586" width="25" style="342" customWidth="1"/>
    <col min="3587" max="3587" width="18.7109375" style="342" customWidth="1"/>
    <col min="3588" max="3588" width="29.7109375" style="342" customWidth="1"/>
    <col min="3589" max="3589" width="13.42578125" style="342" customWidth="1"/>
    <col min="3590" max="3590" width="13.85546875" style="342" customWidth="1"/>
    <col min="3591" max="3595" width="16.42578125" style="342" customWidth="1"/>
    <col min="3596" max="3596" width="20.42578125" style="342" customWidth="1"/>
    <col min="3597" max="3597" width="21.140625" style="342" customWidth="1"/>
    <col min="3598" max="3598" width="9.42578125" style="342" customWidth="1"/>
    <col min="3599" max="3599" width="0.42578125" style="342" customWidth="1"/>
    <col min="3600" max="3606" width="6.42578125" style="342" customWidth="1"/>
    <col min="3607" max="3835" width="11.42578125" style="342"/>
    <col min="3836" max="3836" width="1" style="342" customWidth="1"/>
    <col min="3837" max="3837" width="4.28515625" style="342" customWidth="1"/>
    <col min="3838" max="3838" width="34.7109375" style="342" customWidth="1"/>
    <col min="3839" max="3839" width="0" style="342" hidden="1" customWidth="1"/>
    <col min="3840" max="3840" width="20" style="342" customWidth="1"/>
    <col min="3841" max="3841" width="20.85546875" style="342" customWidth="1"/>
    <col min="3842" max="3842" width="25" style="342" customWidth="1"/>
    <col min="3843" max="3843" width="18.7109375" style="342" customWidth="1"/>
    <col min="3844" max="3844" width="29.7109375" style="342" customWidth="1"/>
    <col min="3845" max="3845" width="13.42578125" style="342" customWidth="1"/>
    <col min="3846" max="3846" width="13.85546875" style="342" customWidth="1"/>
    <col min="3847" max="3851" width="16.42578125" style="342" customWidth="1"/>
    <col min="3852" max="3852" width="20.42578125" style="342" customWidth="1"/>
    <col min="3853" max="3853" width="21.140625" style="342" customWidth="1"/>
    <col min="3854" max="3854" width="9.42578125" style="342" customWidth="1"/>
    <col min="3855" max="3855" width="0.42578125" style="342" customWidth="1"/>
    <col min="3856" max="3862" width="6.42578125" style="342" customWidth="1"/>
    <col min="3863" max="4091" width="11.42578125" style="342"/>
    <col min="4092" max="4092" width="1" style="342" customWidth="1"/>
    <col min="4093" max="4093" width="4.28515625" style="342" customWidth="1"/>
    <col min="4094" max="4094" width="34.7109375" style="342" customWidth="1"/>
    <col min="4095" max="4095" width="0" style="342" hidden="1" customWidth="1"/>
    <col min="4096" max="4096" width="20" style="342" customWidth="1"/>
    <col min="4097" max="4097" width="20.85546875" style="342" customWidth="1"/>
    <col min="4098" max="4098" width="25" style="342" customWidth="1"/>
    <col min="4099" max="4099" width="18.7109375" style="342" customWidth="1"/>
    <col min="4100" max="4100" width="29.7109375" style="342" customWidth="1"/>
    <col min="4101" max="4101" width="13.42578125" style="342" customWidth="1"/>
    <col min="4102" max="4102" width="13.85546875" style="342" customWidth="1"/>
    <col min="4103" max="4107" width="16.42578125" style="342" customWidth="1"/>
    <col min="4108" max="4108" width="20.42578125" style="342" customWidth="1"/>
    <col min="4109" max="4109" width="21.140625" style="342" customWidth="1"/>
    <col min="4110" max="4110" width="9.42578125" style="342" customWidth="1"/>
    <col min="4111" max="4111" width="0.42578125" style="342" customWidth="1"/>
    <col min="4112" max="4118" width="6.42578125" style="342" customWidth="1"/>
    <col min="4119" max="4347" width="11.42578125" style="342"/>
    <col min="4348" max="4348" width="1" style="342" customWidth="1"/>
    <col min="4349" max="4349" width="4.28515625" style="342" customWidth="1"/>
    <col min="4350" max="4350" width="34.7109375" style="342" customWidth="1"/>
    <col min="4351" max="4351" width="0" style="342" hidden="1" customWidth="1"/>
    <col min="4352" max="4352" width="20" style="342" customWidth="1"/>
    <col min="4353" max="4353" width="20.85546875" style="342" customWidth="1"/>
    <col min="4354" max="4354" width="25" style="342" customWidth="1"/>
    <col min="4355" max="4355" width="18.7109375" style="342" customWidth="1"/>
    <col min="4356" max="4356" width="29.7109375" style="342" customWidth="1"/>
    <col min="4357" max="4357" width="13.42578125" style="342" customWidth="1"/>
    <col min="4358" max="4358" width="13.85546875" style="342" customWidth="1"/>
    <col min="4359" max="4363" width="16.42578125" style="342" customWidth="1"/>
    <col min="4364" max="4364" width="20.42578125" style="342" customWidth="1"/>
    <col min="4365" max="4365" width="21.140625" style="342" customWidth="1"/>
    <col min="4366" max="4366" width="9.42578125" style="342" customWidth="1"/>
    <col min="4367" max="4367" width="0.42578125" style="342" customWidth="1"/>
    <col min="4368" max="4374" width="6.42578125" style="342" customWidth="1"/>
    <col min="4375" max="4603" width="11.42578125" style="342"/>
    <col min="4604" max="4604" width="1" style="342" customWidth="1"/>
    <col min="4605" max="4605" width="4.28515625" style="342" customWidth="1"/>
    <col min="4606" max="4606" width="34.7109375" style="342" customWidth="1"/>
    <col min="4607" max="4607" width="0" style="342" hidden="1" customWidth="1"/>
    <col min="4608" max="4608" width="20" style="342" customWidth="1"/>
    <col min="4609" max="4609" width="20.85546875" style="342" customWidth="1"/>
    <col min="4610" max="4610" width="25" style="342" customWidth="1"/>
    <col min="4611" max="4611" width="18.7109375" style="342" customWidth="1"/>
    <col min="4612" max="4612" width="29.7109375" style="342" customWidth="1"/>
    <col min="4613" max="4613" width="13.42578125" style="342" customWidth="1"/>
    <col min="4614" max="4614" width="13.85546875" style="342" customWidth="1"/>
    <col min="4615" max="4619" width="16.42578125" style="342" customWidth="1"/>
    <col min="4620" max="4620" width="20.42578125" style="342" customWidth="1"/>
    <col min="4621" max="4621" width="21.140625" style="342" customWidth="1"/>
    <col min="4622" max="4622" width="9.42578125" style="342" customWidth="1"/>
    <col min="4623" max="4623" width="0.42578125" style="342" customWidth="1"/>
    <col min="4624" max="4630" width="6.42578125" style="342" customWidth="1"/>
    <col min="4631" max="4859" width="11.42578125" style="342"/>
    <col min="4860" max="4860" width="1" style="342" customWidth="1"/>
    <col min="4861" max="4861" width="4.28515625" style="342" customWidth="1"/>
    <col min="4862" max="4862" width="34.7109375" style="342" customWidth="1"/>
    <col min="4863" max="4863" width="0" style="342" hidden="1" customWidth="1"/>
    <col min="4864" max="4864" width="20" style="342" customWidth="1"/>
    <col min="4865" max="4865" width="20.85546875" style="342" customWidth="1"/>
    <col min="4866" max="4866" width="25" style="342" customWidth="1"/>
    <col min="4867" max="4867" width="18.7109375" style="342" customWidth="1"/>
    <col min="4868" max="4868" width="29.7109375" style="342" customWidth="1"/>
    <col min="4869" max="4869" width="13.42578125" style="342" customWidth="1"/>
    <col min="4870" max="4870" width="13.85546875" style="342" customWidth="1"/>
    <col min="4871" max="4875" width="16.42578125" style="342" customWidth="1"/>
    <col min="4876" max="4876" width="20.42578125" style="342" customWidth="1"/>
    <col min="4877" max="4877" width="21.140625" style="342" customWidth="1"/>
    <col min="4878" max="4878" width="9.42578125" style="342" customWidth="1"/>
    <col min="4879" max="4879" width="0.42578125" style="342" customWidth="1"/>
    <col min="4880" max="4886" width="6.42578125" style="342" customWidth="1"/>
    <col min="4887" max="5115" width="11.42578125" style="342"/>
    <col min="5116" max="5116" width="1" style="342" customWidth="1"/>
    <col min="5117" max="5117" width="4.28515625" style="342" customWidth="1"/>
    <col min="5118" max="5118" width="34.7109375" style="342" customWidth="1"/>
    <col min="5119" max="5119" width="0" style="342" hidden="1" customWidth="1"/>
    <col min="5120" max="5120" width="20" style="342" customWidth="1"/>
    <col min="5121" max="5121" width="20.85546875" style="342" customWidth="1"/>
    <col min="5122" max="5122" width="25" style="342" customWidth="1"/>
    <col min="5123" max="5123" width="18.7109375" style="342" customWidth="1"/>
    <col min="5124" max="5124" width="29.7109375" style="342" customWidth="1"/>
    <col min="5125" max="5125" width="13.42578125" style="342" customWidth="1"/>
    <col min="5126" max="5126" width="13.85546875" style="342" customWidth="1"/>
    <col min="5127" max="5131" width="16.42578125" style="342" customWidth="1"/>
    <col min="5132" max="5132" width="20.42578125" style="342" customWidth="1"/>
    <col min="5133" max="5133" width="21.140625" style="342" customWidth="1"/>
    <col min="5134" max="5134" width="9.42578125" style="342" customWidth="1"/>
    <col min="5135" max="5135" width="0.42578125" style="342" customWidth="1"/>
    <col min="5136" max="5142" width="6.42578125" style="342" customWidth="1"/>
    <col min="5143" max="5371" width="11.42578125" style="342"/>
    <col min="5372" max="5372" width="1" style="342" customWidth="1"/>
    <col min="5373" max="5373" width="4.28515625" style="342" customWidth="1"/>
    <col min="5374" max="5374" width="34.7109375" style="342" customWidth="1"/>
    <col min="5375" max="5375" width="0" style="342" hidden="1" customWidth="1"/>
    <col min="5376" max="5376" width="20" style="342" customWidth="1"/>
    <col min="5377" max="5377" width="20.85546875" style="342" customWidth="1"/>
    <col min="5378" max="5378" width="25" style="342" customWidth="1"/>
    <col min="5379" max="5379" width="18.7109375" style="342" customWidth="1"/>
    <col min="5380" max="5380" width="29.7109375" style="342" customWidth="1"/>
    <col min="5381" max="5381" width="13.42578125" style="342" customWidth="1"/>
    <col min="5382" max="5382" width="13.85546875" style="342" customWidth="1"/>
    <col min="5383" max="5387" width="16.42578125" style="342" customWidth="1"/>
    <col min="5388" max="5388" width="20.42578125" style="342" customWidth="1"/>
    <col min="5389" max="5389" width="21.140625" style="342" customWidth="1"/>
    <col min="5390" max="5390" width="9.42578125" style="342" customWidth="1"/>
    <col min="5391" max="5391" width="0.42578125" style="342" customWidth="1"/>
    <col min="5392" max="5398" width="6.42578125" style="342" customWidth="1"/>
    <col min="5399" max="5627" width="11.42578125" style="342"/>
    <col min="5628" max="5628" width="1" style="342" customWidth="1"/>
    <col min="5629" max="5629" width="4.28515625" style="342" customWidth="1"/>
    <col min="5630" max="5630" width="34.7109375" style="342" customWidth="1"/>
    <col min="5631" max="5631" width="0" style="342" hidden="1" customWidth="1"/>
    <col min="5632" max="5632" width="20" style="342" customWidth="1"/>
    <col min="5633" max="5633" width="20.85546875" style="342" customWidth="1"/>
    <col min="5634" max="5634" width="25" style="342" customWidth="1"/>
    <col min="5635" max="5635" width="18.7109375" style="342" customWidth="1"/>
    <col min="5636" max="5636" width="29.7109375" style="342" customWidth="1"/>
    <col min="5637" max="5637" width="13.42578125" style="342" customWidth="1"/>
    <col min="5638" max="5638" width="13.85546875" style="342" customWidth="1"/>
    <col min="5639" max="5643" width="16.42578125" style="342" customWidth="1"/>
    <col min="5644" max="5644" width="20.42578125" style="342" customWidth="1"/>
    <col min="5645" max="5645" width="21.140625" style="342" customWidth="1"/>
    <col min="5646" max="5646" width="9.42578125" style="342" customWidth="1"/>
    <col min="5647" max="5647" width="0.42578125" style="342" customWidth="1"/>
    <col min="5648" max="5654" width="6.42578125" style="342" customWidth="1"/>
    <col min="5655" max="5883" width="11.42578125" style="342"/>
    <col min="5884" max="5884" width="1" style="342" customWidth="1"/>
    <col min="5885" max="5885" width="4.28515625" style="342" customWidth="1"/>
    <col min="5886" max="5886" width="34.7109375" style="342" customWidth="1"/>
    <col min="5887" max="5887" width="0" style="342" hidden="1" customWidth="1"/>
    <col min="5888" max="5888" width="20" style="342" customWidth="1"/>
    <col min="5889" max="5889" width="20.85546875" style="342" customWidth="1"/>
    <col min="5890" max="5890" width="25" style="342" customWidth="1"/>
    <col min="5891" max="5891" width="18.7109375" style="342" customWidth="1"/>
    <col min="5892" max="5892" width="29.7109375" style="342" customWidth="1"/>
    <col min="5893" max="5893" width="13.42578125" style="342" customWidth="1"/>
    <col min="5894" max="5894" width="13.85546875" style="342" customWidth="1"/>
    <col min="5895" max="5899" width="16.42578125" style="342" customWidth="1"/>
    <col min="5900" max="5900" width="20.42578125" style="342" customWidth="1"/>
    <col min="5901" max="5901" width="21.140625" style="342" customWidth="1"/>
    <col min="5902" max="5902" width="9.42578125" style="342" customWidth="1"/>
    <col min="5903" max="5903" width="0.42578125" style="342" customWidth="1"/>
    <col min="5904" max="5910" width="6.42578125" style="342" customWidth="1"/>
    <col min="5911" max="6139" width="11.42578125" style="342"/>
    <col min="6140" max="6140" width="1" style="342" customWidth="1"/>
    <col min="6141" max="6141" width="4.28515625" style="342" customWidth="1"/>
    <col min="6142" max="6142" width="34.7109375" style="342" customWidth="1"/>
    <col min="6143" max="6143" width="0" style="342" hidden="1" customWidth="1"/>
    <col min="6144" max="6144" width="20" style="342" customWidth="1"/>
    <col min="6145" max="6145" width="20.85546875" style="342" customWidth="1"/>
    <col min="6146" max="6146" width="25" style="342" customWidth="1"/>
    <col min="6147" max="6147" width="18.7109375" style="342" customWidth="1"/>
    <col min="6148" max="6148" width="29.7109375" style="342" customWidth="1"/>
    <col min="6149" max="6149" width="13.42578125" style="342" customWidth="1"/>
    <col min="6150" max="6150" width="13.85546875" style="342" customWidth="1"/>
    <col min="6151" max="6155" width="16.42578125" style="342" customWidth="1"/>
    <col min="6156" max="6156" width="20.42578125" style="342" customWidth="1"/>
    <col min="6157" max="6157" width="21.140625" style="342" customWidth="1"/>
    <col min="6158" max="6158" width="9.42578125" style="342" customWidth="1"/>
    <col min="6159" max="6159" width="0.42578125" style="342" customWidth="1"/>
    <col min="6160" max="6166" width="6.42578125" style="342" customWidth="1"/>
    <col min="6167" max="6395" width="11.42578125" style="342"/>
    <col min="6396" max="6396" width="1" style="342" customWidth="1"/>
    <col min="6397" max="6397" width="4.28515625" style="342" customWidth="1"/>
    <col min="6398" max="6398" width="34.7109375" style="342" customWidth="1"/>
    <col min="6399" max="6399" width="0" style="342" hidden="1" customWidth="1"/>
    <col min="6400" max="6400" width="20" style="342" customWidth="1"/>
    <col min="6401" max="6401" width="20.85546875" style="342" customWidth="1"/>
    <col min="6402" max="6402" width="25" style="342" customWidth="1"/>
    <col min="6403" max="6403" width="18.7109375" style="342" customWidth="1"/>
    <col min="6404" max="6404" width="29.7109375" style="342" customWidth="1"/>
    <col min="6405" max="6405" width="13.42578125" style="342" customWidth="1"/>
    <col min="6406" max="6406" width="13.85546875" style="342" customWidth="1"/>
    <col min="6407" max="6411" width="16.42578125" style="342" customWidth="1"/>
    <col min="6412" max="6412" width="20.42578125" style="342" customWidth="1"/>
    <col min="6413" max="6413" width="21.140625" style="342" customWidth="1"/>
    <col min="6414" max="6414" width="9.42578125" style="342" customWidth="1"/>
    <col min="6415" max="6415" width="0.42578125" style="342" customWidth="1"/>
    <col min="6416" max="6422" width="6.42578125" style="342" customWidth="1"/>
    <col min="6423" max="6651" width="11.42578125" style="342"/>
    <col min="6652" max="6652" width="1" style="342" customWidth="1"/>
    <col min="6653" max="6653" width="4.28515625" style="342" customWidth="1"/>
    <col min="6654" max="6654" width="34.7109375" style="342" customWidth="1"/>
    <col min="6655" max="6655" width="0" style="342" hidden="1" customWidth="1"/>
    <col min="6656" max="6656" width="20" style="342" customWidth="1"/>
    <col min="6657" max="6657" width="20.85546875" style="342" customWidth="1"/>
    <col min="6658" max="6658" width="25" style="342" customWidth="1"/>
    <col min="6659" max="6659" width="18.7109375" style="342" customWidth="1"/>
    <col min="6660" max="6660" width="29.7109375" style="342" customWidth="1"/>
    <col min="6661" max="6661" width="13.42578125" style="342" customWidth="1"/>
    <col min="6662" max="6662" width="13.85546875" style="342" customWidth="1"/>
    <col min="6663" max="6667" width="16.42578125" style="342" customWidth="1"/>
    <col min="6668" max="6668" width="20.42578125" style="342" customWidth="1"/>
    <col min="6669" max="6669" width="21.140625" style="342" customWidth="1"/>
    <col min="6670" max="6670" width="9.42578125" style="342" customWidth="1"/>
    <col min="6671" max="6671" width="0.42578125" style="342" customWidth="1"/>
    <col min="6672" max="6678" width="6.42578125" style="342" customWidth="1"/>
    <col min="6679" max="6907" width="11.42578125" style="342"/>
    <col min="6908" max="6908" width="1" style="342" customWidth="1"/>
    <col min="6909" max="6909" width="4.28515625" style="342" customWidth="1"/>
    <col min="6910" max="6910" width="34.7109375" style="342" customWidth="1"/>
    <col min="6911" max="6911" width="0" style="342" hidden="1" customWidth="1"/>
    <col min="6912" max="6912" width="20" style="342" customWidth="1"/>
    <col min="6913" max="6913" width="20.85546875" style="342" customWidth="1"/>
    <col min="6914" max="6914" width="25" style="342" customWidth="1"/>
    <col min="6915" max="6915" width="18.7109375" style="342" customWidth="1"/>
    <col min="6916" max="6916" width="29.7109375" style="342" customWidth="1"/>
    <col min="6917" max="6917" width="13.42578125" style="342" customWidth="1"/>
    <col min="6918" max="6918" width="13.85546875" style="342" customWidth="1"/>
    <col min="6919" max="6923" width="16.42578125" style="342" customWidth="1"/>
    <col min="6924" max="6924" width="20.42578125" style="342" customWidth="1"/>
    <col min="6925" max="6925" width="21.140625" style="342" customWidth="1"/>
    <col min="6926" max="6926" width="9.42578125" style="342" customWidth="1"/>
    <col min="6927" max="6927" width="0.42578125" style="342" customWidth="1"/>
    <col min="6928" max="6934" width="6.42578125" style="342" customWidth="1"/>
    <col min="6935" max="7163" width="11.42578125" style="342"/>
    <col min="7164" max="7164" width="1" style="342" customWidth="1"/>
    <col min="7165" max="7165" width="4.28515625" style="342" customWidth="1"/>
    <col min="7166" max="7166" width="34.7109375" style="342" customWidth="1"/>
    <col min="7167" max="7167" width="0" style="342" hidden="1" customWidth="1"/>
    <col min="7168" max="7168" width="20" style="342" customWidth="1"/>
    <col min="7169" max="7169" width="20.85546875" style="342" customWidth="1"/>
    <col min="7170" max="7170" width="25" style="342" customWidth="1"/>
    <col min="7171" max="7171" width="18.7109375" style="342" customWidth="1"/>
    <col min="7172" max="7172" width="29.7109375" style="342" customWidth="1"/>
    <col min="7173" max="7173" width="13.42578125" style="342" customWidth="1"/>
    <col min="7174" max="7174" width="13.85546875" style="342" customWidth="1"/>
    <col min="7175" max="7179" width="16.42578125" style="342" customWidth="1"/>
    <col min="7180" max="7180" width="20.42578125" style="342" customWidth="1"/>
    <col min="7181" max="7181" width="21.140625" style="342" customWidth="1"/>
    <col min="7182" max="7182" width="9.42578125" style="342" customWidth="1"/>
    <col min="7183" max="7183" width="0.42578125" style="342" customWidth="1"/>
    <col min="7184" max="7190" width="6.42578125" style="342" customWidth="1"/>
    <col min="7191" max="7419" width="11.42578125" style="342"/>
    <col min="7420" max="7420" width="1" style="342" customWidth="1"/>
    <col min="7421" max="7421" width="4.28515625" style="342" customWidth="1"/>
    <col min="7422" max="7422" width="34.7109375" style="342" customWidth="1"/>
    <col min="7423" max="7423" width="0" style="342" hidden="1" customWidth="1"/>
    <col min="7424" max="7424" width="20" style="342" customWidth="1"/>
    <col min="7425" max="7425" width="20.85546875" style="342" customWidth="1"/>
    <col min="7426" max="7426" width="25" style="342" customWidth="1"/>
    <col min="7427" max="7427" width="18.7109375" style="342" customWidth="1"/>
    <col min="7428" max="7428" width="29.7109375" style="342" customWidth="1"/>
    <col min="7429" max="7429" width="13.42578125" style="342" customWidth="1"/>
    <col min="7430" max="7430" width="13.85546875" style="342" customWidth="1"/>
    <col min="7431" max="7435" width="16.42578125" style="342" customWidth="1"/>
    <col min="7436" max="7436" width="20.42578125" style="342" customWidth="1"/>
    <col min="7437" max="7437" width="21.140625" style="342" customWidth="1"/>
    <col min="7438" max="7438" width="9.42578125" style="342" customWidth="1"/>
    <col min="7439" max="7439" width="0.42578125" style="342" customWidth="1"/>
    <col min="7440" max="7446" width="6.42578125" style="342" customWidth="1"/>
    <col min="7447" max="7675" width="11.42578125" style="342"/>
    <col min="7676" max="7676" width="1" style="342" customWidth="1"/>
    <col min="7677" max="7677" width="4.28515625" style="342" customWidth="1"/>
    <col min="7678" max="7678" width="34.7109375" style="342" customWidth="1"/>
    <col min="7679" max="7679" width="0" style="342" hidden="1" customWidth="1"/>
    <col min="7680" max="7680" width="20" style="342" customWidth="1"/>
    <col min="7681" max="7681" width="20.85546875" style="342" customWidth="1"/>
    <col min="7682" max="7682" width="25" style="342" customWidth="1"/>
    <col min="7683" max="7683" width="18.7109375" style="342" customWidth="1"/>
    <col min="7684" max="7684" width="29.7109375" style="342" customWidth="1"/>
    <col min="7685" max="7685" width="13.42578125" style="342" customWidth="1"/>
    <col min="7686" max="7686" width="13.85546875" style="342" customWidth="1"/>
    <col min="7687" max="7691" width="16.42578125" style="342" customWidth="1"/>
    <col min="7692" max="7692" width="20.42578125" style="342" customWidth="1"/>
    <col min="7693" max="7693" width="21.140625" style="342" customWidth="1"/>
    <col min="7694" max="7694" width="9.42578125" style="342" customWidth="1"/>
    <col min="7695" max="7695" width="0.42578125" style="342" customWidth="1"/>
    <col min="7696" max="7702" width="6.42578125" style="342" customWidth="1"/>
    <col min="7703" max="7931" width="11.42578125" style="342"/>
    <col min="7932" max="7932" width="1" style="342" customWidth="1"/>
    <col min="7933" max="7933" width="4.28515625" style="342" customWidth="1"/>
    <col min="7934" max="7934" width="34.7109375" style="342" customWidth="1"/>
    <col min="7935" max="7935" width="0" style="342" hidden="1" customWidth="1"/>
    <col min="7936" max="7936" width="20" style="342" customWidth="1"/>
    <col min="7937" max="7937" width="20.85546875" style="342" customWidth="1"/>
    <col min="7938" max="7938" width="25" style="342" customWidth="1"/>
    <col min="7939" max="7939" width="18.7109375" style="342" customWidth="1"/>
    <col min="7940" max="7940" width="29.7109375" style="342" customWidth="1"/>
    <col min="7941" max="7941" width="13.42578125" style="342" customWidth="1"/>
    <col min="7942" max="7942" width="13.85546875" style="342" customWidth="1"/>
    <col min="7943" max="7947" width="16.42578125" style="342" customWidth="1"/>
    <col min="7948" max="7948" width="20.42578125" style="342" customWidth="1"/>
    <col min="7949" max="7949" width="21.140625" style="342" customWidth="1"/>
    <col min="7950" max="7950" width="9.42578125" style="342" customWidth="1"/>
    <col min="7951" max="7951" width="0.42578125" style="342" customWidth="1"/>
    <col min="7952" max="7958" width="6.42578125" style="342" customWidth="1"/>
    <col min="7959" max="8187" width="11.42578125" style="342"/>
    <col min="8188" max="8188" width="1" style="342" customWidth="1"/>
    <col min="8189" max="8189" width="4.28515625" style="342" customWidth="1"/>
    <col min="8190" max="8190" width="34.7109375" style="342" customWidth="1"/>
    <col min="8191" max="8191" width="0" style="342" hidden="1" customWidth="1"/>
    <col min="8192" max="8192" width="20" style="342" customWidth="1"/>
    <col min="8193" max="8193" width="20.85546875" style="342" customWidth="1"/>
    <col min="8194" max="8194" width="25" style="342" customWidth="1"/>
    <col min="8195" max="8195" width="18.7109375" style="342" customWidth="1"/>
    <col min="8196" max="8196" width="29.7109375" style="342" customWidth="1"/>
    <col min="8197" max="8197" width="13.42578125" style="342" customWidth="1"/>
    <col min="8198" max="8198" width="13.85546875" style="342" customWidth="1"/>
    <col min="8199" max="8203" width="16.42578125" style="342" customWidth="1"/>
    <col min="8204" max="8204" width="20.42578125" style="342" customWidth="1"/>
    <col min="8205" max="8205" width="21.140625" style="342" customWidth="1"/>
    <col min="8206" max="8206" width="9.42578125" style="342" customWidth="1"/>
    <col min="8207" max="8207" width="0.42578125" style="342" customWidth="1"/>
    <col min="8208" max="8214" width="6.42578125" style="342" customWidth="1"/>
    <col min="8215" max="8443" width="11.42578125" style="342"/>
    <col min="8444" max="8444" width="1" style="342" customWidth="1"/>
    <col min="8445" max="8445" width="4.28515625" style="342" customWidth="1"/>
    <col min="8446" max="8446" width="34.7109375" style="342" customWidth="1"/>
    <col min="8447" max="8447" width="0" style="342" hidden="1" customWidth="1"/>
    <col min="8448" max="8448" width="20" style="342" customWidth="1"/>
    <col min="8449" max="8449" width="20.85546875" style="342" customWidth="1"/>
    <col min="8450" max="8450" width="25" style="342" customWidth="1"/>
    <col min="8451" max="8451" width="18.7109375" style="342" customWidth="1"/>
    <col min="8452" max="8452" width="29.7109375" style="342" customWidth="1"/>
    <col min="8453" max="8453" width="13.42578125" style="342" customWidth="1"/>
    <col min="8454" max="8454" width="13.85546875" style="342" customWidth="1"/>
    <col min="8455" max="8459" width="16.42578125" style="342" customWidth="1"/>
    <col min="8460" max="8460" width="20.42578125" style="342" customWidth="1"/>
    <col min="8461" max="8461" width="21.140625" style="342" customWidth="1"/>
    <col min="8462" max="8462" width="9.42578125" style="342" customWidth="1"/>
    <col min="8463" max="8463" width="0.42578125" style="342" customWidth="1"/>
    <col min="8464" max="8470" width="6.42578125" style="342" customWidth="1"/>
    <col min="8471" max="8699" width="11.42578125" style="342"/>
    <col min="8700" max="8700" width="1" style="342" customWidth="1"/>
    <col min="8701" max="8701" width="4.28515625" style="342" customWidth="1"/>
    <col min="8702" max="8702" width="34.7109375" style="342" customWidth="1"/>
    <col min="8703" max="8703" width="0" style="342" hidden="1" customWidth="1"/>
    <col min="8704" max="8704" width="20" style="342" customWidth="1"/>
    <col min="8705" max="8705" width="20.85546875" style="342" customWidth="1"/>
    <col min="8706" max="8706" width="25" style="342" customWidth="1"/>
    <col min="8707" max="8707" width="18.7109375" style="342" customWidth="1"/>
    <col min="8708" max="8708" width="29.7109375" style="342" customWidth="1"/>
    <col min="8709" max="8709" width="13.42578125" style="342" customWidth="1"/>
    <col min="8710" max="8710" width="13.85546875" style="342" customWidth="1"/>
    <col min="8711" max="8715" width="16.42578125" style="342" customWidth="1"/>
    <col min="8716" max="8716" width="20.42578125" style="342" customWidth="1"/>
    <col min="8717" max="8717" width="21.140625" style="342" customWidth="1"/>
    <col min="8718" max="8718" width="9.42578125" style="342" customWidth="1"/>
    <col min="8719" max="8719" width="0.42578125" style="342" customWidth="1"/>
    <col min="8720" max="8726" width="6.42578125" style="342" customWidth="1"/>
    <col min="8727" max="8955" width="11.42578125" style="342"/>
    <col min="8956" max="8956" width="1" style="342" customWidth="1"/>
    <col min="8957" max="8957" width="4.28515625" style="342" customWidth="1"/>
    <col min="8958" max="8958" width="34.7109375" style="342" customWidth="1"/>
    <col min="8959" max="8959" width="0" style="342" hidden="1" customWidth="1"/>
    <col min="8960" max="8960" width="20" style="342" customWidth="1"/>
    <col min="8961" max="8961" width="20.85546875" style="342" customWidth="1"/>
    <col min="8962" max="8962" width="25" style="342" customWidth="1"/>
    <col min="8963" max="8963" width="18.7109375" style="342" customWidth="1"/>
    <col min="8964" max="8964" width="29.7109375" style="342" customWidth="1"/>
    <col min="8965" max="8965" width="13.42578125" style="342" customWidth="1"/>
    <col min="8966" max="8966" width="13.85546875" style="342" customWidth="1"/>
    <col min="8967" max="8971" width="16.42578125" style="342" customWidth="1"/>
    <col min="8972" max="8972" width="20.42578125" style="342" customWidth="1"/>
    <col min="8973" max="8973" width="21.140625" style="342" customWidth="1"/>
    <col min="8974" max="8974" width="9.42578125" style="342" customWidth="1"/>
    <col min="8975" max="8975" width="0.42578125" style="342" customWidth="1"/>
    <col min="8976" max="8982" width="6.42578125" style="342" customWidth="1"/>
    <col min="8983" max="9211" width="11.42578125" style="342"/>
    <col min="9212" max="9212" width="1" style="342" customWidth="1"/>
    <col min="9213" max="9213" width="4.28515625" style="342" customWidth="1"/>
    <col min="9214" max="9214" width="34.7109375" style="342" customWidth="1"/>
    <col min="9215" max="9215" width="0" style="342" hidden="1" customWidth="1"/>
    <col min="9216" max="9216" width="20" style="342" customWidth="1"/>
    <col min="9217" max="9217" width="20.85546875" style="342" customWidth="1"/>
    <col min="9218" max="9218" width="25" style="342" customWidth="1"/>
    <col min="9219" max="9219" width="18.7109375" style="342" customWidth="1"/>
    <col min="9220" max="9220" width="29.7109375" style="342" customWidth="1"/>
    <col min="9221" max="9221" width="13.42578125" style="342" customWidth="1"/>
    <col min="9222" max="9222" width="13.85546875" style="342" customWidth="1"/>
    <col min="9223" max="9227" width="16.42578125" style="342" customWidth="1"/>
    <col min="9228" max="9228" width="20.42578125" style="342" customWidth="1"/>
    <col min="9229" max="9229" width="21.140625" style="342" customWidth="1"/>
    <col min="9230" max="9230" width="9.42578125" style="342" customWidth="1"/>
    <col min="9231" max="9231" width="0.42578125" style="342" customWidth="1"/>
    <col min="9232" max="9238" width="6.42578125" style="342" customWidth="1"/>
    <col min="9239" max="9467" width="11.42578125" style="342"/>
    <col min="9468" max="9468" width="1" style="342" customWidth="1"/>
    <col min="9469" max="9469" width="4.28515625" style="342" customWidth="1"/>
    <col min="9470" max="9470" width="34.7109375" style="342" customWidth="1"/>
    <col min="9471" max="9471" width="0" style="342" hidden="1" customWidth="1"/>
    <col min="9472" max="9472" width="20" style="342" customWidth="1"/>
    <col min="9473" max="9473" width="20.85546875" style="342" customWidth="1"/>
    <col min="9474" max="9474" width="25" style="342" customWidth="1"/>
    <col min="9475" max="9475" width="18.7109375" style="342" customWidth="1"/>
    <col min="9476" max="9476" width="29.7109375" style="342" customWidth="1"/>
    <col min="9477" max="9477" width="13.42578125" style="342" customWidth="1"/>
    <col min="9478" max="9478" width="13.85546875" style="342" customWidth="1"/>
    <col min="9479" max="9483" width="16.42578125" style="342" customWidth="1"/>
    <col min="9484" max="9484" width="20.42578125" style="342" customWidth="1"/>
    <col min="9485" max="9485" width="21.140625" style="342" customWidth="1"/>
    <col min="9486" max="9486" width="9.42578125" style="342" customWidth="1"/>
    <col min="9487" max="9487" width="0.42578125" style="342" customWidth="1"/>
    <col min="9488" max="9494" width="6.42578125" style="342" customWidth="1"/>
    <col min="9495" max="9723" width="11.42578125" style="342"/>
    <col min="9724" max="9724" width="1" style="342" customWidth="1"/>
    <col min="9725" max="9725" width="4.28515625" style="342" customWidth="1"/>
    <col min="9726" max="9726" width="34.7109375" style="342" customWidth="1"/>
    <col min="9727" max="9727" width="0" style="342" hidden="1" customWidth="1"/>
    <col min="9728" max="9728" width="20" style="342" customWidth="1"/>
    <col min="9729" max="9729" width="20.85546875" style="342" customWidth="1"/>
    <col min="9730" max="9730" width="25" style="342" customWidth="1"/>
    <col min="9731" max="9731" width="18.7109375" style="342" customWidth="1"/>
    <col min="9732" max="9732" width="29.7109375" style="342" customWidth="1"/>
    <col min="9733" max="9733" width="13.42578125" style="342" customWidth="1"/>
    <col min="9734" max="9734" width="13.85546875" style="342" customWidth="1"/>
    <col min="9735" max="9739" width="16.42578125" style="342" customWidth="1"/>
    <col min="9740" max="9740" width="20.42578125" style="342" customWidth="1"/>
    <col min="9741" max="9741" width="21.140625" style="342" customWidth="1"/>
    <col min="9742" max="9742" width="9.42578125" style="342" customWidth="1"/>
    <col min="9743" max="9743" width="0.42578125" style="342" customWidth="1"/>
    <col min="9744" max="9750" width="6.42578125" style="342" customWidth="1"/>
    <col min="9751" max="9979" width="11.42578125" style="342"/>
    <col min="9980" max="9980" width="1" style="342" customWidth="1"/>
    <col min="9981" max="9981" width="4.28515625" style="342" customWidth="1"/>
    <col min="9982" max="9982" width="34.7109375" style="342" customWidth="1"/>
    <col min="9983" max="9983" width="0" style="342" hidden="1" customWidth="1"/>
    <col min="9984" max="9984" width="20" style="342" customWidth="1"/>
    <col min="9985" max="9985" width="20.85546875" style="342" customWidth="1"/>
    <col min="9986" max="9986" width="25" style="342" customWidth="1"/>
    <col min="9987" max="9987" width="18.7109375" style="342" customWidth="1"/>
    <col min="9988" max="9988" width="29.7109375" style="342" customWidth="1"/>
    <col min="9989" max="9989" width="13.42578125" style="342" customWidth="1"/>
    <col min="9990" max="9990" width="13.85546875" style="342" customWidth="1"/>
    <col min="9991" max="9995" width="16.42578125" style="342" customWidth="1"/>
    <col min="9996" max="9996" width="20.42578125" style="342" customWidth="1"/>
    <col min="9997" max="9997" width="21.140625" style="342" customWidth="1"/>
    <col min="9998" max="9998" width="9.42578125" style="342" customWidth="1"/>
    <col min="9999" max="9999" width="0.42578125" style="342" customWidth="1"/>
    <col min="10000" max="10006" width="6.42578125" style="342" customWidth="1"/>
    <col min="10007" max="10235" width="11.42578125" style="342"/>
    <col min="10236" max="10236" width="1" style="342" customWidth="1"/>
    <col min="10237" max="10237" width="4.28515625" style="342" customWidth="1"/>
    <col min="10238" max="10238" width="34.7109375" style="342" customWidth="1"/>
    <col min="10239" max="10239" width="0" style="342" hidden="1" customWidth="1"/>
    <col min="10240" max="10240" width="20" style="342" customWidth="1"/>
    <col min="10241" max="10241" width="20.85546875" style="342" customWidth="1"/>
    <col min="10242" max="10242" width="25" style="342" customWidth="1"/>
    <col min="10243" max="10243" width="18.7109375" style="342" customWidth="1"/>
    <col min="10244" max="10244" width="29.7109375" style="342" customWidth="1"/>
    <col min="10245" max="10245" width="13.42578125" style="342" customWidth="1"/>
    <col min="10246" max="10246" width="13.85546875" style="342" customWidth="1"/>
    <col min="10247" max="10251" width="16.42578125" style="342" customWidth="1"/>
    <col min="10252" max="10252" width="20.42578125" style="342" customWidth="1"/>
    <col min="10253" max="10253" width="21.140625" style="342" customWidth="1"/>
    <col min="10254" max="10254" width="9.42578125" style="342" customWidth="1"/>
    <col min="10255" max="10255" width="0.42578125" style="342" customWidth="1"/>
    <col min="10256" max="10262" width="6.42578125" style="342" customWidth="1"/>
    <col min="10263" max="10491" width="11.42578125" style="342"/>
    <col min="10492" max="10492" width="1" style="342" customWidth="1"/>
    <col min="10493" max="10493" width="4.28515625" style="342" customWidth="1"/>
    <col min="10494" max="10494" width="34.7109375" style="342" customWidth="1"/>
    <col min="10495" max="10495" width="0" style="342" hidden="1" customWidth="1"/>
    <col min="10496" max="10496" width="20" style="342" customWidth="1"/>
    <col min="10497" max="10497" width="20.85546875" style="342" customWidth="1"/>
    <col min="10498" max="10498" width="25" style="342" customWidth="1"/>
    <col min="10499" max="10499" width="18.7109375" style="342" customWidth="1"/>
    <col min="10500" max="10500" width="29.7109375" style="342" customWidth="1"/>
    <col min="10501" max="10501" width="13.42578125" style="342" customWidth="1"/>
    <col min="10502" max="10502" width="13.85546875" style="342" customWidth="1"/>
    <col min="10503" max="10507" width="16.42578125" style="342" customWidth="1"/>
    <col min="10508" max="10508" width="20.42578125" style="342" customWidth="1"/>
    <col min="10509" max="10509" width="21.140625" style="342" customWidth="1"/>
    <col min="10510" max="10510" width="9.42578125" style="342" customWidth="1"/>
    <col min="10511" max="10511" width="0.42578125" style="342" customWidth="1"/>
    <col min="10512" max="10518" width="6.42578125" style="342" customWidth="1"/>
    <col min="10519" max="10747" width="11.42578125" style="342"/>
    <col min="10748" max="10748" width="1" style="342" customWidth="1"/>
    <col min="10749" max="10749" width="4.28515625" style="342" customWidth="1"/>
    <col min="10750" max="10750" width="34.7109375" style="342" customWidth="1"/>
    <col min="10751" max="10751" width="0" style="342" hidden="1" customWidth="1"/>
    <col min="10752" max="10752" width="20" style="342" customWidth="1"/>
    <col min="10753" max="10753" width="20.85546875" style="342" customWidth="1"/>
    <col min="10754" max="10754" width="25" style="342" customWidth="1"/>
    <col min="10755" max="10755" width="18.7109375" style="342" customWidth="1"/>
    <col min="10756" max="10756" width="29.7109375" style="342" customWidth="1"/>
    <col min="10757" max="10757" width="13.42578125" style="342" customWidth="1"/>
    <col min="10758" max="10758" width="13.85546875" style="342" customWidth="1"/>
    <col min="10759" max="10763" width="16.42578125" style="342" customWidth="1"/>
    <col min="10764" max="10764" width="20.42578125" style="342" customWidth="1"/>
    <col min="10765" max="10765" width="21.140625" style="342" customWidth="1"/>
    <col min="10766" max="10766" width="9.42578125" style="342" customWidth="1"/>
    <col min="10767" max="10767" width="0.42578125" style="342" customWidth="1"/>
    <col min="10768" max="10774" width="6.42578125" style="342" customWidth="1"/>
    <col min="10775" max="11003" width="11.42578125" style="342"/>
    <col min="11004" max="11004" width="1" style="342" customWidth="1"/>
    <col min="11005" max="11005" width="4.28515625" style="342" customWidth="1"/>
    <col min="11006" max="11006" width="34.7109375" style="342" customWidth="1"/>
    <col min="11007" max="11007" width="0" style="342" hidden="1" customWidth="1"/>
    <col min="11008" max="11008" width="20" style="342" customWidth="1"/>
    <col min="11009" max="11009" width="20.85546875" style="342" customWidth="1"/>
    <col min="11010" max="11010" width="25" style="342" customWidth="1"/>
    <col min="11011" max="11011" width="18.7109375" style="342" customWidth="1"/>
    <col min="11012" max="11012" width="29.7109375" style="342" customWidth="1"/>
    <col min="11013" max="11013" width="13.42578125" style="342" customWidth="1"/>
    <col min="11014" max="11014" width="13.85546875" style="342" customWidth="1"/>
    <col min="11015" max="11019" width="16.42578125" style="342" customWidth="1"/>
    <col min="11020" max="11020" width="20.42578125" style="342" customWidth="1"/>
    <col min="11021" max="11021" width="21.140625" style="342" customWidth="1"/>
    <col min="11022" max="11022" width="9.42578125" style="342" customWidth="1"/>
    <col min="11023" max="11023" width="0.42578125" style="342" customWidth="1"/>
    <col min="11024" max="11030" width="6.42578125" style="342" customWidth="1"/>
    <col min="11031" max="11259" width="11.42578125" style="342"/>
    <col min="11260" max="11260" width="1" style="342" customWidth="1"/>
    <col min="11261" max="11261" width="4.28515625" style="342" customWidth="1"/>
    <col min="11262" max="11262" width="34.7109375" style="342" customWidth="1"/>
    <col min="11263" max="11263" width="0" style="342" hidden="1" customWidth="1"/>
    <col min="11264" max="11264" width="20" style="342" customWidth="1"/>
    <col min="11265" max="11265" width="20.85546875" style="342" customWidth="1"/>
    <col min="11266" max="11266" width="25" style="342" customWidth="1"/>
    <col min="11267" max="11267" width="18.7109375" style="342" customWidth="1"/>
    <col min="11268" max="11268" width="29.7109375" style="342" customWidth="1"/>
    <col min="11269" max="11269" width="13.42578125" style="342" customWidth="1"/>
    <col min="11270" max="11270" width="13.85546875" style="342" customWidth="1"/>
    <col min="11271" max="11275" width="16.42578125" style="342" customWidth="1"/>
    <col min="11276" max="11276" width="20.42578125" style="342" customWidth="1"/>
    <col min="11277" max="11277" width="21.140625" style="342" customWidth="1"/>
    <col min="11278" max="11278" width="9.42578125" style="342" customWidth="1"/>
    <col min="11279" max="11279" width="0.42578125" style="342" customWidth="1"/>
    <col min="11280" max="11286" width="6.42578125" style="342" customWidth="1"/>
    <col min="11287" max="11515" width="11.42578125" style="342"/>
    <col min="11516" max="11516" width="1" style="342" customWidth="1"/>
    <col min="11517" max="11517" width="4.28515625" style="342" customWidth="1"/>
    <col min="11518" max="11518" width="34.7109375" style="342" customWidth="1"/>
    <col min="11519" max="11519" width="0" style="342" hidden="1" customWidth="1"/>
    <col min="11520" max="11520" width="20" style="342" customWidth="1"/>
    <col min="11521" max="11521" width="20.85546875" style="342" customWidth="1"/>
    <col min="11522" max="11522" width="25" style="342" customWidth="1"/>
    <col min="11523" max="11523" width="18.7109375" style="342" customWidth="1"/>
    <col min="11524" max="11524" width="29.7109375" style="342" customWidth="1"/>
    <col min="11525" max="11525" width="13.42578125" style="342" customWidth="1"/>
    <col min="11526" max="11526" width="13.85546875" style="342" customWidth="1"/>
    <col min="11527" max="11531" width="16.42578125" style="342" customWidth="1"/>
    <col min="11532" max="11532" width="20.42578125" style="342" customWidth="1"/>
    <col min="11533" max="11533" width="21.140625" style="342" customWidth="1"/>
    <col min="11534" max="11534" width="9.42578125" style="342" customWidth="1"/>
    <col min="11535" max="11535" width="0.42578125" style="342" customWidth="1"/>
    <col min="11536" max="11542" width="6.42578125" style="342" customWidth="1"/>
    <col min="11543" max="11771" width="11.42578125" style="342"/>
    <col min="11772" max="11772" width="1" style="342" customWidth="1"/>
    <col min="11773" max="11773" width="4.28515625" style="342" customWidth="1"/>
    <col min="11774" max="11774" width="34.7109375" style="342" customWidth="1"/>
    <col min="11775" max="11775" width="0" style="342" hidden="1" customWidth="1"/>
    <col min="11776" max="11776" width="20" style="342" customWidth="1"/>
    <col min="11777" max="11777" width="20.85546875" style="342" customWidth="1"/>
    <col min="11778" max="11778" width="25" style="342" customWidth="1"/>
    <col min="11779" max="11779" width="18.7109375" style="342" customWidth="1"/>
    <col min="11780" max="11780" width="29.7109375" style="342" customWidth="1"/>
    <col min="11781" max="11781" width="13.42578125" style="342" customWidth="1"/>
    <col min="11782" max="11782" width="13.85546875" style="342" customWidth="1"/>
    <col min="11783" max="11787" width="16.42578125" style="342" customWidth="1"/>
    <col min="11788" max="11788" width="20.42578125" style="342" customWidth="1"/>
    <col min="11789" max="11789" width="21.140625" style="342" customWidth="1"/>
    <col min="11790" max="11790" width="9.42578125" style="342" customWidth="1"/>
    <col min="11791" max="11791" width="0.42578125" style="342" customWidth="1"/>
    <col min="11792" max="11798" width="6.42578125" style="342" customWidth="1"/>
    <col min="11799" max="12027" width="11.42578125" style="342"/>
    <col min="12028" max="12028" width="1" style="342" customWidth="1"/>
    <col min="12029" max="12029" width="4.28515625" style="342" customWidth="1"/>
    <col min="12030" max="12030" width="34.7109375" style="342" customWidth="1"/>
    <col min="12031" max="12031" width="0" style="342" hidden="1" customWidth="1"/>
    <col min="12032" max="12032" width="20" style="342" customWidth="1"/>
    <col min="12033" max="12033" width="20.85546875" style="342" customWidth="1"/>
    <col min="12034" max="12034" width="25" style="342" customWidth="1"/>
    <col min="12035" max="12035" width="18.7109375" style="342" customWidth="1"/>
    <col min="12036" max="12036" width="29.7109375" style="342" customWidth="1"/>
    <col min="12037" max="12037" width="13.42578125" style="342" customWidth="1"/>
    <col min="12038" max="12038" width="13.85546875" style="342" customWidth="1"/>
    <col min="12039" max="12043" width="16.42578125" style="342" customWidth="1"/>
    <col min="12044" max="12044" width="20.42578125" style="342" customWidth="1"/>
    <col min="12045" max="12045" width="21.140625" style="342" customWidth="1"/>
    <col min="12046" max="12046" width="9.42578125" style="342" customWidth="1"/>
    <col min="12047" max="12047" width="0.42578125" style="342" customWidth="1"/>
    <col min="12048" max="12054" width="6.42578125" style="342" customWidth="1"/>
    <col min="12055" max="12283" width="11.42578125" style="342"/>
    <col min="12284" max="12284" width="1" style="342" customWidth="1"/>
    <col min="12285" max="12285" width="4.28515625" style="342" customWidth="1"/>
    <col min="12286" max="12286" width="34.7109375" style="342" customWidth="1"/>
    <col min="12287" max="12287" width="0" style="342" hidden="1" customWidth="1"/>
    <col min="12288" max="12288" width="20" style="342" customWidth="1"/>
    <col min="12289" max="12289" width="20.85546875" style="342" customWidth="1"/>
    <col min="12290" max="12290" width="25" style="342" customWidth="1"/>
    <col min="12291" max="12291" width="18.7109375" style="342" customWidth="1"/>
    <col min="12292" max="12292" width="29.7109375" style="342" customWidth="1"/>
    <col min="12293" max="12293" width="13.42578125" style="342" customWidth="1"/>
    <col min="12294" max="12294" width="13.85546875" style="342" customWidth="1"/>
    <col min="12295" max="12299" width="16.42578125" style="342" customWidth="1"/>
    <col min="12300" max="12300" width="20.42578125" style="342" customWidth="1"/>
    <col min="12301" max="12301" width="21.140625" style="342" customWidth="1"/>
    <col min="12302" max="12302" width="9.42578125" style="342" customWidth="1"/>
    <col min="12303" max="12303" width="0.42578125" style="342" customWidth="1"/>
    <col min="12304" max="12310" width="6.42578125" style="342" customWidth="1"/>
    <col min="12311" max="12539" width="11.42578125" style="342"/>
    <col min="12540" max="12540" width="1" style="342" customWidth="1"/>
    <col min="12541" max="12541" width="4.28515625" style="342" customWidth="1"/>
    <col min="12542" max="12542" width="34.7109375" style="342" customWidth="1"/>
    <col min="12543" max="12543" width="0" style="342" hidden="1" customWidth="1"/>
    <col min="12544" max="12544" width="20" style="342" customWidth="1"/>
    <col min="12545" max="12545" width="20.85546875" style="342" customWidth="1"/>
    <col min="12546" max="12546" width="25" style="342" customWidth="1"/>
    <col min="12547" max="12547" width="18.7109375" style="342" customWidth="1"/>
    <col min="12548" max="12548" width="29.7109375" style="342" customWidth="1"/>
    <col min="12549" max="12549" width="13.42578125" style="342" customWidth="1"/>
    <col min="12550" max="12550" width="13.85546875" style="342" customWidth="1"/>
    <col min="12551" max="12555" width="16.42578125" style="342" customWidth="1"/>
    <col min="12556" max="12556" width="20.42578125" style="342" customWidth="1"/>
    <col min="12557" max="12557" width="21.140625" style="342" customWidth="1"/>
    <col min="12558" max="12558" width="9.42578125" style="342" customWidth="1"/>
    <col min="12559" max="12559" width="0.42578125" style="342" customWidth="1"/>
    <col min="12560" max="12566" width="6.42578125" style="342" customWidth="1"/>
    <col min="12567" max="12795" width="11.42578125" style="342"/>
    <col min="12796" max="12796" width="1" style="342" customWidth="1"/>
    <col min="12797" max="12797" width="4.28515625" style="342" customWidth="1"/>
    <col min="12798" max="12798" width="34.7109375" style="342" customWidth="1"/>
    <col min="12799" max="12799" width="0" style="342" hidden="1" customWidth="1"/>
    <col min="12800" max="12800" width="20" style="342" customWidth="1"/>
    <col min="12801" max="12801" width="20.85546875" style="342" customWidth="1"/>
    <col min="12802" max="12802" width="25" style="342" customWidth="1"/>
    <col min="12803" max="12803" width="18.7109375" style="342" customWidth="1"/>
    <col min="12804" max="12804" width="29.7109375" style="342" customWidth="1"/>
    <col min="12805" max="12805" width="13.42578125" style="342" customWidth="1"/>
    <col min="12806" max="12806" width="13.85546875" style="342" customWidth="1"/>
    <col min="12807" max="12811" width="16.42578125" style="342" customWidth="1"/>
    <col min="12812" max="12812" width="20.42578125" style="342" customWidth="1"/>
    <col min="12813" max="12813" width="21.140625" style="342" customWidth="1"/>
    <col min="12814" max="12814" width="9.42578125" style="342" customWidth="1"/>
    <col min="12815" max="12815" width="0.42578125" style="342" customWidth="1"/>
    <col min="12816" max="12822" width="6.42578125" style="342" customWidth="1"/>
    <col min="12823" max="13051" width="11.42578125" style="342"/>
    <col min="13052" max="13052" width="1" style="342" customWidth="1"/>
    <col min="13053" max="13053" width="4.28515625" style="342" customWidth="1"/>
    <col min="13054" max="13054" width="34.7109375" style="342" customWidth="1"/>
    <col min="13055" max="13055" width="0" style="342" hidden="1" customWidth="1"/>
    <col min="13056" max="13056" width="20" style="342" customWidth="1"/>
    <col min="13057" max="13057" width="20.85546875" style="342" customWidth="1"/>
    <col min="13058" max="13058" width="25" style="342" customWidth="1"/>
    <col min="13059" max="13059" width="18.7109375" style="342" customWidth="1"/>
    <col min="13060" max="13060" width="29.7109375" style="342" customWidth="1"/>
    <col min="13061" max="13061" width="13.42578125" style="342" customWidth="1"/>
    <col min="13062" max="13062" width="13.85546875" style="342" customWidth="1"/>
    <col min="13063" max="13067" width="16.42578125" style="342" customWidth="1"/>
    <col min="13068" max="13068" width="20.42578125" style="342" customWidth="1"/>
    <col min="13069" max="13069" width="21.140625" style="342" customWidth="1"/>
    <col min="13070" max="13070" width="9.42578125" style="342" customWidth="1"/>
    <col min="13071" max="13071" width="0.42578125" style="342" customWidth="1"/>
    <col min="13072" max="13078" width="6.42578125" style="342" customWidth="1"/>
    <col min="13079" max="13307" width="11.42578125" style="342"/>
    <col min="13308" max="13308" width="1" style="342" customWidth="1"/>
    <col min="13309" max="13309" width="4.28515625" style="342" customWidth="1"/>
    <col min="13310" max="13310" width="34.7109375" style="342" customWidth="1"/>
    <col min="13311" max="13311" width="0" style="342" hidden="1" customWidth="1"/>
    <col min="13312" max="13312" width="20" style="342" customWidth="1"/>
    <col min="13313" max="13313" width="20.85546875" style="342" customWidth="1"/>
    <col min="13314" max="13314" width="25" style="342" customWidth="1"/>
    <col min="13315" max="13315" width="18.7109375" style="342" customWidth="1"/>
    <col min="13316" max="13316" width="29.7109375" style="342" customWidth="1"/>
    <col min="13317" max="13317" width="13.42578125" style="342" customWidth="1"/>
    <col min="13318" max="13318" width="13.85546875" style="342" customWidth="1"/>
    <col min="13319" max="13323" width="16.42578125" style="342" customWidth="1"/>
    <col min="13324" max="13324" width="20.42578125" style="342" customWidth="1"/>
    <col min="13325" max="13325" width="21.140625" style="342" customWidth="1"/>
    <col min="13326" max="13326" width="9.42578125" style="342" customWidth="1"/>
    <col min="13327" max="13327" width="0.42578125" style="342" customWidth="1"/>
    <col min="13328" max="13334" width="6.42578125" style="342" customWidth="1"/>
    <col min="13335" max="13563" width="11.42578125" style="342"/>
    <col min="13564" max="13564" width="1" style="342" customWidth="1"/>
    <col min="13565" max="13565" width="4.28515625" style="342" customWidth="1"/>
    <col min="13566" max="13566" width="34.7109375" style="342" customWidth="1"/>
    <col min="13567" max="13567" width="0" style="342" hidden="1" customWidth="1"/>
    <col min="13568" max="13568" width="20" style="342" customWidth="1"/>
    <col min="13569" max="13569" width="20.85546875" style="342" customWidth="1"/>
    <col min="13570" max="13570" width="25" style="342" customWidth="1"/>
    <col min="13571" max="13571" width="18.7109375" style="342" customWidth="1"/>
    <col min="13572" max="13572" width="29.7109375" style="342" customWidth="1"/>
    <col min="13573" max="13573" width="13.42578125" style="342" customWidth="1"/>
    <col min="13574" max="13574" width="13.85546875" style="342" customWidth="1"/>
    <col min="13575" max="13579" width="16.42578125" style="342" customWidth="1"/>
    <col min="13580" max="13580" width="20.42578125" style="342" customWidth="1"/>
    <col min="13581" max="13581" width="21.140625" style="342" customWidth="1"/>
    <col min="13582" max="13582" width="9.42578125" style="342" customWidth="1"/>
    <col min="13583" max="13583" width="0.42578125" style="342" customWidth="1"/>
    <col min="13584" max="13590" width="6.42578125" style="342" customWidth="1"/>
    <col min="13591" max="13819" width="11.42578125" style="342"/>
    <col min="13820" max="13820" width="1" style="342" customWidth="1"/>
    <col min="13821" max="13821" width="4.28515625" style="342" customWidth="1"/>
    <col min="13822" max="13822" width="34.7109375" style="342" customWidth="1"/>
    <col min="13823" max="13823" width="0" style="342" hidden="1" customWidth="1"/>
    <col min="13824" max="13824" width="20" style="342" customWidth="1"/>
    <col min="13825" max="13825" width="20.85546875" style="342" customWidth="1"/>
    <col min="13826" max="13826" width="25" style="342" customWidth="1"/>
    <col min="13827" max="13827" width="18.7109375" style="342" customWidth="1"/>
    <col min="13828" max="13828" width="29.7109375" style="342" customWidth="1"/>
    <col min="13829" max="13829" width="13.42578125" style="342" customWidth="1"/>
    <col min="13830" max="13830" width="13.85546875" style="342" customWidth="1"/>
    <col min="13831" max="13835" width="16.42578125" style="342" customWidth="1"/>
    <col min="13836" max="13836" width="20.42578125" style="342" customWidth="1"/>
    <col min="13837" max="13837" width="21.140625" style="342" customWidth="1"/>
    <col min="13838" max="13838" width="9.42578125" style="342" customWidth="1"/>
    <col min="13839" max="13839" width="0.42578125" style="342" customWidth="1"/>
    <col min="13840" max="13846" width="6.42578125" style="342" customWidth="1"/>
    <col min="13847" max="14075" width="11.42578125" style="342"/>
    <col min="14076" max="14076" width="1" style="342" customWidth="1"/>
    <col min="14077" max="14077" width="4.28515625" style="342" customWidth="1"/>
    <col min="14078" max="14078" width="34.7109375" style="342" customWidth="1"/>
    <col min="14079" max="14079" width="0" style="342" hidden="1" customWidth="1"/>
    <col min="14080" max="14080" width="20" style="342" customWidth="1"/>
    <col min="14081" max="14081" width="20.85546875" style="342" customWidth="1"/>
    <col min="14082" max="14082" width="25" style="342" customWidth="1"/>
    <col min="14083" max="14083" width="18.7109375" style="342" customWidth="1"/>
    <col min="14084" max="14084" width="29.7109375" style="342" customWidth="1"/>
    <col min="14085" max="14085" width="13.42578125" style="342" customWidth="1"/>
    <col min="14086" max="14086" width="13.85546875" style="342" customWidth="1"/>
    <col min="14087" max="14091" width="16.42578125" style="342" customWidth="1"/>
    <col min="14092" max="14092" width="20.42578125" style="342" customWidth="1"/>
    <col min="14093" max="14093" width="21.140625" style="342" customWidth="1"/>
    <col min="14094" max="14094" width="9.42578125" style="342" customWidth="1"/>
    <col min="14095" max="14095" width="0.42578125" style="342" customWidth="1"/>
    <col min="14096" max="14102" width="6.42578125" style="342" customWidth="1"/>
    <col min="14103" max="14331" width="11.42578125" style="342"/>
    <col min="14332" max="14332" width="1" style="342" customWidth="1"/>
    <col min="14333" max="14333" width="4.28515625" style="342" customWidth="1"/>
    <col min="14334" max="14334" width="34.7109375" style="342" customWidth="1"/>
    <col min="14335" max="14335" width="0" style="342" hidden="1" customWidth="1"/>
    <col min="14336" max="14336" width="20" style="342" customWidth="1"/>
    <col min="14337" max="14337" width="20.85546875" style="342" customWidth="1"/>
    <col min="14338" max="14338" width="25" style="342" customWidth="1"/>
    <col min="14339" max="14339" width="18.7109375" style="342" customWidth="1"/>
    <col min="14340" max="14340" width="29.7109375" style="342" customWidth="1"/>
    <col min="14341" max="14341" width="13.42578125" style="342" customWidth="1"/>
    <col min="14342" max="14342" width="13.85546875" style="342" customWidth="1"/>
    <col min="14343" max="14347" width="16.42578125" style="342" customWidth="1"/>
    <col min="14348" max="14348" width="20.42578125" style="342" customWidth="1"/>
    <col min="14349" max="14349" width="21.140625" style="342" customWidth="1"/>
    <col min="14350" max="14350" width="9.42578125" style="342" customWidth="1"/>
    <col min="14351" max="14351" width="0.42578125" style="342" customWidth="1"/>
    <col min="14352" max="14358" width="6.42578125" style="342" customWidth="1"/>
    <col min="14359" max="14587" width="11.42578125" style="342"/>
    <col min="14588" max="14588" width="1" style="342" customWidth="1"/>
    <col min="14589" max="14589" width="4.28515625" style="342" customWidth="1"/>
    <col min="14590" max="14590" width="34.7109375" style="342" customWidth="1"/>
    <col min="14591" max="14591" width="0" style="342" hidden="1" customWidth="1"/>
    <col min="14592" max="14592" width="20" style="342" customWidth="1"/>
    <col min="14593" max="14593" width="20.85546875" style="342" customWidth="1"/>
    <col min="14594" max="14594" width="25" style="342" customWidth="1"/>
    <col min="14595" max="14595" width="18.7109375" style="342" customWidth="1"/>
    <col min="14596" max="14596" width="29.7109375" style="342" customWidth="1"/>
    <col min="14597" max="14597" width="13.42578125" style="342" customWidth="1"/>
    <col min="14598" max="14598" width="13.85546875" style="342" customWidth="1"/>
    <col min="14599" max="14603" width="16.42578125" style="342" customWidth="1"/>
    <col min="14604" max="14604" width="20.42578125" style="342" customWidth="1"/>
    <col min="14605" max="14605" width="21.140625" style="342" customWidth="1"/>
    <col min="14606" max="14606" width="9.42578125" style="342" customWidth="1"/>
    <col min="14607" max="14607" width="0.42578125" style="342" customWidth="1"/>
    <col min="14608" max="14614" width="6.42578125" style="342" customWidth="1"/>
    <col min="14615" max="14843" width="11.42578125" style="342"/>
    <col min="14844" max="14844" width="1" style="342" customWidth="1"/>
    <col min="14845" max="14845" width="4.28515625" style="342" customWidth="1"/>
    <col min="14846" max="14846" width="34.7109375" style="342" customWidth="1"/>
    <col min="14847" max="14847" width="0" style="342" hidden="1" customWidth="1"/>
    <col min="14848" max="14848" width="20" style="342" customWidth="1"/>
    <col min="14849" max="14849" width="20.85546875" style="342" customWidth="1"/>
    <col min="14850" max="14850" width="25" style="342" customWidth="1"/>
    <col min="14851" max="14851" width="18.7109375" style="342" customWidth="1"/>
    <col min="14852" max="14852" width="29.7109375" style="342" customWidth="1"/>
    <col min="14853" max="14853" width="13.42578125" style="342" customWidth="1"/>
    <col min="14854" max="14854" width="13.85546875" style="342" customWidth="1"/>
    <col min="14855" max="14859" width="16.42578125" style="342" customWidth="1"/>
    <col min="14860" max="14860" width="20.42578125" style="342" customWidth="1"/>
    <col min="14861" max="14861" width="21.140625" style="342" customWidth="1"/>
    <col min="14862" max="14862" width="9.42578125" style="342" customWidth="1"/>
    <col min="14863" max="14863" width="0.42578125" style="342" customWidth="1"/>
    <col min="14864" max="14870" width="6.42578125" style="342" customWidth="1"/>
    <col min="14871" max="15099" width="11.42578125" style="342"/>
    <col min="15100" max="15100" width="1" style="342" customWidth="1"/>
    <col min="15101" max="15101" width="4.28515625" style="342" customWidth="1"/>
    <col min="15102" max="15102" width="34.7109375" style="342" customWidth="1"/>
    <col min="15103" max="15103" width="0" style="342" hidden="1" customWidth="1"/>
    <col min="15104" max="15104" width="20" style="342" customWidth="1"/>
    <col min="15105" max="15105" width="20.85546875" style="342" customWidth="1"/>
    <col min="15106" max="15106" width="25" style="342" customWidth="1"/>
    <col min="15107" max="15107" width="18.7109375" style="342" customWidth="1"/>
    <col min="15108" max="15108" width="29.7109375" style="342" customWidth="1"/>
    <col min="15109" max="15109" width="13.42578125" style="342" customWidth="1"/>
    <col min="15110" max="15110" width="13.85546875" style="342" customWidth="1"/>
    <col min="15111" max="15115" width="16.42578125" style="342" customWidth="1"/>
    <col min="15116" max="15116" width="20.42578125" style="342" customWidth="1"/>
    <col min="15117" max="15117" width="21.140625" style="342" customWidth="1"/>
    <col min="15118" max="15118" width="9.42578125" style="342" customWidth="1"/>
    <col min="15119" max="15119" width="0.42578125" style="342" customWidth="1"/>
    <col min="15120" max="15126" width="6.42578125" style="342" customWidth="1"/>
    <col min="15127" max="15355" width="11.42578125" style="342"/>
    <col min="15356" max="15356" width="1" style="342" customWidth="1"/>
    <col min="15357" max="15357" width="4.28515625" style="342" customWidth="1"/>
    <col min="15358" max="15358" width="34.7109375" style="342" customWidth="1"/>
    <col min="15359" max="15359" width="0" style="342" hidden="1" customWidth="1"/>
    <col min="15360" max="15360" width="20" style="342" customWidth="1"/>
    <col min="15361" max="15361" width="20.85546875" style="342" customWidth="1"/>
    <col min="15362" max="15362" width="25" style="342" customWidth="1"/>
    <col min="15363" max="15363" width="18.7109375" style="342" customWidth="1"/>
    <col min="15364" max="15364" width="29.7109375" style="342" customWidth="1"/>
    <col min="15365" max="15365" width="13.42578125" style="342" customWidth="1"/>
    <col min="15366" max="15366" width="13.85546875" style="342" customWidth="1"/>
    <col min="15367" max="15371" width="16.42578125" style="342" customWidth="1"/>
    <col min="15372" max="15372" width="20.42578125" style="342" customWidth="1"/>
    <col min="15373" max="15373" width="21.140625" style="342" customWidth="1"/>
    <col min="15374" max="15374" width="9.42578125" style="342" customWidth="1"/>
    <col min="15375" max="15375" width="0.42578125" style="342" customWidth="1"/>
    <col min="15376" max="15382" width="6.42578125" style="342" customWidth="1"/>
    <col min="15383" max="15611" width="11.42578125" style="342"/>
    <col min="15612" max="15612" width="1" style="342" customWidth="1"/>
    <col min="15613" max="15613" width="4.28515625" style="342" customWidth="1"/>
    <col min="15614" max="15614" width="34.7109375" style="342" customWidth="1"/>
    <col min="15615" max="15615" width="0" style="342" hidden="1" customWidth="1"/>
    <col min="15616" max="15616" width="20" style="342" customWidth="1"/>
    <col min="15617" max="15617" width="20.85546875" style="342" customWidth="1"/>
    <col min="15618" max="15618" width="25" style="342" customWidth="1"/>
    <col min="15619" max="15619" width="18.7109375" style="342" customWidth="1"/>
    <col min="15620" max="15620" width="29.7109375" style="342" customWidth="1"/>
    <col min="15621" max="15621" width="13.42578125" style="342" customWidth="1"/>
    <col min="15622" max="15622" width="13.85546875" style="342" customWidth="1"/>
    <col min="15623" max="15627" width="16.42578125" style="342" customWidth="1"/>
    <col min="15628" max="15628" width="20.42578125" style="342" customWidth="1"/>
    <col min="15629" max="15629" width="21.140625" style="342" customWidth="1"/>
    <col min="15630" max="15630" width="9.42578125" style="342" customWidth="1"/>
    <col min="15631" max="15631" width="0.42578125" style="342" customWidth="1"/>
    <col min="15632" max="15638" width="6.42578125" style="342" customWidth="1"/>
    <col min="15639" max="15867" width="11.42578125" style="342"/>
    <col min="15868" max="15868" width="1" style="342" customWidth="1"/>
    <col min="15869" max="15869" width="4.28515625" style="342" customWidth="1"/>
    <col min="15870" max="15870" width="34.7109375" style="342" customWidth="1"/>
    <col min="15871" max="15871" width="0" style="342" hidden="1" customWidth="1"/>
    <col min="15872" max="15872" width="20" style="342" customWidth="1"/>
    <col min="15873" max="15873" width="20.85546875" style="342" customWidth="1"/>
    <col min="15874" max="15874" width="25" style="342" customWidth="1"/>
    <col min="15875" max="15875" width="18.7109375" style="342" customWidth="1"/>
    <col min="15876" max="15876" width="29.7109375" style="342" customWidth="1"/>
    <col min="15877" max="15877" width="13.42578125" style="342" customWidth="1"/>
    <col min="15878" max="15878" width="13.85546875" style="342" customWidth="1"/>
    <col min="15879" max="15883" width="16.42578125" style="342" customWidth="1"/>
    <col min="15884" max="15884" width="20.42578125" style="342" customWidth="1"/>
    <col min="15885" max="15885" width="21.140625" style="342" customWidth="1"/>
    <col min="15886" max="15886" width="9.42578125" style="342" customWidth="1"/>
    <col min="15887" max="15887" width="0.42578125" style="342" customWidth="1"/>
    <col min="15888" max="15894" width="6.42578125" style="342" customWidth="1"/>
    <col min="15895" max="16123" width="11.42578125" style="342"/>
    <col min="16124" max="16124" width="1" style="342" customWidth="1"/>
    <col min="16125" max="16125" width="4.28515625" style="342" customWidth="1"/>
    <col min="16126" max="16126" width="34.7109375" style="342" customWidth="1"/>
    <col min="16127" max="16127" width="0" style="342" hidden="1" customWidth="1"/>
    <col min="16128" max="16128" width="20" style="342" customWidth="1"/>
    <col min="16129" max="16129" width="20.85546875" style="342" customWidth="1"/>
    <col min="16130" max="16130" width="25" style="342" customWidth="1"/>
    <col min="16131" max="16131" width="18.7109375" style="342" customWidth="1"/>
    <col min="16132" max="16132" width="29.7109375" style="342" customWidth="1"/>
    <col min="16133" max="16133" width="13.42578125" style="342" customWidth="1"/>
    <col min="16134" max="16134" width="13.85546875" style="342" customWidth="1"/>
    <col min="16135" max="16139" width="16.42578125" style="342" customWidth="1"/>
    <col min="16140" max="16140" width="20.42578125" style="342" customWidth="1"/>
    <col min="16141" max="16141" width="21.140625" style="342" customWidth="1"/>
    <col min="16142" max="16142" width="9.42578125" style="342" customWidth="1"/>
    <col min="16143" max="16143" width="0.42578125" style="342" customWidth="1"/>
    <col min="16144" max="16150" width="6.42578125" style="342" customWidth="1"/>
    <col min="16151" max="16371" width="11.42578125" style="342"/>
    <col min="16372" max="16384" width="11.42578125" style="342" customWidth="1"/>
  </cols>
  <sheetData>
    <row r="2" spans="2:16" ht="15" x14ac:dyDescent="0.25">
      <c r="B2" s="1264" t="s">
        <v>63</v>
      </c>
      <c r="C2" s="1265"/>
      <c r="D2" s="1265"/>
      <c r="E2" s="1265"/>
      <c r="F2" s="1265"/>
      <c r="G2" s="1265"/>
      <c r="H2" s="1265"/>
      <c r="I2" s="1265"/>
      <c r="J2" s="1265"/>
      <c r="K2" s="1265"/>
      <c r="L2" s="1265"/>
      <c r="M2" s="1265"/>
      <c r="N2" s="1265"/>
      <c r="O2" s="1265"/>
      <c r="P2" s="1265"/>
    </row>
    <row r="4" spans="2:16" ht="15" x14ac:dyDescent="0.25">
      <c r="B4" s="1264" t="s">
        <v>48</v>
      </c>
      <c r="C4" s="1265"/>
      <c r="D4" s="1265"/>
      <c r="E4" s="1265"/>
      <c r="F4" s="1265"/>
      <c r="G4" s="1265"/>
      <c r="H4" s="1265"/>
      <c r="I4" s="1265"/>
      <c r="J4" s="1265"/>
      <c r="K4" s="1265"/>
      <c r="L4" s="1265"/>
      <c r="M4" s="1265"/>
      <c r="N4" s="1265"/>
      <c r="O4" s="1265"/>
      <c r="P4" s="1265"/>
    </row>
    <row r="5" spans="2:16" ht="15" thickBot="1" x14ac:dyDescent="0.3"/>
    <row r="6" spans="2:16" ht="15.75" thickBot="1" x14ac:dyDescent="0.3">
      <c r="B6" s="556" t="s">
        <v>4</v>
      </c>
      <c r="C6" s="1251" t="s">
        <v>552</v>
      </c>
      <c r="D6" s="1251"/>
      <c r="E6" s="1251"/>
      <c r="F6" s="1251"/>
      <c r="G6" s="1251"/>
      <c r="H6" s="1251"/>
      <c r="I6" s="1251"/>
      <c r="J6" s="1251"/>
      <c r="K6" s="1251"/>
      <c r="L6" s="1251"/>
      <c r="M6" s="1251"/>
      <c r="N6" s="1266"/>
    </row>
    <row r="7" spans="2:16" ht="15.75" thickBot="1" x14ac:dyDescent="0.3">
      <c r="B7" s="556" t="s">
        <v>5</v>
      </c>
      <c r="C7" s="1251" t="s">
        <v>470</v>
      </c>
      <c r="D7" s="1251"/>
      <c r="E7" s="1251"/>
      <c r="F7" s="1251"/>
      <c r="G7" s="1251"/>
      <c r="H7" s="1251"/>
      <c r="I7" s="1251"/>
      <c r="J7" s="1251"/>
      <c r="K7" s="1251"/>
      <c r="L7" s="1251"/>
      <c r="M7" s="1251"/>
      <c r="N7" s="1266"/>
    </row>
    <row r="8" spans="2:16" ht="15.75" thickBot="1" x14ac:dyDescent="0.3">
      <c r="B8" s="556" t="s">
        <v>6</v>
      </c>
      <c r="C8" s="1251" t="s">
        <v>553</v>
      </c>
      <c r="D8" s="1251"/>
      <c r="E8" s="1251"/>
      <c r="F8" s="1251"/>
      <c r="G8" s="1251"/>
      <c r="H8" s="1251"/>
      <c r="I8" s="1251"/>
      <c r="J8" s="1251"/>
      <c r="K8" s="1251"/>
      <c r="L8" s="1251"/>
      <c r="M8" s="1251"/>
      <c r="N8" s="1266"/>
    </row>
    <row r="9" spans="2:16" ht="15.75" thickBot="1" x14ac:dyDescent="0.3">
      <c r="B9" s="556" t="s">
        <v>7</v>
      </c>
      <c r="C9" s="1251"/>
      <c r="D9" s="1251"/>
      <c r="E9" s="1251"/>
      <c r="F9" s="1251"/>
      <c r="G9" s="1251"/>
      <c r="H9" s="1251"/>
      <c r="I9" s="1251"/>
      <c r="J9" s="1251"/>
      <c r="K9" s="1251"/>
      <c r="L9" s="1251"/>
      <c r="M9" s="1251"/>
      <c r="N9" s="1266"/>
    </row>
    <row r="10" spans="2:16" ht="15.75" thickBot="1" x14ac:dyDescent="0.3">
      <c r="B10" s="556" t="s">
        <v>8</v>
      </c>
      <c r="C10" s="1243" t="s">
        <v>149</v>
      </c>
      <c r="D10" s="1243"/>
      <c r="E10" s="1244"/>
      <c r="F10" s="712"/>
      <c r="G10" s="713"/>
      <c r="H10" s="712"/>
      <c r="I10" s="714"/>
      <c r="J10" s="712"/>
      <c r="K10" s="919"/>
      <c r="L10" s="715"/>
      <c r="M10" s="716"/>
      <c r="N10" s="717"/>
    </row>
    <row r="11" spans="2:16" ht="15.75" thickBot="1" x14ac:dyDescent="0.3">
      <c r="B11" s="563" t="s">
        <v>9</v>
      </c>
      <c r="C11" s="718">
        <v>41973</v>
      </c>
      <c r="D11" s="721"/>
      <c r="E11" s="720"/>
      <c r="F11" s="721"/>
      <c r="G11" s="722"/>
      <c r="H11" s="721"/>
      <c r="I11" s="723"/>
      <c r="J11" s="721"/>
      <c r="K11" s="920"/>
      <c r="L11" s="720"/>
      <c r="M11" s="724"/>
      <c r="N11" s="725"/>
    </row>
    <row r="12" spans="2:16" ht="15" x14ac:dyDescent="0.25">
      <c r="B12" s="571"/>
      <c r="C12" s="726"/>
      <c r="D12" s="729"/>
      <c r="E12" s="728"/>
      <c r="F12" s="729"/>
      <c r="G12" s="730"/>
      <c r="H12" s="729"/>
      <c r="I12" s="731"/>
      <c r="J12" s="550"/>
      <c r="K12" s="921"/>
      <c r="L12" s="577"/>
      <c r="M12" s="578"/>
      <c r="N12" s="729"/>
    </row>
    <row r="13" spans="2:16" ht="31.5" customHeight="1" x14ac:dyDescent="0.25">
      <c r="B13" s="1267" t="s">
        <v>87</v>
      </c>
      <c r="C13" s="1267"/>
      <c r="D13" s="733" t="s">
        <v>12</v>
      </c>
      <c r="E13" s="734" t="s">
        <v>13</v>
      </c>
      <c r="F13" s="733" t="s">
        <v>29</v>
      </c>
      <c r="G13" s="735"/>
      <c r="I13" s="736"/>
      <c r="J13" s="584"/>
      <c r="K13" s="922"/>
      <c r="L13" s="585"/>
      <c r="M13" s="586"/>
      <c r="N13" s="732"/>
    </row>
    <row r="14" spans="2:16" ht="15" x14ac:dyDescent="0.25">
      <c r="B14" s="1267"/>
      <c r="C14" s="1267"/>
      <c r="D14" s="733">
        <v>1</v>
      </c>
      <c r="E14" s="737">
        <v>1133936583</v>
      </c>
      <c r="F14" s="738">
        <v>543</v>
      </c>
      <c r="G14" s="739"/>
      <c r="I14" s="740"/>
      <c r="J14" s="590"/>
      <c r="K14" s="923"/>
      <c r="L14" s="591"/>
      <c r="M14" s="592"/>
      <c r="N14" s="732"/>
    </row>
    <row r="15" spans="2:16" ht="15" x14ac:dyDescent="0.25">
      <c r="B15" s="1267"/>
      <c r="C15" s="1267"/>
      <c r="D15" s="733"/>
      <c r="E15" s="741"/>
      <c r="F15" s="742"/>
      <c r="G15" s="739"/>
      <c r="I15" s="740"/>
      <c r="J15" s="590"/>
      <c r="K15" s="923"/>
      <c r="L15" s="591"/>
      <c r="M15" s="592"/>
      <c r="N15" s="732"/>
    </row>
    <row r="16" spans="2:16" ht="15" x14ac:dyDescent="0.25">
      <c r="B16" s="1267"/>
      <c r="C16" s="1267"/>
      <c r="D16" s="733"/>
      <c r="E16" s="741"/>
      <c r="F16" s="742"/>
      <c r="G16" s="739"/>
      <c r="I16" s="740"/>
      <c r="J16" s="590"/>
      <c r="K16" s="923"/>
      <c r="L16" s="591"/>
      <c r="M16" s="592"/>
      <c r="N16" s="732"/>
    </row>
    <row r="17" spans="1:14" ht="15" x14ac:dyDescent="0.25">
      <c r="B17" s="1267"/>
      <c r="C17" s="1267"/>
      <c r="D17" s="733"/>
      <c r="E17" s="737"/>
      <c r="F17" s="742"/>
      <c r="G17" s="739"/>
      <c r="H17" s="595"/>
      <c r="I17" s="740"/>
      <c r="J17" s="590"/>
      <c r="K17" s="923"/>
      <c r="L17" s="591"/>
      <c r="M17" s="592"/>
      <c r="N17" s="743"/>
    </row>
    <row r="18" spans="1:14" ht="15" x14ac:dyDescent="0.25">
      <c r="B18" s="1267"/>
      <c r="C18" s="1267"/>
      <c r="D18" s="733"/>
      <c r="E18" s="737"/>
      <c r="F18" s="742"/>
      <c r="G18" s="739"/>
      <c r="H18" s="595"/>
      <c r="I18" s="744"/>
      <c r="J18" s="596"/>
      <c r="K18" s="924"/>
      <c r="L18" s="598"/>
      <c r="M18" s="599"/>
      <c r="N18" s="743"/>
    </row>
    <row r="19" spans="1:14" ht="15" x14ac:dyDescent="0.25">
      <c r="B19" s="1267"/>
      <c r="C19" s="1267"/>
      <c r="D19" s="733"/>
      <c r="E19" s="741"/>
      <c r="F19" s="742"/>
      <c r="G19" s="739"/>
      <c r="H19" s="595"/>
      <c r="I19" s="731"/>
      <c r="J19" s="550"/>
      <c r="K19" s="921"/>
      <c r="L19" s="577"/>
      <c r="M19" s="578"/>
      <c r="N19" s="743"/>
    </row>
    <row r="20" spans="1:14" ht="15" x14ac:dyDescent="0.25">
      <c r="B20" s="1267"/>
      <c r="C20" s="1267"/>
      <c r="D20" s="733"/>
      <c r="E20" s="741"/>
      <c r="F20" s="742"/>
      <c r="G20" s="739"/>
      <c r="H20" s="595"/>
      <c r="I20" s="731"/>
      <c r="J20" s="550"/>
      <c r="K20" s="921"/>
      <c r="L20" s="577"/>
      <c r="M20" s="578"/>
      <c r="N20" s="743"/>
    </row>
    <row r="21" spans="1:14" ht="15.75" thickBot="1" x14ac:dyDescent="0.3">
      <c r="B21" s="1268" t="s">
        <v>14</v>
      </c>
      <c r="C21" s="1269"/>
      <c r="D21" s="733"/>
      <c r="E21" s="741">
        <f>SUM(E14:E20)</f>
        <v>1133936583</v>
      </c>
      <c r="F21" s="745">
        <f>SUM(F14:F20)</f>
        <v>543</v>
      </c>
      <c r="G21" s="739"/>
      <c r="H21" s="595"/>
      <c r="I21" s="731"/>
      <c r="J21" s="550"/>
      <c r="K21" s="921"/>
      <c r="L21" s="577"/>
      <c r="M21" s="578"/>
      <c r="N21" s="743"/>
    </row>
    <row r="22" spans="1:14" ht="43.5" thickBot="1" x14ac:dyDescent="0.3">
      <c r="A22" s="602"/>
      <c r="B22" s="603" t="s">
        <v>15</v>
      </c>
      <c r="C22" s="603" t="s">
        <v>88</v>
      </c>
      <c r="E22" s="585"/>
      <c r="F22" s="584"/>
      <c r="G22" s="746"/>
      <c r="H22" s="584"/>
      <c r="I22" s="747"/>
      <c r="J22" s="606"/>
      <c r="K22" s="925"/>
      <c r="L22" s="608"/>
      <c r="M22" s="609"/>
    </row>
    <row r="23" spans="1:14" ht="15.75" thickBot="1" x14ac:dyDescent="0.3">
      <c r="A23" s="610">
        <v>1</v>
      </c>
      <c r="C23" s="748">
        <f>F21*80%</f>
        <v>434.40000000000003</v>
      </c>
      <c r="D23" s="612"/>
      <c r="E23" s="613">
        <f>E21</f>
        <v>1133936583</v>
      </c>
      <c r="F23" s="614"/>
      <c r="G23" s="750"/>
      <c r="H23" s="614"/>
      <c r="I23" s="747"/>
      <c r="J23" s="615"/>
      <c r="K23" s="925"/>
      <c r="L23" s="608"/>
      <c r="M23" s="609"/>
    </row>
    <row r="24" spans="1:14" ht="15" x14ac:dyDescent="0.25">
      <c r="A24" s="616"/>
      <c r="C24" s="751"/>
      <c r="D24" s="590"/>
      <c r="E24" s="618"/>
      <c r="F24" s="614"/>
      <c r="G24" s="750"/>
      <c r="H24" s="614"/>
      <c r="I24" s="747"/>
      <c r="J24" s="615"/>
      <c r="K24" s="925"/>
      <c r="L24" s="608"/>
      <c r="M24" s="609"/>
    </row>
    <row r="25" spans="1:14" ht="15" x14ac:dyDescent="0.25">
      <c r="A25" s="616"/>
      <c r="C25" s="751"/>
      <c r="D25" s="590"/>
      <c r="E25" s="618"/>
      <c r="F25" s="614"/>
      <c r="G25" s="750"/>
      <c r="H25" s="614"/>
      <c r="I25" s="747"/>
      <c r="J25" s="615"/>
      <c r="K25" s="925"/>
      <c r="L25" s="608"/>
      <c r="M25" s="609"/>
    </row>
    <row r="26" spans="1:14" ht="15" x14ac:dyDescent="0.2">
      <c r="A26" s="616"/>
      <c r="B26" s="619" t="s">
        <v>124</v>
      </c>
      <c r="C26" s="621"/>
      <c r="D26" s="621"/>
      <c r="E26" s="622"/>
      <c r="F26" s="621"/>
      <c r="G26" s="753"/>
      <c r="H26" s="621"/>
      <c r="I26" s="731"/>
      <c r="J26" s="550"/>
      <c r="K26" s="921"/>
      <c r="L26" s="577"/>
      <c r="M26" s="578"/>
      <c r="N26" s="732"/>
    </row>
    <row r="27" spans="1:14" ht="15" x14ac:dyDescent="0.2">
      <c r="A27" s="616"/>
      <c r="B27" s="621"/>
      <c r="C27" s="621"/>
      <c r="D27" s="621"/>
      <c r="E27" s="622"/>
      <c r="F27" s="621"/>
      <c r="G27" s="753"/>
      <c r="H27" s="621"/>
      <c r="I27" s="731"/>
      <c r="J27" s="550"/>
      <c r="K27" s="921"/>
      <c r="L27" s="577"/>
      <c r="M27" s="578"/>
      <c r="N27" s="732"/>
    </row>
    <row r="28" spans="1:14" ht="15" x14ac:dyDescent="0.2">
      <c r="A28" s="616"/>
      <c r="B28" s="77" t="s">
        <v>33</v>
      </c>
      <c r="C28" s="77" t="s">
        <v>125</v>
      </c>
      <c r="D28" s="77" t="s">
        <v>126</v>
      </c>
      <c r="E28" s="622"/>
      <c r="F28" s="621"/>
      <c r="G28" s="753"/>
      <c r="H28" s="621"/>
      <c r="I28" s="731"/>
      <c r="J28" s="550"/>
      <c r="K28" s="921"/>
      <c r="L28" s="577"/>
      <c r="M28" s="578"/>
      <c r="N28" s="732"/>
    </row>
    <row r="29" spans="1:14" ht="15" x14ac:dyDescent="0.2">
      <c r="A29" s="616"/>
      <c r="B29" s="257" t="s">
        <v>127</v>
      </c>
      <c r="C29" s="754" t="s">
        <v>292</v>
      </c>
      <c r="D29" s="257"/>
      <c r="E29" s="622"/>
      <c r="F29" s="621"/>
      <c r="G29" s="753"/>
      <c r="H29" s="621"/>
      <c r="I29" s="731"/>
      <c r="J29" s="550"/>
      <c r="K29" s="921"/>
      <c r="L29" s="577"/>
      <c r="M29" s="578"/>
      <c r="N29" s="732"/>
    </row>
    <row r="30" spans="1:14" ht="15" x14ac:dyDescent="0.2">
      <c r="A30" s="616"/>
      <c r="B30" s="257" t="s">
        <v>128</v>
      </c>
      <c r="C30" s="754" t="s">
        <v>292</v>
      </c>
      <c r="D30" s="257"/>
      <c r="E30" s="622"/>
      <c r="F30" s="621"/>
      <c r="G30" s="753"/>
      <c r="H30" s="621"/>
      <c r="I30" s="731"/>
      <c r="J30" s="550"/>
      <c r="K30" s="921"/>
      <c r="L30" s="577"/>
      <c r="M30" s="578"/>
      <c r="N30" s="732"/>
    </row>
    <row r="31" spans="1:14" ht="15" x14ac:dyDescent="0.2">
      <c r="A31" s="616"/>
      <c r="B31" s="257" t="s">
        <v>129</v>
      </c>
      <c r="C31" s="754" t="s">
        <v>292</v>
      </c>
      <c r="D31" s="257"/>
      <c r="E31" s="622"/>
      <c r="F31" s="621"/>
      <c r="G31" s="753"/>
      <c r="H31" s="621"/>
      <c r="I31" s="731"/>
      <c r="J31" s="550"/>
      <c r="K31" s="921"/>
      <c r="L31" s="577"/>
      <c r="M31" s="578"/>
      <c r="N31" s="732"/>
    </row>
    <row r="32" spans="1:14" ht="15" x14ac:dyDescent="0.2">
      <c r="A32" s="616"/>
      <c r="B32" s="257" t="s">
        <v>130</v>
      </c>
      <c r="C32" s="754" t="s">
        <v>292</v>
      </c>
      <c r="D32" s="257"/>
      <c r="E32" s="622"/>
      <c r="F32" s="621"/>
      <c r="G32" s="753"/>
      <c r="H32" s="621"/>
      <c r="I32" s="731"/>
      <c r="J32" s="550"/>
      <c r="K32" s="921"/>
      <c r="L32" s="577"/>
      <c r="M32" s="578"/>
      <c r="N32" s="732"/>
    </row>
    <row r="33" spans="1:26" ht="15" x14ac:dyDescent="0.2">
      <c r="A33" s="616"/>
      <c r="B33" s="621"/>
      <c r="C33" s="621"/>
      <c r="D33" s="621"/>
      <c r="E33" s="622"/>
      <c r="F33" s="621"/>
      <c r="G33" s="753"/>
      <c r="H33" s="621"/>
      <c r="I33" s="731"/>
      <c r="J33" s="550"/>
      <c r="K33" s="921"/>
      <c r="L33" s="577"/>
      <c r="M33" s="578"/>
      <c r="N33" s="732"/>
    </row>
    <row r="34" spans="1:26" ht="15" x14ac:dyDescent="0.2">
      <c r="A34" s="616"/>
      <c r="B34" s="619" t="s">
        <v>131</v>
      </c>
      <c r="C34" s="621"/>
      <c r="D34" s="621"/>
      <c r="E34" s="622"/>
      <c r="F34" s="621"/>
      <c r="G34" s="753"/>
      <c r="H34" s="621"/>
      <c r="I34" s="731"/>
      <c r="J34" s="550"/>
      <c r="K34" s="921"/>
      <c r="L34" s="577"/>
      <c r="M34" s="578"/>
      <c r="N34" s="732"/>
    </row>
    <row r="35" spans="1:26" ht="15" x14ac:dyDescent="0.2">
      <c r="A35" s="616"/>
      <c r="B35" s="621"/>
      <c r="C35" s="621"/>
      <c r="D35" s="621"/>
      <c r="E35" s="622"/>
      <c r="F35" s="621"/>
      <c r="G35" s="753"/>
      <c r="H35" s="621"/>
      <c r="I35" s="731"/>
      <c r="J35" s="550"/>
      <c r="K35" s="921"/>
      <c r="L35" s="577"/>
      <c r="M35" s="578"/>
      <c r="N35" s="732"/>
    </row>
    <row r="36" spans="1:26" ht="15" x14ac:dyDescent="0.2">
      <c r="A36" s="616"/>
      <c r="B36" s="621"/>
      <c r="C36" s="621"/>
      <c r="D36" s="621"/>
      <c r="E36" s="622"/>
      <c r="F36" s="621"/>
      <c r="G36" s="753"/>
      <c r="H36" s="621"/>
      <c r="I36" s="731"/>
      <c r="J36" s="550"/>
      <c r="K36" s="921"/>
      <c r="L36" s="577"/>
      <c r="M36" s="578"/>
      <c r="N36" s="732"/>
    </row>
    <row r="37" spans="1:26" ht="15" x14ac:dyDescent="0.2">
      <c r="A37" s="616"/>
      <c r="B37" s="77" t="s">
        <v>33</v>
      </c>
      <c r="C37" s="77" t="s">
        <v>58</v>
      </c>
      <c r="D37" s="624" t="s">
        <v>51</v>
      </c>
      <c r="E37" s="625" t="s">
        <v>16</v>
      </c>
      <c r="F37" s="621"/>
      <c r="G37" s="753"/>
      <c r="H37" s="621"/>
      <c r="I37" s="731"/>
      <c r="J37" s="550"/>
      <c r="K37" s="921"/>
      <c r="L37" s="577"/>
      <c r="M37" s="578"/>
      <c r="N37" s="732"/>
    </row>
    <row r="38" spans="1:26" ht="42.75" x14ac:dyDescent="0.2">
      <c r="A38" s="616"/>
      <c r="B38" s="60" t="s">
        <v>132</v>
      </c>
      <c r="C38" s="61">
        <v>40</v>
      </c>
      <c r="D38" s="420">
        <v>0</v>
      </c>
      <c r="E38" s="1238">
        <f>+D38+D39</f>
        <v>35</v>
      </c>
      <c r="F38" s="621"/>
      <c r="G38" s="753"/>
      <c r="H38" s="621"/>
      <c r="I38" s="731"/>
      <c r="J38" s="550"/>
      <c r="K38" s="921"/>
      <c r="L38" s="577"/>
      <c r="M38" s="578"/>
      <c r="N38" s="732"/>
    </row>
    <row r="39" spans="1:26" ht="71.25" x14ac:dyDescent="0.2">
      <c r="A39" s="616"/>
      <c r="B39" s="60" t="s">
        <v>133</v>
      </c>
      <c r="C39" s="61">
        <v>60</v>
      </c>
      <c r="D39" s="420">
        <v>35</v>
      </c>
      <c r="E39" s="1239"/>
      <c r="F39" s="621"/>
      <c r="G39" s="753"/>
      <c r="H39" s="621"/>
      <c r="I39" s="731"/>
      <c r="J39" s="550"/>
      <c r="K39" s="921"/>
      <c r="L39" s="577"/>
      <c r="M39" s="578"/>
      <c r="N39" s="732"/>
    </row>
    <row r="40" spans="1:26" ht="15" x14ac:dyDescent="0.25">
      <c r="A40" s="616"/>
      <c r="C40" s="751"/>
      <c r="D40" s="590"/>
      <c r="E40" s="618"/>
      <c r="F40" s="614"/>
      <c r="G40" s="750"/>
      <c r="H40" s="614"/>
      <c r="I40" s="747"/>
      <c r="J40" s="615"/>
      <c r="K40" s="925"/>
      <c r="L40" s="608"/>
      <c r="M40" s="609"/>
    </row>
    <row r="41" spans="1:26" ht="15" x14ac:dyDescent="0.25">
      <c r="A41" s="616"/>
      <c r="C41" s="751"/>
      <c r="D41" s="590"/>
      <c r="E41" s="618"/>
      <c r="F41" s="614"/>
      <c r="G41" s="750"/>
      <c r="H41" s="614"/>
      <c r="I41" s="747"/>
      <c r="J41" s="615"/>
      <c r="K41" s="925"/>
      <c r="L41" s="608"/>
      <c r="M41" s="609"/>
    </row>
    <row r="42" spans="1:26" ht="15" x14ac:dyDescent="0.25">
      <c r="A42" s="616"/>
      <c r="C42" s="751"/>
      <c r="D42" s="590"/>
      <c r="E42" s="618"/>
      <c r="F42" s="614"/>
      <c r="G42" s="750"/>
      <c r="H42" s="614"/>
      <c r="I42" s="747"/>
      <c r="J42" s="615"/>
      <c r="K42" s="925"/>
      <c r="L42" s="608"/>
      <c r="M42" s="609"/>
    </row>
    <row r="43" spans="1:26" ht="15.75" customHeight="1" thickBot="1" x14ac:dyDescent="0.3">
      <c r="M43" s="1270" t="s">
        <v>35</v>
      </c>
      <c r="N43" s="1270"/>
    </row>
    <row r="44" spans="1:26" ht="15" x14ac:dyDescent="0.25">
      <c r="B44" s="619" t="s">
        <v>30</v>
      </c>
      <c r="M44" s="756"/>
      <c r="N44" s="757"/>
    </row>
    <row r="45" spans="1:26" ht="15" thickBot="1" x14ac:dyDescent="0.3">
      <c r="M45" s="756"/>
      <c r="N45" s="757"/>
    </row>
    <row r="46" spans="1:26" s="550" customFormat="1" ht="75" x14ac:dyDescent="0.25">
      <c r="B46" s="627" t="s">
        <v>134</v>
      </c>
      <c r="C46" s="627" t="s">
        <v>135</v>
      </c>
      <c r="D46" s="627" t="s">
        <v>136</v>
      </c>
      <c r="E46" s="628" t="s">
        <v>45</v>
      </c>
      <c r="F46" s="627" t="s">
        <v>22</v>
      </c>
      <c r="G46" s="758" t="s">
        <v>89</v>
      </c>
      <c r="H46" s="627" t="s">
        <v>17</v>
      </c>
      <c r="I46" s="759" t="s">
        <v>10</v>
      </c>
      <c r="J46" s="627" t="s">
        <v>31</v>
      </c>
      <c r="K46" s="926" t="s">
        <v>61</v>
      </c>
      <c r="L46" s="628" t="s">
        <v>20</v>
      </c>
      <c r="M46" s="629" t="s">
        <v>26</v>
      </c>
      <c r="N46" s="627" t="s">
        <v>137</v>
      </c>
      <c r="O46" s="630" t="s">
        <v>36</v>
      </c>
      <c r="P46" s="631" t="s">
        <v>11</v>
      </c>
      <c r="Q46" s="631" t="s">
        <v>19</v>
      </c>
    </row>
    <row r="47" spans="1:26" s="644" customFormat="1" ht="28.5" x14ac:dyDescent="0.25">
      <c r="A47" s="632">
        <v>1</v>
      </c>
      <c r="B47" s="635" t="s">
        <v>552</v>
      </c>
      <c r="C47" s="634" t="s">
        <v>470</v>
      </c>
      <c r="D47" s="635" t="s">
        <v>160</v>
      </c>
      <c r="E47" s="640">
        <v>137</v>
      </c>
      <c r="F47" s="634" t="s">
        <v>125</v>
      </c>
      <c r="G47" s="927" t="s">
        <v>1359</v>
      </c>
      <c r="H47" s="638">
        <v>41661</v>
      </c>
      <c r="I47" s="638">
        <v>42004</v>
      </c>
      <c r="J47" s="639" t="s">
        <v>126</v>
      </c>
      <c r="K47" s="928">
        <v>8.3000000000000007</v>
      </c>
      <c r="L47" s="640">
        <v>4</v>
      </c>
      <c r="M47" s="400">
        <v>800</v>
      </c>
      <c r="N47" s="400">
        <v>800</v>
      </c>
      <c r="O47" s="641">
        <v>194611200</v>
      </c>
      <c r="P47" s="527">
        <v>109</v>
      </c>
      <c r="Q47" s="642"/>
      <c r="R47" s="643"/>
      <c r="S47" s="643"/>
      <c r="T47" s="643"/>
      <c r="U47" s="643"/>
      <c r="V47" s="643"/>
      <c r="W47" s="643"/>
      <c r="X47" s="643"/>
      <c r="Y47" s="643"/>
      <c r="Z47" s="643"/>
    </row>
    <row r="48" spans="1:26" s="644" customFormat="1" ht="28.5" x14ac:dyDescent="0.25">
      <c r="A48" s="632">
        <f>+A47+1</f>
        <v>2</v>
      </c>
      <c r="B48" s="635" t="s">
        <v>552</v>
      </c>
      <c r="C48" s="634" t="s">
        <v>470</v>
      </c>
      <c r="D48" s="635" t="s">
        <v>160</v>
      </c>
      <c r="E48" s="640">
        <v>207</v>
      </c>
      <c r="F48" s="634" t="s">
        <v>126</v>
      </c>
      <c r="G48" s="811" t="s">
        <v>1359</v>
      </c>
      <c r="H48" s="638">
        <v>39853</v>
      </c>
      <c r="I48" s="638">
        <v>40147</v>
      </c>
      <c r="J48" s="639" t="s">
        <v>126</v>
      </c>
      <c r="K48" s="928">
        <v>0</v>
      </c>
      <c r="L48" s="640">
        <v>11</v>
      </c>
      <c r="M48" s="400">
        <v>2419</v>
      </c>
      <c r="N48" s="400">
        <v>2419</v>
      </c>
      <c r="O48" s="641">
        <v>253600116</v>
      </c>
      <c r="P48" s="527">
        <v>103</v>
      </c>
      <c r="Q48" s="642" t="s">
        <v>554</v>
      </c>
      <c r="R48" s="643"/>
      <c r="S48" s="643"/>
      <c r="T48" s="643"/>
      <c r="U48" s="643"/>
      <c r="V48" s="643"/>
      <c r="W48" s="643"/>
      <c r="X48" s="643"/>
      <c r="Y48" s="643"/>
      <c r="Z48" s="643"/>
    </row>
    <row r="49" spans="1:26" s="644" customFormat="1" ht="28.5" x14ac:dyDescent="0.25">
      <c r="A49" s="632">
        <v>3</v>
      </c>
      <c r="B49" s="635" t="s">
        <v>552</v>
      </c>
      <c r="C49" s="634" t="s">
        <v>553</v>
      </c>
      <c r="D49" s="635" t="s">
        <v>555</v>
      </c>
      <c r="E49" s="640">
        <v>7</v>
      </c>
      <c r="F49" s="634" t="s">
        <v>125</v>
      </c>
      <c r="G49" s="811" t="s">
        <v>1359</v>
      </c>
      <c r="H49" s="638">
        <v>41821</v>
      </c>
      <c r="I49" s="638">
        <v>41973</v>
      </c>
      <c r="J49" s="639" t="s">
        <v>126</v>
      </c>
      <c r="K49" s="928">
        <v>0</v>
      </c>
      <c r="L49" s="640">
        <v>5</v>
      </c>
      <c r="M49" s="400">
        <v>300</v>
      </c>
      <c r="N49" s="400">
        <v>300</v>
      </c>
      <c r="O49" s="641">
        <v>35000000</v>
      </c>
      <c r="P49" s="527">
        <v>120</v>
      </c>
      <c r="Q49" s="642" t="s">
        <v>556</v>
      </c>
      <c r="R49" s="643"/>
      <c r="S49" s="643"/>
      <c r="T49" s="643"/>
      <c r="U49" s="643"/>
      <c r="V49" s="643"/>
      <c r="W49" s="643"/>
      <c r="X49" s="643"/>
      <c r="Y49" s="643"/>
      <c r="Z49" s="643"/>
    </row>
    <row r="50" spans="1:26" s="644" customFormat="1" ht="28.5" x14ac:dyDescent="0.25">
      <c r="A50" s="632">
        <v>4</v>
      </c>
      <c r="B50" s="635" t="s">
        <v>552</v>
      </c>
      <c r="C50" s="634" t="s">
        <v>553</v>
      </c>
      <c r="D50" s="635" t="s">
        <v>555</v>
      </c>
      <c r="E50" s="640">
        <v>6</v>
      </c>
      <c r="F50" s="634" t="s">
        <v>125</v>
      </c>
      <c r="G50" s="811" t="s">
        <v>1359</v>
      </c>
      <c r="H50" s="638">
        <v>41652</v>
      </c>
      <c r="I50" s="638">
        <v>41973</v>
      </c>
      <c r="J50" s="639" t="s">
        <v>126</v>
      </c>
      <c r="K50" s="928">
        <v>8.56</v>
      </c>
      <c r="L50" s="640">
        <v>0</v>
      </c>
      <c r="M50" s="400">
        <v>300</v>
      </c>
      <c r="N50" s="400">
        <v>300</v>
      </c>
      <c r="O50" s="641">
        <v>35000000</v>
      </c>
      <c r="P50" s="527">
        <v>121</v>
      </c>
      <c r="Q50" s="642"/>
      <c r="R50" s="643"/>
      <c r="S50" s="643"/>
      <c r="T50" s="643"/>
      <c r="U50" s="643"/>
      <c r="V50" s="643"/>
      <c r="W50" s="643"/>
      <c r="X50" s="643"/>
      <c r="Y50" s="643"/>
      <c r="Z50" s="643"/>
    </row>
    <row r="51" spans="1:26" s="644" customFormat="1" ht="28.5" x14ac:dyDescent="0.25">
      <c r="A51" s="632">
        <v>5</v>
      </c>
      <c r="B51" s="635" t="s">
        <v>552</v>
      </c>
      <c r="C51" s="634" t="s">
        <v>553</v>
      </c>
      <c r="D51" s="635" t="s">
        <v>555</v>
      </c>
      <c r="E51" s="640">
        <v>3</v>
      </c>
      <c r="F51" s="634" t="s">
        <v>125</v>
      </c>
      <c r="G51" s="811" t="s">
        <v>1359</v>
      </c>
      <c r="H51" s="638">
        <v>41122</v>
      </c>
      <c r="I51" s="638">
        <v>41243</v>
      </c>
      <c r="J51" s="639" t="s">
        <v>126</v>
      </c>
      <c r="K51" s="928">
        <v>4.76</v>
      </c>
      <c r="L51" s="640">
        <v>0</v>
      </c>
      <c r="M51" s="400">
        <v>300</v>
      </c>
      <c r="N51" s="400">
        <v>300</v>
      </c>
      <c r="O51" s="641">
        <v>6500000</v>
      </c>
      <c r="P51" s="527">
        <v>122</v>
      </c>
      <c r="Q51" s="642"/>
      <c r="R51" s="643"/>
      <c r="S51" s="643"/>
      <c r="T51" s="643"/>
      <c r="U51" s="643"/>
      <c r="V51" s="643"/>
      <c r="W51" s="643"/>
      <c r="X51" s="643"/>
      <c r="Y51" s="643"/>
      <c r="Z51" s="643"/>
    </row>
    <row r="52" spans="1:26" s="644" customFormat="1" ht="28.5" x14ac:dyDescent="0.25">
      <c r="A52" s="632">
        <v>6</v>
      </c>
      <c r="B52" s="635" t="s">
        <v>552</v>
      </c>
      <c r="C52" s="634" t="s">
        <v>553</v>
      </c>
      <c r="D52" s="635" t="s">
        <v>555</v>
      </c>
      <c r="E52" s="640">
        <v>1</v>
      </c>
      <c r="F52" s="634" t="s">
        <v>125</v>
      </c>
      <c r="G52" s="811" t="s">
        <v>1359</v>
      </c>
      <c r="H52" s="638">
        <v>41289</v>
      </c>
      <c r="I52" s="638">
        <v>41608</v>
      </c>
      <c r="J52" s="639" t="s">
        <v>126</v>
      </c>
      <c r="K52" s="928">
        <v>10.5</v>
      </c>
      <c r="L52" s="640">
        <v>0</v>
      </c>
      <c r="M52" s="400">
        <v>300</v>
      </c>
      <c r="N52" s="400">
        <v>300</v>
      </c>
      <c r="O52" s="641">
        <v>15000000</v>
      </c>
      <c r="P52" s="527">
        <v>121</v>
      </c>
      <c r="Q52" s="642"/>
      <c r="R52" s="643"/>
      <c r="S52" s="643"/>
      <c r="T52" s="643"/>
      <c r="U52" s="643"/>
      <c r="V52" s="643"/>
      <c r="W52" s="643"/>
      <c r="X52" s="643"/>
      <c r="Y52" s="643"/>
      <c r="Z52" s="643"/>
    </row>
    <row r="53" spans="1:26" s="644" customFormat="1" ht="15" x14ac:dyDescent="0.25">
      <c r="A53" s="632"/>
      <c r="B53" s="633" t="s">
        <v>16</v>
      </c>
      <c r="C53" s="634"/>
      <c r="D53" s="635"/>
      <c r="E53" s="640"/>
      <c r="F53" s="634"/>
      <c r="G53" s="811"/>
      <c r="K53" s="815">
        <f>SUM(K47:K52)</f>
        <v>32.119999999999997</v>
      </c>
      <c r="L53" s="814">
        <f>SUM(L47:L52)</f>
        <v>20</v>
      </c>
      <c r="M53" s="816">
        <f>SUM(M47:M52)</f>
        <v>4419</v>
      </c>
      <c r="N53" s="929">
        <f>SUM(N47:N52)</f>
        <v>4419</v>
      </c>
      <c r="O53" s="641">
        <f>SUM(O47:O52)</f>
        <v>539711316</v>
      </c>
      <c r="P53" s="527"/>
      <c r="Q53" s="642"/>
    </row>
    <row r="54" spans="1:26" s="647" customFormat="1" x14ac:dyDescent="0.25">
      <c r="E54" s="649"/>
      <c r="G54" s="776"/>
      <c r="I54" s="777"/>
      <c r="K54" s="930"/>
      <c r="L54" s="649"/>
      <c r="M54" s="652"/>
      <c r="O54" s="653"/>
    </row>
    <row r="55" spans="1:26" s="647" customFormat="1" ht="15" x14ac:dyDescent="0.25">
      <c r="B55" s="1220" t="s">
        <v>28</v>
      </c>
      <c r="C55" s="1220" t="s">
        <v>27</v>
      </c>
      <c r="D55" s="1222" t="s">
        <v>34</v>
      </c>
      <c r="E55" s="1222"/>
      <c r="G55" s="776"/>
      <c r="I55" s="777"/>
      <c r="K55" s="930"/>
      <c r="L55" s="649"/>
      <c r="M55" s="652"/>
      <c r="O55" s="653"/>
    </row>
    <row r="56" spans="1:26" s="647" customFormat="1" ht="15" x14ac:dyDescent="0.25">
      <c r="B56" s="1221"/>
      <c r="C56" s="1221"/>
      <c r="D56" s="654" t="s">
        <v>23</v>
      </c>
      <c r="E56" s="655" t="s">
        <v>24</v>
      </c>
      <c r="G56" s="776"/>
      <c r="I56" s="777"/>
      <c r="K56" s="930"/>
      <c r="L56" s="649"/>
      <c r="M56" s="652"/>
      <c r="O56" s="653"/>
    </row>
    <row r="57" spans="1:26" s="647" customFormat="1" ht="15" x14ac:dyDescent="0.25">
      <c r="B57" s="656" t="s">
        <v>21</v>
      </c>
      <c r="C57" s="657">
        <f>+K53</f>
        <v>32.119999999999997</v>
      </c>
      <c r="D57" s="658" t="s">
        <v>292</v>
      </c>
      <c r="E57" s="659"/>
      <c r="F57" s="779"/>
      <c r="G57" s="780"/>
      <c r="H57" s="779"/>
      <c r="I57" s="781"/>
      <c r="J57" s="779"/>
      <c r="K57" s="931"/>
      <c r="L57" s="782"/>
      <c r="M57" s="783"/>
      <c r="O57" s="653"/>
    </row>
    <row r="58" spans="1:26" s="647" customFormat="1" ht="15" x14ac:dyDescent="0.25">
      <c r="B58" s="656" t="s">
        <v>25</v>
      </c>
      <c r="C58" s="657">
        <f>+M53</f>
        <v>4419</v>
      </c>
      <c r="D58" s="658" t="s">
        <v>292</v>
      </c>
      <c r="E58" s="659"/>
      <c r="G58" s="776"/>
      <c r="I58" s="777"/>
      <c r="K58" s="930"/>
      <c r="L58" s="649"/>
      <c r="M58" s="652"/>
      <c r="O58" s="653"/>
    </row>
    <row r="59" spans="1:26" s="647" customFormat="1" x14ac:dyDescent="0.25">
      <c r="B59" s="784"/>
      <c r="C59" s="1223"/>
      <c r="D59" s="1223"/>
      <c r="E59" s="1223"/>
      <c r="F59" s="1223"/>
      <c r="G59" s="1223"/>
      <c r="H59" s="1223"/>
      <c r="I59" s="1223"/>
      <c r="J59" s="1223"/>
      <c r="K59" s="1223"/>
      <c r="L59" s="1223"/>
      <c r="M59" s="1223"/>
      <c r="N59" s="1223"/>
      <c r="O59" s="653"/>
    </row>
    <row r="60" spans="1:26" ht="15" thickBot="1" x14ac:dyDescent="0.3"/>
    <row r="61" spans="1:26" ht="15.75" thickBot="1" x14ac:dyDescent="0.3">
      <c r="B61" s="1263" t="s">
        <v>90</v>
      </c>
      <c r="C61" s="1263"/>
      <c r="D61" s="1263"/>
      <c r="E61" s="1263"/>
      <c r="F61" s="1263"/>
      <c r="G61" s="1263"/>
      <c r="H61" s="1263"/>
      <c r="I61" s="1263"/>
      <c r="J61" s="1263"/>
      <c r="K61" s="1263"/>
      <c r="L61" s="1263"/>
      <c r="M61" s="1263"/>
      <c r="N61" s="1263"/>
    </row>
    <row r="64" spans="1:26" ht="150" x14ac:dyDescent="0.25">
      <c r="B64" s="77" t="s">
        <v>138</v>
      </c>
      <c r="C64" s="666" t="s">
        <v>2</v>
      </c>
      <c r="D64" s="666" t="s">
        <v>92</v>
      </c>
      <c r="E64" s="667" t="s">
        <v>91</v>
      </c>
      <c r="F64" s="666" t="s">
        <v>93</v>
      </c>
      <c r="G64" s="785" t="s">
        <v>94</v>
      </c>
      <c r="H64" s="666" t="s">
        <v>95</v>
      </c>
      <c r="I64" s="786" t="s">
        <v>96</v>
      </c>
      <c r="J64" s="666" t="s">
        <v>97</v>
      </c>
      <c r="K64" s="932" t="s">
        <v>98</v>
      </c>
      <c r="L64" s="667" t="s">
        <v>99</v>
      </c>
      <c r="M64" s="668" t="s">
        <v>100</v>
      </c>
      <c r="N64" s="787" t="s">
        <v>101</v>
      </c>
      <c r="O64" s="1225" t="s">
        <v>3</v>
      </c>
      <c r="P64" s="1226"/>
      <c r="Q64" s="666" t="s">
        <v>18</v>
      </c>
    </row>
    <row r="65" spans="2:17" x14ac:dyDescent="0.2">
      <c r="B65" s="354"/>
      <c r="C65" s="354" t="s">
        <v>427</v>
      </c>
      <c r="D65" s="367" t="s">
        <v>288</v>
      </c>
      <c r="E65" s="669" t="s">
        <v>476</v>
      </c>
      <c r="F65" s="671" t="s">
        <v>476</v>
      </c>
      <c r="G65" s="788" t="s">
        <v>476</v>
      </c>
      <c r="H65" s="671" t="s">
        <v>476</v>
      </c>
      <c r="I65" s="933" t="s">
        <v>125</v>
      </c>
      <c r="J65" s="671" t="s">
        <v>476</v>
      </c>
      <c r="K65" s="934" t="s">
        <v>476</v>
      </c>
      <c r="L65" s="677" t="s">
        <v>476</v>
      </c>
      <c r="M65" s="678" t="s">
        <v>476</v>
      </c>
      <c r="N65" s="257" t="s">
        <v>476</v>
      </c>
      <c r="O65" s="1218"/>
      <c r="P65" s="1219"/>
      <c r="Q65" s="257"/>
    </row>
    <row r="66" spans="2:17" x14ac:dyDescent="0.2">
      <c r="B66" s="354"/>
      <c r="C66" s="354"/>
      <c r="D66" s="367"/>
      <c r="E66" s="669"/>
      <c r="F66" s="671"/>
      <c r="G66" s="788"/>
      <c r="H66" s="671"/>
      <c r="I66" s="789"/>
      <c r="J66" s="671"/>
      <c r="K66" s="934"/>
      <c r="L66" s="677"/>
      <c r="M66" s="678"/>
      <c r="N66" s="257"/>
      <c r="O66" s="1218"/>
      <c r="P66" s="1219"/>
      <c r="Q66" s="257"/>
    </row>
    <row r="67" spans="2:17" x14ac:dyDescent="0.25">
      <c r="B67" s="342" t="s">
        <v>1</v>
      </c>
    </row>
    <row r="68" spans="2:17" x14ac:dyDescent="0.25">
      <c r="B68" s="342" t="s">
        <v>37</v>
      </c>
    </row>
    <row r="69" spans="2:17" x14ac:dyDescent="0.25">
      <c r="B69" s="342" t="s">
        <v>62</v>
      </c>
    </row>
    <row r="71" spans="2:17" ht="15" thickBot="1" x14ac:dyDescent="0.3"/>
    <row r="72" spans="2:17" ht="15.75" thickBot="1" x14ac:dyDescent="0.3">
      <c r="B72" s="1257" t="s">
        <v>38</v>
      </c>
      <c r="C72" s="1258"/>
      <c r="D72" s="1258"/>
      <c r="E72" s="1258"/>
      <c r="F72" s="1258"/>
      <c r="G72" s="1258"/>
      <c r="H72" s="1258"/>
      <c r="I72" s="1258"/>
      <c r="J72" s="1258"/>
      <c r="K72" s="1258"/>
      <c r="L72" s="1258"/>
      <c r="M72" s="1258"/>
      <c r="N72" s="1259"/>
    </row>
    <row r="77" spans="2:17" ht="105" x14ac:dyDescent="0.25">
      <c r="B77" s="77" t="s">
        <v>0</v>
      </c>
      <c r="C77" s="77" t="s">
        <v>39</v>
      </c>
      <c r="D77" s="77" t="s">
        <v>40</v>
      </c>
      <c r="E77" s="680" t="s">
        <v>102</v>
      </c>
      <c r="F77" s="77" t="s">
        <v>104</v>
      </c>
      <c r="G77" s="792" t="s">
        <v>105</v>
      </c>
      <c r="H77" s="77" t="s">
        <v>106</v>
      </c>
      <c r="I77" s="793" t="s">
        <v>103</v>
      </c>
      <c r="J77" s="1225" t="s">
        <v>107</v>
      </c>
      <c r="K77" s="1230"/>
      <c r="L77" s="1226"/>
      <c r="M77" s="681" t="s">
        <v>111</v>
      </c>
      <c r="N77" s="77" t="s">
        <v>139</v>
      </c>
      <c r="O77" s="682" t="s">
        <v>140</v>
      </c>
      <c r="P77" s="1225" t="s">
        <v>3</v>
      </c>
      <c r="Q77" s="1226"/>
    </row>
    <row r="78" spans="2:17" ht="85.5" x14ac:dyDescent="0.2">
      <c r="B78" s="352" t="s">
        <v>43</v>
      </c>
      <c r="C78" s="401">
        <v>2</v>
      </c>
      <c r="D78" s="353" t="s">
        <v>557</v>
      </c>
      <c r="E78" s="354">
        <v>22644790</v>
      </c>
      <c r="F78" s="354" t="s">
        <v>558</v>
      </c>
      <c r="G78" s="353" t="s">
        <v>507</v>
      </c>
      <c r="H78" s="355">
        <v>41621</v>
      </c>
      <c r="I78" s="367">
        <v>140911</v>
      </c>
      <c r="J78" s="353" t="s">
        <v>559</v>
      </c>
      <c r="K78" s="405" t="s">
        <v>560</v>
      </c>
      <c r="L78" s="356" t="s">
        <v>561</v>
      </c>
      <c r="M78" s="257" t="s">
        <v>125</v>
      </c>
      <c r="N78" s="257" t="s">
        <v>125</v>
      </c>
      <c r="O78" s="257" t="s">
        <v>125</v>
      </c>
      <c r="P78" s="1275"/>
      <c r="Q78" s="1276"/>
    </row>
    <row r="79" spans="2:17" ht="114" x14ac:dyDescent="0.2">
      <c r="B79" s="935" t="s">
        <v>43</v>
      </c>
      <c r="C79" s="402">
        <v>2</v>
      </c>
      <c r="D79" s="353" t="s">
        <v>562</v>
      </c>
      <c r="E79" s="354">
        <v>18919411</v>
      </c>
      <c r="F79" s="353" t="s">
        <v>202</v>
      </c>
      <c r="G79" s="353" t="s">
        <v>563</v>
      </c>
      <c r="H79" s="355">
        <v>41907</v>
      </c>
      <c r="I79" s="367" t="s">
        <v>480</v>
      </c>
      <c r="J79" s="353" t="s">
        <v>564</v>
      </c>
      <c r="K79" s="405" t="s">
        <v>565</v>
      </c>
      <c r="L79" s="356" t="s">
        <v>566</v>
      </c>
      <c r="M79" s="257" t="s">
        <v>125</v>
      </c>
      <c r="N79" s="257" t="s">
        <v>125</v>
      </c>
      <c r="O79" s="257" t="s">
        <v>125</v>
      </c>
      <c r="P79" s="1275"/>
      <c r="Q79" s="1276"/>
    </row>
    <row r="80" spans="2:17" ht="128.25" x14ac:dyDescent="0.2">
      <c r="B80" s="352" t="s">
        <v>44</v>
      </c>
      <c r="C80" s="403">
        <v>4</v>
      </c>
      <c r="D80" s="353" t="s">
        <v>567</v>
      </c>
      <c r="E80" s="354">
        <v>1121327673</v>
      </c>
      <c r="F80" s="354" t="s">
        <v>558</v>
      </c>
      <c r="G80" s="353" t="s">
        <v>568</v>
      </c>
      <c r="H80" s="355">
        <v>40893</v>
      </c>
      <c r="I80" s="367">
        <v>128802</v>
      </c>
      <c r="J80" s="353" t="s">
        <v>159</v>
      </c>
      <c r="K80" s="405" t="s">
        <v>569</v>
      </c>
      <c r="L80" s="356" t="s">
        <v>570</v>
      </c>
      <c r="M80" s="257" t="s">
        <v>125</v>
      </c>
      <c r="N80" s="257" t="s">
        <v>125</v>
      </c>
      <c r="O80" s="257" t="s">
        <v>125</v>
      </c>
      <c r="P80" s="1275"/>
      <c r="Q80" s="1276"/>
    </row>
    <row r="81" spans="2:17" ht="99.75" x14ac:dyDescent="0.2">
      <c r="B81" s="352" t="s">
        <v>44</v>
      </c>
      <c r="C81" s="404">
        <v>4</v>
      </c>
      <c r="D81" s="353" t="s">
        <v>571</v>
      </c>
      <c r="E81" s="354">
        <v>49793125</v>
      </c>
      <c r="F81" s="354" t="s">
        <v>558</v>
      </c>
      <c r="G81" s="353" t="s">
        <v>572</v>
      </c>
      <c r="H81" s="355">
        <v>38184</v>
      </c>
      <c r="I81" s="367">
        <v>5208</v>
      </c>
      <c r="J81" s="353" t="s">
        <v>573</v>
      </c>
      <c r="K81" s="405" t="s">
        <v>574</v>
      </c>
      <c r="L81" s="356" t="s">
        <v>575</v>
      </c>
      <c r="M81" s="257" t="s">
        <v>125</v>
      </c>
      <c r="N81" s="257" t="s">
        <v>483</v>
      </c>
      <c r="O81" s="257" t="s">
        <v>125</v>
      </c>
      <c r="P81" s="349"/>
      <c r="Q81" s="350"/>
    </row>
    <row r="82" spans="2:17" ht="199.5" x14ac:dyDescent="0.2">
      <c r="B82" s="352" t="s">
        <v>44</v>
      </c>
      <c r="C82" s="404">
        <v>4</v>
      </c>
      <c r="D82" s="354" t="s">
        <v>576</v>
      </c>
      <c r="E82" s="354">
        <v>26795749</v>
      </c>
      <c r="F82" s="354" t="s">
        <v>239</v>
      </c>
      <c r="G82" s="353" t="s">
        <v>577</v>
      </c>
      <c r="H82" s="355">
        <v>37965</v>
      </c>
      <c r="I82" s="367" t="s">
        <v>480</v>
      </c>
      <c r="J82" s="353" t="s">
        <v>159</v>
      </c>
      <c r="K82" s="405" t="s">
        <v>578</v>
      </c>
      <c r="L82" s="356" t="s">
        <v>579</v>
      </c>
      <c r="M82" s="257" t="s">
        <v>125</v>
      </c>
      <c r="N82" s="257" t="s">
        <v>125</v>
      </c>
      <c r="O82" s="257" t="s">
        <v>125</v>
      </c>
      <c r="P82" s="349"/>
      <c r="Q82" s="350"/>
    </row>
    <row r="83" spans="2:17" ht="171" x14ac:dyDescent="0.2">
      <c r="B83" s="352" t="s">
        <v>44</v>
      </c>
      <c r="C83" s="406">
        <v>4</v>
      </c>
      <c r="D83" s="353" t="s">
        <v>580</v>
      </c>
      <c r="E83" s="354">
        <v>26862263</v>
      </c>
      <c r="F83" s="354" t="s">
        <v>239</v>
      </c>
      <c r="G83" s="353" t="s">
        <v>577</v>
      </c>
      <c r="H83" s="355">
        <v>33591</v>
      </c>
      <c r="I83" s="367">
        <v>104508</v>
      </c>
      <c r="J83" s="353" t="s">
        <v>470</v>
      </c>
      <c r="K83" s="405" t="s">
        <v>581</v>
      </c>
      <c r="L83" s="356" t="s">
        <v>570</v>
      </c>
      <c r="M83" s="257" t="s">
        <v>125</v>
      </c>
      <c r="N83" s="257" t="s">
        <v>125</v>
      </c>
      <c r="O83" s="257" t="s">
        <v>125</v>
      </c>
      <c r="P83" s="1275"/>
      <c r="Q83" s="1276"/>
    </row>
    <row r="84" spans="2:17" s="939" customFormat="1" ht="45" x14ac:dyDescent="0.25">
      <c r="B84" s="353" t="s">
        <v>121</v>
      </c>
      <c r="C84" s="531">
        <v>1</v>
      </c>
      <c r="D84" s="530" t="s">
        <v>582</v>
      </c>
      <c r="E84" s="535">
        <v>49716678</v>
      </c>
      <c r="F84" s="535" t="s">
        <v>328</v>
      </c>
      <c r="G84" s="530" t="s">
        <v>209</v>
      </c>
      <c r="H84" s="936">
        <v>38343</v>
      </c>
      <c r="I84" s="937" t="s">
        <v>480</v>
      </c>
      <c r="J84" s="530" t="s">
        <v>583</v>
      </c>
      <c r="K84" s="938" t="s">
        <v>584</v>
      </c>
      <c r="L84" s="534" t="s">
        <v>585</v>
      </c>
      <c r="M84" s="533" t="s">
        <v>125</v>
      </c>
      <c r="N84" s="533" t="s">
        <v>125</v>
      </c>
      <c r="O84" s="533" t="s">
        <v>125</v>
      </c>
      <c r="P84" s="1071"/>
      <c r="Q84" s="1072"/>
    </row>
    <row r="85" spans="2:17" s="939" customFormat="1" ht="15" x14ac:dyDescent="0.25">
      <c r="K85" s="940"/>
    </row>
    <row r="86" spans="2:17" x14ac:dyDescent="0.2">
      <c r="B86" s="353"/>
      <c r="C86" s="353"/>
      <c r="D86" s="354"/>
      <c r="E86" s="797"/>
      <c r="F86" s="354"/>
      <c r="G86" s="798"/>
      <c r="H86" s="354"/>
      <c r="I86" s="799"/>
      <c r="J86" s="800"/>
      <c r="K86" s="405"/>
      <c r="L86" s="801"/>
      <c r="M86" s="678"/>
      <c r="N86" s="257"/>
      <c r="O86" s="802"/>
      <c r="P86" s="420"/>
      <c r="Q86" s="420"/>
    </row>
    <row r="87" spans="2:17" ht="15" thickBot="1" x14ac:dyDescent="0.3"/>
    <row r="88" spans="2:17" ht="15.75" thickBot="1" x14ac:dyDescent="0.3">
      <c r="B88" s="1257" t="s">
        <v>46</v>
      </c>
      <c r="C88" s="1258"/>
      <c r="D88" s="1258"/>
      <c r="E88" s="1258"/>
      <c r="F88" s="1258"/>
      <c r="G88" s="1258"/>
      <c r="H88" s="1258"/>
      <c r="I88" s="1258"/>
      <c r="J88" s="1258"/>
      <c r="K88" s="1258"/>
      <c r="L88" s="1258"/>
      <c r="M88" s="1258"/>
      <c r="N88" s="1259"/>
    </row>
    <row r="91" spans="2:17" ht="30" x14ac:dyDescent="0.25">
      <c r="B91" s="666" t="s">
        <v>33</v>
      </c>
      <c r="C91" s="666" t="s">
        <v>18</v>
      </c>
      <c r="D91" s="1225" t="s">
        <v>3</v>
      </c>
      <c r="E91" s="1226"/>
    </row>
    <row r="92" spans="2:17" ht="28.5" x14ac:dyDescent="0.25">
      <c r="B92" s="679" t="s">
        <v>112</v>
      </c>
      <c r="C92" s="420" t="s">
        <v>125</v>
      </c>
      <c r="D92" s="1218"/>
      <c r="E92" s="1219"/>
    </row>
    <row r="95" spans="2:17" ht="15" x14ac:dyDescent="0.25">
      <c r="B95" s="1264" t="s">
        <v>64</v>
      </c>
      <c r="C95" s="1265"/>
      <c r="D95" s="1265"/>
      <c r="E95" s="1265"/>
      <c r="F95" s="1265"/>
      <c r="G95" s="1265"/>
      <c r="H95" s="1265"/>
      <c r="I95" s="1265"/>
      <c r="J95" s="1265"/>
      <c r="K95" s="1265"/>
      <c r="L95" s="1265"/>
      <c r="M95" s="1265"/>
      <c r="N95" s="1265"/>
      <c r="O95" s="1265"/>
      <c r="P95" s="1265"/>
    </row>
    <row r="97" spans="1:26" ht="15" thickBot="1" x14ac:dyDescent="0.3"/>
    <row r="98" spans="1:26" ht="15.75" thickBot="1" x14ac:dyDescent="0.3">
      <c r="B98" s="1257" t="s">
        <v>54</v>
      </c>
      <c r="C98" s="1258"/>
      <c r="D98" s="1258"/>
      <c r="E98" s="1258"/>
      <c r="F98" s="1258"/>
      <c r="G98" s="1258"/>
      <c r="H98" s="1258"/>
      <c r="I98" s="1258"/>
      <c r="J98" s="1258"/>
      <c r="K98" s="1258"/>
      <c r="L98" s="1258"/>
      <c r="M98" s="1258"/>
      <c r="N98" s="1259"/>
    </row>
    <row r="100" spans="1:26" ht="15" thickBot="1" x14ac:dyDescent="0.3">
      <c r="M100" s="756"/>
      <c r="N100" s="757"/>
    </row>
    <row r="101" spans="1:26" s="550" customFormat="1" ht="75" x14ac:dyDescent="0.25">
      <c r="B101" s="627" t="s">
        <v>134</v>
      </c>
      <c r="C101" s="627" t="s">
        <v>135</v>
      </c>
      <c r="D101" s="627" t="s">
        <v>136</v>
      </c>
      <c r="E101" s="628" t="s">
        <v>45</v>
      </c>
      <c r="F101" s="627" t="s">
        <v>22</v>
      </c>
      <c r="G101" s="758" t="s">
        <v>89</v>
      </c>
      <c r="H101" s="627" t="s">
        <v>17</v>
      </c>
      <c r="I101" s="759" t="s">
        <v>10</v>
      </c>
      <c r="J101" s="627" t="s">
        <v>31</v>
      </c>
      <c r="K101" s="926" t="s">
        <v>61</v>
      </c>
      <c r="L101" s="628" t="s">
        <v>20</v>
      </c>
      <c r="M101" s="629" t="s">
        <v>26</v>
      </c>
      <c r="N101" s="627" t="s">
        <v>137</v>
      </c>
      <c r="O101" s="630" t="s">
        <v>36</v>
      </c>
      <c r="P101" s="631" t="s">
        <v>11</v>
      </c>
      <c r="Q101" s="631" t="s">
        <v>19</v>
      </c>
    </row>
    <row r="102" spans="1:26" s="644" customFormat="1" x14ac:dyDescent="0.25">
      <c r="A102" s="632" t="e">
        <f>+#REF!+1</f>
        <v>#REF!</v>
      </c>
      <c r="B102" s="635"/>
      <c r="C102" s="634"/>
      <c r="D102" s="635"/>
      <c r="E102" s="640"/>
      <c r="F102" s="634"/>
      <c r="G102" s="811"/>
      <c r="H102" s="638"/>
      <c r="I102" s="638"/>
      <c r="J102" s="639"/>
      <c r="K102" s="928"/>
      <c r="L102" s="640"/>
      <c r="M102" s="400"/>
      <c r="N102" s="941"/>
      <c r="O102" s="641"/>
      <c r="P102" s="527"/>
      <c r="Q102" s="642"/>
      <c r="R102" s="643"/>
      <c r="S102" s="643"/>
      <c r="T102" s="643"/>
      <c r="U102" s="643"/>
      <c r="V102" s="643"/>
      <c r="W102" s="643"/>
      <c r="X102" s="643"/>
      <c r="Y102" s="643"/>
      <c r="Z102" s="643"/>
    </row>
    <row r="103" spans="1:26" s="644" customFormat="1" ht="15" x14ac:dyDescent="0.25">
      <c r="A103" s="632"/>
      <c r="B103" s="633" t="s">
        <v>16</v>
      </c>
      <c r="C103" s="634"/>
      <c r="D103" s="635"/>
      <c r="E103" s="640"/>
      <c r="F103" s="634"/>
      <c r="G103" s="811"/>
      <c r="H103" s="634"/>
      <c r="I103" s="638"/>
      <c r="J103" s="639"/>
      <c r="K103" s="815">
        <f>SUM(K102:K102)</f>
        <v>0</v>
      </c>
      <c r="L103" s="814">
        <f>SUM(L102:L102)</f>
        <v>0</v>
      </c>
      <c r="M103" s="816">
        <f>SUM(M102:M102)</f>
        <v>0</v>
      </c>
      <c r="N103" s="929">
        <f>SUM(N102:N102)</f>
        <v>0</v>
      </c>
      <c r="O103" s="641"/>
      <c r="P103" s="527"/>
      <c r="Q103" s="642"/>
    </row>
    <row r="104" spans="1:26" x14ac:dyDescent="0.25">
      <c r="B104" s="647"/>
      <c r="C104" s="647"/>
      <c r="D104" s="647"/>
      <c r="E104" s="649"/>
      <c r="F104" s="647"/>
      <c r="G104" s="776"/>
      <c r="H104" s="647"/>
      <c r="I104" s="777"/>
      <c r="J104" s="647"/>
      <c r="K104" s="930"/>
      <c r="L104" s="649"/>
      <c r="M104" s="652"/>
      <c r="N104" s="647"/>
      <c r="O104" s="653"/>
      <c r="P104" s="647"/>
    </row>
    <row r="105" spans="1:26" ht="15" x14ac:dyDescent="0.25">
      <c r="B105" s="656" t="s">
        <v>32</v>
      </c>
      <c r="C105" s="697">
        <f>+K103</f>
        <v>0</v>
      </c>
      <c r="H105" s="779"/>
      <c r="I105" s="781"/>
      <c r="J105" s="779"/>
      <c r="K105" s="931"/>
      <c r="L105" s="782"/>
      <c r="M105" s="783"/>
      <c r="N105" s="647"/>
      <c r="O105" s="653"/>
      <c r="P105" s="647"/>
    </row>
    <row r="107" spans="1:26" ht="15" thickBot="1" x14ac:dyDescent="0.3"/>
    <row r="108" spans="1:26" ht="30.75" thickBot="1" x14ac:dyDescent="0.3">
      <c r="B108" s="698" t="s">
        <v>49</v>
      </c>
      <c r="C108" s="699" t="s">
        <v>50</v>
      </c>
      <c r="D108" s="698" t="s">
        <v>51</v>
      </c>
      <c r="E108" s="700" t="s">
        <v>55</v>
      </c>
    </row>
    <row r="109" spans="1:26" x14ac:dyDescent="0.25">
      <c r="B109" s="37" t="s">
        <v>113</v>
      </c>
      <c r="C109" s="701">
        <v>20</v>
      </c>
      <c r="D109" s="701">
        <v>0</v>
      </c>
      <c r="E109" s="1240">
        <f>+D109+D110+D111</f>
        <v>0</v>
      </c>
    </row>
    <row r="110" spans="1:26" x14ac:dyDescent="0.25">
      <c r="B110" s="37" t="s">
        <v>114</v>
      </c>
      <c r="C110" s="658">
        <v>30</v>
      </c>
      <c r="D110" s="420">
        <v>0</v>
      </c>
      <c r="E110" s="1241"/>
    </row>
    <row r="111" spans="1:26" ht="15" thickBot="1" x14ac:dyDescent="0.3">
      <c r="B111" s="37" t="s">
        <v>115</v>
      </c>
      <c r="C111" s="702">
        <v>40</v>
      </c>
      <c r="D111" s="702">
        <v>0</v>
      </c>
      <c r="E111" s="1242"/>
    </row>
    <row r="113" spans="1:17" ht="15" thickBot="1" x14ac:dyDescent="0.3"/>
    <row r="114" spans="1:17" ht="15.75" thickBot="1" x14ac:dyDescent="0.3">
      <c r="B114" s="1257" t="s">
        <v>52</v>
      </c>
      <c r="C114" s="1258"/>
      <c r="D114" s="1258"/>
      <c r="E114" s="1258"/>
      <c r="F114" s="1258"/>
      <c r="G114" s="1258"/>
      <c r="H114" s="1258"/>
      <c r="I114" s="1258"/>
      <c r="J114" s="1258"/>
      <c r="K114" s="1258"/>
      <c r="L114" s="1258"/>
      <c r="M114" s="1258"/>
      <c r="N114" s="1259"/>
    </row>
    <row r="116" spans="1:17" ht="105" x14ac:dyDescent="0.25">
      <c r="B116" s="77" t="s">
        <v>0</v>
      </c>
      <c r="C116" s="77" t="s">
        <v>39</v>
      </c>
      <c r="D116" s="77" t="s">
        <v>40</v>
      </c>
      <c r="E116" s="680" t="s">
        <v>102</v>
      </c>
      <c r="F116" s="77" t="s">
        <v>104</v>
      </c>
      <c r="G116" s="792" t="s">
        <v>105</v>
      </c>
      <c r="H116" s="77" t="s">
        <v>106</v>
      </c>
      <c r="I116" s="793" t="s">
        <v>103</v>
      </c>
      <c r="J116" s="1225" t="s">
        <v>107</v>
      </c>
      <c r="K116" s="1230"/>
      <c r="L116" s="1226"/>
      <c r="M116" s="681" t="s">
        <v>111</v>
      </c>
      <c r="N116" s="77" t="s">
        <v>139</v>
      </c>
      <c r="O116" s="682" t="s">
        <v>140</v>
      </c>
      <c r="P116" s="1225" t="s">
        <v>3</v>
      </c>
      <c r="Q116" s="1226"/>
    </row>
    <row r="117" spans="1:17" ht="42.75" x14ac:dyDescent="0.2">
      <c r="A117" s="257"/>
      <c r="B117" s="942" t="s">
        <v>119</v>
      </c>
      <c r="C117" s="353"/>
      <c r="D117" s="407" t="s">
        <v>586</v>
      </c>
      <c r="E117" s="408">
        <v>42491432</v>
      </c>
      <c r="F117" s="409" t="s">
        <v>180</v>
      </c>
      <c r="G117" s="798" t="s">
        <v>587</v>
      </c>
      <c r="H117" s="355">
        <v>30521</v>
      </c>
      <c r="I117" s="933" t="s">
        <v>476</v>
      </c>
      <c r="J117" s="353" t="s">
        <v>588</v>
      </c>
      <c r="K117" s="405" t="s">
        <v>589</v>
      </c>
      <c r="L117" s="686" t="s">
        <v>590</v>
      </c>
      <c r="M117" s="678" t="s">
        <v>125</v>
      </c>
      <c r="N117" s="257" t="s">
        <v>125</v>
      </c>
      <c r="O117" s="802" t="s">
        <v>125</v>
      </c>
      <c r="P117" s="1233"/>
      <c r="Q117" s="1233"/>
    </row>
    <row r="118" spans="1:17" ht="57" x14ac:dyDescent="0.2">
      <c r="A118" s="257"/>
      <c r="B118" s="353" t="s">
        <v>120</v>
      </c>
      <c r="C118" s="257"/>
      <c r="D118" s="407" t="s">
        <v>591</v>
      </c>
      <c r="E118" s="408">
        <v>1129572211</v>
      </c>
      <c r="F118" s="409" t="s">
        <v>592</v>
      </c>
      <c r="G118" s="790" t="s">
        <v>593</v>
      </c>
      <c r="H118" s="791">
        <v>40082</v>
      </c>
      <c r="I118" s="943" t="s">
        <v>476</v>
      </c>
      <c r="J118" s="679" t="s">
        <v>594</v>
      </c>
      <c r="K118" s="944" t="s">
        <v>1819</v>
      </c>
      <c r="L118" s="677" t="s">
        <v>207</v>
      </c>
      <c r="M118" s="678" t="s">
        <v>125</v>
      </c>
      <c r="N118" s="257" t="s">
        <v>126</v>
      </c>
      <c r="O118" s="802"/>
      <c r="P118" s="257" t="s">
        <v>596</v>
      </c>
      <c r="Q118" s="257"/>
    </row>
    <row r="119" spans="1:17" ht="28.5" x14ac:dyDescent="0.2">
      <c r="A119" s="257"/>
      <c r="B119" s="353"/>
      <c r="C119" s="257"/>
      <c r="D119" s="407" t="s">
        <v>591</v>
      </c>
      <c r="E119" s="408"/>
      <c r="F119" s="409"/>
      <c r="G119" s="790"/>
      <c r="H119" s="791"/>
      <c r="I119" s="943"/>
      <c r="J119" s="679" t="s">
        <v>588</v>
      </c>
      <c r="K119" s="944" t="s">
        <v>595</v>
      </c>
      <c r="L119" s="677" t="s">
        <v>207</v>
      </c>
      <c r="M119" s="678" t="s">
        <v>125</v>
      </c>
      <c r="N119" s="257" t="s">
        <v>126</v>
      </c>
      <c r="O119" s="802"/>
      <c r="P119" s="257" t="s">
        <v>596</v>
      </c>
      <c r="Q119" s="257"/>
    </row>
    <row r="120" spans="1:17" ht="28.5" x14ac:dyDescent="0.2">
      <c r="A120" s="257"/>
      <c r="B120" s="353" t="s">
        <v>121</v>
      </c>
      <c r="C120" s="257"/>
      <c r="D120" s="407" t="s">
        <v>597</v>
      </c>
      <c r="E120" s="408">
        <v>49716678</v>
      </c>
      <c r="F120" s="410" t="s">
        <v>598</v>
      </c>
      <c r="G120" s="945" t="s">
        <v>209</v>
      </c>
      <c r="H120" s="943">
        <v>38343</v>
      </c>
      <c r="I120" s="943" t="s">
        <v>476</v>
      </c>
      <c r="J120" s="679" t="s">
        <v>599</v>
      </c>
      <c r="K120" s="944" t="s">
        <v>600</v>
      </c>
      <c r="L120" s="677"/>
      <c r="M120" s="678"/>
      <c r="N120" s="257"/>
      <c r="O120" s="802"/>
      <c r="P120" s="257"/>
      <c r="Q120" s="257"/>
    </row>
    <row r="121" spans="1:17" x14ac:dyDescent="0.2">
      <c r="D121" s="392"/>
      <c r="E121" s="393"/>
      <c r="F121" s="394"/>
    </row>
    <row r="122" spans="1:17" ht="15" thickBot="1" x14ac:dyDescent="0.3"/>
    <row r="123" spans="1:17" ht="30" x14ac:dyDescent="0.25">
      <c r="B123" s="624" t="s">
        <v>33</v>
      </c>
      <c r="C123" s="624" t="s">
        <v>49</v>
      </c>
      <c r="D123" s="77" t="s">
        <v>50</v>
      </c>
      <c r="E123" s="625" t="s">
        <v>51</v>
      </c>
      <c r="F123" s="699" t="s">
        <v>56</v>
      </c>
      <c r="G123" s="804"/>
    </row>
    <row r="124" spans="1:17" ht="156.75" x14ac:dyDescent="0.2">
      <c r="B124" s="1234" t="s">
        <v>53</v>
      </c>
      <c r="C124" s="704" t="s">
        <v>116</v>
      </c>
      <c r="D124" s="420">
        <v>25</v>
      </c>
      <c r="E124" s="673">
        <v>25</v>
      </c>
      <c r="F124" s="1260">
        <f>+E124+E125+E126</f>
        <v>35</v>
      </c>
      <c r="G124" s="823"/>
    </row>
    <row r="125" spans="1:17" ht="114" x14ac:dyDescent="0.2">
      <c r="B125" s="1234"/>
      <c r="C125" s="704" t="s">
        <v>117</v>
      </c>
      <c r="D125" s="61">
        <v>25</v>
      </c>
      <c r="E125" s="673">
        <v>0</v>
      </c>
      <c r="F125" s="1261"/>
      <c r="G125" s="823"/>
    </row>
    <row r="126" spans="1:17" ht="71.25" x14ac:dyDescent="0.2">
      <c r="B126" s="1234"/>
      <c r="C126" s="704" t="s">
        <v>118</v>
      </c>
      <c r="D126" s="420">
        <v>10</v>
      </c>
      <c r="E126" s="673">
        <v>10</v>
      </c>
      <c r="F126" s="1262"/>
      <c r="G126" s="823"/>
    </row>
    <row r="127" spans="1:17" x14ac:dyDescent="0.2">
      <c r="C127" s="621"/>
    </row>
    <row r="130" spans="2:6" ht="15" x14ac:dyDescent="0.25">
      <c r="B130" s="619" t="s">
        <v>57</v>
      </c>
    </row>
    <row r="133" spans="2:6" ht="15" x14ac:dyDescent="0.25">
      <c r="B133" s="77" t="s">
        <v>33</v>
      </c>
      <c r="C133" s="77" t="s">
        <v>58</v>
      </c>
      <c r="D133" s="624" t="s">
        <v>51</v>
      </c>
      <c r="E133" s="625" t="s">
        <v>16</v>
      </c>
    </row>
    <row r="134" spans="2:6" ht="42.75" x14ac:dyDescent="0.25">
      <c r="B134" s="60" t="s">
        <v>132</v>
      </c>
      <c r="C134" s="61">
        <v>40</v>
      </c>
      <c r="D134" s="420">
        <f>+E109</f>
        <v>0</v>
      </c>
      <c r="E134" s="1238">
        <f>+D134+D135</f>
        <v>35</v>
      </c>
    </row>
    <row r="135" spans="2:6" ht="71.25" x14ac:dyDescent="0.25">
      <c r="B135" s="60" t="s">
        <v>133</v>
      </c>
      <c r="C135" s="61">
        <v>60</v>
      </c>
      <c r="D135" s="420">
        <f>+F124</f>
        <v>35</v>
      </c>
      <c r="E135" s="1239"/>
    </row>
    <row r="141" spans="2:6" x14ac:dyDescent="0.2">
      <c r="F141" s="398"/>
    </row>
    <row r="142" spans="2:6" x14ac:dyDescent="0.2">
      <c r="F142" s="398"/>
    </row>
    <row r="143" spans="2:6" x14ac:dyDescent="0.2">
      <c r="F143" s="398"/>
    </row>
  </sheetData>
  <mergeCells count="40">
    <mergeCell ref="B124:B126"/>
    <mergeCell ref="F124:F126"/>
    <mergeCell ref="E134:E135"/>
    <mergeCell ref="E109:E111"/>
    <mergeCell ref="B114:N114"/>
    <mergeCell ref="J116:L116"/>
    <mergeCell ref="P116:Q116"/>
    <mergeCell ref="P117:Q117"/>
    <mergeCell ref="B88:N88"/>
    <mergeCell ref="D91:E91"/>
    <mergeCell ref="D92:E92"/>
    <mergeCell ref="B95:P95"/>
    <mergeCell ref="B98:N98"/>
    <mergeCell ref="P78:Q78"/>
    <mergeCell ref="P79:Q79"/>
    <mergeCell ref="P80:Q80"/>
    <mergeCell ref="P83:Q83"/>
    <mergeCell ref="P84:Q84"/>
    <mergeCell ref="J77:L77"/>
    <mergeCell ref="P77:Q77"/>
    <mergeCell ref="C59:N59"/>
    <mergeCell ref="B61:N61"/>
    <mergeCell ref="O64:P64"/>
    <mergeCell ref="O65:P65"/>
    <mergeCell ref="O66:P66"/>
    <mergeCell ref="B72:N72"/>
    <mergeCell ref="B55:B56"/>
    <mergeCell ref="C55:C56"/>
    <mergeCell ref="D55:E55"/>
    <mergeCell ref="B2:P2"/>
    <mergeCell ref="B4:P4"/>
    <mergeCell ref="C6:N6"/>
    <mergeCell ref="C7:N7"/>
    <mergeCell ref="C8:N8"/>
    <mergeCell ref="C9:N9"/>
    <mergeCell ref="C10:E10"/>
    <mergeCell ref="B13:C20"/>
    <mergeCell ref="B21:C21"/>
    <mergeCell ref="E38:E39"/>
    <mergeCell ref="M43:N43"/>
  </mergeCells>
  <dataValidations count="2">
    <dataValidation type="list" allowBlank="1" showInputMessage="1" showErrorMessage="1" sqref="WVE983051 A65547 IS65547 SO65547 ACK65547 AMG65547 AWC65547 BFY65547 BPU65547 BZQ65547 CJM65547 CTI65547 DDE65547 DNA65547 DWW65547 EGS65547 EQO65547 FAK65547 FKG65547 FUC65547 GDY65547 GNU65547 GXQ65547 HHM65547 HRI65547 IBE65547 ILA65547 IUW65547 JES65547 JOO65547 JYK65547 KIG65547 KSC65547 LBY65547 LLU65547 LVQ65547 MFM65547 MPI65547 MZE65547 NJA65547 NSW65547 OCS65547 OMO65547 OWK65547 PGG65547 PQC65547 PZY65547 QJU65547 QTQ65547 RDM65547 RNI65547 RXE65547 SHA65547 SQW65547 TAS65547 TKO65547 TUK65547 UEG65547 UOC65547 UXY65547 VHU65547 VRQ65547 WBM65547 WLI65547 WVE65547 A131083 IS131083 SO131083 ACK131083 AMG131083 AWC131083 BFY131083 BPU131083 BZQ131083 CJM131083 CTI131083 DDE131083 DNA131083 DWW131083 EGS131083 EQO131083 FAK131083 FKG131083 FUC131083 GDY131083 GNU131083 GXQ131083 HHM131083 HRI131083 IBE131083 ILA131083 IUW131083 JES131083 JOO131083 JYK131083 KIG131083 KSC131083 LBY131083 LLU131083 LVQ131083 MFM131083 MPI131083 MZE131083 NJA131083 NSW131083 OCS131083 OMO131083 OWK131083 PGG131083 PQC131083 PZY131083 QJU131083 QTQ131083 RDM131083 RNI131083 RXE131083 SHA131083 SQW131083 TAS131083 TKO131083 TUK131083 UEG131083 UOC131083 UXY131083 VHU131083 VRQ131083 WBM131083 WLI131083 WVE131083 A196619 IS196619 SO196619 ACK196619 AMG196619 AWC196619 BFY196619 BPU196619 BZQ196619 CJM196619 CTI196619 DDE196619 DNA196619 DWW196619 EGS196619 EQO196619 FAK196619 FKG196619 FUC196619 GDY196619 GNU196619 GXQ196619 HHM196619 HRI196619 IBE196619 ILA196619 IUW196619 JES196619 JOO196619 JYK196619 KIG196619 KSC196619 LBY196619 LLU196619 LVQ196619 MFM196619 MPI196619 MZE196619 NJA196619 NSW196619 OCS196619 OMO196619 OWK196619 PGG196619 PQC196619 PZY196619 QJU196619 QTQ196619 RDM196619 RNI196619 RXE196619 SHA196619 SQW196619 TAS196619 TKO196619 TUK196619 UEG196619 UOC196619 UXY196619 VHU196619 VRQ196619 WBM196619 WLI196619 WVE196619 A262155 IS262155 SO262155 ACK262155 AMG262155 AWC262155 BFY262155 BPU262155 BZQ262155 CJM262155 CTI262155 DDE262155 DNA262155 DWW262155 EGS262155 EQO262155 FAK262155 FKG262155 FUC262155 GDY262155 GNU262155 GXQ262155 HHM262155 HRI262155 IBE262155 ILA262155 IUW262155 JES262155 JOO262155 JYK262155 KIG262155 KSC262155 LBY262155 LLU262155 LVQ262155 MFM262155 MPI262155 MZE262155 NJA262155 NSW262155 OCS262155 OMO262155 OWK262155 PGG262155 PQC262155 PZY262155 QJU262155 QTQ262155 RDM262155 RNI262155 RXE262155 SHA262155 SQW262155 TAS262155 TKO262155 TUK262155 UEG262155 UOC262155 UXY262155 VHU262155 VRQ262155 WBM262155 WLI262155 WVE262155 A327691 IS327691 SO327691 ACK327691 AMG327691 AWC327691 BFY327691 BPU327691 BZQ327691 CJM327691 CTI327691 DDE327691 DNA327691 DWW327691 EGS327691 EQO327691 FAK327691 FKG327691 FUC327691 GDY327691 GNU327691 GXQ327691 HHM327691 HRI327691 IBE327691 ILA327691 IUW327691 JES327691 JOO327691 JYK327691 KIG327691 KSC327691 LBY327691 LLU327691 LVQ327691 MFM327691 MPI327691 MZE327691 NJA327691 NSW327691 OCS327691 OMO327691 OWK327691 PGG327691 PQC327691 PZY327691 QJU327691 QTQ327691 RDM327691 RNI327691 RXE327691 SHA327691 SQW327691 TAS327691 TKO327691 TUK327691 UEG327691 UOC327691 UXY327691 VHU327691 VRQ327691 WBM327691 WLI327691 WVE327691 A393227 IS393227 SO393227 ACK393227 AMG393227 AWC393227 BFY393227 BPU393227 BZQ393227 CJM393227 CTI393227 DDE393227 DNA393227 DWW393227 EGS393227 EQO393227 FAK393227 FKG393227 FUC393227 GDY393227 GNU393227 GXQ393227 HHM393227 HRI393227 IBE393227 ILA393227 IUW393227 JES393227 JOO393227 JYK393227 KIG393227 KSC393227 LBY393227 LLU393227 LVQ393227 MFM393227 MPI393227 MZE393227 NJA393227 NSW393227 OCS393227 OMO393227 OWK393227 PGG393227 PQC393227 PZY393227 QJU393227 QTQ393227 RDM393227 RNI393227 RXE393227 SHA393227 SQW393227 TAS393227 TKO393227 TUK393227 UEG393227 UOC393227 UXY393227 VHU393227 VRQ393227 WBM393227 WLI393227 WVE393227 A458763 IS458763 SO458763 ACK458763 AMG458763 AWC458763 BFY458763 BPU458763 BZQ458763 CJM458763 CTI458763 DDE458763 DNA458763 DWW458763 EGS458763 EQO458763 FAK458763 FKG458763 FUC458763 GDY458763 GNU458763 GXQ458763 HHM458763 HRI458763 IBE458763 ILA458763 IUW458763 JES458763 JOO458763 JYK458763 KIG458763 KSC458763 LBY458763 LLU458763 LVQ458763 MFM458763 MPI458763 MZE458763 NJA458763 NSW458763 OCS458763 OMO458763 OWK458763 PGG458763 PQC458763 PZY458763 QJU458763 QTQ458763 RDM458763 RNI458763 RXE458763 SHA458763 SQW458763 TAS458763 TKO458763 TUK458763 UEG458763 UOC458763 UXY458763 VHU458763 VRQ458763 WBM458763 WLI458763 WVE458763 A524299 IS524299 SO524299 ACK524299 AMG524299 AWC524299 BFY524299 BPU524299 BZQ524299 CJM524299 CTI524299 DDE524299 DNA524299 DWW524299 EGS524299 EQO524299 FAK524299 FKG524299 FUC524299 GDY524299 GNU524299 GXQ524299 HHM524299 HRI524299 IBE524299 ILA524299 IUW524299 JES524299 JOO524299 JYK524299 KIG524299 KSC524299 LBY524299 LLU524299 LVQ524299 MFM524299 MPI524299 MZE524299 NJA524299 NSW524299 OCS524299 OMO524299 OWK524299 PGG524299 PQC524299 PZY524299 QJU524299 QTQ524299 RDM524299 RNI524299 RXE524299 SHA524299 SQW524299 TAS524299 TKO524299 TUK524299 UEG524299 UOC524299 UXY524299 VHU524299 VRQ524299 WBM524299 WLI524299 WVE524299 A589835 IS589835 SO589835 ACK589835 AMG589835 AWC589835 BFY589835 BPU589835 BZQ589835 CJM589835 CTI589835 DDE589835 DNA589835 DWW589835 EGS589835 EQO589835 FAK589835 FKG589835 FUC589835 GDY589835 GNU589835 GXQ589835 HHM589835 HRI589835 IBE589835 ILA589835 IUW589835 JES589835 JOO589835 JYK589835 KIG589835 KSC589835 LBY589835 LLU589835 LVQ589835 MFM589835 MPI589835 MZE589835 NJA589835 NSW589835 OCS589835 OMO589835 OWK589835 PGG589835 PQC589835 PZY589835 QJU589835 QTQ589835 RDM589835 RNI589835 RXE589835 SHA589835 SQW589835 TAS589835 TKO589835 TUK589835 UEG589835 UOC589835 UXY589835 VHU589835 VRQ589835 WBM589835 WLI589835 WVE589835 A655371 IS655371 SO655371 ACK655371 AMG655371 AWC655371 BFY655371 BPU655371 BZQ655371 CJM655371 CTI655371 DDE655371 DNA655371 DWW655371 EGS655371 EQO655371 FAK655371 FKG655371 FUC655371 GDY655371 GNU655371 GXQ655371 HHM655371 HRI655371 IBE655371 ILA655371 IUW655371 JES655371 JOO655371 JYK655371 KIG655371 KSC655371 LBY655371 LLU655371 LVQ655371 MFM655371 MPI655371 MZE655371 NJA655371 NSW655371 OCS655371 OMO655371 OWK655371 PGG655371 PQC655371 PZY655371 QJU655371 QTQ655371 RDM655371 RNI655371 RXE655371 SHA655371 SQW655371 TAS655371 TKO655371 TUK655371 UEG655371 UOC655371 UXY655371 VHU655371 VRQ655371 WBM655371 WLI655371 WVE655371 A720907 IS720907 SO720907 ACK720907 AMG720907 AWC720907 BFY720907 BPU720907 BZQ720907 CJM720907 CTI720907 DDE720907 DNA720907 DWW720907 EGS720907 EQO720907 FAK720907 FKG720907 FUC720907 GDY720907 GNU720907 GXQ720907 HHM720907 HRI720907 IBE720907 ILA720907 IUW720907 JES720907 JOO720907 JYK720907 KIG720907 KSC720907 LBY720907 LLU720907 LVQ720907 MFM720907 MPI720907 MZE720907 NJA720907 NSW720907 OCS720907 OMO720907 OWK720907 PGG720907 PQC720907 PZY720907 QJU720907 QTQ720907 RDM720907 RNI720907 RXE720907 SHA720907 SQW720907 TAS720907 TKO720907 TUK720907 UEG720907 UOC720907 UXY720907 VHU720907 VRQ720907 WBM720907 WLI720907 WVE720907 A786443 IS786443 SO786443 ACK786443 AMG786443 AWC786443 BFY786443 BPU786443 BZQ786443 CJM786443 CTI786443 DDE786443 DNA786443 DWW786443 EGS786443 EQO786443 FAK786443 FKG786443 FUC786443 GDY786443 GNU786443 GXQ786443 HHM786443 HRI786443 IBE786443 ILA786443 IUW786443 JES786443 JOO786443 JYK786443 KIG786443 KSC786443 LBY786443 LLU786443 LVQ786443 MFM786443 MPI786443 MZE786443 NJA786443 NSW786443 OCS786443 OMO786443 OWK786443 PGG786443 PQC786443 PZY786443 QJU786443 QTQ786443 RDM786443 RNI786443 RXE786443 SHA786443 SQW786443 TAS786443 TKO786443 TUK786443 UEG786443 UOC786443 UXY786443 VHU786443 VRQ786443 WBM786443 WLI786443 WVE786443 A851979 IS851979 SO851979 ACK851979 AMG851979 AWC851979 BFY851979 BPU851979 BZQ851979 CJM851979 CTI851979 DDE851979 DNA851979 DWW851979 EGS851979 EQO851979 FAK851979 FKG851979 FUC851979 GDY851979 GNU851979 GXQ851979 HHM851979 HRI851979 IBE851979 ILA851979 IUW851979 JES851979 JOO851979 JYK851979 KIG851979 KSC851979 LBY851979 LLU851979 LVQ851979 MFM851979 MPI851979 MZE851979 NJA851979 NSW851979 OCS851979 OMO851979 OWK851979 PGG851979 PQC851979 PZY851979 QJU851979 QTQ851979 RDM851979 RNI851979 RXE851979 SHA851979 SQW851979 TAS851979 TKO851979 TUK851979 UEG851979 UOC851979 UXY851979 VHU851979 VRQ851979 WBM851979 WLI851979 WVE851979 A917515 IS917515 SO917515 ACK917515 AMG917515 AWC917515 BFY917515 BPU917515 BZQ917515 CJM917515 CTI917515 DDE917515 DNA917515 DWW917515 EGS917515 EQO917515 FAK917515 FKG917515 FUC917515 GDY917515 GNU917515 GXQ917515 HHM917515 HRI917515 IBE917515 ILA917515 IUW917515 JES917515 JOO917515 JYK917515 KIG917515 KSC917515 LBY917515 LLU917515 LVQ917515 MFM917515 MPI917515 MZE917515 NJA917515 NSW917515 OCS917515 OMO917515 OWK917515 PGG917515 PQC917515 PZY917515 QJU917515 QTQ917515 RDM917515 RNI917515 RXE917515 SHA917515 SQW917515 TAS917515 TKO917515 TUK917515 UEG917515 UOC917515 UXY917515 VHU917515 VRQ917515 WBM917515 WLI917515 WVE917515 A983051 IS983051 SO983051 ACK983051 AMG983051 AWC983051 BFY983051 BPU983051 BZQ983051 CJM983051 CTI983051 DDE983051 DNA983051 DWW983051 EGS983051 EQO983051 FAK983051 FKG983051 FUC983051 GDY983051 GNU983051 GXQ983051 HHM983051 HRI983051 IBE983051 ILA983051 IUW983051 JES983051 JOO983051 JYK983051 KIG983051 KSC983051 LBY983051 LLU983051 LVQ983051 MFM983051 MPI983051 MZE983051 NJA983051 NSW983051 OCS983051 OMO983051 OWK983051 PGG983051 PQC983051 PZY983051 QJU983051 QTQ983051 RDM983051 RNI983051 RXE983051 SHA983051 SQW983051 TAS983051 TKO983051 TUK983051 UEG983051 UOC983051 UXY983051 VHU983051 VRQ983051 WBM983051 WLI983051 WVE23:WVE42 WLI23:WLI42 WBM23:WBM42 VRQ23:VRQ42 VHU23:VHU42 UXY23:UXY42 UOC23:UOC42 UEG23:UEG42 TUK23:TUK42 TKO23:TKO42 TAS23:TAS42 SQW23:SQW42 SHA23:SHA42 RXE23:RXE42 RNI23:RNI42 RDM23:RDM42 QTQ23:QTQ42 QJU23:QJU42 PZY23:PZY42 PQC23:PQC42 PGG23:PGG42 OWK23:OWK42 OMO23:OMO42 OCS23:OCS42 NSW23:NSW42 NJA23:NJA42 MZE23:MZE42 MPI23:MPI42 MFM23:MFM42 LVQ23:LVQ42 LLU23:LLU42 LBY23:LBY42 KSC23:KSC42 KIG23:KIG42 JYK23:JYK42 JOO23:JOO42 JES23:JES42 IUW23:IUW42 ILA23:ILA42 IBE23:IBE42 HRI23:HRI42 HHM23:HHM42 GXQ23:GXQ42 GNU23:GNU42 GDY23:GDY42 FUC23:FUC42 FKG23:FKG42 FAK23:FAK42 EQO23:EQO42 EGS23:EGS42 DWW23:DWW42 DNA23:DNA42 DDE23:DDE42 CTI23:CTI42 CJM23:CJM42 BZQ23:BZQ42 BPU23:BPU42 BFY23:BFY42 AWC23:AWC42 AMG23:AMG42 ACK23:ACK42 SO23:SO42 IS23:IS42 A23:A42">
      <formula1>"1,2,3,4,5"</formula1>
    </dataValidation>
    <dataValidation type="decimal" allowBlank="1" showInputMessage="1" showErrorMessage="1" sqref="WVH983051 WLL983051 C65547 IV65547 SR65547 ACN65547 AMJ65547 AWF65547 BGB65547 BPX65547 BZT65547 CJP65547 CTL65547 DDH65547 DND65547 DWZ65547 EGV65547 EQR65547 FAN65547 FKJ65547 FUF65547 GEB65547 GNX65547 GXT65547 HHP65547 HRL65547 IBH65547 ILD65547 IUZ65547 JEV65547 JOR65547 JYN65547 KIJ65547 KSF65547 LCB65547 LLX65547 LVT65547 MFP65547 MPL65547 MZH65547 NJD65547 NSZ65547 OCV65547 OMR65547 OWN65547 PGJ65547 PQF65547 QAB65547 QJX65547 QTT65547 RDP65547 RNL65547 RXH65547 SHD65547 SQZ65547 TAV65547 TKR65547 TUN65547 UEJ65547 UOF65547 UYB65547 VHX65547 VRT65547 WBP65547 WLL65547 WVH65547 C131083 IV131083 SR131083 ACN131083 AMJ131083 AWF131083 BGB131083 BPX131083 BZT131083 CJP131083 CTL131083 DDH131083 DND131083 DWZ131083 EGV131083 EQR131083 FAN131083 FKJ131083 FUF131083 GEB131083 GNX131083 GXT131083 HHP131083 HRL131083 IBH131083 ILD131083 IUZ131083 JEV131083 JOR131083 JYN131083 KIJ131083 KSF131083 LCB131083 LLX131083 LVT131083 MFP131083 MPL131083 MZH131083 NJD131083 NSZ131083 OCV131083 OMR131083 OWN131083 PGJ131083 PQF131083 QAB131083 QJX131083 QTT131083 RDP131083 RNL131083 RXH131083 SHD131083 SQZ131083 TAV131083 TKR131083 TUN131083 UEJ131083 UOF131083 UYB131083 VHX131083 VRT131083 WBP131083 WLL131083 WVH131083 C196619 IV196619 SR196619 ACN196619 AMJ196619 AWF196619 BGB196619 BPX196619 BZT196619 CJP196619 CTL196619 DDH196619 DND196619 DWZ196619 EGV196619 EQR196619 FAN196619 FKJ196619 FUF196619 GEB196619 GNX196619 GXT196619 HHP196619 HRL196619 IBH196619 ILD196619 IUZ196619 JEV196619 JOR196619 JYN196619 KIJ196619 KSF196619 LCB196619 LLX196619 LVT196619 MFP196619 MPL196619 MZH196619 NJD196619 NSZ196619 OCV196619 OMR196619 OWN196619 PGJ196619 PQF196619 QAB196619 QJX196619 QTT196619 RDP196619 RNL196619 RXH196619 SHD196619 SQZ196619 TAV196619 TKR196619 TUN196619 UEJ196619 UOF196619 UYB196619 VHX196619 VRT196619 WBP196619 WLL196619 WVH196619 C262155 IV262155 SR262155 ACN262155 AMJ262155 AWF262155 BGB262155 BPX262155 BZT262155 CJP262155 CTL262155 DDH262155 DND262155 DWZ262155 EGV262155 EQR262155 FAN262155 FKJ262155 FUF262155 GEB262155 GNX262155 GXT262155 HHP262155 HRL262155 IBH262155 ILD262155 IUZ262155 JEV262155 JOR262155 JYN262155 KIJ262155 KSF262155 LCB262155 LLX262155 LVT262155 MFP262155 MPL262155 MZH262155 NJD262155 NSZ262155 OCV262155 OMR262155 OWN262155 PGJ262155 PQF262155 QAB262155 QJX262155 QTT262155 RDP262155 RNL262155 RXH262155 SHD262155 SQZ262155 TAV262155 TKR262155 TUN262155 UEJ262155 UOF262155 UYB262155 VHX262155 VRT262155 WBP262155 WLL262155 WVH262155 C327691 IV327691 SR327691 ACN327691 AMJ327691 AWF327691 BGB327691 BPX327691 BZT327691 CJP327691 CTL327691 DDH327691 DND327691 DWZ327691 EGV327691 EQR327691 FAN327691 FKJ327691 FUF327691 GEB327691 GNX327691 GXT327691 HHP327691 HRL327691 IBH327691 ILD327691 IUZ327691 JEV327691 JOR327691 JYN327691 KIJ327691 KSF327691 LCB327691 LLX327691 LVT327691 MFP327691 MPL327691 MZH327691 NJD327691 NSZ327691 OCV327691 OMR327691 OWN327691 PGJ327691 PQF327691 QAB327691 QJX327691 QTT327691 RDP327691 RNL327691 RXH327691 SHD327691 SQZ327691 TAV327691 TKR327691 TUN327691 UEJ327691 UOF327691 UYB327691 VHX327691 VRT327691 WBP327691 WLL327691 WVH327691 C393227 IV393227 SR393227 ACN393227 AMJ393227 AWF393227 BGB393227 BPX393227 BZT393227 CJP393227 CTL393227 DDH393227 DND393227 DWZ393227 EGV393227 EQR393227 FAN393227 FKJ393227 FUF393227 GEB393227 GNX393227 GXT393227 HHP393227 HRL393227 IBH393227 ILD393227 IUZ393227 JEV393227 JOR393227 JYN393227 KIJ393227 KSF393227 LCB393227 LLX393227 LVT393227 MFP393227 MPL393227 MZH393227 NJD393227 NSZ393227 OCV393227 OMR393227 OWN393227 PGJ393227 PQF393227 QAB393227 QJX393227 QTT393227 RDP393227 RNL393227 RXH393227 SHD393227 SQZ393227 TAV393227 TKR393227 TUN393227 UEJ393227 UOF393227 UYB393227 VHX393227 VRT393227 WBP393227 WLL393227 WVH393227 C458763 IV458763 SR458763 ACN458763 AMJ458763 AWF458763 BGB458763 BPX458763 BZT458763 CJP458763 CTL458763 DDH458763 DND458763 DWZ458763 EGV458763 EQR458763 FAN458763 FKJ458763 FUF458763 GEB458763 GNX458763 GXT458763 HHP458763 HRL458763 IBH458763 ILD458763 IUZ458763 JEV458763 JOR458763 JYN458763 KIJ458763 KSF458763 LCB458763 LLX458763 LVT458763 MFP458763 MPL458763 MZH458763 NJD458763 NSZ458763 OCV458763 OMR458763 OWN458763 PGJ458763 PQF458763 QAB458763 QJX458763 QTT458763 RDP458763 RNL458763 RXH458763 SHD458763 SQZ458763 TAV458763 TKR458763 TUN458763 UEJ458763 UOF458763 UYB458763 VHX458763 VRT458763 WBP458763 WLL458763 WVH458763 C524299 IV524299 SR524299 ACN524299 AMJ524299 AWF524299 BGB524299 BPX524299 BZT524299 CJP524299 CTL524299 DDH524299 DND524299 DWZ524299 EGV524299 EQR524299 FAN524299 FKJ524299 FUF524299 GEB524299 GNX524299 GXT524299 HHP524299 HRL524299 IBH524299 ILD524299 IUZ524299 JEV524299 JOR524299 JYN524299 KIJ524299 KSF524299 LCB524299 LLX524299 LVT524299 MFP524299 MPL524299 MZH524299 NJD524299 NSZ524299 OCV524299 OMR524299 OWN524299 PGJ524299 PQF524299 QAB524299 QJX524299 QTT524299 RDP524299 RNL524299 RXH524299 SHD524299 SQZ524299 TAV524299 TKR524299 TUN524299 UEJ524299 UOF524299 UYB524299 VHX524299 VRT524299 WBP524299 WLL524299 WVH524299 C589835 IV589835 SR589835 ACN589835 AMJ589835 AWF589835 BGB589835 BPX589835 BZT589835 CJP589835 CTL589835 DDH589835 DND589835 DWZ589835 EGV589835 EQR589835 FAN589835 FKJ589835 FUF589835 GEB589835 GNX589835 GXT589835 HHP589835 HRL589835 IBH589835 ILD589835 IUZ589835 JEV589835 JOR589835 JYN589835 KIJ589835 KSF589835 LCB589835 LLX589835 LVT589835 MFP589835 MPL589835 MZH589835 NJD589835 NSZ589835 OCV589835 OMR589835 OWN589835 PGJ589835 PQF589835 QAB589835 QJX589835 QTT589835 RDP589835 RNL589835 RXH589835 SHD589835 SQZ589835 TAV589835 TKR589835 TUN589835 UEJ589835 UOF589835 UYB589835 VHX589835 VRT589835 WBP589835 WLL589835 WVH589835 C655371 IV655371 SR655371 ACN655371 AMJ655371 AWF655371 BGB655371 BPX655371 BZT655371 CJP655371 CTL655371 DDH655371 DND655371 DWZ655371 EGV655371 EQR655371 FAN655371 FKJ655371 FUF655371 GEB655371 GNX655371 GXT655371 HHP655371 HRL655371 IBH655371 ILD655371 IUZ655371 JEV655371 JOR655371 JYN655371 KIJ655371 KSF655371 LCB655371 LLX655371 LVT655371 MFP655371 MPL655371 MZH655371 NJD655371 NSZ655371 OCV655371 OMR655371 OWN655371 PGJ655371 PQF655371 QAB655371 QJX655371 QTT655371 RDP655371 RNL655371 RXH655371 SHD655371 SQZ655371 TAV655371 TKR655371 TUN655371 UEJ655371 UOF655371 UYB655371 VHX655371 VRT655371 WBP655371 WLL655371 WVH655371 C720907 IV720907 SR720907 ACN720907 AMJ720907 AWF720907 BGB720907 BPX720907 BZT720907 CJP720907 CTL720907 DDH720907 DND720907 DWZ720907 EGV720907 EQR720907 FAN720907 FKJ720907 FUF720907 GEB720907 GNX720907 GXT720907 HHP720907 HRL720907 IBH720907 ILD720907 IUZ720907 JEV720907 JOR720907 JYN720907 KIJ720907 KSF720907 LCB720907 LLX720907 LVT720907 MFP720907 MPL720907 MZH720907 NJD720907 NSZ720907 OCV720907 OMR720907 OWN720907 PGJ720907 PQF720907 QAB720907 QJX720907 QTT720907 RDP720907 RNL720907 RXH720907 SHD720907 SQZ720907 TAV720907 TKR720907 TUN720907 UEJ720907 UOF720907 UYB720907 VHX720907 VRT720907 WBP720907 WLL720907 WVH720907 C786443 IV786443 SR786443 ACN786443 AMJ786443 AWF786443 BGB786443 BPX786443 BZT786443 CJP786443 CTL786443 DDH786443 DND786443 DWZ786443 EGV786443 EQR786443 FAN786443 FKJ786443 FUF786443 GEB786443 GNX786443 GXT786443 HHP786443 HRL786443 IBH786443 ILD786443 IUZ786443 JEV786443 JOR786443 JYN786443 KIJ786443 KSF786443 LCB786443 LLX786443 LVT786443 MFP786443 MPL786443 MZH786443 NJD786443 NSZ786443 OCV786443 OMR786443 OWN786443 PGJ786443 PQF786443 QAB786443 QJX786443 QTT786443 RDP786443 RNL786443 RXH786443 SHD786443 SQZ786443 TAV786443 TKR786443 TUN786443 UEJ786443 UOF786443 UYB786443 VHX786443 VRT786443 WBP786443 WLL786443 WVH786443 C851979 IV851979 SR851979 ACN851979 AMJ851979 AWF851979 BGB851979 BPX851979 BZT851979 CJP851979 CTL851979 DDH851979 DND851979 DWZ851979 EGV851979 EQR851979 FAN851979 FKJ851979 FUF851979 GEB851979 GNX851979 GXT851979 HHP851979 HRL851979 IBH851979 ILD851979 IUZ851979 JEV851979 JOR851979 JYN851979 KIJ851979 KSF851979 LCB851979 LLX851979 LVT851979 MFP851979 MPL851979 MZH851979 NJD851979 NSZ851979 OCV851979 OMR851979 OWN851979 PGJ851979 PQF851979 QAB851979 QJX851979 QTT851979 RDP851979 RNL851979 RXH851979 SHD851979 SQZ851979 TAV851979 TKR851979 TUN851979 UEJ851979 UOF851979 UYB851979 VHX851979 VRT851979 WBP851979 WLL851979 WVH851979 C917515 IV917515 SR917515 ACN917515 AMJ917515 AWF917515 BGB917515 BPX917515 BZT917515 CJP917515 CTL917515 DDH917515 DND917515 DWZ917515 EGV917515 EQR917515 FAN917515 FKJ917515 FUF917515 GEB917515 GNX917515 GXT917515 HHP917515 HRL917515 IBH917515 ILD917515 IUZ917515 JEV917515 JOR917515 JYN917515 KIJ917515 KSF917515 LCB917515 LLX917515 LVT917515 MFP917515 MPL917515 MZH917515 NJD917515 NSZ917515 OCV917515 OMR917515 OWN917515 PGJ917515 PQF917515 QAB917515 QJX917515 QTT917515 RDP917515 RNL917515 RXH917515 SHD917515 SQZ917515 TAV917515 TKR917515 TUN917515 UEJ917515 UOF917515 UYB917515 VHX917515 VRT917515 WBP917515 WLL917515 WVH917515 C983051 IV983051 SR983051 ACN983051 AMJ983051 AWF983051 BGB983051 BPX983051 BZT983051 CJP983051 CTL983051 DDH983051 DND983051 DWZ983051 EGV983051 EQR983051 FAN983051 FKJ983051 FUF983051 GEB983051 GNX983051 GXT983051 HHP983051 HRL983051 IBH983051 ILD983051 IUZ983051 JEV983051 JOR983051 JYN983051 KIJ983051 KSF983051 LCB983051 LLX983051 LVT983051 MFP983051 MPL983051 MZH983051 NJD983051 NSZ983051 OCV983051 OMR983051 OWN983051 PGJ983051 PQF983051 QAB983051 QJX983051 QTT983051 RDP983051 RNL983051 RXH983051 SHD983051 SQZ983051 TAV983051 TKR983051 TUN983051 UEJ983051 UOF983051 UYB983051 VHX983051 VRT983051 WBP983051 WVH23:WVH42 WLL23:WLL42 WBP23:WBP42 VRT23:VRT42 VHX23:VHX42 UYB23:UYB42 UOF23:UOF42 UEJ23:UEJ42 TUN23:TUN42 TKR23:TKR42 TAV23:TAV42 SQZ23:SQZ42 SHD23:SHD42 RXH23:RXH42 RNL23:RNL42 RDP23:RDP42 QTT23:QTT42 QJX23:QJX42 QAB23:QAB42 PQF23:PQF42 PGJ23:PGJ42 OWN23:OWN42 OMR23:OMR42 OCV23:OCV42 NSZ23:NSZ42 NJD23:NJD42 MZH23:MZH42 MPL23:MPL42 MFP23:MFP42 LVT23:LVT42 LLX23:LLX42 LCB23:LCB42 KSF23:KSF42 KIJ23:KIJ42 JYN23:JYN42 JOR23:JOR42 JEV23:JEV42 IUZ23:IUZ42 ILD23:ILD42 IBH23:IBH42 HRL23:HRL42 HHP23:HHP42 GXT23:GXT42 GNX23:GNX42 GEB23:GEB42 FUF23:FUF42 FKJ23:FKJ42 FAN23:FAN42 EQR23:EQR42 EGV23:EGV42 DWZ23:DWZ42 DND23:DND42 DDH23:DDH42 CTL23:CTL42 CJP23:CJP42 BZT23:BZT42 BPX23:BPX42 BGB23:BGB42 AWF23:AWF42 AMJ23:AMJ42 ACN23:ACN42 SR23:SR42 IV23:IV42">
      <formula1>0</formula1>
      <formula2>1</formula2>
    </dataValidation>
  </dataValidations>
  <pageMargins left="0.70866141732283472" right="0.70866141732283472" top="0.74803149606299213" bottom="0.74803149606299213" header="0.31496062992125984" footer="0.31496062992125984"/>
  <pageSetup paperSize="5" scale="3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31"/>
  <sheetViews>
    <sheetView zoomScale="66" zoomScaleNormal="66" workbookViewId="0">
      <selection activeCell="F27" sqref="F27"/>
    </sheetView>
  </sheetViews>
  <sheetFormatPr baseColWidth="10" defaultRowHeight="15" x14ac:dyDescent="0.25"/>
  <cols>
    <col min="1" max="1" width="7.28515625" style="86" customWidth="1"/>
    <col min="2" max="2" width="65.42578125" style="86" customWidth="1"/>
    <col min="3" max="3" width="31.140625" style="86" customWidth="1"/>
    <col min="4" max="4" width="26.7109375" style="86" customWidth="1"/>
    <col min="5" max="5" width="25" style="86" customWidth="1"/>
    <col min="6" max="7" width="29.7109375" style="86" customWidth="1"/>
    <col min="8" max="8" width="24.5703125" style="86" customWidth="1"/>
    <col min="9" max="9" width="24" style="86" customWidth="1"/>
    <col min="10" max="10" width="20.28515625" style="86" customWidth="1"/>
    <col min="11" max="11" width="35.7109375" style="86" customWidth="1"/>
    <col min="12" max="13" width="18.7109375" style="86" customWidth="1"/>
    <col min="14" max="14" width="22.140625" style="86" customWidth="1"/>
    <col min="15" max="15" width="26.140625" style="86" customWidth="1"/>
    <col min="16" max="16" width="19.5703125" style="86" bestFit="1" customWidth="1"/>
    <col min="17" max="17" width="14.5703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754</v>
      </c>
      <c r="D6" s="1103"/>
      <c r="E6" s="1103"/>
      <c r="F6" s="1103"/>
      <c r="G6" s="1103"/>
      <c r="H6" s="1103"/>
      <c r="I6" s="1103"/>
      <c r="J6" s="1103"/>
      <c r="K6" s="1103"/>
      <c r="L6" s="1103"/>
      <c r="M6" s="1103"/>
      <c r="N6" s="1104"/>
    </row>
    <row r="7" spans="2:16" ht="16.5" thickBot="1" x14ac:dyDescent="0.3">
      <c r="B7" s="474" t="s">
        <v>5</v>
      </c>
      <c r="C7" s="1103"/>
      <c r="D7" s="1103"/>
      <c r="E7" s="1103"/>
      <c r="F7" s="1103"/>
      <c r="G7" s="1103"/>
      <c r="H7" s="1103"/>
      <c r="I7" s="1103"/>
      <c r="J7" s="1103"/>
      <c r="K7" s="1103"/>
      <c r="L7" s="1103"/>
      <c r="M7" s="1103"/>
      <c r="N7" s="1104"/>
    </row>
    <row r="8" spans="2:16" ht="16.5" thickBot="1" x14ac:dyDescent="0.3">
      <c r="B8" s="474" t="s">
        <v>6</v>
      </c>
      <c r="C8" s="1103"/>
      <c r="D8" s="1103"/>
      <c r="E8" s="1103"/>
      <c r="F8" s="1103"/>
      <c r="G8" s="1103"/>
      <c r="H8" s="1103"/>
      <c r="I8" s="1103"/>
      <c r="J8" s="1103"/>
      <c r="K8" s="1103"/>
      <c r="L8" s="1103"/>
      <c r="M8" s="1103"/>
      <c r="N8" s="1104"/>
    </row>
    <row r="9" spans="2:16" ht="16.5" thickBot="1" x14ac:dyDescent="0.3">
      <c r="B9" s="474" t="s">
        <v>7</v>
      </c>
      <c r="C9" s="1103"/>
      <c r="D9" s="1103"/>
      <c r="E9" s="1103"/>
      <c r="F9" s="1103"/>
      <c r="G9" s="1103"/>
      <c r="H9" s="1103"/>
      <c r="I9" s="1103"/>
      <c r="J9" s="1103"/>
      <c r="K9" s="1103"/>
      <c r="L9" s="1103"/>
      <c r="M9" s="1103"/>
      <c r="N9" s="1104"/>
    </row>
    <row r="10" spans="2:16" ht="16.5" thickBot="1" x14ac:dyDescent="0.3">
      <c r="B10" s="474" t="s">
        <v>8</v>
      </c>
      <c r="C10" s="1114" t="s">
        <v>151</v>
      </c>
      <c r="D10" s="1114"/>
      <c r="E10" s="1091"/>
      <c r="F10" s="475"/>
      <c r="G10" s="475"/>
      <c r="H10" s="475"/>
      <c r="I10" s="475"/>
      <c r="J10" s="475"/>
      <c r="K10" s="475"/>
      <c r="L10" s="475"/>
      <c r="M10" s="475"/>
      <c r="N10" s="476"/>
    </row>
    <row r="11" spans="2:16" ht="16.5" thickBot="1" x14ac:dyDescent="0.3">
      <c r="B11" s="477" t="s">
        <v>9</v>
      </c>
      <c r="C11" s="478">
        <v>41974</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093" t="s">
        <v>87</v>
      </c>
      <c r="C14" s="1093"/>
      <c r="D14" s="240" t="s">
        <v>12</v>
      </c>
      <c r="E14" s="240" t="s">
        <v>13</v>
      </c>
      <c r="F14" s="240" t="s">
        <v>29</v>
      </c>
      <c r="G14" s="95"/>
      <c r="I14" s="96"/>
      <c r="J14" s="96"/>
      <c r="K14" s="96"/>
      <c r="L14" s="96"/>
      <c r="M14" s="96"/>
      <c r="N14" s="94"/>
    </row>
    <row r="15" spans="2:16" ht="15.75" x14ac:dyDescent="0.25">
      <c r="B15" s="1093"/>
      <c r="C15" s="1093"/>
      <c r="D15" s="240">
        <v>8</v>
      </c>
      <c r="E15" s="166">
        <v>933461607</v>
      </c>
      <c r="F15" s="167">
        <v>447</v>
      </c>
      <c r="G15" s="97"/>
      <c r="I15" s="98"/>
      <c r="J15" s="98"/>
      <c r="K15" s="98"/>
      <c r="L15" s="98"/>
      <c r="M15" s="98"/>
      <c r="N15" s="94"/>
    </row>
    <row r="16" spans="2:16" ht="15.75" x14ac:dyDescent="0.25">
      <c r="B16" s="1093"/>
      <c r="C16" s="1093"/>
      <c r="D16" s="240"/>
      <c r="E16" s="168"/>
      <c r="F16" s="167"/>
      <c r="G16" s="97"/>
      <c r="I16" s="98"/>
      <c r="J16" s="98"/>
      <c r="K16" s="98"/>
      <c r="L16" s="98"/>
      <c r="M16" s="98"/>
      <c r="N16" s="94"/>
    </row>
    <row r="17" spans="1:14" ht="15.75" x14ac:dyDescent="0.25">
      <c r="B17" s="1093"/>
      <c r="C17" s="1093"/>
      <c r="D17" s="240"/>
      <c r="E17" s="168"/>
      <c r="F17" s="167"/>
      <c r="G17" s="97"/>
      <c r="I17" s="98"/>
      <c r="J17" s="98"/>
      <c r="K17" s="98"/>
      <c r="L17" s="98"/>
      <c r="M17" s="98"/>
      <c r="N17" s="94"/>
    </row>
    <row r="18" spans="1:14" ht="15.75" x14ac:dyDescent="0.25">
      <c r="B18" s="1093"/>
      <c r="C18" s="1093"/>
      <c r="D18" s="240"/>
      <c r="E18" s="169"/>
      <c r="F18" s="167"/>
      <c r="G18" s="97"/>
      <c r="H18" s="100"/>
      <c r="I18" s="98"/>
      <c r="J18" s="98"/>
      <c r="K18" s="98"/>
      <c r="L18" s="98"/>
      <c r="M18" s="98"/>
      <c r="N18" s="101"/>
    </row>
    <row r="19" spans="1:14" ht="15.75" x14ac:dyDescent="0.25">
      <c r="B19" s="1093"/>
      <c r="C19" s="1093"/>
      <c r="D19" s="240"/>
      <c r="E19" s="169"/>
      <c r="F19" s="167"/>
      <c r="G19" s="97"/>
      <c r="H19" s="100"/>
      <c r="I19" s="102"/>
      <c r="J19" s="102"/>
      <c r="K19" s="102"/>
      <c r="L19" s="102"/>
      <c r="M19" s="102"/>
      <c r="N19" s="101"/>
    </row>
    <row r="20" spans="1:14" ht="15.75" x14ac:dyDescent="0.25">
      <c r="B20" s="1093"/>
      <c r="C20" s="1093"/>
      <c r="D20" s="240"/>
      <c r="E20" s="99"/>
      <c r="F20" s="167"/>
      <c r="G20" s="97"/>
      <c r="H20" s="100"/>
      <c r="I20" s="93"/>
      <c r="J20" s="93"/>
      <c r="K20" s="93"/>
      <c r="L20" s="93"/>
      <c r="M20" s="93"/>
      <c r="N20" s="101"/>
    </row>
    <row r="21" spans="1:14" ht="15.75" x14ac:dyDescent="0.25">
      <c r="B21" s="1093"/>
      <c r="C21" s="1093"/>
      <c r="D21" s="240"/>
      <c r="E21" s="99"/>
      <c r="F21" s="167"/>
      <c r="G21" s="97"/>
      <c r="H21" s="100"/>
      <c r="I21" s="93"/>
      <c r="J21" s="93"/>
      <c r="K21" s="93"/>
      <c r="L21" s="93"/>
      <c r="M21" s="93"/>
      <c r="N21" s="101"/>
    </row>
    <row r="22" spans="1:14" ht="16.5" thickBot="1" x14ac:dyDescent="0.3">
      <c r="B22" s="1094" t="s">
        <v>14</v>
      </c>
      <c r="C22" s="1095"/>
      <c r="D22" s="240"/>
      <c r="E22" s="103">
        <f>SUM(E15:E21)</f>
        <v>933461607</v>
      </c>
      <c r="F22" s="167">
        <f>SUM(F15:F21)</f>
        <v>447</v>
      </c>
      <c r="G22" s="97"/>
      <c r="H22" s="100"/>
      <c r="I22" s="93"/>
      <c r="J22" s="93"/>
      <c r="K22" s="93"/>
      <c r="L22" s="93"/>
      <c r="M22" s="93"/>
      <c r="N22" s="101"/>
    </row>
    <row r="23" spans="1:14" ht="45.75" thickBot="1" x14ac:dyDescent="0.3">
      <c r="A23" s="481"/>
      <c r="B23" s="105" t="s">
        <v>15</v>
      </c>
      <c r="C23" s="105" t="s">
        <v>88</v>
      </c>
      <c r="E23" s="96"/>
      <c r="F23" s="96"/>
      <c r="G23" s="96"/>
      <c r="H23" s="96"/>
      <c r="I23" s="106"/>
      <c r="J23" s="106"/>
      <c r="K23" s="106"/>
      <c r="L23" s="106"/>
      <c r="M23" s="106"/>
    </row>
    <row r="24" spans="1:14" ht="16.5" thickBot="1" x14ac:dyDescent="0.3">
      <c r="A24" s="482">
        <v>1</v>
      </c>
      <c r="C24" s="108">
        <f>F22*80/100</f>
        <v>357.6</v>
      </c>
      <c r="D24" s="109"/>
      <c r="E24" s="110">
        <f>E22</f>
        <v>933461607</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
      <c r="A26" s="113"/>
      <c r="B26" s="116" t="s">
        <v>124</v>
      </c>
      <c r="C26" s="78"/>
      <c r="D26" s="78"/>
      <c r="E26" s="78"/>
      <c r="F26" s="78"/>
      <c r="G26" s="78"/>
      <c r="H26" s="78"/>
      <c r="I26" s="93"/>
      <c r="J26" s="93"/>
      <c r="K26" s="93"/>
      <c r="L26" s="93"/>
      <c r="M26" s="93"/>
      <c r="N26" s="94"/>
    </row>
    <row r="27" spans="1:14" ht="15.75" x14ac:dyDescent="0.2">
      <c r="A27" s="113"/>
      <c r="B27" s="78"/>
      <c r="C27" s="78"/>
      <c r="D27" s="78"/>
      <c r="E27" s="78"/>
      <c r="F27" s="78"/>
      <c r="G27" s="78"/>
      <c r="H27" s="78"/>
      <c r="I27" s="93"/>
      <c r="J27" s="93"/>
      <c r="K27" s="93"/>
      <c r="L27" s="93"/>
      <c r="M27" s="93"/>
      <c r="N27" s="94"/>
    </row>
    <row r="28" spans="1:14" ht="15.75" x14ac:dyDescent="0.2">
      <c r="A28" s="113"/>
      <c r="B28" s="117" t="s">
        <v>33</v>
      </c>
      <c r="C28" s="117" t="s">
        <v>125</v>
      </c>
      <c r="D28" s="117" t="s">
        <v>126</v>
      </c>
      <c r="E28" s="78"/>
      <c r="F28" s="78"/>
      <c r="G28" s="78"/>
      <c r="H28" s="78"/>
      <c r="I28" s="93"/>
      <c r="J28" s="93"/>
      <c r="K28" s="93"/>
      <c r="L28" s="93"/>
      <c r="M28" s="93"/>
      <c r="N28" s="94"/>
    </row>
    <row r="29" spans="1:14" ht="15.75" x14ac:dyDescent="0.2">
      <c r="A29" s="113"/>
      <c r="B29" s="118" t="s">
        <v>127</v>
      </c>
      <c r="C29" s="234" t="s">
        <v>292</v>
      </c>
      <c r="D29" s="118"/>
      <c r="E29" s="78"/>
      <c r="F29" s="78"/>
      <c r="G29" s="78"/>
      <c r="H29" s="78"/>
      <c r="I29" s="93"/>
      <c r="J29" s="93"/>
      <c r="K29" s="93"/>
      <c r="L29" s="93"/>
      <c r="M29" s="93"/>
      <c r="N29" s="94"/>
    </row>
    <row r="30" spans="1:14" ht="15.75" x14ac:dyDescent="0.2">
      <c r="A30" s="113"/>
      <c r="B30" s="118" t="s">
        <v>128</v>
      </c>
      <c r="C30" s="234" t="s">
        <v>292</v>
      </c>
      <c r="D30" s="118"/>
      <c r="E30" s="78"/>
      <c r="F30" s="78"/>
      <c r="G30" s="78"/>
      <c r="H30" s="78"/>
      <c r="I30" s="93"/>
      <c r="J30" s="93"/>
      <c r="K30" s="93"/>
      <c r="L30" s="93"/>
      <c r="M30" s="93"/>
      <c r="N30" s="94"/>
    </row>
    <row r="31" spans="1:14" ht="15.75" x14ac:dyDescent="0.2">
      <c r="A31" s="113"/>
      <c r="B31" s="118" t="s">
        <v>129</v>
      </c>
      <c r="C31" s="234" t="s">
        <v>292</v>
      </c>
      <c r="D31" s="118"/>
      <c r="E31" s="78"/>
      <c r="F31" s="78"/>
      <c r="G31" s="78"/>
      <c r="H31" s="78"/>
      <c r="I31" s="93"/>
      <c r="J31" s="93"/>
      <c r="K31" s="93"/>
      <c r="L31" s="93"/>
      <c r="M31" s="93"/>
      <c r="N31" s="94"/>
    </row>
    <row r="32" spans="1:14" ht="15.75" x14ac:dyDescent="0.2">
      <c r="A32" s="113"/>
      <c r="B32" s="118" t="s">
        <v>130</v>
      </c>
      <c r="C32" s="234" t="s">
        <v>292</v>
      </c>
      <c r="D32" s="118"/>
      <c r="E32" s="78"/>
      <c r="F32" s="78"/>
      <c r="G32" s="78"/>
      <c r="H32" s="78"/>
      <c r="I32" s="93"/>
      <c r="J32" s="93"/>
      <c r="K32" s="93"/>
      <c r="L32" s="93"/>
      <c r="M32" s="93"/>
      <c r="N32" s="94"/>
    </row>
    <row r="33" spans="1:26" ht="15.75" x14ac:dyDescent="0.2">
      <c r="A33" s="113"/>
      <c r="B33" s="78"/>
      <c r="C33" s="78"/>
      <c r="D33" s="78"/>
      <c r="E33" s="78"/>
      <c r="F33" s="78"/>
      <c r="G33" s="78"/>
      <c r="H33" s="78"/>
      <c r="I33" s="93"/>
      <c r="J33" s="93"/>
      <c r="K33" s="93"/>
      <c r="L33" s="93"/>
      <c r="M33" s="93"/>
      <c r="N33" s="94"/>
    </row>
    <row r="34" spans="1:26" ht="15.75" x14ac:dyDescent="0.2">
      <c r="A34" s="113"/>
      <c r="B34" s="116" t="s">
        <v>131</v>
      </c>
      <c r="C34" s="78"/>
      <c r="D34" s="78"/>
      <c r="E34" s="78"/>
      <c r="F34" s="78"/>
      <c r="G34" s="78"/>
      <c r="H34" s="78"/>
      <c r="I34" s="93"/>
      <c r="J34" s="93"/>
      <c r="K34" s="93"/>
      <c r="L34" s="93"/>
      <c r="M34" s="93"/>
      <c r="N34" s="94"/>
    </row>
    <row r="35" spans="1:26" ht="15.75" x14ac:dyDescent="0.2">
      <c r="A35" s="113"/>
      <c r="B35" s="78"/>
      <c r="C35" s="78"/>
      <c r="D35" s="78"/>
      <c r="E35" s="78"/>
      <c r="F35" s="78"/>
      <c r="G35" s="78"/>
      <c r="H35" s="78"/>
      <c r="I35" s="93"/>
      <c r="J35" s="93"/>
      <c r="K35" s="93"/>
      <c r="L35" s="93"/>
      <c r="M35" s="93"/>
      <c r="N35" s="94"/>
    </row>
    <row r="36" spans="1:26" ht="15.75" x14ac:dyDescent="0.2">
      <c r="A36" s="113"/>
      <c r="B36" s="117" t="s">
        <v>33</v>
      </c>
      <c r="C36" s="117" t="s">
        <v>58</v>
      </c>
      <c r="D36" s="119" t="s">
        <v>51</v>
      </c>
      <c r="E36" s="119" t="s">
        <v>16</v>
      </c>
      <c r="F36" s="78"/>
      <c r="G36" s="78"/>
      <c r="H36" s="78"/>
      <c r="I36" s="93"/>
      <c r="J36" s="93"/>
      <c r="K36" s="93"/>
      <c r="L36" s="93"/>
      <c r="M36" s="93"/>
      <c r="N36" s="94"/>
    </row>
    <row r="37" spans="1:26" ht="30" x14ac:dyDescent="0.2">
      <c r="A37" s="113"/>
      <c r="B37" s="120" t="s">
        <v>132</v>
      </c>
      <c r="C37" s="252">
        <v>40</v>
      </c>
      <c r="D37" s="234">
        <v>40</v>
      </c>
      <c r="E37" s="1067">
        <f>+D37+D38</f>
        <v>75</v>
      </c>
      <c r="F37" s="78"/>
      <c r="G37" s="78"/>
      <c r="H37" s="78"/>
      <c r="I37" s="93"/>
      <c r="J37" s="93"/>
      <c r="K37" s="93"/>
      <c r="L37" s="93"/>
      <c r="M37" s="93"/>
      <c r="N37" s="94"/>
    </row>
    <row r="38" spans="1:26" ht="60" x14ac:dyDescent="0.2">
      <c r="A38" s="113"/>
      <c r="B38" s="120" t="s">
        <v>133</v>
      </c>
      <c r="C38" s="252">
        <v>60</v>
      </c>
      <c r="D38" s="425">
        <v>35</v>
      </c>
      <c r="E38" s="1068"/>
      <c r="F38" s="78"/>
      <c r="G38" s="78"/>
      <c r="H38" s="78"/>
      <c r="I38" s="93"/>
      <c r="J38" s="93"/>
      <c r="K38" s="93"/>
      <c r="L38" s="93"/>
      <c r="M38" s="93"/>
      <c r="N38" s="94"/>
    </row>
    <row r="39" spans="1:26" ht="15.75" x14ac:dyDescent="0.25">
      <c r="A39" s="113"/>
      <c r="C39" s="114"/>
      <c r="D39" s="98"/>
      <c r="E39" s="115"/>
      <c r="F39" s="111"/>
      <c r="G39" s="111"/>
      <c r="H39" s="111"/>
      <c r="I39" s="112"/>
      <c r="J39" s="112"/>
      <c r="K39" s="112"/>
      <c r="L39" s="112"/>
      <c r="M39" s="112"/>
    </row>
    <row r="40" spans="1:26" ht="15.75" x14ac:dyDescent="0.25">
      <c r="B40" s="116" t="s">
        <v>30</v>
      </c>
      <c r="M40" s="122"/>
      <c r="N40" s="122"/>
    </row>
    <row r="41" spans="1:26" ht="15.75" thickBot="1" x14ac:dyDescent="0.3">
      <c r="M41" s="122"/>
      <c r="N41" s="122"/>
    </row>
    <row r="42" spans="1:26" s="93" customFormat="1" ht="78.75" x14ac:dyDescent="0.25">
      <c r="B42" s="483" t="s">
        <v>134</v>
      </c>
      <c r="C42" s="483" t="s">
        <v>135</v>
      </c>
      <c r="D42" s="483" t="s">
        <v>136</v>
      </c>
      <c r="E42" s="483" t="s">
        <v>45</v>
      </c>
      <c r="F42" s="483" t="s">
        <v>22</v>
      </c>
      <c r="G42" s="483" t="s">
        <v>89</v>
      </c>
      <c r="H42" s="483" t="s">
        <v>17</v>
      </c>
      <c r="I42" s="483" t="s">
        <v>10</v>
      </c>
      <c r="J42" s="483" t="s">
        <v>31</v>
      </c>
      <c r="K42" s="483" t="s">
        <v>61</v>
      </c>
      <c r="L42" s="483" t="s">
        <v>20</v>
      </c>
      <c r="M42" s="484" t="s">
        <v>26</v>
      </c>
      <c r="N42" s="483" t="s">
        <v>137</v>
      </c>
      <c r="O42" s="483" t="s">
        <v>36</v>
      </c>
      <c r="P42" s="245" t="s">
        <v>11</v>
      </c>
      <c r="Q42" s="245" t="s">
        <v>19</v>
      </c>
    </row>
    <row r="43" spans="1:26" s="242" customFormat="1" ht="45" x14ac:dyDescent="0.25">
      <c r="A43" s="125">
        <v>1</v>
      </c>
      <c r="B43" s="253" t="str">
        <f>C6</f>
        <v>FUNDACION PROYECTO VIDA  FUNPROVIDA</v>
      </c>
      <c r="C43" s="253" t="s">
        <v>755</v>
      </c>
      <c r="D43" s="127" t="s">
        <v>756</v>
      </c>
      <c r="E43" s="132" t="s">
        <v>757</v>
      </c>
      <c r="F43" s="127" t="s">
        <v>125</v>
      </c>
      <c r="G43" s="129">
        <v>1</v>
      </c>
      <c r="H43" s="130">
        <v>40970</v>
      </c>
      <c r="I43" s="130">
        <v>41274</v>
      </c>
      <c r="J43" s="131" t="s">
        <v>126</v>
      </c>
      <c r="K43" s="255">
        <v>9.9</v>
      </c>
      <c r="L43" s="171">
        <v>0</v>
      </c>
      <c r="M43" s="171">
        <v>260</v>
      </c>
      <c r="N43" s="132">
        <f>+M43*G43</f>
        <v>260</v>
      </c>
      <c r="O43" s="133">
        <v>410472123</v>
      </c>
      <c r="P43" s="133">
        <v>72</v>
      </c>
      <c r="Q43" s="134"/>
      <c r="R43" s="135"/>
      <c r="S43" s="135"/>
      <c r="T43" s="135"/>
      <c r="U43" s="135"/>
      <c r="V43" s="135"/>
      <c r="W43" s="135"/>
      <c r="X43" s="135"/>
      <c r="Y43" s="135"/>
      <c r="Z43" s="135"/>
    </row>
    <row r="44" spans="1:26" s="242" customFormat="1" ht="49.5" customHeight="1" x14ac:dyDescent="0.25">
      <c r="A44" s="125">
        <f>+A43+1</f>
        <v>2</v>
      </c>
      <c r="B44" s="126"/>
      <c r="C44" s="127" t="s">
        <v>755</v>
      </c>
      <c r="D44" s="126" t="s">
        <v>756</v>
      </c>
      <c r="E44" s="253" t="s">
        <v>758</v>
      </c>
      <c r="F44" s="127" t="s">
        <v>125</v>
      </c>
      <c r="G44" s="129">
        <v>1</v>
      </c>
      <c r="H44" s="130">
        <v>40606</v>
      </c>
      <c r="I44" s="130">
        <v>40908</v>
      </c>
      <c r="J44" s="131" t="s">
        <v>126</v>
      </c>
      <c r="K44" s="255">
        <v>9.9</v>
      </c>
      <c r="L44" s="171">
        <v>0</v>
      </c>
      <c r="M44" s="171">
        <v>240</v>
      </c>
      <c r="N44" s="132">
        <v>240</v>
      </c>
      <c r="O44" s="133">
        <v>340523758</v>
      </c>
      <c r="P44" s="133">
        <v>74</v>
      </c>
      <c r="Q44" s="134"/>
      <c r="R44" s="135"/>
      <c r="S44" s="135"/>
      <c r="T44" s="135"/>
      <c r="U44" s="135"/>
      <c r="V44" s="135"/>
      <c r="W44" s="135"/>
      <c r="X44" s="135"/>
      <c r="Y44" s="135"/>
      <c r="Z44" s="135"/>
    </row>
    <row r="45" spans="1:26" s="242" customFormat="1" ht="30" x14ac:dyDescent="0.25">
      <c r="A45" s="125">
        <f t="shared" ref="A45" si="0">+A44+1</f>
        <v>3</v>
      </c>
      <c r="B45" s="126"/>
      <c r="C45" s="127" t="s">
        <v>755</v>
      </c>
      <c r="D45" s="126" t="s">
        <v>160</v>
      </c>
      <c r="E45" s="132" t="s">
        <v>759</v>
      </c>
      <c r="F45" s="127" t="s">
        <v>125</v>
      </c>
      <c r="G45" s="129">
        <v>1</v>
      </c>
      <c r="H45" s="130">
        <v>40205</v>
      </c>
      <c r="I45" s="130">
        <v>40543</v>
      </c>
      <c r="J45" s="131" t="s">
        <v>126</v>
      </c>
      <c r="K45" s="132">
        <v>11.1</v>
      </c>
      <c r="L45" s="171">
        <v>0</v>
      </c>
      <c r="M45" s="171">
        <v>100</v>
      </c>
      <c r="N45" s="132">
        <v>240</v>
      </c>
      <c r="O45" s="133">
        <v>133218915</v>
      </c>
      <c r="P45" s="133">
        <v>76</v>
      </c>
      <c r="Q45" s="134"/>
      <c r="R45" s="135"/>
      <c r="S45" s="135"/>
      <c r="T45" s="135"/>
      <c r="U45" s="135"/>
      <c r="V45" s="135"/>
      <c r="W45" s="135"/>
      <c r="X45" s="135"/>
      <c r="Y45" s="135"/>
      <c r="Z45" s="135"/>
    </row>
    <row r="46" spans="1:26" s="242" customFormat="1" x14ac:dyDescent="0.25">
      <c r="A46" s="125" t="e">
        <f>+#REF!+1</f>
        <v>#REF!</v>
      </c>
      <c r="B46" s="126"/>
      <c r="C46" s="127"/>
      <c r="D46" s="126"/>
      <c r="E46" s="128"/>
      <c r="F46" s="127"/>
      <c r="G46" s="127"/>
      <c r="H46" s="127"/>
      <c r="I46" s="131"/>
      <c r="J46" s="131"/>
      <c r="K46" s="131"/>
      <c r="L46" s="131"/>
      <c r="M46" s="132"/>
      <c r="N46" s="132"/>
      <c r="O46" s="133"/>
      <c r="P46" s="133"/>
      <c r="Q46" s="134"/>
      <c r="R46" s="135"/>
      <c r="S46" s="135"/>
      <c r="T46" s="135"/>
      <c r="U46" s="135"/>
      <c r="V46" s="135"/>
      <c r="W46" s="135"/>
      <c r="X46" s="135"/>
      <c r="Y46" s="135"/>
      <c r="Z46" s="135"/>
    </row>
    <row r="47" spans="1:26" s="242" customFormat="1" ht="15.75" x14ac:dyDescent="0.25">
      <c r="A47" s="125"/>
      <c r="B47" s="136" t="s">
        <v>16</v>
      </c>
      <c r="C47" s="127"/>
      <c r="D47" s="126"/>
      <c r="E47" s="128"/>
      <c r="F47" s="127"/>
      <c r="G47" s="127"/>
      <c r="H47" s="127"/>
      <c r="I47" s="131"/>
      <c r="J47" s="131"/>
      <c r="K47" s="137">
        <f>SUM(K43:K46)</f>
        <v>30.9</v>
      </c>
      <c r="L47" s="137">
        <f>SUM(L43:L46)</f>
        <v>0</v>
      </c>
      <c r="M47" s="138">
        <f>SUM(M43:M46)</f>
        <v>600</v>
      </c>
      <c r="N47" s="137">
        <f>SUM(N43:N46)</f>
        <v>740</v>
      </c>
      <c r="O47" s="133"/>
      <c r="P47" s="133"/>
      <c r="Q47" s="134"/>
    </row>
    <row r="48" spans="1:26" s="139" customFormat="1" x14ac:dyDescent="0.25">
      <c r="E48" s="140"/>
    </row>
    <row r="49" spans="2:17" s="139" customFormat="1" ht="15.75" x14ac:dyDescent="0.25">
      <c r="B49" s="1096" t="s">
        <v>28</v>
      </c>
      <c r="C49" s="1096" t="s">
        <v>27</v>
      </c>
      <c r="D49" s="1098" t="s">
        <v>34</v>
      </c>
      <c r="E49" s="1098"/>
    </row>
    <row r="50" spans="2:17" s="139" customFormat="1" ht="15.75" x14ac:dyDescent="0.25">
      <c r="B50" s="1097"/>
      <c r="C50" s="1097"/>
      <c r="D50" s="241" t="s">
        <v>23</v>
      </c>
      <c r="E50" s="141" t="s">
        <v>24</v>
      </c>
    </row>
    <row r="51" spans="2:17" s="139" customFormat="1" ht="15.75" x14ac:dyDescent="0.25">
      <c r="B51" s="142" t="s">
        <v>21</v>
      </c>
      <c r="C51" s="143">
        <f>+K47</f>
        <v>30.9</v>
      </c>
      <c r="D51" s="251" t="s">
        <v>292</v>
      </c>
      <c r="E51" s="144"/>
      <c r="F51" s="145"/>
      <c r="G51" s="145"/>
      <c r="H51" s="145"/>
      <c r="I51" s="145"/>
      <c r="J51" s="145"/>
      <c r="K51" s="145"/>
      <c r="L51" s="145"/>
      <c r="M51" s="145"/>
    </row>
    <row r="52" spans="2:17" s="139" customFormat="1" ht="15.75" x14ac:dyDescent="0.25">
      <c r="B52" s="142" t="s">
        <v>25</v>
      </c>
      <c r="C52" s="143">
        <f>+M47</f>
        <v>600</v>
      </c>
      <c r="D52" s="251" t="s">
        <v>292</v>
      </c>
      <c r="E52" s="144"/>
    </row>
    <row r="53" spans="2:17" s="139" customFormat="1" ht="15.75" thickBot="1" x14ac:dyDescent="0.3">
      <c r="B53" s="146"/>
      <c r="C53" s="1099"/>
      <c r="D53" s="1099"/>
      <c r="E53" s="1099"/>
      <c r="F53" s="1099"/>
      <c r="G53" s="1099"/>
      <c r="H53" s="1099"/>
      <c r="I53" s="1099"/>
      <c r="J53" s="1099"/>
      <c r="K53" s="1099"/>
      <c r="L53" s="1099"/>
      <c r="M53" s="1099"/>
      <c r="N53" s="1099"/>
    </row>
    <row r="54" spans="2:17" ht="16.5" thickBot="1" x14ac:dyDescent="0.3">
      <c r="B54" s="1100" t="s">
        <v>90</v>
      </c>
      <c r="C54" s="1100"/>
      <c r="D54" s="1100"/>
      <c r="E54" s="1100"/>
      <c r="F54" s="1100"/>
      <c r="G54" s="1100"/>
      <c r="H54" s="1100"/>
      <c r="I54" s="1100"/>
      <c r="J54" s="1100"/>
      <c r="K54" s="1100"/>
      <c r="L54" s="1100"/>
      <c r="M54" s="1100"/>
      <c r="N54" s="1100"/>
    </row>
    <row r="57" spans="2:17" ht="110.25" x14ac:dyDescent="0.25">
      <c r="B57" s="117" t="s">
        <v>138</v>
      </c>
      <c r="C57" s="147" t="s">
        <v>2</v>
      </c>
      <c r="D57" s="147" t="s">
        <v>92</v>
      </c>
      <c r="E57" s="147" t="s">
        <v>91</v>
      </c>
      <c r="F57" s="147" t="s">
        <v>93</v>
      </c>
      <c r="G57" s="147" t="s">
        <v>94</v>
      </c>
      <c r="H57" s="147" t="s">
        <v>95</v>
      </c>
      <c r="I57" s="147" t="s">
        <v>96</v>
      </c>
      <c r="J57" s="147" t="s">
        <v>97</v>
      </c>
      <c r="K57" s="147" t="s">
        <v>98</v>
      </c>
      <c r="L57" s="147" t="s">
        <v>99</v>
      </c>
      <c r="M57" s="148" t="s">
        <v>100</v>
      </c>
      <c r="N57" s="148" t="s">
        <v>101</v>
      </c>
      <c r="O57" s="1086" t="s">
        <v>3</v>
      </c>
      <c r="P57" s="1088"/>
      <c r="Q57" s="147" t="s">
        <v>18</v>
      </c>
    </row>
    <row r="58" spans="2:17" x14ac:dyDescent="0.2">
      <c r="B58" s="149" t="s">
        <v>235</v>
      </c>
      <c r="C58" s="149" t="s">
        <v>427</v>
      </c>
      <c r="D58" s="150" t="s">
        <v>760</v>
      </c>
      <c r="E58" s="150">
        <v>447</v>
      </c>
      <c r="F58" s="249" t="s">
        <v>476</v>
      </c>
      <c r="G58" s="249" t="s">
        <v>476</v>
      </c>
      <c r="H58" s="249" t="s">
        <v>476</v>
      </c>
      <c r="I58" s="249" t="s">
        <v>125</v>
      </c>
      <c r="J58" s="249" t="s">
        <v>476</v>
      </c>
      <c r="K58" s="249" t="s">
        <v>476</v>
      </c>
      <c r="L58" s="249" t="s">
        <v>476</v>
      </c>
      <c r="M58" s="249" t="s">
        <v>476</v>
      </c>
      <c r="N58" s="118" t="s">
        <v>125</v>
      </c>
      <c r="O58" s="1101"/>
      <c r="P58" s="1102"/>
      <c r="Q58" s="118" t="s">
        <v>125</v>
      </c>
    </row>
    <row r="59" spans="2:17" x14ac:dyDescent="0.2">
      <c r="B59" s="149"/>
      <c r="C59" s="149"/>
      <c r="D59" s="150"/>
      <c r="E59" s="150"/>
      <c r="F59" s="249"/>
      <c r="G59" s="249"/>
      <c r="H59" s="249"/>
      <c r="I59" s="151"/>
      <c r="J59" s="151"/>
      <c r="K59" s="118"/>
      <c r="L59" s="118"/>
      <c r="M59" s="118"/>
      <c r="N59" s="118"/>
      <c r="O59" s="1101"/>
      <c r="P59" s="1102"/>
      <c r="Q59" s="118"/>
    </row>
    <row r="60" spans="2:17" x14ac:dyDescent="0.25">
      <c r="B60" s="118"/>
      <c r="C60" s="118"/>
      <c r="D60" s="118"/>
      <c r="E60" s="118"/>
      <c r="F60" s="118"/>
      <c r="G60" s="118"/>
      <c r="H60" s="118"/>
      <c r="I60" s="118"/>
      <c r="J60" s="118"/>
      <c r="K60" s="118"/>
      <c r="L60" s="118"/>
      <c r="M60" s="118"/>
      <c r="N60" s="118"/>
      <c r="O60" s="1101"/>
      <c r="P60" s="1102"/>
      <c r="Q60" s="118"/>
    </row>
    <row r="61" spans="2:17" x14ac:dyDescent="0.25">
      <c r="B61" s="86" t="s">
        <v>1</v>
      </c>
    </row>
    <row r="62" spans="2:17" x14ac:dyDescent="0.25">
      <c r="B62" s="86" t="s">
        <v>37</v>
      </c>
    </row>
    <row r="63" spans="2:17" x14ac:dyDescent="0.25">
      <c r="B63" s="86" t="s">
        <v>62</v>
      </c>
    </row>
    <row r="65" spans="2:17" ht="15.75" thickBot="1" x14ac:dyDescent="0.3"/>
    <row r="66" spans="2:17" ht="16.5" thickBot="1" x14ac:dyDescent="0.3">
      <c r="B66" s="1083" t="s">
        <v>38</v>
      </c>
      <c r="C66" s="1084"/>
      <c r="D66" s="1084"/>
      <c r="E66" s="1084"/>
      <c r="F66" s="1084"/>
      <c r="G66" s="1084"/>
      <c r="H66" s="1084"/>
      <c r="I66" s="1084"/>
      <c r="J66" s="1084"/>
      <c r="K66" s="1084"/>
      <c r="L66" s="1084"/>
      <c r="M66" s="1084"/>
      <c r="N66" s="1085"/>
    </row>
    <row r="69" spans="2:17" ht="78.75" x14ac:dyDescent="0.25">
      <c r="B69" s="117" t="s">
        <v>0</v>
      </c>
      <c r="C69" s="117" t="s">
        <v>39</v>
      </c>
      <c r="D69" s="117" t="s">
        <v>40</v>
      </c>
      <c r="E69" s="117" t="s">
        <v>102</v>
      </c>
      <c r="F69" s="117" t="s">
        <v>104</v>
      </c>
      <c r="G69" s="117" t="s">
        <v>105</v>
      </c>
      <c r="H69" s="117" t="s">
        <v>106</v>
      </c>
      <c r="I69" s="117" t="s">
        <v>103</v>
      </c>
      <c r="J69" s="1086" t="s">
        <v>107</v>
      </c>
      <c r="K69" s="1087"/>
      <c r="L69" s="1088"/>
      <c r="M69" s="117" t="s">
        <v>111</v>
      </c>
      <c r="N69" s="117" t="s">
        <v>139</v>
      </c>
      <c r="O69" s="117" t="s">
        <v>140</v>
      </c>
      <c r="P69" s="1086" t="s">
        <v>3</v>
      </c>
      <c r="Q69" s="1088"/>
    </row>
    <row r="70" spans="2:17" ht="30" x14ac:dyDescent="0.2">
      <c r="B70" s="152" t="s">
        <v>43</v>
      </c>
      <c r="C70" s="152">
        <v>2</v>
      </c>
      <c r="D70" s="149"/>
      <c r="E70" s="149"/>
      <c r="F70" s="149"/>
      <c r="G70" s="149"/>
      <c r="H70" s="149"/>
      <c r="I70" s="150"/>
      <c r="J70" s="153" t="s">
        <v>108</v>
      </c>
      <c r="K70" s="154" t="s">
        <v>109</v>
      </c>
      <c r="L70" s="151" t="s">
        <v>110</v>
      </c>
      <c r="M70" s="118"/>
      <c r="N70" s="118"/>
      <c r="O70" s="118"/>
      <c r="P70" s="1073"/>
      <c r="Q70" s="1073"/>
    </row>
    <row r="71" spans="2:17" ht="135" x14ac:dyDescent="0.2">
      <c r="B71" s="152"/>
      <c r="C71" s="152"/>
      <c r="D71" s="152" t="s">
        <v>761</v>
      </c>
      <c r="E71" s="149">
        <v>8789087</v>
      </c>
      <c r="F71" s="149" t="s">
        <v>762</v>
      </c>
      <c r="G71" s="152" t="s">
        <v>763</v>
      </c>
      <c r="H71" s="182">
        <v>41782</v>
      </c>
      <c r="I71" s="150">
        <v>244777</v>
      </c>
      <c r="J71" s="152" t="s">
        <v>764</v>
      </c>
      <c r="K71" s="154" t="s">
        <v>765</v>
      </c>
      <c r="L71" s="154" t="s">
        <v>766</v>
      </c>
      <c r="M71" s="118" t="s">
        <v>125</v>
      </c>
      <c r="N71" s="118" t="s">
        <v>125</v>
      </c>
      <c r="O71" s="118" t="s">
        <v>125</v>
      </c>
      <c r="P71" s="1071"/>
      <c r="Q71" s="1072"/>
    </row>
    <row r="72" spans="2:17" ht="210" x14ac:dyDescent="0.2">
      <c r="B72" s="152"/>
      <c r="C72" s="152"/>
      <c r="D72" s="343" t="s">
        <v>767</v>
      </c>
      <c r="E72" s="344">
        <v>7143767</v>
      </c>
      <c r="F72" s="343" t="s">
        <v>208</v>
      </c>
      <c r="G72" s="343" t="s">
        <v>528</v>
      </c>
      <c r="H72" s="345" t="s">
        <v>768</v>
      </c>
      <c r="I72" s="346" t="s">
        <v>480</v>
      </c>
      <c r="J72" s="343" t="s">
        <v>769</v>
      </c>
      <c r="K72" s="347" t="s">
        <v>770</v>
      </c>
      <c r="L72" s="347" t="s">
        <v>771</v>
      </c>
      <c r="M72" s="348" t="s">
        <v>125</v>
      </c>
      <c r="N72" s="348" t="s">
        <v>125</v>
      </c>
      <c r="O72" s="348" t="s">
        <v>125</v>
      </c>
      <c r="P72" s="1168"/>
      <c r="Q72" s="1169"/>
    </row>
    <row r="73" spans="2:17" x14ac:dyDescent="0.2">
      <c r="B73" s="152" t="s">
        <v>44</v>
      </c>
      <c r="C73" s="152">
        <v>4</v>
      </c>
      <c r="D73" s="343"/>
      <c r="E73" s="344"/>
      <c r="F73" s="343"/>
      <c r="G73" s="343"/>
      <c r="H73" s="345"/>
      <c r="I73" s="346"/>
      <c r="J73" s="343"/>
      <c r="K73" s="347"/>
      <c r="L73" s="347"/>
      <c r="M73" s="348"/>
      <c r="N73" s="348"/>
      <c r="O73" s="348"/>
      <c r="P73" s="426"/>
      <c r="Q73" s="427"/>
    </row>
    <row r="74" spans="2:17" ht="45" x14ac:dyDescent="0.2">
      <c r="B74" s="152"/>
      <c r="C74" s="152"/>
      <c r="D74" s="152" t="s">
        <v>772</v>
      </c>
      <c r="E74" s="149">
        <v>57462356</v>
      </c>
      <c r="F74" s="149" t="s">
        <v>558</v>
      </c>
      <c r="G74" s="152" t="s">
        <v>198</v>
      </c>
      <c r="H74" s="182">
        <v>40159</v>
      </c>
      <c r="I74" s="150">
        <v>123466</v>
      </c>
      <c r="J74" s="152" t="s">
        <v>773</v>
      </c>
      <c r="K74" s="154" t="s">
        <v>774</v>
      </c>
      <c r="L74" s="154" t="s">
        <v>775</v>
      </c>
      <c r="M74" s="118" t="s">
        <v>125</v>
      </c>
      <c r="N74" s="118" t="s">
        <v>125</v>
      </c>
      <c r="O74" s="118" t="s">
        <v>125</v>
      </c>
      <c r="P74" s="1071"/>
      <c r="Q74" s="1072"/>
    </row>
    <row r="75" spans="2:17" ht="105" x14ac:dyDescent="0.25">
      <c r="B75" s="152"/>
      <c r="C75" s="152"/>
      <c r="D75" s="230" t="s">
        <v>776</v>
      </c>
      <c r="E75" s="2">
        <v>1082939095</v>
      </c>
      <c r="F75" s="2" t="s">
        <v>558</v>
      </c>
      <c r="G75" s="230" t="s">
        <v>198</v>
      </c>
      <c r="H75" s="386" t="s">
        <v>777</v>
      </c>
      <c r="I75" s="4">
        <v>146317</v>
      </c>
      <c r="J75" s="230" t="s">
        <v>778</v>
      </c>
      <c r="K75" s="54" t="s">
        <v>779</v>
      </c>
      <c r="L75" s="54" t="s">
        <v>780</v>
      </c>
      <c r="M75" s="74" t="s">
        <v>125</v>
      </c>
      <c r="N75" s="74" t="s">
        <v>483</v>
      </c>
      <c r="O75" s="74" t="s">
        <v>125</v>
      </c>
      <c r="P75" s="428"/>
      <c r="Q75" s="429"/>
    </row>
    <row r="76" spans="2:17" ht="75" x14ac:dyDescent="0.25">
      <c r="B76" s="152"/>
      <c r="C76" s="152"/>
      <c r="D76" s="2" t="s">
        <v>781</v>
      </c>
      <c r="E76" s="2">
        <v>56055349</v>
      </c>
      <c r="F76" s="2" t="s">
        <v>558</v>
      </c>
      <c r="G76" s="230" t="s">
        <v>782</v>
      </c>
      <c r="H76" s="386">
        <v>39437</v>
      </c>
      <c r="I76" s="4">
        <v>104305</v>
      </c>
      <c r="J76" s="230" t="s">
        <v>783</v>
      </c>
      <c r="K76" s="54" t="s">
        <v>784</v>
      </c>
      <c r="L76" s="54" t="s">
        <v>785</v>
      </c>
      <c r="M76" s="74" t="s">
        <v>125</v>
      </c>
      <c r="N76" s="74" t="s">
        <v>125</v>
      </c>
      <c r="O76" s="74" t="s">
        <v>125</v>
      </c>
      <c r="P76" s="428"/>
      <c r="Q76" s="429"/>
    </row>
    <row r="77" spans="2:17" ht="165" x14ac:dyDescent="0.25">
      <c r="B77" s="152"/>
      <c r="C77" s="152"/>
      <c r="D77" s="230" t="s">
        <v>786</v>
      </c>
      <c r="E77" s="2">
        <v>1082927978</v>
      </c>
      <c r="F77" s="2" t="s">
        <v>598</v>
      </c>
      <c r="G77" s="230" t="s">
        <v>198</v>
      </c>
      <c r="H77" s="386">
        <v>41397</v>
      </c>
      <c r="I77" s="4" t="s">
        <v>787</v>
      </c>
      <c r="J77" s="230" t="s">
        <v>788</v>
      </c>
      <c r="K77" s="54" t="s">
        <v>789</v>
      </c>
      <c r="L77" s="54" t="s">
        <v>790</v>
      </c>
      <c r="M77" s="74" t="s">
        <v>125</v>
      </c>
      <c r="N77" s="74" t="s">
        <v>125</v>
      </c>
      <c r="O77" s="74" t="s">
        <v>125</v>
      </c>
      <c r="P77" s="1071"/>
      <c r="Q77" s="1072"/>
    </row>
    <row r="78" spans="2:17" x14ac:dyDescent="0.2">
      <c r="B78" s="152"/>
      <c r="C78" s="152"/>
      <c r="D78" s="149"/>
      <c r="E78" s="149"/>
      <c r="F78" s="149"/>
      <c r="G78" s="149"/>
      <c r="H78" s="149"/>
      <c r="I78" s="150"/>
      <c r="J78" s="153"/>
      <c r="K78" s="154"/>
      <c r="L78" s="151"/>
      <c r="M78" s="118"/>
      <c r="N78" s="118"/>
      <c r="O78" s="118"/>
      <c r="P78" s="234"/>
      <c r="Q78" s="234"/>
    </row>
    <row r="79" spans="2:17" ht="15.75" thickBot="1" x14ac:dyDescent="0.3"/>
    <row r="80" spans="2:17" ht="16.5" thickBot="1" x14ac:dyDescent="0.3">
      <c r="B80" s="1083" t="s">
        <v>46</v>
      </c>
      <c r="C80" s="1084"/>
      <c r="D80" s="1084"/>
      <c r="E80" s="1084"/>
      <c r="F80" s="1084"/>
      <c r="G80" s="1084"/>
      <c r="H80" s="1084"/>
      <c r="I80" s="1084"/>
      <c r="J80" s="1084"/>
      <c r="K80" s="1084"/>
      <c r="L80" s="1084"/>
      <c r="M80" s="1084"/>
      <c r="N80" s="1085"/>
    </row>
    <row r="83" spans="1:26" ht="31.5" x14ac:dyDescent="0.25">
      <c r="B83" s="147" t="s">
        <v>33</v>
      </c>
      <c r="C83" s="147" t="s">
        <v>18</v>
      </c>
      <c r="D83" s="1086" t="s">
        <v>3</v>
      </c>
      <c r="E83" s="1088"/>
    </row>
    <row r="84" spans="1:26" ht="30" x14ac:dyDescent="0.25">
      <c r="B84" s="155" t="s">
        <v>112</v>
      </c>
      <c r="C84" s="234" t="s">
        <v>483</v>
      </c>
      <c r="D84" s="1073"/>
      <c r="E84" s="1073"/>
    </row>
    <row r="87" spans="1:26" ht="15.75" x14ac:dyDescent="0.25">
      <c r="B87" s="1074" t="s">
        <v>64</v>
      </c>
      <c r="C87" s="1075"/>
      <c r="D87" s="1075"/>
      <c r="E87" s="1075"/>
      <c r="F87" s="1075"/>
      <c r="G87" s="1075"/>
      <c r="H87" s="1075"/>
      <c r="I87" s="1075"/>
      <c r="J87" s="1075"/>
      <c r="K87" s="1075"/>
      <c r="L87" s="1075"/>
      <c r="M87" s="1075"/>
      <c r="N87" s="1075"/>
      <c r="O87" s="1075"/>
      <c r="P87" s="1075"/>
    </row>
    <row r="89" spans="1:26" ht="15.75" thickBot="1" x14ac:dyDescent="0.3"/>
    <row r="90" spans="1:26" ht="16.5" thickBot="1" x14ac:dyDescent="0.3">
      <c r="B90" s="1083" t="s">
        <v>54</v>
      </c>
      <c r="C90" s="1084"/>
      <c r="D90" s="1084"/>
      <c r="E90" s="1084"/>
      <c r="F90" s="1084"/>
      <c r="G90" s="1084"/>
      <c r="H90" s="1084"/>
      <c r="I90" s="1084"/>
      <c r="J90" s="1084"/>
      <c r="K90" s="1084"/>
      <c r="L90" s="1084"/>
      <c r="M90" s="1084"/>
      <c r="N90" s="1085"/>
    </row>
    <row r="92" spans="1:26" ht="15.75" thickBot="1" x14ac:dyDescent="0.3">
      <c r="M92" s="122"/>
      <c r="N92" s="122"/>
    </row>
    <row r="93" spans="1:26" s="93" customFormat="1" ht="78.75" x14ac:dyDescent="0.25">
      <c r="B93" s="483" t="s">
        <v>134</v>
      </c>
      <c r="C93" s="483" t="s">
        <v>135</v>
      </c>
      <c r="D93" s="483" t="s">
        <v>136</v>
      </c>
      <c r="E93" s="483" t="s">
        <v>45</v>
      </c>
      <c r="F93" s="483" t="s">
        <v>22</v>
      </c>
      <c r="G93" s="483" t="s">
        <v>89</v>
      </c>
      <c r="H93" s="483" t="s">
        <v>17</v>
      </c>
      <c r="I93" s="483" t="s">
        <v>10</v>
      </c>
      <c r="J93" s="483" t="s">
        <v>31</v>
      </c>
      <c r="K93" s="483" t="s">
        <v>61</v>
      </c>
      <c r="L93" s="483" t="s">
        <v>20</v>
      </c>
      <c r="M93" s="484" t="s">
        <v>26</v>
      </c>
      <c r="N93" s="483" t="s">
        <v>137</v>
      </c>
      <c r="O93" s="483" t="s">
        <v>36</v>
      </c>
      <c r="P93" s="245" t="s">
        <v>11</v>
      </c>
      <c r="Q93" s="245" t="s">
        <v>19</v>
      </c>
    </row>
    <row r="94" spans="1:26" s="242" customFormat="1" ht="30" x14ac:dyDescent="0.25">
      <c r="A94" s="125">
        <v>1</v>
      </c>
      <c r="B94" s="253" t="s">
        <v>754</v>
      </c>
      <c r="C94" s="253" t="s">
        <v>755</v>
      </c>
      <c r="D94" s="126" t="s">
        <v>791</v>
      </c>
      <c r="E94" s="128" t="s">
        <v>792</v>
      </c>
      <c r="F94" s="127" t="s">
        <v>125</v>
      </c>
      <c r="G94" s="129">
        <v>1</v>
      </c>
      <c r="H94" s="130">
        <v>41652</v>
      </c>
      <c r="I94" s="130">
        <v>41851</v>
      </c>
      <c r="J94" s="131" t="s">
        <v>126</v>
      </c>
      <c r="K94" s="253">
        <v>6.6</v>
      </c>
      <c r="L94" s="253">
        <v>0</v>
      </c>
      <c r="M94" s="132">
        <v>10</v>
      </c>
      <c r="N94" s="132">
        <f>+M94*G94</f>
        <v>10</v>
      </c>
      <c r="O94" s="133">
        <v>35481150</v>
      </c>
      <c r="P94" s="133">
        <v>80</v>
      </c>
      <c r="Q94" s="134"/>
      <c r="R94" s="135"/>
      <c r="S94" s="135"/>
      <c r="T94" s="135"/>
      <c r="U94" s="135"/>
      <c r="V94" s="135"/>
      <c r="W94" s="135"/>
      <c r="X94" s="135"/>
      <c r="Y94" s="135"/>
      <c r="Z94" s="135"/>
    </row>
    <row r="95" spans="1:26" s="242" customFormat="1" ht="30" x14ac:dyDescent="0.25">
      <c r="A95" s="125">
        <f>+A94+1</f>
        <v>2</v>
      </c>
      <c r="B95" s="253" t="s">
        <v>754</v>
      </c>
      <c r="C95" s="253" t="s">
        <v>755</v>
      </c>
      <c r="D95" s="126" t="s">
        <v>793</v>
      </c>
      <c r="E95" s="128" t="s">
        <v>794</v>
      </c>
      <c r="F95" s="127" t="s">
        <v>125</v>
      </c>
      <c r="G95" s="129">
        <v>1</v>
      </c>
      <c r="H95" s="130">
        <v>41330</v>
      </c>
      <c r="I95" s="130">
        <v>42004</v>
      </c>
      <c r="J95" s="131" t="s">
        <v>126</v>
      </c>
      <c r="K95" s="253">
        <v>7.2</v>
      </c>
      <c r="L95" s="253">
        <v>3</v>
      </c>
      <c r="M95" s="132">
        <v>55</v>
      </c>
      <c r="N95" s="132">
        <f t="shared" ref="N95:N96" si="1">+M95*G95</f>
        <v>55</v>
      </c>
      <c r="O95" s="133">
        <v>135405751</v>
      </c>
      <c r="P95" s="133">
        <v>82</v>
      </c>
      <c r="Q95" s="134"/>
      <c r="R95" s="135"/>
      <c r="S95" s="135"/>
      <c r="T95" s="135"/>
      <c r="U95" s="135"/>
      <c r="V95" s="135"/>
      <c r="W95" s="135"/>
      <c r="X95" s="135"/>
      <c r="Y95" s="135"/>
      <c r="Z95" s="135"/>
    </row>
    <row r="96" spans="1:26" s="242" customFormat="1" ht="30" x14ac:dyDescent="0.25">
      <c r="A96" s="125">
        <f t="shared" ref="A96" si="2">+A95+1</f>
        <v>3</v>
      </c>
      <c r="B96" s="253" t="s">
        <v>754</v>
      </c>
      <c r="C96" s="253" t="s">
        <v>755</v>
      </c>
      <c r="D96" s="126" t="s">
        <v>160</v>
      </c>
      <c r="E96" s="128" t="s">
        <v>795</v>
      </c>
      <c r="F96" s="127" t="s">
        <v>125</v>
      </c>
      <c r="G96" s="129">
        <v>1</v>
      </c>
      <c r="H96" s="130">
        <v>39839</v>
      </c>
      <c r="I96" s="130">
        <v>40178</v>
      </c>
      <c r="J96" s="131" t="s">
        <v>126</v>
      </c>
      <c r="K96" s="253">
        <v>3</v>
      </c>
      <c r="L96" s="253">
        <v>8</v>
      </c>
      <c r="M96" s="132">
        <v>1038</v>
      </c>
      <c r="N96" s="132">
        <f t="shared" si="1"/>
        <v>1038</v>
      </c>
      <c r="O96" s="133">
        <v>302291851</v>
      </c>
      <c r="P96" s="133">
        <v>84</v>
      </c>
      <c r="Q96" s="134"/>
      <c r="R96" s="135"/>
      <c r="S96" s="135"/>
      <c r="T96" s="135"/>
      <c r="U96" s="135"/>
      <c r="V96" s="135"/>
      <c r="W96" s="135"/>
      <c r="X96" s="135"/>
      <c r="Y96" s="135"/>
      <c r="Z96" s="135"/>
    </row>
    <row r="97" spans="1:26" s="242" customFormat="1" x14ac:dyDescent="0.25">
      <c r="A97" s="125" t="e">
        <f>+#REF!+1</f>
        <v>#REF!</v>
      </c>
      <c r="B97" s="126"/>
      <c r="C97" s="127"/>
      <c r="D97" s="126"/>
      <c r="E97" s="128"/>
      <c r="F97" s="127"/>
      <c r="G97" s="127"/>
      <c r="H97" s="127"/>
      <c r="I97" s="131"/>
      <c r="J97" s="131"/>
      <c r="K97" s="131"/>
      <c r="L97" s="131"/>
      <c r="M97" s="132"/>
      <c r="N97" s="132"/>
      <c r="O97" s="133"/>
      <c r="P97" s="133"/>
      <c r="Q97" s="134"/>
      <c r="R97" s="135"/>
      <c r="S97" s="135"/>
      <c r="T97" s="135"/>
      <c r="U97" s="135"/>
      <c r="V97" s="135"/>
      <c r="W97" s="135"/>
      <c r="X97" s="135"/>
      <c r="Y97" s="135"/>
      <c r="Z97" s="135"/>
    </row>
    <row r="98" spans="1:26" s="242" customFormat="1" ht="15.75" x14ac:dyDescent="0.25">
      <c r="A98" s="125"/>
      <c r="B98" s="136" t="s">
        <v>16</v>
      </c>
      <c r="C98" s="127"/>
      <c r="D98" s="126"/>
      <c r="E98" s="128"/>
      <c r="F98" s="127"/>
      <c r="G98" s="127"/>
      <c r="H98" s="127"/>
      <c r="I98" s="131"/>
      <c r="J98" s="131"/>
      <c r="K98" s="137">
        <f>SUM(K94:K97)</f>
        <v>16.8</v>
      </c>
      <c r="L98" s="137">
        <f>SUM(L94:L97)</f>
        <v>11</v>
      </c>
      <c r="M98" s="138">
        <f>SUM(M94:M97)</f>
        <v>1103</v>
      </c>
      <c r="N98" s="137">
        <f>SUM(N94:N97)</f>
        <v>1103</v>
      </c>
      <c r="O98" s="133"/>
      <c r="P98" s="133"/>
      <c r="Q98" s="134"/>
    </row>
    <row r="99" spans="1:26" x14ac:dyDescent="0.25">
      <c r="B99" s="139"/>
      <c r="C99" s="139"/>
      <c r="D99" s="139"/>
      <c r="E99" s="140"/>
      <c r="F99" s="139"/>
      <c r="G99" s="139"/>
      <c r="H99" s="139"/>
      <c r="I99" s="139"/>
      <c r="J99" s="139"/>
      <c r="K99" s="139"/>
      <c r="L99" s="139"/>
      <c r="M99" s="139"/>
      <c r="N99" s="139"/>
      <c r="O99" s="139"/>
      <c r="P99" s="139"/>
    </row>
    <row r="100" spans="1:26" ht="15.75" x14ac:dyDescent="0.25">
      <c r="B100" s="142" t="s">
        <v>32</v>
      </c>
      <c r="C100" s="156">
        <f>+K98</f>
        <v>16.8</v>
      </c>
      <c r="H100" s="145"/>
      <c r="I100" s="145"/>
      <c r="J100" s="145"/>
      <c r="K100" s="145"/>
      <c r="L100" s="145"/>
      <c r="M100" s="145"/>
      <c r="N100" s="139"/>
      <c r="O100" s="139"/>
      <c r="P100" s="139"/>
    </row>
    <row r="102" spans="1:26" ht="15.75" thickBot="1" x14ac:dyDescent="0.3"/>
    <row r="103" spans="1:26" ht="32.25" thickBot="1" x14ac:dyDescent="0.3">
      <c r="B103" s="485" t="s">
        <v>49</v>
      </c>
      <c r="C103" s="486" t="s">
        <v>50</v>
      </c>
      <c r="D103" s="485" t="s">
        <v>51</v>
      </c>
      <c r="E103" s="486" t="s">
        <v>55</v>
      </c>
    </row>
    <row r="104" spans="1:26" x14ac:dyDescent="0.25">
      <c r="B104" s="159" t="s">
        <v>113</v>
      </c>
      <c r="C104" s="487">
        <v>20</v>
      </c>
      <c r="D104" s="487">
        <v>0</v>
      </c>
      <c r="E104" s="1080">
        <f>+D104+D105+D106</f>
        <v>35.5</v>
      </c>
    </row>
    <row r="105" spans="1:26" x14ac:dyDescent="0.25">
      <c r="B105" s="159" t="s">
        <v>114</v>
      </c>
      <c r="C105" s="251">
        <v>30</v>
      </c>
      <c r="D105" s="234">
        <v>35.5</v>
      </c>
      <c r="E105" s="1081"/>
    </row>
    <row r="106" spans="1:26" ht="15.75" thickBot="1" x14ac:dyDescent="0.3">
      <c r="B106" s="159" t="s">
        <v>115</v>
      </c>
      <c r="C106" s="162">
        <v>40</v>
      </c>
      <c r="D106" s="162">
        <v>0</v>
      </c>
      <c r="E106" s="1082"/>
    </row>
    <row r="108" spans="1:26" ht="15.75" thickBot="1" x14ac:dyDescent="0.3"/>
    <row r="109" spans="1:26" ht="16.5" thickBot="1" x14ac:dyDescent="0.3">
      <c r="B109" s="1083" t="s">
        <v>52</v>
      </c>
      <c r="C109" s="1084"/>
      <c r="D109" s="1084"/>
      <c r="E109" s="1084"/>
      <c r="F109" s="1084"/>
      <c r="G109" s="1084"/>
      <c r="H109" s="1084"/>
      <c r="I109" s="1084"/>
      <c r="J109" s="1084"/>
      <c r="K109" s="1084"/>
      <c r="L109" s="1084"/>
      <c r="M109" s="1084"/>
      <c r="N109" s="1085"/>
    </row>
    <row r="111" spans="1:26" ht="78.75" x14ac:dyDescent="0.25">
      <c r="B111" s="117" t="s">
        <v>0</v>
      </c>
      <c r="C111" s="117" t="s">
        <v>39</v>
      </c>
      <c r="D111" s="117" t="s">
        <v>40</v>
      </c>
      <c r="E111" s="117" t="s">
        <v>102</v>
      </c>
      <c r="F111" s="117" t="s">
        <v>104</v>
      </c>
      <c r="G111" s="117" t="s">
        <v>105</v>
      </c>
      <c r="H111" s="117" t="s">
        <v>106</v>
      </c>
      <c r="I111" s="117" t="s">
        <v>103</v>
      </c>
      <c r="J111" s="1086" t="s">
        <v>107</v>
      </c>
      <c r="K111" s="1087"/>
      <c r="L111" s="1088"/>
      <c r="M111" s="117" t="s">
        <v>111</v>
      </c>
      <c r="N111" s="117" t="s">
        <v>139</v>
      </c>
      <c r="O111" s="117" t="s">
        <v>140</v>
      </c>
      <c r="P111" s="1086" t="s">
        <v>3</v>
      </c>
      <c r="Q111" s="1088"/>
    </row>
    <row r="112" spans="1:26" ht="30" x14ac:dyDescent="0.2">
      <c r="B112" s="117"/>
      <c r="C112" s="117"/>
      <c r="D112" s="117"/>
      <c r="E112" s="117"/>
      <c r="F112" s="117"/>
      <c r="G112" s="117"/>
      <c r="H112" s="117"/>
      <c r="I112" s="117"/>
      <c r="J112" s="220" t="s">
        <v>108</v>
      </c>
      <c r="K112" s="221" t="s">
        <v>109</v>
      </c>
      <c r="L112" s="222" t="s">
        <v>110</v>
      </c>
      <c r="M112" s="117"/>
      <c r="N112" s="117"/>
      <c r="O112" s="117"/>
      <c r="P112" s="236"/>
      <c r="Q112" s="237"/>
    </row>
    <row r="113" spans="2:17" ht="90" x14ac:dyDescent="0.2">
      <c r="B113" s="152" t="s">
        <v>119</v>
      </c>
      <c r="C113" s="188">
        <v>1</v>
      </c>
      <c r="D113" s="152" t="s">
        <v>796</v>
      </c>
      <c r="E113" s="149">
        <v>57466769</v>
      </c>
      <c r="F113" s="149" t="s">
        <v>166</v>
      </c>
      <c r="G113" s="152" t="s">
        <v>797</v>
      </c>
      <c r="H113" s="182">
        <v>39340</v>
      </c>
      <c r="I113" s="150">
        <v>107527</v>
      </c>
      <c r="J113" s="152" t="s">
        <v>798</v>
      </c>
      <c r="K113" s="154" t="s">
        <v>799</v>
      </c>
      <c r="L113" s="154" t="s">
        <v>800</v>
      </c>
      <c r="M113" s="118" t="s">
        <v>125</v>
      </c>
      <c r="N113" s="118" t="s">
        <v>125</v>
      </c>
      <c r="O113" s="118" t="s">
        <v>125</v>
      </c>
      <c r="P113" s="1115" t="s">
        <v>1820</v>
      </c>
      <c r="Q113" s="1115"/>
    </row>
    <row r="114" spans="2:17" ht="75" x14ac:dyDescent="0.2">
      <c r="B114" s="152" t="s">
        <v>120</v>
      </c>
      <c r="C114" s="188">
        <v>1</v>
      </c>
      <c r="D114" s="152" t="s">
        <v>801</v>
      </c>
      <c r="E114" s="149">
        <v>1082840540</v>
      </c>
      <c r="F114" s="152" t="s">
        <v>221</v>
      </c>
      <c r="G114" s="152" t="s">
        <v>802</v>
      </c>
      <c r="H114" s="182">
        <v>40753</v>
      </c>
      <c r="I114" s="150" t="s">
        <v>480</v>
      </c>
      <c r="J114" s="152" t="s">
        <v>803</v>
      </c>
      <c r="K114" s="152" t="s">
        <v>804</v>
      </c>
      <c r="L114" s="154" t="s">
        <v>805</v>
      </c>
      <c r="M114" s="118" t="s">
        <v>125</v>
      </c>
      <c r="N114" s="118" t="s">
        <v>125</v>
      </c>
      <c r="O114" s="118" t="s">
        <v>125</v>
      </c>
      <c r="P114" s="1101"/>
      <c r="Q114" s="1102"/>
    </row>
    <row r="115" spans="2:17" ht="165" x14ac:dyDescent="0.25">
      <c r="B115" s="152" t="s">
        <v>121</v>
      </c>
      <c r="C115" s="188">
        <v>1</v>
      </c>
      <c r="D115" s="230" t="s">
        <v>786</v>
      </c>
      <c r="E115" s="2">
        <v>1082927978</v>
      </c>
      <c r="F115" s="2" t="s">
        <v>598</v>
      </c>
      <c r="G115" s="230" t="s">
        <v>198</v>
      </c>
      <c r="H115" s="386">
        <v>41397</v>
      </c>
      <c r="I115" s="4" t="s">
        <v>787</v>
      </c>
      <c r="J115" s="230" t="s">
        <v>788</v>
      </c>
      <c r="K115" s="54" t="s">
        <v>789</v>
      </c>
      <c r="L115" s="54" t="s">
        <v>790</v>
      </c>
      <c r="M115" s="74" t="s">
        <v>125</v>
      </c>
      <c r="N115" s="74" t="s">
        <v>125</v>
      </c>
      <c r="O115" s="74" t="s">
        <v>125</v>
      </c>
      <c r="P115" s="1071"/>
      <c r="Q115" s="1072"/>
    </row>
    <row r="118" spans="2:17" ht="15.75" thickBot="1" x14ac:dyDescent="0.3"/>
    <row r="119" spans="2:17" ht="31.5" x14ac:dyDescent="0.25">
      <c r="B119" s="119" t="s">
        <v>33</v>
      </c>
      <c r="C119" s="119" t="s">
        <v>49</v>
      </c>
      <c r="D119" s="117" t="s">
        <v>50</v>
      </c>
      <c r="E119" s="119" t="s">
        <v>51</v>
      </c>
      <c r="F119" s="486" t="s">
        <v>56</v>
      </c>
      <c r="G119" s="163"/>
    </row>
    <row r="120" spans="2:17" ht="180" x14ac:dyDescent="0.2">
      <c r="B120" s="1076" t="s">
        <v>53</v>
      </c>
      <c r="C120" s="164" t="s">
        <v>116</v>
      </c>
      <c r="D120" s="234">
        <v>25</v>
      </c>
      <c r="E120" s="234">
        <v>0</v>
      </c>
      <c r="F120" s="1077">
        <f>+E120+E121+E122</f>
        <v>35</v>
      </c>
      <c r="G120" s="165"/>
    </row>
    <row r="121" spans="2:17" ht="135" x14ac:dyDescent="0.2">
      <c r="B121" s="1076"/>
      <c r="C121" s="164" t="s">
        <v>117</v>
      </c>
      <c r="D121" s="252">
        <v>25</v>
      </c>
      <c r="E121" s="234">
        <v>25</v>
      </c>
      <c r="F121" s="1078"/>
      <c r="G121" s="165"/>
    </row>
    <row r="122" spans="2:17" ht="105" x14ac:dyDescent="0.2">
      <c r="B122" s="1076"/>
      <c r="C122" s="164" t="s">
        <v>118</v>
      </c>
      <c r="D122" s="234">
        <v>10</v>
      </c>
      <c r="E122" s="234">
        <v>10</v>
      </c>
      <c r="F122" s="1079"/>
      <c r="G122" s="165"/>
    </row>
    <row r="123" spans="2:17" x14ac:dyDescent="0.2">
      <c r="C123" s="78"/>
    </row>
    <row r="126" spans="2:17" ht="15.75" x14ac:dyDescent="0.25">
      <c r="B126" s="116" t="s">
        <v>57</v>
      </c>
    </row>
    <row r="129" spans="2:5" ht="15.75" x14ac:dyDescent="0.25">
      <c r="B129" s="117" t="s">
        <v>33</v>
      </c>
      <c r="C129" s="117" t="s">
        <v>58</v>
      </c>
      <c r="D129" s="119" t="s">
        <v>51</v>
      </c>
      <c r="E129" s="119" t="s">
        <v>16</v>
      </c>
    </row>
    <row r="130" spans="2:5" ht="30" x14ac:dyDescent="0.25">
      <c r="B130" s="120" t="s">
        <v>132</v>
      </c>
      <c r="C130" s="252">
        <v>40</v>
      </c>
      <c r="D130" s="234">
        <f>+E104</f>
        <v>35.5</v>
      </c>
      <c r="E130" s="1067">
        <f>+D130+D131</f>
        <v>70.5</v>
      </c>
    </row>
    <row r="131" spans="2:5" ht="60" x14ac:dyDescent="0.25">
      <c r="B131" s="120" t="s">
        <v>133</v>
      </c>
      <c r="C131" s="252">
        <v>60</v>
      </c>
      <c r="D131" s="234">
        <f>+F120</f>
        <v>35</v>
      </c>
      <c r="E131" s="1068"/>
    </row>
  </sheetData>
  <mergeCells count="42">
    <mergeCell ref="E130:E131"/>
    <mergeCell ref="J111:L111"/>
    <mergeCell ref="P111:Q111"/>
    <mergeCell ref="P113:Q113"/>
    <mergeCell ref="P114:Q114"/>
    <mergeCell ref="P115:Q115"/>
    <mergeCell ref="B120:B122"/>
    <mergeCell ref="F120:F122"/>
    <mergeCell ref="D83:E83"/>
    <mergeCell ref="D84:E84"/>
    <mergeCell ref="B87:P87"/>
    <mergeCell ref="B90:N90"/>
    <mergeCell ref="E104:E106"/>
    <mergeCell ref="B109:N109"/>
    <mergeCell ref="B80:N80"/>
    <mergeCell ref="O60:P60"/>
    <mergeCell ref="B66:N66"/>
    <mergeCell ref="J69:L69"/>
    <mergeCell ref="P69:Q69"/>
    <mergeCell ref="P70:Q70"/>
    <mergeCell ref="P71:Q71"/>
    <mergeCell ref="P72:Q72"/>
    <mergeCell ref="P74:Q74"/>
    <mergeCell ref="P77:Q77"/>
    <mergeCell ref="C53:N53"/>
    <mergeCell ref="B54:N54"/>
    <mergeCell ref="O57:P57"/>
    <mergeCell ref="O58:P58"/>
    <mergeCell ref="O59:P59"/>
    <mergeCell ref="C10:E10"/>
    <mergeCell ref="B14:C21"/>
    <mergeCell ref="B22:C22"/>
    <mergeCell ref="E37:E38"/>
    <mergeCell ref="B49:B50"/>
    <mergeCell ref="C49:C50"/>
    <mergeCell ref="D49:E49"/>
    <mergeCell ref="C9:N9"/>
    <mergeCell ref="B2:P2"/>
    <mergeCell ref="B4:P4"/>
    <mergeCell ref="C6:N6"/>
    <mergeCell ref="C7:N7"/>
    <mergeCell ref="C8:N8"/>
  </mergeCells>
  <dataValidations count="2">
    <dataValidation type="decimal" allowBlank="1" showInputMessage="1" showErrorMessage="1" sqref="WVH983047 WLL983047 C65543 IV65543 SR65543 ACN65543 AMJ65543 AWF65543 BGB65543 BPX65543 BZT65543 CJP65543 CTL65543 DDH65543 DND65543 DWZ65543 EGV65543 EQR65543 FAN65543 FKJ65543 FUF65543 GEB65543 GNX65543 GXT65543 HHP65543 HRL65543 IBH65543 ILD65543 IUZ65543 JEV65543 JOR65543 JYN65543 KIJ65543 KSF65543 LCB65543 LLX65543 LVT65543 MFP65543 MPL65543 MZH65543 NJD65543 NSZ65543 OCV65543 OMR65543 OWN65543 PGJ65543 PQF65543 QAB65543 QJX65543 QTT65543 RDP65543 RNL65543 RXH65543 SHD65543 SQZ65543 TAV65543 TKR65543 TUN65543 UEJ65543 UOF65543 UYB65543 VHX65543 VRT65543 WBP65543 WLL65543 WVH65543 C131079 IV131079 SR131079 ACN131079 AMJ131079 AWF131079 BGB131079 BPX131079 BZT131079 CJP131079 CTL131079 DDH131079 DND131079 DWZ131079 EGV131079 EQR131079 FAN131079 FKJ131079 FUF131079 GEB131079 GNX131079 GXT131079 HHP131079 HRL131079 IBH131079 ILD131079 IUZ131079 JEV131079 JOR131079 JYN131079 KIJ131079 KSF131079 LCB131079 LLX131079 LVT131079 MFP131079 MPL131079 MZH131079 NJD131079 NSZ131079 OCV131079 OMR131079 OWN131079 PGJ131079 PQF131079 QAB131079 QJX131079 QTT131079 RDP131079 RNL131079 RXH131079 SHD131079 SQZ131079 TAV131079 TKR131079 TUN131079 UEJ131079 UOF131079 UYB131079 VHX131079 VRT131079 WBP131079 WLL131079 WVH131079 C196615 IV196615 SR196615 ACN196615 AMJ196615 AWF196615 BGB196615 BPX196615 BZT196615 CJP196615 CTL196615 DDH196615 DND196615 DWZ196615 EGV196615 EQR196615 FAN196615 FKJ196615 FUF196615 GEB196615 GNX196615 GXT196615 HHP196615 HRL196615 IBH196615 ILD196615 IUZ196615 JEV196615 JOR196615 JYN196615 KIJ196615 KSF196615 LCB196615 LLX196615 LVT196615 MFP196615 MPL196615 MZH196615 NJD196615 NSZ196615 OCV196615 OMR196615 OWN196615 PGJ196615 PQF196615 QAB196615 QJX196615 QTT196615 RDP196615 RNL196615 RXH196615 SHD196615 SQZ196615 TAV196615 TKR196615 TUN196615 UEJ196615 UOF196615 UYB196615 VHX196615 VRT196615 WBP196615 WLL196615 WVH196615 C262151 IV262151 SR262151 ACN262151 AMJ262151 AWF262151 BGB262151 BPX262151 BZT262151 CJP262151 CTL262151 DDH262151 DND262151 DWZ262151 EGV262151 EQR262151 FAN262151 FKJ262151 FUF262151 GEB262151 GNX262151 GXT262151 HHP262151 HRL262151 IBH262151 ILD262151 IUZ262151 JEV262151 JOR262151 JYN262151 KIJ262151 KSF262151 LCB262151 LLX262151 LVT262151 MFP262151 MPL262151 MZH262151 NJD262151 NSZ262151 OCV262151 OMR262151 OWN262151 PGJ262151 PQF262151 QAB262151 QJX262151 QTT262151 RDP262151 RNL262151 RXH262151 SHD262151 SQZ262151 TAV262151 TKR262151 TUN262151 UEJ262151 UOF262151 UYB262151 VHX262151 VRT262151 WBP262151 WLL262151 WVH262151 C327687 IV327687 SR327687 ACN327687 AMJ327687 AWF327687 BGB327687 BPX327687 BZT327687 CJP327687 CTL327687 DDH327687 DND327687 DWZ327687 EGV327687 EQR327687 FAN327687 FKJ327687 FUF327687 GEB327687 GNX327687 GXT327687 HHP327687 HRL327687 IBH327687 ILD327687 IUZ327687 JEV327687 JOR327687 JYN327687 KIJ327687 KSF327687 LCB327687 LLX327687 LVT327687 MFP327687 MPL327687 MZH327687 NJD327687 NSZ327687 OCV327687 OMR327687 OWN327687 PGJ327687 PQF327687 QAB327687 QJX327687 QTT327687 RDP327687 RNL327687 RXH327687 SHD327687 SQZ327687 TAV327687 TKR327687 TUN327687 UEJ327687 UOF327687 UYB327687 VHX327687 VRT327687 WBP327687 WLL327687 WVH327687 C393223 IV393223 SR393223 ACN393223 AMJ393223 AWF393223 BGB393223 BPX393223 BZT393223 CJP393223 CTL393223 DDH393223 DND393223 DWZ393223 EGV393223 EQR393223 FAN393223 FKJ393223 FUF393223 GEB393223 GNX393223 GXT393223 HHP393223 HRL393223 IBH393223 ILD393223 IUZ393223 JEV393223 JOR393223 JYN393223 KIJ393223 KSF393223 LCB393223 LLX393223 LVT393223 MFP393223 MPL393223 MZH393223 NJD393223 NSZ393223 OCV393223 OMR393223 OWN393223 PGJ393223 PQF393223 QAB393223 QJX393223 QTT393223 RDP393223 RNL393223 RXH393223 SHD393223 SQZ393223 TAV393223 TKR393223 TUN393223 UEJ393223 UOF393223 UYB393223 VHX393223 VRT393223 WBP393223 WLL393223 WVH393223 C458759 IV458759 SR458759 ACN458759 AMJ458759 AWF458759 BGB458759 BPX458759 BZT458759 CJP458759 CTL458759 DDH458759 DND458759 DWZ458759 EGV458759 EQR458759 FAN458759 FKJ458759 FUF458759 GEB458759 GNX458759 GXT458759 HHP458759 HRL458759 IBH458759 ILD458759 IUZ458759 JEV458759 JOR458759 JYN458759 KIJ458759 KSF458759 LCB458759 LLX458759 LVT458759 MFP458759 MPL458759 MZH458759 NJD458759 NSZ458759 OCV458759 OMR458759 OWN458759 PGJ458759 PQF458759 QAB458759 QJX458759 QTT458759 RDP458759 RNL458759 RXH458759 SHD458759 SQZ458759 TAV458759 TKR458759 TUN458759 UEJ458759 UOF458759 UYB458759 VHX458759 VRT458759 WBP458759 WLL458759 WVH458759 C524295 IV524295 SR524295 ACN524295 AMJ524295 AWF524295 BGB524295 BPX524295 BZT524295 CJP524295 CTL524295 DDH524295 DND524295 DWZ524295 EGV524295 EQR524295 FAN524295 FKJ524295 FUF524295 GEB524295 GNX524295 GXT524295 HHP524295 HRL524295 IBH524295 ILD524295 IUZ524295 JEV524295 JOR524295 JYN524295 KIJ524295 KSF524295 LCB524295 LLX524295 LVT524295 MFP524295 MPL524295 MZH524295 NJD524295 NSZ524295 OCV524295 OMR524295 OWN524295 PGJ524295 PQF524295 QAB524295 QJX524295 QTT524295 RDP524295 RNL524295 RXH524295 SHD524295 SQZ524295 TAV524295 TKR524295 TUN524295 UEJ524295 UOF524295 UYB524295 VHX524295 VRT524295 WBP524295 WLL524295 WVH524295 C589831 IV589831 SR589831 ACN589831 AMJ589831 AWF589831 BGB589831 BPX589831 BZT589831 CJP589831 CTL589831 DDH589831 DND589831 DWZ589831 EGV589831 EQR589831 FAN589831 FKJ589831 FUF589831 GEB589831 GNX589831 GXT589831 HHP589831 HRL589831 IBH589831 ILD589831 IUZ589831 JEV589831 JOR589831 JYN589831 KIJ589831 KSF589831 LCB589831 LLX589831 LVT589831 MFP589831 MPL589831 MZH589831 NJD589831 NSZ589831 OCV589831 OMR589831 OWN589831 PGJ589831 PQF589831 QAB589831 QJX589831 QTT589831 RDP589831 RNL589831 RXH589831 SHD589831 SQZ589831 TAV589831 TKR589831 TUN589831 UEJ589831 UOF589831 UYB589831 VHX589831 VRT589831 WBP589831 WLL589831 WVH589831 C655367 IV655367 SR655367 ACN655367 AMJ655367 AWF655367 BGB655367 BPX655367 BZT655367 CJP655367 CTL655367 DDH655367 DND655367 DWZ655367 EGV655367 EQR655367 FAN655367 FKJ655367 FUF655367 GEB655367 GNX655367 GXT655367 HHP655367 HRL655367 IBH655367 ILD655367 IUZ655367 JEV655367 JOR655367 JYN655367 KIJ655367 KSF655367 LCB655367 LLX655367 LVT655367 MFP655367 MPL655367 MZH655367 NJD655367 NSZ655367 OCV655367 OMR655367 OWN655367 PGJ655367 PQF655367 QAB655367 QJX655367 QTT655367 RDP655367 RNL655367 RXH655367 SHD655367 SQZ655367 TAV655367 TKR655367 TUN655367 UEJ655367 UOF655367 UYB655367 VHX655367 VRT655367 WBP655367 WLL655367 WVH655367 C720903 IV720903 SR720903 ACN720903 AMJ720903 AWF720903 BGB720903 BPX720903 BZT720903 CJP720903 CTL720903 DDH720903 DND720903 DWZ720903 EGV720903 EQR720903 FAN720903 FKJ720903 FUF720903 GEB720903 GNX720903 GXT720903 HHP720903 HRL720903 IBH720903 ILD720903 IUZ720903 JEV720903 JOR720903 JYN720903 KIJ720903 KSF720903 LCB720903 LLX720903 LVT720903 MFP720903 MPL720903 MZH720903 NJD720903 NSZ720903 OCV720903 OMR720903 OWN720903 PGJ720903 PQF720903 QAB720903 QJX720903 QTT720903 RDP720903 RNL720903 RXH720903 SHD720903 SQZ720903 TAV720903 TKR720903 TUN720903 UEJ720903 UOF720903 UYB720903 VHX720903 VRT720903 WBP720903 WLL720903 WVH720903 C786439 IV786439 SR786439 ACN786439 AMJ786439 AWF786439 BGB786439 BPX786439 BZT786439 CJP786439 CTL786439 DDH786439 DND786439 DWZ786439 EGV786439 EQR786439 FAN786439 FKJ786439 FUF786439 GEB786439 GNX786439 GXT786439 HHP786439 HRL786439 IBH786439 ILD786439 IUZ786439 JEV786439 JOR786439 JYN786439 KIJ786439 KSF786439 LCB786439 LLX786439 LVT786439 MFP786439 MPL786439 MZH786439 NJD786439 NSZ786439 OCV786439 OMR786439 OWN786439 PGJ786439 PQF786439 QAB786439 QJX786439 QTT786439 RDP786439 RNL786439 RXH786439 SHD786439 SQZ786439 TAV786439 TKR786439 TUN786439 UEJ786439 UOF786439 UYB786439 VHX786439 VRT786439 WBP786439 WLL786439 WVH786439 C851975 IV851975 SR851975 ACN851975 AMJ851975 AWF851975 BGB851975 BPX851975 BZT851975 CJP851975 CTL851975 DDH851975 DND851975 DWZ851975 EGV851975 EQR851975 FAN851975 FKJ851975 FUF851975 GEB851975 GNX851975 GXT851975 HHP851975 HRL851975 IBH851975 ILD851975 IUZ851975 JEV851975 JOR851975 JYN851975 KIJ851975 KSF851975 LCB851975 LLX851975 LVT851975 MFP851975 MPL851975 MZH851975 NJD851975 NSZ851975 OCV851975 OMR851975 OWN851975 PGJ851975 PQF851975 QAB851975 QJX851975 QTT851975 RDP851975 RNL851975 RXH851975 SHD851975 SQZ851975 TAV851975 TKR851975 TUN851975 UEJ851975 UOF851975 UYB851975 VHX851975 VRT851975 WBP851975 WLL851975 WVH851975 C917511 IV917511 SR917511 ACN917511 AMJ917511 AWF917511 BGB917511 BPX917511 BZT917511 CJP917511 CTL917511 DDH917511 DND917511 DWZ917511 EGV917511 EQR917511 FAN917511 FKJ917511 FUF917511 GEB917511 GNX917511 GXT917511 HHP917511 HRL917511 IBH917511 ILD917511 IUZ917511 JEV917511 JOR917511 JYN917511 KIJ917511 KSF917511 LCB917511 LLX917511 LVT917511 MFP917511 MPL917511 MZH917511 NJD917511 NSZ917511 OCV917511 OMR917511 OWN917511 PGJ917511 PQF917511 QAB917511 QJX917511 QTT917511 RDP917511 RNL917511 RXH917511 SHD917511 SQZ917511 TAV917511 TKR917511 TUN917511 UEJ917511 UOF917511 UYB917511 VHX917511 VRT917511 WBP917511 WLL917511 WVH917511 C983047 IV983047 SR983047 ACN983047 AMJ983047 AWF983047 BGB983047 BPX983047 BZT983047 CJP983047 CTL983047 DDH983047 DND983047 DWZ983047 EGV983047 EQR983047 FAN983047 FKJ983047 FUF983047 GEB983047 GNX983047 GXT983047 HHP983047 HRL983047 IBH983047 ILD983047 IUZ983047 JEV983047 JOR983047 JYN983047 KIJ983047 KSF983047 LCB983047 LLX983047 LVT983047 MFP983047 MPL983047 MZH983047 NJD983047 NSZ983047 OCV983047 OMR983047 OWN983047 PGJ983047 PQF983047 QAB983047 QJX983047 QTT983047 RDP983047 RNL983047 RXH983047 SHD983047 SQZ983047 TAV983047 TKR983047 TUN983047 UEJ983047 UOF983047 UYB983047 VHX983047 VRT983047 WBP983047 WVH24:WVH39 WLL24:WLL39 WBP24:WBP39 VRT24:VRT39 VHX24:VHX39 UYB24:UYB39 UOF24:UOF39 UEJ24:UEJ39 TUN24:TUN39 TKR24:TKR39 TAV24:TAV39 SQZ24:SQZ39 SHD24:SHD39 RXH24:RXH39 RNL24:RNL39 RDP24:RDP39 QTT24:QTT39 QJX24:QJX39 QAB24:QAB39 PQF24:PQF39 PGJ24:PGJ39 OWN24:OWN39 OMR24:OMR39 OCV24:OCV39 NSZ24:NSZ39 NJD24:NJD39 MZH24:MZH39 MPL24:MPL39 MFP24:MFP39 LVT24:LVT39 LLX24:LLX39 LCB24:LCB39 KSF24:KSF39 KIJ24:KIJ39 JYN24:JYN39 JOR24:JOR39 JEV24:JEV39 IUZ24:IUZ39 ILD24:ILD39 IBH24:IBH39 HRL24:HRL39 HHP24:HHP39 GXT24:GXT39 GNX24:GNX39 GEB24:GEB39 FUF24:FUF39 FKJ24:FKJ39 FAN24:FAN39 EQR24:EQR39 EGV24:EGV39 DWZ24:DWZ39 DND24:DND39 DDH24:DDH39 CTL24:CTL39 CJP24:CJP39 BZT24:BZT39 BPX24:BPX39 BGB24:BGB39 AWF24:AWF39 AMJ24:AMJ39 ACN24:ACN39 SR24:SR39 IV24:IV39">
      <formula1>0</formula1>
      <formula2>1</formula2>
    </dataValidation>
    <dataValidation type="list" allowBlank="1" showInputMessage="1" showErrorMessage="1" sqref="WVE983047 A65543 IS65543 SO65543 ACK65543 AMG65543 AWC65543 BFY65543 BPU65543 BZQ65543 CJM65543 CTI65543 DDE65543 DNA65543 DWW65543 EGS65543 EQO65543 FAK65543 FKG65543 FUC65543 GDY65543 GNU65543 GXQ65543 HHM65543 HRI65543 IBE65543 ILA65543 IUW65543 JES65543 JOO65543 JYK65543 KIG65543 KSC65543 LBY65543 LLU65543 LVQ65543 MFM65543 MPI65543 MZE65543 NJA65543 NSW65543 OCS65543 OMO65543 OWK65543 PGG65543 PQC65543 PZY65543 QJU65543 QTQ65543 RDM65543 RNI65543 RXE65543 SHA65543 SQW65543 TAS65543 TKO65543 TUK65543 UEG65543 UOC65543 UXY65543 VHU65543 VRQ65543 WBM65543 WLI65543 WVE65543 A131079 IS131079 SO131079 ACK131079 AMG131079 AWC131079 BFY131079 BPU131079 BZQ131079 CJM131079 CTI131079 DDE131079 DNA131079 DWW131079 EGS131079 EQO131079 FAK131079 FKG131079 FUC131079 GDY131079 GNU131079 GXQ131079 HHM131079 HRI131079 IBE131079 ILA131079 IUW131079 JES131079 JOO131079 JYK131079 KIG131079 KSC131079 LBY131079 LLU131079 LVQ131079 MFM131079 MPI131079 MZE131079 NJA131079 NSW131079 OCS131079 OMO131079 OWK131079 PGG131079 PQC131079 PZY131079 QJU131079 QTQ131079 RDM131079 RNI131079 RXE131079 SHA131079 SQW131079 TAS131079 TKO131079 TUK131079 UEG131079 UOC131079 UXY131079 VHU131079 VRQ131079 WBM131079 WLI131079 WVE131079 A196615 IS196615 SO196615 ACK196615 AMG196615 AWC196615 BFY196615 BPU196615 BZQ196615 CJM196615 CTI196615 DDE196615 DNA196615 DWW196615 EGS196615 EQO196615 FAK196615 FKG196615 FUC196615 GDY196615 GNU196615 GXQ196615 HHM196615 HRI196615 IBE196615 ILA196615 IUW196615 JES196615 JOO196615 JYK196615 KIG196615 KSC196615 LBY196615 LLU196615 LVQ196615 MFM196615 MPI196615 MZE196615 NJA196615 NSW196615 OCS196615 OMO196615 OWK196615 PGG196615 PQC196615 PZY196615 QJU196615 QTQ196615 RDM196615 RNI196615 RXE196615 SHA196615 SQW196615 TAS196615 TKO196615 TUK196615 UEG196615 UOC196615 UXY196615 VHU196615 VRQ196615 WBM196615 WLI196615 WVE196615 A262151 IS262151 SO262151 ACK262151 AMG262151 AWC262151 BFY262151 BPU262151 BZQ262151 CJM262151 CTI262151 DDE262151 DNA262151 DWW262151 EGS262151 EQO262151 FAK262151 FKG262151 FUC262151 GDY262151 GNU262151 GXQ262151 HHM262151 HRI262151 IBE262151 ILA262151 IUW262151 JES262151 JOO262151 JYK262151 KIG262151 KSC262151 LBY262151 LLU262151 LVQ262151 MFM262151 MPI262151 MZE262151 NJA262151 NSW262151 OCS262151 OMO262151 OWK262151 PGG262151 PQC262151 PZY262151 QJU262151 QTQ262151 RDM262151 RNI262151 RXE262151 SHA262151 SQW262151 TAS262151 TKO262151 TUK262151 UEG262151 UOC262151 UXY262151 VHU262151 VRQ262151 WBM262151 WLI262151 WVE262151 A327687 IS327687 SO327687 ACK327687 AMG327687 AWC327687 BFY327687 BPU327687 BZQ327687 CJM327687 CTI327687 DDE327687 DNA327687 DWW327687 EGS327687 EQO327687 FAK327687 FKG327687 FUC327687 GDY327687 GNU327687 GXQ327687 HHM327687 HRI327687 IBE327687 ILA327687 IUW327687 JES327687 JOO327687 JYK327687 KIG327687 KSC327687 LBY327687 LLU327687 LVQ327687 MFM327687 MPI327687 MZE327687 NJA327687 NSW327687 OCS327687 OMO327687 OWK327687 PGG327687 PQC327687 PZY327687 QJU327687 QTQ327687 RDM327687 RNI327687 RXE327687 SHA327687 SQW327687 TAS327687 TKO327687 TUK327687 UEG327687 UOC327687 UXY327687 VHU327687 VRQ327687 WBM327687 WLI327687 WVE327687 A393223 IS393223 SO393223 ACK393223 AMG393223 AWC393223 BFY393223 BPU393223 BZQ393223 CJM393223 CTI393223 DDE393223 DNA393223 DWW393223 EGS393223 EQO393223 FAK393223 FKG393223 FUC393223 GDY393223 GNU393223 GXQ393223 HHM393223 HRI393223 IBE393223 ILA393223 IUW393223 JES393223 JOO393223 JYK393223 KIG393223 KSC393223 LBY393223 LLU393223 LVQ393223 MFM393223 MPI393223 MZE393223 NJA393223 NSW393223 OCS393223 OMO393223 OWK393223 PGG393223 PQC393223 PZY393223 QJU393223 QTQ393223 RDM393223 RNI393223 RXE393223 SHA393223 SQW393223 TAS393223 TKO393223 TUK393223 UEG393223 UOC393223 UXY393223 VHU393223 VRQ393223 WBM393223 WLI393223 WVE393223 A458759 IS458759 SO458759 ACK458759 AMG458759 AWC458759 BFY458759 BPU458759 BZQ458759 CJM458759 CTI458759 DDE458759 DNA458759 DWW458759 EGS458759 EQO458759 FAK458759 FKG458759 FUC458759 GDY458759 GNU458759 GXQ458759 HHM458759 HRI458759 IBE458759 ILA458759 IUW458759 JES458759 JOO458759 JYK458759 KIG458759 KSC458759 LBY458759 LLU458759 LVQ458759 MFM458759 MPI458759 MZE458759 NJA458759 NSW458759 OCS458759 OMO458759 OWK458759 PGG458759 PQC458759 PZY458759 QJU458759 QTQ458759 RDM458759 RNI458759 RXE458759 SHA458759 SQW458759 TAS458759 TKO458759 TUK458759 UEG458759 UOC458759 UXY458759 VHU458759 VRQ458759 WBM458759 WLI458759 WVE458759 A524295 IS524295 SO524295 ACK524295 AMG524295 AWC524295 BFY524295 BPU524295 BZQ524295 CJM524295 CTI524295 DDE524295 DNA524295 DWW524295 EGS524295 EQO524295 FAK524295 FKG524295 FUC524295 GDY524295 GNU524295 GXQ524295 HHM524295 HRI524295 IBE524295 ILA524295 IUW524295 JES524295 JOO524295 JYK524295 KIG524295 KSC524295 LBY524295 LLU524295 LVQ524295 MFM524295 MPI524295 MZE524295 NJA524295 NSW524295 OCS524295 OMO524295 OWK524295 PGG524295 PQC524295 PZY524295 QJU524295 QTQ524295 RDM524295 RNI524295 RXE524295 SHA524295 SQW524295 TAS524295 TKO524295 TUK524295 UEG524295 UOC524295 UXY524295 VHU524295 VRQ524295 WBM524295 WLI524295 WVE524295 A589831 IS589831 SO589831 ACK589831 AMG589831 AWC589831 BFY589831 BPU589831 BZQ589831 CJM589831 CTI589831 DDE589831 DNA589831 DWW589831 EGS589831 EQO589831 FAK589831 FKG589831 FUC589831 GDY589831 GNU589831 GXQ589831 HHM589831 HRI589831 IBE589831 ILA589831 IUW589831 JES589831 JOO589831 JYK589831 KIG589831 KSC589831 LBY589831 LLU589831 LVQ589831 MFM589831 MPI589831 MZE589831 NJA589831 NSW589831 OCS589831 OMO589831 OWK589831 PGG589831 PQC589831 PZY589831 QJU589831 QTQ589831 RDM589831 RNI589831 RXE589831 SHA589831 SQW589831 TAS589831 TKO589831 TUK589831 UEG589831 UOC589831 UXY589831 VHU589831 VRQ589831 WBM589831 WLI589831 WVE589831 A655367 IS655367 SO655367 ACK655367 AMG655367 AWC655367 BFY655367 BPU655367 BZQ655367 CJM655367 CTI655367 DDE655367 DNA655367 DWW655367 EGS655367 EQO655367 FAK655367 FKG655367 FUC655367 GDY655367 GNU655367 GXQ655367 HHM655367 HRI655367 IBE655367 ILA655367 IUW655367 JES655367 JOO655367 JYK655367 KIG655367 KSC655367 LBY655367 LLU655367 LVQ655367 MFM655367 MPI655367 MZE655367 NJA655367 NSW655367 OCS655367 OMO655367 OWK655367 PGG655367 PQC655367 PZY655367 QJU655367 QTQ655367 RDM655367 RNI655367 RXE655367 SHA655367 SQW655367 TAS655367 TKO655367 TUK655367 UEG655367 UOC655367 UXY655367 VHU655367 VRQ655367 WBM655367 WLI655367 WVE655367 A720903 IS720903 SO720903 ACK720903 AMG720903 AWC720903 BFY720903 BPU720903 BZQ720903 CJM720903 CTI720903 DDE720903 DNA720903 DWW720903 EGS720903 EQO720903 FAK720903 FKG720903 FUC720903 GDY720903 GNU720903 GXQ720903 HHM720903 HRI720903 IBE720903 ILA720903 IUW720903 JES720903 JOO720903 JYK720903 KIG720903 KSC720903 LBY720903 LLU720903 LVQ720903 MFM720903 MPI720903 MZE720903 NJA720903 NSW720903 OCS720903 OMO720903 OWK720903 PGG720903 PQC720903 PZY720903 QJU720903 QTQ720903 RDM720903 RNI720903 RXE720903 SHA720903 SQW720903 TAS720903 TKO720903 TUK720903 UEG720903 UOC720903 UXY720903 VHU720903 VRQ720903 WBM720903 WLI720903 WVE720903 A786439 IS786439 SO786439 ACK786439 AMG786439 AWC786439 BFY786439 BPU786439 BZQ786439 CJM786439 CTI786439 DDE786439 DNA786439 DWW786439 EGS786439 EQO786439 FAK786439 FKG786439 FUC786439 GDY786439 GNU786439 GXQ786439 HHM786439 HRI786439 IBE786439 ILA786439 IUW786439 JES786439 JOO786439 JYK786439 KIG786439 KSC786439 LBY786439 LLU786439 LVQ786439 MFM786439 MPI786439 MZE786439 NJA786439 NSW786439 OCS786439 OMO786439 OWK786439 PGG786439 PQC786439 PZY786439 QJU786439 QTQ786439 RDM786439 RNI786439 RXE786439 SHA786439 SQW786439 TAS786439 TKO786439 TUK786439 UEG786439 UOC786439 UXY786439 VHU786439 VRQ786439 WBM786439 WLI786439 WVE786439 A851975 IS851975 SO851975 ACK851975 AMG851975 AWC851975 BFY851975 BPU851975 BZQ851975 CJM851975 CTI851975 DDE851975 DNA851975 DWW851975 EGS851975 EQO851975 FAK851975 FKG851975 FUC851975 GDY851975 GNU851975 GXQ851975 HHM851975 HRI851975 IBE851975 ILA851975 IUW851975 JES851975 JOO851975 JYK851975 KIG851975 KSC851975 LBY851975 LLU851975 LVQ851975 MFM851975 MPI851975 MZE851975 NJA851975 NSW851975 OCS851975 OMO851975 OWK851975 PGG851975 PQC851975 PZY851975 QJU851975 QTQ851975 RDM851975 RNI851975 RXE851975 SHA851975 SQW851975 TAS851975 TKO851975 TUK851975 UEG851975 UOC851975 UXY851975 VHU851975 VRQ851975 WBM851975 WLI851975 WVE851975 A917511 IS917511 SO917511 ACK917511 AMG917511 AWC917511 BFY917511 BPU917511 BZQ917511 CJM917511 CTI917511 DDE917511 DNA917511 DWW917511 EGS917511 EQO917511 FAK917511 FKG917511 FUC917511 GDY917511 GNU917511 GXQ917511 HHM917511 HRI917511 IBE917511 ILA917511 IUW917511 JES917511 JOO917511 JYK917511 KIG917511 KSC917511 LBY917511 LLU917511 LVQ917511 MFM917511 MPI917511 MZE917511 NJA917511 NSW917511 OCS917511 OMO917511 OWK917511 PGG917511 PQC917511 PZY917511 QJU917511 QTQ917511 RDM917511 RNI917511 RXE917511 SHA917511 SQW917511 TAS917511 TKO917511 TUK917511 UEG917511 UOC917511 UXY917511 VHU917511 VRQ917511 WBM917511 WLI917511 WVE917511 A983047 IS983047 SO983047 ACK983047 AMG983047 AWC983047 BFY983047 BPU983047 BZQ983047 CJM983047 CTI983047 DDE983047 DNA983047 DWW983047 EGS983047 EQO983047 FAK983047 FKG983047 FUC983047 GDY983047 GNU983047 GXQ983047 HHM983047 HRI983047 IBE983047 ILA983047 IUW983047 JES983047 JOO983047 JYK983047 KIG983047 KSC983047 LBY983047 LLU983047 LVQ983047 MFM983047 MPI983047 MZE983047 NJA983047 NSW983047 OCS983047 OMO983047 OWK983047 PGG983047 PQC983047 PZY983047 QJU983047 QTQ983047 RDM983047 RNI983047 RXE983047 SHA983047 SQW983047 TAS983047 TKO983047 TUK983047 UEG983047 UOC983047 UXY983047 VHU983047 VRQ983047 WBM983047 WLI983047 WVE24:WVE39 WLI24:WLI39 WBM24:WBM39 VRQ24:VRQ39 VHU24:VHU39 UXY24:UXY39 UOC24:UOC39 UEG24:UEG39 TUK24:TUK39 TKO24:TKO39 TAS24:TAS39 SQW24:SQW39 SHA24:SHA39 RXE24:RXE39 RNI24:RNI39 RDM24:RDM39 QTQ24:QTQ39 QJU24:QJU39 PZY24:PZY39 PQC24:PQC39 PGG24:PGG39 OWK24:OWK39 OMO24:OMO39 OCS24:OCS39 NSW24:NSW39 NJA24:NJA39 MZE24:MZE39 MPI24:MPI39 MFM24:MFM39 LVQ24:LVQ39 LLU24:LLU39 LBY24:LBY39 KSC24:KSC39 KIG24:KIG39 JYK24:JYK39 JOO24:JOO39 JES24:JES39 IUW24:IUW39 ILA24:ILA39 IBE24:IBE39 HRI24:HRI39 HHM24:HHM39 GXQ24:GXQ39 GNU24:GNU39 GDY24:GDY39 FUC24:FUC39 FKG24:FKG39 FAK24:FAK39 EQO24:EQO39 EGS24:EGS39 DWW24:DWW39 DNA24:DNA39 DDE24:DDE39 CTI24:CTI39 CJM24:CJM39 BZQ24:BZQ39 BPU24:BPU39 BFY24:BFY39 AWC24:AWC39 AMG24:AMG39 ACK24:ACK39 SO24:SO39 IS24:IS39 A24:A39">
      <formula1>"1,2,3,4,5"</formula1>
    </dataValidation>
  </dataValidations>
  <pageMargins left="0.70866141732283472" right="0.70866141732283472" top="0.74803149606299213" bottom="0.74803149606299213" header="0.31496062992125984" footer="0.31496062992125984"/>
  <pageSetup paperSize="5" scale="3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8"/>
  <sheetViews>
    <sheetView topLeftCell="B1" zoomScale="68" zoomScaleNormal="68" workbookViewId="0">
      <selection activeCell="D27" sqref="D27"/>
    </sheetView>
  </sheetViews>
  <sheetFormatPr baseColWidth="10" defaultRowHeight="15" x14ac:dyDescent="0.25"/>
  <cols>
    <col min="1" max="1" width="6.7109375" style="86" customWidth="1"/>
    <col min="2" max="2" width="65.42578125" style="86" customWidth="1"/>
    <col min="3" max="3" width="27.140625" style="86" customWidth="1"/>
    <col min="4" max="4" width="20.42578125" style="86" customWidth="1"/>
    <col min="5" max="5" width="19.7109375" style="86" customWidth="1"/>
    <col min="6" max="7" width="24.28515625" style="86" customWidth="1"/>
    <col min="8" max="9" width="20.7109375" style="86" customWidth="1"/>
    <col min="10" max="14" width="14.7109375" style="86" customWidth="1"/>
    <col min="15" max="15" width="16.7109375" style="86" customWidth="1"/>
    <col min="16" max="16" width="7" style="86" customWidth="1"/>
    <col min="17" max="17" width="14.5703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1814</v>
      </c>
      <c r="D6" s="1103"/>
      <c r="E6" s="1103"/>
      <c r="F6" s="1103"/>
      <c r="G6" s="1103"/>
      <c r="H6" s="1103"/>
      <c r="I6" s="1103"/>
      <c r="J6" s="1103"/>
      <c r="K6" s="1103"/>
      <c r="L6" s="1103"/>
      <c r="M6" s="1103"/>
      <c r="N6" s="1104"/>
    </row>
    <row r="7" spans="2:16" ht="16.5" thickBot="1" x14ac:dyDescent="0.3">
      <c r="B7" s="474" t="s">
        <v>5</v>
      </c>
      <c r="C7" s="1103" t="s">
        <v>412</v>
      </c>
      <c r="D7" s="1103"/>
      <c r="E7" s="1103"/>
      <c r="F7" s="1103"/>
      <c r="G7" s="1103"/>
      <c r="H7" s="1103"/>
      <c r="I7" s="1103"/>
      <c r="J7" s="1103"/>
      <c r="K7" s="1103"/>
      <c r="L7" s="1103"/>
      <c r="M7" s="1103"/>
      <c r="N7" s="1104"/>
    </row>
    <row r="8" spans="2:16" ht="16.5" thickBot="1" x14ac:dyDescent="0.3">
      <c r="B8" s="474" t="s">
        <v>6</v>
      </c>
      <c r="C8" s="1103" t="s">
        <v>413</v>
      </c>
      <c r="D8" s="1103"/>
      <c r="E8" s="1103"/>
      <c r="F8" s="1103"/>
      <c r="G8" s="1103"/>
      <c r="H8" s="1103"/>
      <c r="I8" s="1103"/>
      <c r="J8" s="1103"/>
      <c r="K8" s="1103"/>
      <c r="L8" s="1103"/>
      <c r="M8" s="1103"/>
      <c r="N8" s="1104"/>
    </row>
    <row r="9" spans="2:16" ht="16.5" thickBot="1" x14ac:dyDescent="0.3">
      <c r="B9" s="474" t="s">
        <v>7</v>
      </c>
      <c r="C9" s="1103" t="s">
        <v>414</v>
      </c>
      <c r="D9" s="1103"/>
      <c r="E9" s="1103"/>
      <c r="F9" s="1103"/>
      <c r="G9" s="1103"/>
      <c r="H9" s="1103"/>
      <c r="I9" s="1103"/>
      <c r="J9" s="1103"/>
      <c r="K9" s="1103"/>
      <c r="L9" s="1103"/>
      <c r="M9" s="1103"/>
      <c r="N9" s="1104"/>
    </row>
    <row r="10" spans="2:16" ht="16.5" thickBot="1" x14ac:dyDescent="0.3">
      <c r="B10" s="474" t="s">
        <v>8</v>
      </c>
      <c r="C10" s="1091" t="s">
        <v>154</v>
      </c>
      <c r="D10" s="1092"/>
      <c r="E10" s="1092"/>
      <c r="F10" s="475"/>
      <c r="G10" s="475"/>
      <c r="H10" s="475"/>
      <c r="I10" s="475"/>
      <c r="J10" s="475"/>
      <c r="K10" s="475"/>
      <c r="L10" s="475"/>
      <c r="M10" s="475"/>
      <c r="N10" s="476"/>
    </row>
    <row r="11" spans="2:16" ht="16.5" thickBot="1" x14ac:dyDescent="0.3">
      <c r="B11" s="477" t="s">
        <v>9</v>
      </c>
      <c r="C11" s="478">
        <v>41974</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093" t="s">
        <v>87</v>
      </c>
      <c r="C14" s="1093"/>
      <c r="D14" s="240" t="s">
        <v>12</v>
      </c>
      <c r="E14" s="240" t="s">
        <v>13</v>
      </c>
      <c r="F14" s="240" t="s">
        <v>29</v>
      </c>
      <c r="G14" s="95"/>
      <c r="I14" s="96"/>
      <c r="J14" s="96"/>
      <c r="K14" s="96"/>
      <c r="L14" s="96"/>
      <c r="M14" s="96"/>
      <c r="N14" s="94"/>
    </row>
    <row r="15" spans="2:16" ht="15.75" x14ac:dyDescent="0.25">
      <c r="B15" s="1093"/>
      <c r="C15" s="1093"/>
      <c r="D15" s="240" t="s">
        <v>154</v>
      </c>
      <c r="E15" s="537">
        <v>2426582522</v>
      </c>
      <c r="F15" s="167">
        <v>1162</v>
      </c>
      <c r="G15" s="97"/>
      <c r="I15" s="98"/>
      <c r="J15" s="98"/>
      <c r="K15" s="98"/>
      <c r="L15" s="98"/>
      <c r="M15" s="98"/>
      <c r="N15" s="94"/>
    </row>
    <row r="16" spans="2:16" ht="15.75" x14ac:dyDescent="0.25">
      <c r="B16" s="1093"/>
      <c r="C16" s="1093"/>
      <c r="D16" s="240"/>
      <c r="E16" s="168"/>
      <c r="F16" s="167"/>
      <c r="G16" s="97"/>
      <c r="I16" s="98"/>
      <c r="J16" s="98"/>
      <c r="K16" s="98"/>
      <c r="L16" s="98"/>
      <c r="M16" s="98"/>
      <c r="N16" s="94"/>
    </row>
    <row r="17" spans="1:14" ht="15.75" x14ac:dyDescent="0.25">
      <c r="B17" s="1093"/>
      <c r="C17" s="1093"/>
      <c r="D17" s="240"/>
      <c r="E17" s="168"/>
      <c r="F17" s="167"/>
      <c r="G17" s="97"/>
      <c r="I17" s="98"/>
      <c r="J17" s="98"/>
      <c r="K17" s="98"/>
      <c r="L17" s="98"/>
      <c r="M17" s="98"/>
      <c r="N17" s="94"/>
    </row>
    <row r="18" spans="1:14" ht="15.75" x14ac:dyDescent="0.25">
      <c r="B18" s="1093"/>
      <c r="C18" s="1093"/>
      <c r="D18" s="240"/>
      <c r="E18" s="169"/>
      <c r="F18" s="167"/>
      <c r="G18" s="97"/>
      <c r="H18" s="100"/>
      <c r="I18" s="98"/>
      <c r="J18" s="98"/>
      <c r="K18" s="98"/>
      <c r="L18" s="98"/>
      <c r="M18" s="98"/>
      <c r="N18" s="101"/>
    </row>
    <row r="19" spans="1:14" ht="15.75" x14ac:dyDescent="0.25">
      <c r="B19" s="1093"/>
      <c r="C19" s="1093"/>
      <c r="D19" s="240"/>
      <c r="E19" s="169"/>
      <c r="F19" s="167"/>
      <c r="G19" s="97"/>
      <c r="H19" s="100"/>
      <c r="I19" s="102"/>
      <c r="J19" s="102"/>
      <c r="K19" s="102"/>
      <c r="L19" s="102"/>
      <c r="M19" s="102"/>
      <c r="N19" s="101"/>
    </row>
    <row r="20" spans="1:14" ht="15.75" x14ac:dyDescent="0.25">
      <c r="B20" s="1093"/>
      <c r="C20" s="1093"/>
      <c r="D20" s="240"/>
      <c r="E20" s="99"/>
      <c r="F20" s="167"/>
      <c r="G20" s="97"/>
      <c r="H20" s="100"/>
      <c r="I20" s="93"/>
      <c r="J20" s="93"/>
      <c r="K20" s="93"/>
      <c r="L20" s="93"/>
      <c r="M20" s="93"/>
      <c r="N20" s="101"/>
    </row>
    <row r="21" spans="1:14" ht="15.75" x14ac:dyDescent="0.25">
      <c r="B21" s="1093"/>
      <c r="C21" s="1093"/>
      <c r="D21" s="240"/>
      <c r="E21" s="99"/>
      <c r="F21" s="167"/>
      <c r="G21" s="97"/>
      <c r="H21" s="100"/>
      <c r="I21" s="93"/>
      <c r="J21" s="93"/>
      <c r="K21" s="93"/>
      <c r="L21" s="93"/>
      <c r="M21" s="93"/>
      <c r="N21" s="101"/>
    </row>
    <row r="22" spans="1:14" ht="16.5" thickBot="1" x14ac:dyDescent="0.3">
      <c r="B22" s="1094" t="s">
        <v>14</v>
      </c>
      <c r="C22" s="1095"/>
      <c r="D22" s="240"/>
      <c r="E22" s="103">
        <f>SUM(E15:E21)</f>
        <v>2426582522</v>
      </c>
      <c r="F22" s="167">
        <f>SUM(F15:F21)</f>
        <v>1162</v>
      </c>
      <c r="G22" s="97"/>
      <c r="H22" s="100"/>
      <c r="I22" s="93"/>
      <c r="J22" s="93"/>
      <c r="K22" s="93"/>
      <c r="L22" s="93"/>
      <c r="M22" s="93"/>
      <c r="N22" s="101"/>
    </row>
    <row r="23" spans="1:14" ht="45.75" thickBot="1" x14ac:dyDescent="0.3">
      <c r="A23" s="481"/>
      <c r="B23" s="105" t="s">
        <v>15</v>
      </c>
      <c r="C23" s="105" t="s">
        <v>88</v>
      </c>
      <c r="E23" s="96"/>
      <c r="F23" s="96"/>
      <c r="G23" s="96"/>
      <c r="H23" s="96"/>
      <c r="I23" s="106"/>
      <c r="J23" s="106"/>
      <c r="K23" s="106"/>
      <c r="L23" s="106"/>
      <c r="M23" s="106"/>
    </row>
    <row r="24" spans="1:14" ht="16.5" thickBot="1" x14ac:dyDescent="0.3">
      <c r="A24" s="482">
        <v>1</v>
      </c>
      <c r="C24" s="108">
        <f>F22*80/100</f>
        <v>929.6</v>
      </c>
      <c r="D24" s="109"/>
      <c r="E24" s="110">
        <f>E22</f>
        <v>2426582522</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5.75" x14ac:dyDescent="0.2">
      <c r="A30" s="113"/>
      <c r="B30" s="118" t="s">
        <v>127</v>
      </c>
      <c r="C30" s="234"/>
      <c r="D30" s="234" t="s">
        <v>292</v>
      </c>
      <c r="E30" s="78"/>
      <c r="F30" s="78"/>
      <c r="G30" s="78"/>
      <c r="H30" s="78"/>
      <c r="I30" s="93"/>
      <c r="J30" s="93"/>
      <c r="K30" s="93"/>
      <c r="L30" s="93"/>
      <c r="M30" s="93"/>
      <c r="N30" s="94"/>
    </row>
    <row r="31" spans="1:14" ht="15.75" x14ac:dyDescent="0.2">
      <c r="A31" s="113"/>
      <c r="B31" s="118" t="s">
        <v>128</v>
      </c>
      <c r="C31" s="234" t="s">
        <v>292</v>
      </c>
      <c r="D31" s="234"/>
      <c r="E31" s="78"/>
      <c r="F31" s="78"/>
      <c r="G31" s="78"/>
      <c r="H31" s="78"/>
      <c r="I31" s="93"/>
      <c r="J31" s="93"/>
      <c r="K31" s="93"/>
      <c r="L31" s="93"/>
      <c r="M31" s="93"/>
      <c r="N31" s="94"/>
    </row>
    <row r="32" spans="1:14" ht="15.75" x14ac:dyDescent="0.2">
      <c r="A32" s="113"/>
      <c r="B32" s="118" t="s">
        <v>129</v>
      </c>
      <c r="C32" s="234" t="s">
        <v>292</v>
      </c>
      <c r="D32" s="234"/>
      <c r="E32" s="78"/>
      <c r="F32" s="78"/>
      <c r="G32" s="78"/>
      <c r="H32" s="78"/>
      <c r="I32" s="93"/>
      <c r="J32" s="93"/>
      <c r="K32" s="93"/>
      <c r="L32" s="93"/>
      <c r="M32" s="93"/>
      <c r="N32" s="94"/>
    </row>
    <row r="33" spans="1:17" ht="15.75" x14ac:dyDescent="0.2">
      <c r="A33" s="113"/>
      <c r="B33" s="118" t="s">
        <v>130</v>
      </c>
      <c r="C33" s="425" t="s">
        <v>292</v>
      </c>
      <c r="D33" s="543"/>
      <c r="E33" s="78"/>
      <c r="F33" s="78"/>
      <c r="G33" s="78"/>
      <c r="H33" s="78"/>
      <c r="I33" s="93"/>
      <c r="J33" s="93"/>
      <c r="K33" s="93"/>
      <c r="L33" s="93"/>
      <c r="M33" s="93"/>
      <c r="N33" s="94"/>
    </row>
    <row r="34" spans="1:17" ht="15.75" x14ac:dyDescent="0.2">
      <c r="A34" s="113"/>
      <c r="B34" s="78"/>
      <c r="C34" s="979"/>
      <c r="D34" s="979"/>
      <c r="E34" s="78"/>
      <c r="F34" s="78"/>
      <c r="G34" s="78"/>
      <c r="H34" s="78"/>
      <c r="I34" s="93"/>
      <c r="J34" s="93"/>
      <c r="K34" s="93"/>
      <c r="L34" s="93"/>
      <c r="M34" s="93"/>
      <c r="N34" s="94"/>
    </row>
    <row r="35" spans="1:17" ht="15.75" x14ac:dyDescent="0.2">
      <c r="A35" s="113"/>
      <c r="B35" s="78"/>
      <c r="C35" s="78"/>
      <c r="D35" s="78"/>
      <c r="E35" s="78"/>
      <c r="F35" s="78"/>
      <c r="G35" s="78"/>
      <c r="H35" s="78"/>
      <c r="I35" s="93"/>
      <c r="J35" s="93"/>
      <c r="K35" s="93"/>
      <c r="L35" s="93"/>
      <c r="M35" s="93"/>
      <c r="N35" s="94"/>
    </row>
    <row r="36" spans="1:17" ht="15.75" x14ac:dyDescent="0.2">
      <c r="A36" s="113"/>
      <c r="B36" s="116" t="s">
        <v>131</v>
      </c>
      <c r="C36" s="78"/>
      <c r="D36" s="78"/>
      <c r="E36" s="78"/>
      <c r="F36" s="78"/>
      <c r="G36" s="78"/>
      <c r="H36" s="78"/>
      <c r="I36" s="93"/>
      <c r="J36" s="93"/>
      <c r="K36" s="93"/>
      <c r="L36" s="93"/>
      <c r="M36" s="93"/>
      <c r="N36" s="94"/>
    </row>
    <row r="37" spans="1:17" ht="15.75" x14ac:dyDescent="0.2">
      <c r="A37" s="113"/>
      <c r="B37" s="78"/>
      <c r="C37" s="78"/>
      <c r="D37" s="78"/>
      <c r="E37" s="78"/>
      <c r="F37" s="78"/>
      <c r="G37" s="78"/>
      <c r="H37" s="78"/>
      <c r="I37" s="93"/>
      <c r="J37" s="93"/>
      <c r="K37" s="93"/>
      <c r="L37" s="93"/>
      <c r="M37" s="93"/>
      <c r="N37" s="94"/>
    </row>
    <row r="38" spans="1:17" ht="15.75" x14ac:dyDescent="0.2">
      <c r="A38" s="113"/>
      <c r="B38" s="78"/>
      <c r="C38" s="78"/>
      <c r="D38" s="78"/>
      <c r="E38" s="78"/>
      <c r="F38" s="78"/>
      <c r="G38" s="78"/>
      <c r="H38" s="78"/>
      <c r="I38" s="93"/>
      <c r="J38" s="93"/>
      <c r="K38" s="93"/>
      <c r="L38" s="93"/>
      <c r="M38" s="93"/>
      <c r="N38" s="94"/>
    </row>
    <row r="39" spans="1:17" ht="15.75" x14ac:dyDescent="0.2">
      <c r="A39" s="113"/>
      <c r="B39" s="117" t="s">
        <v>33</v>
      </c>
      <c r="C39" s="117" t="s">
        <v>58</v>
      </c>
      <c r="D39" s="119" t="s">
        <v>51</v>
      </c>
      <c r="E39" s="119" t="s">
        <v>16</v>
      </c>
      <c r="F39" s="78"/>
      <c r="G39" s="78"/>
      <c r="H39" s="78"/>
      <c r="I39" s="93"/>
      <c r="J39" s="93"/>
      <c r="K39" s="93"/>
      <c r="L39" s="93"/>
      <c r="M39" s="93"/>
      <c r="N39" s="94"/>
    </row>
    <row r="40" spans="1:17" ht="30" x14ac:dyDescent="0.2">
      <c r="A40" s="113"/>
      <c r="B40" s="120" t="s">
        <v>132</v>
      </c>
      <c r="C40" s="252">
        <v>40</v>
      </c>
      <c r="D40" s="234">
        <v>0</v>
      </c>
      <c r="E40" s="1067">
        <f>+D40+D41</f>
        <v>0</v>
      </c>
      <c r="F40" s="78"/>
      <c r="G40" s="78"/>
      <c r="H40" s="78"/>
      <c r="I40" s="93"/>
      <c r="J40" s="93"/>
      <c r="K40" s="93"/>
      <c r="L40" s="93"/>
      <c r="M40" s="93"/>
      <c r="N40" s="94"/>
    </row>
    <row r="41" spans="1:17" ht="60" x14ac:dyDescent="0.2">
      <c r="A41" s="113"/>
      <c r="B41" s="120" t="s">
        <v>133</v>
      </c>
      <c r="C41" s="252">
        <v>60</v>
      </c>
      <c r="D41" s="234">
        <f>+F147</f>
        <v>0</v>
      </c>
      <c r="E41" s="1068"/>
      <c r="F41" s="78"/>
      <c r="G41" s="78"/>
      <c r="H41" s="78"/>
      <c r="I41" s="93"/>
      <c r="J41" s="93"/>
      <c r="K41" s="93"/>
      <c r="L41" s="93"/>
      <c r="M41" s="93"/>
      <c r="N41" s="94"/>
    </row>
    <row r="42" spans="1:17" ht="15.75" x14ac:dyDescent="0.25">
      <c r="A42" s="113"/>
      <c r="C42" s="114"/>
      <c r="D42" s="98"/>
      <c r="E42" s="115"/>
      <c r="F42" s="111"/>
      <c r="G42" s="111"/>
      <c r="H42" s="111"/>
      <c r="I42" s="112"/>
      <c r="J42" s="112"/>
      <c r="K42" s="112"/>
      <c r="L42" s="112"/>
      <c r="M42" s="112"/>
    </row>
    <row r="43" spans="1:17" ht="15.75" x14ac:dyDescent="0.25">
      <c r="A43" s="113"/>
      <c r="C43" s="114"/>
      <c r="D43" s="98"/>
      <c r="E43" s="115"/>
      <c r="F43" s="111"/>
      <c r="G43" s="111"/>
      <c r="H43" s="111"/>
      <c r="I43" s="112"/>
      <c r="J43" s="112"/>
      <c r="K43" s="112"/>
      <c r="L43" s="112"/>
      <c r="M43" s="112"/>
    </row>
    <row r="44" spans="1:17" ht="15.75" x14ac:dyDescent="0.25">
      <c r="A44" s="113"/>
      <c r="C44" s="114"/>
      <c r="D44" s="98"/>
      <c r="E44" s="115"/>
      <c r="F44" s="111"/>
      <c r="G44" s="111"/>
      <c r="H44" s="111"/>
      <c r="I44" s="112"/>
      <c r="J44" s="112"/>
      <c r="K44" s="112"/>
      <c r="L44" s="112"/>
      <c r="M44" s="112"/>
    </row>
    <row r="45" spans="1:17" ht="15.75" customHeight="1" thickBot="1" x14ac:dyDescent="0.3">
      <c r="M45" s="1107" t="s">
        <v>35</v>
      </c>
      <c r="N45" s="1107"/>
    </row>
    <row r="46" spans="1:17" ht="15.75" x14ac:dyDescent="0.25">
      <c r="B46" s="116" t="s">
        <v>30</v>
      </c>
      <c r="M46" s="122"/>
      <c r="N46" s="122"/>
    </row>
    <row r="47" spans="1:17" ht="15.75" thickBot="1" x14ac:dyDescent="0.3">
      <c r="M47" s="122"/>
      <c r="N47" s="122"/>
    </row>
    <row r="48" spans="1:17" s="93" customFormat="1" ht="110.25" x14ac:dyDescent="0.25">
      <c r="B48" s="483" t="s">
        <v>134</v>
      </c>
      <c r="C48" s="483" t="s">
        <v>135</v>
      </c>
      <c r="D48" s="483" t="s">
        <v>136</v>
      </c>
      <c r="E48" s="483" t="s">
        <v>45</v>
      </c>
      <c r="F48" s="483" t="s">
        <v>22</v>
      </c>
      <c r="G48" s="483" t="s">
        <v>89</v>
      </c>
      <c r="H48" s="483" t="s">
        <v>17</v>
      </c>
      <c r="I48" s="483" t="s">
        <v>10</v>
      </c>
      <c r="J48" s="483" t="s">
        <v>31</v>
      </c>
      <c r="K48" s="483" t="s">
        <v>61</v>
      </c>
      <c r="L48" s="483" t="s">
        <v>20</v>
      </c>
      <c r="M48" s="484" t="s">
        <v>26</v>
      </c>
      <c r="N48" s="483" t="s">
        <v>137</v>
      </c>
      <c r="O48" s="483" t="s">
        <v>36</v>
      </c>
      <c r="P48" s="245" t="s">
        <v>11</v>
      </c>
      <c r="Q48" s="245" t="s">
        <v>19</v>
      </c>
    </row>
    <row r="49" spans="1:26" s="242" customFormat="1" ht="120" x14ac:dyDescent="0.25">
      <c r="A49" s="125">
        <v>1</v>
      </c>
      <c r="B49" s="126" t="s">
        <v>415</v>
      </c>
      <c r="C49" s="126" t="s">
        <v>415</v>
      </c>
      <c r="D49" s="126" t="s">
        <v>160</v>
      </c>
      <c r="E49" s="253" t="s">
        <v>420</v>
      </c>
      <c r="F49" s="127" t="s">
        <v>125</v>
      </c>
      <c r="G49" s="129">
        <v>1</v>
      </c>
      <c r="H49" s="130">
        <v>41541</v>
      </c>
      <c r="I49" s="130">
        <v>42003</v>
      </c>
      <c r="J49" s="131" t="s">
        <v>126</v>
      </c>
      <c r="K49" s="253">
        <v>0</v>
      </c>
      <c r="L49" s="253">
        <v>0</v>
      </c>
      <c r="M49" s="132">
        <v>2904</v>
      </c>
      <c r="N49" s="132">
        <f>+M49*G49</f>
        <v>2904</v>
      </c>
      <c r="O49" s="133">
        <v>7621715706</v>
      </c>
      <c r="P49" s="254" t="s">
        <v>429</v>
      </c>
      <c r="Q49" s="134" t="s">
        <v>430</v>
      </c>
      <c r="R49" s="135"/>
      <c r="S49" s="135"/>
      <c r="T49" s="135"/>
      <c r="U49" s="135"/>
      <c r="V49" s="135"/>
      <c r="W49" s="135"/>
      <c r="X49" s="135"/>
      <c r="Y49" s="135"/>
      <c r="Z49" s="135"/>
    </row>
    <row r="50" spans="1:26" s="242" customFormat="1" ht="75" x14ac:dyDescent="0.25">
      <c r="A50" s="125">
        <f>+A49+1</f>
        <v>2</v>
      </c>
      <c r="B50" s="126" t="s">
        <v>415</v>
      </c>
      <c r="C50" s="126" t="s">
        <v>415</v>
      </c>
      <c r="D50" s="126" t="s">
        <v>431</v>
      </c>
      <c r="E50" s="128" t="s">
        <v>432</v>
      </c>
      <c r="F50" s="127" t="s">
        <v>125</v>
      </c>
      <c r="G50" s="129">
        <v>1</v>
      </c>
      <c r="H50" s="130">
        <v>40497</v>
      </c>
      <c r="I50" s="130">
        <v>40866</v>
      </c>
      <c r="J50" s="131" t="s">
        <v>126</v>
      </c>
      <c r="K50" s="253">
        <v>0</v>
      </c>
      <c r="L50" s="253">
        <v>0</v>
      </c>
      <c r="M50" s="132">
        <v>5180</v>
      </c>
      <c r="N50" s="132">
        <f>+M50*G50</f>
        <v>5180</v>
      </c>
      <c r="O50" s="133">
        <v>9213576960</v>
      </c>
      <c r="P50" s="254" t="s">
        <v>429</v>
      </c>
      <c r="Q50" s="134" t="s">
        <v>433</v>
      </c>
      <c r="R50" s="135"/>
      <c r="S50" s="135"/>
      <c r="T50" s="135"/>
      <c r="U50" s="135"/>
      <c r="V50" s="135"/>
      <c r="W50" s="135"/>
      <c r="X50" s="135"/>
      <c r="Y50" s="135"/>
      <c r="Z50" s="135"/>
    </row>
    <row r="51" spans="1:26" s="242" customFormat="1" x14ac:dyDescent="0.25">
      <c r="A51" s="125">
        <f t="shared" ref="A51" si="0">+A50+1</f>
        <v>3</v>
      </c>
      <c r="B51" s="126"/>
      <c r="C51" s="127"/>
      <c r="D51" s="126"/>
      <c r="E51" s="128"/>
      <c r="F51" s="127"/>
      <c r="G51" s="127"/>
      <c r="H51" s="127"/>
      <c r="I51" s="131"/>
      <c r="J51" s="131"/>
      <c r="K51" s="131"/>
      <c r="L51" s="131"/>
      <c r="M51" s="132"/>
      <c r="N51" s="132"/>
      <c r="O51" s="133"/>
      <c r="P51" s="133"/>
      <c r="Q51" s="134"/>
      <c r="R51" s="135"/>
      <c r="S51" s="135"/>
      <c r="T51" s="135"/>
      <c r="U51" s="135"/>
      <c r="V51" s="135"/>
      <c r="W51" s="135"/>
      <c r="X51" s="135"/>
      <c r="Y51" s="135"/>
      <c r="Z51" s="135"/>
    </row>
    <row r="52" spans="1:26" s="242" customFormat="1" x14ac:dyDescent="0.25">
      <c r="A52" s="125" t="e">
        <f>+#REF!+1</f>
        <v>#REF!</v>
      </c>
      <c r="B52" s="126"/>
      <c r="C52" s="127"/>
      <c r="D52" s="126"/>
      <c r="E52" s="128"/>
      <c r="F52" s="127"/>
      <c r="G52" s="127"/>
      <c r="H52" s="127"/>
      <c r="I52" s="131"/>
      <c r="J52" s="131"/>
      <c r="K52" s="131"/>
      <c r="L52" s="131"/>
      <c r="M52" s="132"/>
      <c r="N52" s="132"/>
      <c r="O52" s="133"/>
      <c r="P52" s="133"/>
      <c r="Q52" s="134"/>
      <c r="R52" s="135"/>
      <c r="S52" s="135"/>
      <c r="T52" s="135"/>
      <c r="U52" s="135"/>
      <c r="V52" s="135"/>
      <c r="W52" s="135"/>
      <c r="X52" s="135"/>
      <c r="Y52" s="135"/>
      <c r="Z52" s="135"/>
    </row>
    <row r="53" spans="1:26" s="242" customFormat="1" ht="15.75" x14ac:dyDescent="0.25">
      <c r="A53" s="125"/>
      <c r="B53" s="136" t="s">
        <v>16</v>
      </c>
      <c r="C53" s="127"/>
      <c r="D53" s="126"/>
      <c r="E53" s="128"/>
      <c r="F53" s="127"/>
      <c r="G53" s="127"/>
      <c r="H53" s="127"/>
      <c r="I53" s="131"/>
      <c r="J53" s="131"/>
      <c r="K53" s="137">
        <f>SUM(K49:K52)</f>
        <v>0</v>
      </c>
      <c r="L53" s="137">
        <f>SUM(L49:L52)</f>
        <v>0</v>
      </c>
      <c r="M53" s="138">
        <f>SUM(M49:M52)</f>
        <v>8084</v>
      </c>
      <c r="N53" s="137">
        <f>SUM(N49:N52)</f>
        <v>8084</v>
      </c>
      <c r="O53" s="133"/>
      <c r="P53" s="133"/>
      <c r="Q53" s="134"/>
    </row>
    <row r="54" spans="1:26" s="139" customFormat="1" x14ac:dyDescent="0.25">
      <c r="E54" s="140"/>
    </row>
    <row r="55" spans="1:26" s="139" customFormat="1" ht="15.75" x14ac:dyDescent="0.25">
      <c r="B55" s="1096" t="s">
        <v>28</v>
      </c>
      <c r="C55" s="1096" t="s">
        <v>27</v>
      </c>
      <c r="D55" s="1098" t="s">
        <v>34</v>
      </c>
      <c r="E55" s="1098"/>
    </row>
    <row r="56" spans="1:26" s="139" customFormat="1" ht="15.75" x14ac:dyDescent="0.25">
      <c r="B56" s="1097"/>
      <c r="C56" s="1097"/>
      <c r="D56" s="241" t="s">
        <v>23</v>
      </c>
      <c r="E56" s="141" t="s">
        <v>24</v>
      </c>
    </row>
    <row r="57" spans="1:26" s="139" customFormat="1" ht="15.75" x14ac:dyDescent="0.25">
      <c r="B57" s="142" t="s">
        <v>21</v>
      </c>
      <c r="C57" s="143">
        <f>+K53</f>
        <v>0</v>
      </c>
      <c r="D57" s="251"/>
      <c r="E57" s="251" t="s">
        <v>292</v>
      </c>
      <c r="F57" s="145"/>
      <c r="G57" s="145"/>
      <c r="H57" s="145"/>
      <c r="I57" s="145"/>
      <c r="J57" s="145"/>
      <c r="K57" s="145"/>
      <c r="L57" s="145"/>
      <c r="M57" s="145"/>
    </row>
    <row r="58" spans="1:26" s="139" customFormat="1" ht="15.75" x14ac:dyDescent="0.25">
      <c r="B58" s="142" t="s">
        <v>25</v>
      </c>
      <c r="C58" s="143">
        <f>+M53</f>
        <v>8084</v>
      </c>
      <c r="D58" s="251" t="s">
        <v>292</v>
      </c>
      <c r="E58" s="251"/>
    </row>
    <row r="59" spans="1:26" s="139" customFormat="1" x14ac:dyDescent="0.25">
      <c r="B59" s="146"/>
      <c r="C59" s="1099"/>
      <c r="D59" s="1099"/>
      <c r="E59" s="1099"/>
      <c r="F59" s="1099"/>
      <c r="G59" s="1099"/>
      <c r="H59" s="1099"/>
      <c r="I59" s="1099"/>
      <c r="J59" s="1099"/>
      <c r="K59" s="1099"/>
      <c r="L59" s="1099"/>
      <c r="M59" s="1099"/>
      <c r="N59" s="1099"/>
    </row>
    <row r="60" spans="1:26" ht="15.75" thickBot="1" x14ac:dyDescent="0.3"/>
    <row r="61" spans="1:26" ht="16.5" thickBot="1" x14ac:dyDescent="0.3">
      <c r="B61" s="1100" t="s">
        <v>90</v>
      </c>
      <c r="C61" s="1100"/>
      <c r="D61" s="1100"/>
      <c r="E61" s="1100"/>
      <c r="F61" s="1100"/>
      <c r="G61" s="1100"/>
      <c r="H61" s="1100"/>
      <c r="I61" s="1100"/>
      <c r="J61" s="1100"/>
      <c r="K61" s="1100"/>
      <c r="L61" s="1100"/>
      <c r="M61" s="1100"/>
      <c r="N61" s="1100"/>
    </row>
    <row r="64" spans="1:26" ht="189" x14ac:dyDescent="0.25">
      <c r="B64" s="117" t="s">
        <v>138</v>
      </c>
      <c r="C64" s="147" t="s">
        <v>2</v>
      </c>
      <c r="D64" s="147" t="s">
        <v>92</v>
      </c>
      <c r="E64" s="147" t="s">
        <v>91</v>
      </c>
      <c r="F64" s="147" t="s">
        <v>93</v>
      </c>
      <c r="G64" s="147" t="s">
        <v>94</v>
      </c>
      <c r="H64" s="147" t="s">
        <v>95</v>
      </c>
      <c r="I64" s="147" t="s">
        <v>96</v>
      </c>
      <c r="J64" s="147" t="s">
        <v>97</v>
      </c>
      <c r="K64" s="147" t="s">
        <v>98</v>
      </c>
      <c r="L64" s="147" t="s">
        <v>99</v>
      </c>
      <c r="M64" s="148" t="s">
        <v>100</v>
      </c>
      <c r="N64" s="148" t="s">
        <v>101</v>
      </c>
      <c r="O64" s="1086" t="s">
        <v>3</v>
      </c>
      <c r="P64" s="1088"/>
      <c r="Q64" s="147" t="s">
        <v>18</v>
      </c>
    </row>
    <row r="65" spans="2:17" ht="30" x14ac:dyDescent="0.2">
      <c r="B65" s="149" t="s">
        <v>161</v>
      </c>
      <c r="C65" s="149" t="s">
        <v>427</v>
      </c>
      <c r="D65" s="154" t="s">
        <v>434</v>
      </c>
      <c r="E65" s="150">
        <v>1162</v>
      </c>
      <c r="F65" s="249" t="s">
        <v>476</v>
      </c>
      <c r="G65" s="249" t="s">
        <v>476</v>
      </c>
      <c r="H65" s="249" t="s">
        <v>476</v>
      </c>
      <c r="I65" s="249" t="s">
        <v>125</v>
      </c>
      <c r="J65" s="249" t="s">
        <v>476</v>
      </c>
      <c r="K65" s="249" t="s">
        <v>476</v>
      </c>
      <c r="L65" s="249" t="s">
        <v>476</v>
      </c>
      <c r="M65" s="249" t="s">
        <v>476</v>
      </c>
      <c r="N65" s="151" t="s">
        <v>125</v>
      </c>
      <c r="O65" s="1101"/>
      <c r="P65" s="1102"/>
      <c r="Q65" s="118" t="s">
        <v>125</v>
      </c>
    </row>
    <row r="66" spans="2:17" ht="15.75" thickBot="1" x14ac:dyDescent="0.25">
      <c r="B66" s="149"/>
      <c r="C66" s="149"/>
      <c r="D66" s="150"/>
      <c r="E66" s="150"/>
      <c r="F66" s="249"/>
      <c r="G66" s="249"/>
      <c r="H66" s="249"/>
      <c r="I66" s="151"/>
      <c r="J66" s="151"/>
      <c r="K66" s="118"/>
      <c r="L66" s="118"/>
      <c r="M66" s="118"/>
      <c r="N66" s="118"/>
      <c r="O66" s="1101"/>
      <c r="P66" s="1102"/>
      <c r="Q66" s="118"/>
    </row>
    <row r="67" spans="2:17" x14ac:dyDescent="0.25">
      <c r="B67" s="86" t="s">
        <v>1</v>
      </c>
    </row>
    <row r="68" spans="2:17" x14ac:dyDescent="0.25">
      <c r="B68" s="86" t="s">
        <v>37</v>
      </c>
    </row>
    <row r="69" spans="2:17" x14ac:dyDescent="0.25">
      <c r="B69" s="86" t="s">
        <v>62</v>
      </c>
    </row>
    <row r="71" spans="2:17" ht="15.75" thickBot="1" x14ac:dyDescent="0.3"/>
    <row r="72" spans="2:17" ht="16.5" thickBot="1" x14ac:dyDescent="0.3">
      <c r="B72" s="1083" t="s">
        <v>38</v>
      </c>
      <c r="C72" s="1084"/>
      <c r="D72" s="1084"/>
      <c r="E72" s="1084"/>
      <c r="F72" s="1084"/>
      <c r="G72" s="1084"/>
      <c r="H72" s="1084"/>
      <c r="I72" s="1084"/>
      <c r="J72" s="1084"/>
      <c r="K72" s="1084"/>
      <c r="L72" s="1084"/>
      <c r="M72" s="1084"/>
      <c r="N72" s="1085"/>
    </row>
    <row r="75" spans="2:17" ht="110.25" x14ac:dyDescent="0.25">
      <c r="B75" s="117" t="s">
        <v>0</v>
      </c>
      <c r="C75" s="117" t="s">
        <v>39</v>
      </c>
      <c r="D75" s="117" t="s">
        <v>40</v>
      </c>
      <c r="E75" s="117" t="s">
        <v>102</v>
      </c>
      <c r="F75" s="117" t="s">
        <v>104</v>
      </c>
      <c r="G75" s="117" t="s">
        <v>105</v>
      </c>
      <c r="H75" s="117" t="s">
        <v>106</v>
      </c>
      <c r="I75" s="117" t="s">
        <v>103</v>
      </c>
      <c r="J75" s="1086" t="s">
        <v>107</v>
      </c>
      <c r="K75" s="1087"/>
      <c r="L75" s="1088"/>
      <c r="M75" s="117" t="s">
        <v>111</v>
      </c>
      <c r="N75" s="117" t="s">
        <v>139</v>
      </c>
      <c r="O75" s="117" t="s">
        <v>140</v>
      </c>
      <c r="P75" s="1086" t="s">
        <v>3</v>
      </c>
      <c r="Q75" s="1088"/>
    </row>
    <row r="76" spans="2:17" ht="60" x14ac:dyDescent="0.2">
      <c r="B76" s="152" t="s">
        <v>43</v>
      </c>
      <c r="C76" s="152">
        <v>4</v>
      </c>
      <c r="D76" s="149"/>
      <c r="E76" s="149"/>
      <c r="F76" s="149"/>
      <c r="G76" s="149"/>
      <c r="H76" s="149"/>
      <c r="I76" s="150"/>
      <c r="J76" s="153" t="s">
        <v>108</v>
      </c>
      <c r="K76" s="154" t="s">
        <v>109</v>
      </c>
      <c r="L76" s="151" t="s">
        <v>110</v>
      </c>
      <c r="M76" s="118"/>
      <c r="N76" s="118"/>
      <c r="O76" s="118"/>
      <c r="P76" s="1073"/>
      <c r="Q76" s="1073"/>
    </row>
    <row r="77" spans="2:17" ht="225" x14ac:dyDescent="0.2">
      <c r="B77" s="152"/>
      <c r="C77" s="152"/>
      <c r="D77" s="343" t="s">
        <v>1706</v>
      </c>
      <c r="E77" s="344">
        <v>49735865</v>
      </c>
      <c r="F77" s="343" t="s">
        <v>824</v>
      </c>
      <c r="G77" s="343" t="s">
        <v>507</v>
      </c>
      <c r="H77" s="345">
        <v>40894</v>
      </c>
      <c r="I77" s="346" t="s">
        <v>480</v>
      </c>
      <c r="J77" s="343" t="s">
        <v>1707</v>
      </c>
      <c r="K77" s="347" t="s">
        <v>1708</v>
      </c>
      <c r="L77" s="347" t="s">
        <v>1709</v>
      </c>
      <c r="M77" s="348" t="s">
        <v>125</v>
      </c>
      <c r="N77" s="348" t="s">
        <v>125</v>
      </c>
      <c r="O77" s="348" t="s">
        <v>125</v>
      </c>
      <c r="P77" s="234"/>
      <c r="Q77" s="234"/>
    </row>
    <row r="78" spans="2:17" ht="270" x14ac:dyDescent="0.2">
      <c r="B78" s="152"/>
      <c r="C78" s="152"/>
      <c r="D78" s="492" t="s">
        <v>1710</v>
      </c>
      <c r="E78" s="496">
        <v>51737156</v>
      </c>
      <c r="F78" s="492" t="s">
        <v>1711</v>
      </c>
      <c r="G78" s="492" t="s">
        <v>1712</v>
      </c>
      <c r="H78" s="493">
        <v>40774</v>
      </c>
      <c r="I78" s="494" t="s">
        <v>480</v>
      </c>
      <c r="J78" s="343" t="s">
        <v>1713</v>
      </c>
      <c r="K78" s="347" t="s">
        <v>1714</v>
      </c>
      <c r="L78" s="347" t="s">
        <v>1715</v>
      </c>
      <c r="M78" s="348" t="s">
        <v>125</v>
      </c>
      <c r="N78" s="348" t="s">
        <v>125</v>
      </c>
      <c r="O78" s="348" t="s">
        <v>125</v>
      </c>
      <c r="P78" s="234"/>
      <c r="Q78" s="234"/>
    </row>
    <row r="79" spans="2:17" ht="150" x14ac:dyDescent="0.2">
      <c r="B79" s="152"/>
      <c r="C79" s="152"/>
      <c r="D79" s="492" t="s">
        <v>1716</v>
      </c>
      <c r="E79" s="496">
        <v>57272171</v>
      </c>
      <c r="F79" s="492" t="s">
        <v>1717</v>
      </c>
      <c r="G79" s="343" t="s">
        <v>825</v>
      </c>
      <c r="H79" s="493">
        <v>41572</v>
      </c>
      <c r="I79" s="494" t="s">
        <v>480</v>
      </c>
      <c r="J79" s="343" t="s">
        <v>1646</v>
      </c>
      <c r="K79" s="347" t="s">
        <v>1718</v>
      </c>
      <c r="L79" s="347" t="s">
        <v>1719</v>
      </c>
      <c r="M79" s="348" t="s">
        <v>125</v>
      </c>
      <c r="N79" s="348" t="s">
        <v>125</v>
      </c>
      <c r="O79" s="348" t="s">
        <v>125</v>
      </c>
      <c r="P79" s="234"/>
      <c r="Q79" s="234"/>
    </row>
    <row r="80" spans="2:17" ht="240" x14ac:dyDescent="0.2">
      <c r="B80" s="152"/>
      <c r="C80" s="152"/>
      <c r="D80" s="492" t="s">
        <v>1720</v>
      </c>
      <c r="E80" s="496">
        <v>49605639</v>
      </c>
      <c r="F80" s="492" t="s">
        <v>824</v>
      </c>
      <c r="G80" s="492" t="s">
        <v>1624</v>
      </c>
      <c r="H80" s="493">
        <v>40879</v>
      </c>
      <c r="I80" s="494" t="s">
        <v>480</v>
      </c>
      <c r="J80" s="343" t="s">
        <v>1721</v>
      </c>
      <c r="K80" s="347" t="s">
        <v>1722</v>
      </c>
      <c r="L80" s="347" t="s">
        <v>1723</v>
      </c>
      <c r="M80" s="348" t="s">
        <v>125</v>
      </c>
      <c r="N80" s="348" t="s">
        <v>125</v>
      </c>
      <c r="O80" s="348" t="s">
        <v>125</v>
      </c>
      <c r="P80" s="234"/>
      <c r="Q80" s="234"/>
    </row>
    <row r="81" spans="2:17" x14ac:dyDescent="0.2">
      <c r="B81" s="152" t="s">
        <v>44</v>
      </c>
      <c r="C81" s="152">
        <v>8</v>
      </c>
      <c r="D81" s="149"/>
      <c r="E81" s="149"/>
      <c r="F81" s="149"/>
      <c r="G81" s="149"/>
      <c r="H81" s="149"/>
      <c r="I81" s="150"/>
      <c r="J81" s="153"/>
      <c r="K81" s="154"/>
      <c r="L81" s="151"/>
      <c r="M81" s="118"/>
      <c r="N81" s="118"/>
      <c r="O81" s="118"/>
      <c r="P81" s="234"/>
      <c r="Q81" s="234"/>
    </row>
    <row r="82" spans="2:17" ht="225" x14ac:dyDescent="0.2">
      <c r="B82" s="152"/>
      <c r="C82" s="152"/>
      <c r="D82" s="970" t="s">
        <v>1724</v>
      </c>
      <c r="E82" s="223">
        <v>49783278</v>
      </c>
      <c r="F82" s="223" t="s">
        <v>1676</v>
      </c>
      <c r="G82" s="970" t="s">
        <v>533</v>
      </c>
      <c r="H82" s="224">
        <v>39332</v>
      </c>
      <c r="I82" s="971">
        <v>109337</v>
      </c>
      <c r="J82" s="492" t="s">
        <v>1725</v>
      </c>
      <c r="K82" s="492" t="s">
        <v>1726</v>
      </c>
      <c r="L82" s="492" t="s">
        <v>1727</v>
      </c>
      <c r="M82" s="543" t="s">
        <v>125</v>
      </c>
      <c r="N82" s="543" t="s">
        <v>125</v>
      </c>
      <c r="O82" s="543" t="s">
        <v>125</v>
      </c>
      <c r="P82" s="234"/>
      <c r="Q82" s="234"/>
    </row>
    <row r="83" spans="2:17" ht="180.75" x14ac:dyDescent="0.25">
      <c r="B83" s="152"/>
      <c r="C83" s="152"/>
      <c r="D83" s="497" t="s">
        <v>1728</v>
      </c>
      <c r="E83" s="498">
        <v>1063946454</v>
      </c>
      <c r="F83" s="497" t="s">
        <v>485</v>
      </c>
      <c r="G83" s="497" t="s">
        <v>301</v>
      </c>
      <c r="H83" s="499">
        <v>40816</v>
      </c>
      <c r="I83" s="969" t="s">
        <v>480</v>
      </c>
      <c r="J83" s="343" t="s">
        <v>1650</v>
      </c>
      <c r="K83" s="347" t="s">
        <v>1651</v>
      </c>
      <c r="L83" s="347" t="s">
        <v>1652</v>
      </c>
      <c r="M83" s="348" t="s">
        <v>125</v>
      </c>
      <c r="N83" s="348" t="s">
        <v>125</v>
      </c>
      <c r="O83" s="348" t="s">
        <v>125</v>
      </c>
      <c r="P83" s="234"/>
      <c r="Q83" s="234"/>
    </row>
    <row r="84" spans="2:17" ht="195" x14ac:dyDescent="0.2">
      <c r="B84" s="152"/>
      <c r="C84" s="152"/>
      <c r="D84" s="152" t="s">
        <v>1729</v>
      </c>
      <c r="E84" s="149">
        <v>39099800</v>
      </c>
      <c r="F84" s="149" t="s">
        <v>166</v>
      </c>
      <c r="G84" s="152" t="s">
        <v>1730</v>
      </c>
      <c r="H84" s="182">
        <v>38009</v>
      </c>
      <c r="I84" s="150">
        <v>133058</v>
      </c>
      <c r="J84" s="343" t="s">
        <v>1731</v>
      </c>
      <c r="K84" s="347" t="s">
        <v>1732</v>
      </c>
      <c r="L84" s="347" t="s">
        <v>1733</v>
      </c>
      <c r="M84" s="348" t="s">
        <v>125</v>
      </c>
      <c r="N84" s="348" t="s">
        <v>125</v>
      </c>
      <c r="O84" s="348" t="s">
        <v>125</v>
      </c>
      <c r="P84" s="234"/>
      <c r="Q84" s="234"/>
    </row>
    <row r="85" spans="2:17" ht="180.75" x14ac:dyDescent="0.25">
      <c r="B85" s="152"/>
      <c r="C85" s="152"/>
      <c r="D85" s="530" t="s">
        <v>1734</v>
      </c>
      <c r="E85" s="535">
        <v>49780819</v>
      </c>
      <c r="F85" s="530" t="s">
        <v>1735</v>
      </c>
      <c r="G85" s="343" t="s">
        <v>507</v>
      </c>
      <c r="H85" s="936">
        <v>38528</v>
      </c>
      <c r="I85" s="534">
        <v>128867</v>
      </c>
      <c r="J85" s="343" t="s">
        <v>1650</v>
      </c>
      <c r="K85" s="347" t="s">
        <v>1736</v>
      </c>
      <c r="L85" s="347" t="s">
        <v>1652</v>
      </c>
      <c r="M85" s="348" t="s">
        <v>125</v>
      </c>
      <c r="N85" s="348" t="s">
        <v>125</v>
      </c>
      <c r="O85" s="348" t="s">
        <v>125</v>
      </c>
      <c r="P85" s="234"/>
      <c r="Q85" s="234"/>
    </row>
    <row r="86" spans="2:17" ht="150.75" x14ac:dyDescent="0.25">
      <c r="B86" s="152"/>
      <c r="C86" s="152"/>
      <c r="D86" s="530" t="s">
        <v>1737</v>
      </c>
      <c r="E86" s="535">
        <v>26946234</v>
      </c>
      <c r="F86" s="530" t="s">
        <v>485</v>
      </c>
      <c r="G86" s="343" t="s">
        <v>507</v>
      </c>
      <c r="H86" s="936">
        <v>41257</v>
      </c>
      <c r="I86" s="534" t="s">
        <v>480</v>
      </c>
      <c r="J86" s="343" t="s">
        <v>1738</v>
      </c>
      <c r="K86" s="347" t="s">
        <v>1739</v>
      </c>
      <c r="L86" s="347" t="s">
        <v>1740</v>
      </c>
      <c r="M86" s="348" t="s">
        <v>125</v>
      </c>
      <c r="N86" s="348" t="s">
        <v>125</v>
      </c>
      <c r="O86" s="348" t="s">
        <v>125</v>
      </c>
      <c r="P86" s="234"/>
      <c r="Q86" s="234"/>
    </row>
    <row r="87" spans="2:17" ht="180.75" x14ac:dyDescent="0.25">
      <c r="B87" s="152"/>
      <c r="C87" s="152"/>
      <c r="D87" s="530" t="s">
        <v>1741</v>
      </c>
      <c r="E87" s="535">
        <v>49762643</v>
      </c>
      <c r="F87" s="530" t="s">
        <v>1742</v>
      </c>
      <c r="G87" s="343" t="s">
        <v>507</v>
      </c>
      <c r="H87" s="936">
        <v>38163</v>
      </c>
      <c r="I87" s="534" t="s">
        <v>480</v>
      </c>
      <c r="J87" s="343" t="s">
        <v>1650</v>
      </c>
      <c r="K87" s="347" t="s">
        <v>1736</v>
      </c>
      <c r="L87" s="347" t="s">
        <v>1652</v>
      </c>
      <c r="M87" s="348" t="s">
        <v>125</v>
      </c>
      <c r="N87" s="348" t="s">
        <v>125</v>
      </c>
      <c r="O87" s="348" t="s">
        <v>125</v>
      </c>
      <c r="P87" s="234"/>
      <c r="Q87" s="234"/>
    </row>
    <row r="88" spans="2:17" ht="180.75" x14ac:dyDescent="0.25">
      <c r="B88" s="152"/>
      <c r="C88" s="152"/>
      <c r="D88" s="530" t="s">
        <v>1743</v>
      </c>
      <c r="E88" s="535">
        <v>1065614632</v>
      </c>
      <c r="F88" s="530" t="s">
        <v>485</v>
      </c>
      <c r="G88" s="343" t="s">
        <v>1744</v>
      </c>
      <c r="H88" s="936">
        <v>41544</v>
      </c>
      <c r="I88" s="534" t="s">
        <v>480</v>
      </c>
      <c r="J88" s="343" t="s">
        <v>1650</v>
      </c>
      <c r="K88" s="347" t="s">
        <v>1736</v>
      </c>
      <c r="L88" s="347" t="s">
        <v>1652</v>
      </c>
      <c r="M88" s="348" t="s">
        <v>125</v>
      </c>
      <c r="N88" s="348" t="s">
        <v>125</v>
      </c>
      <c r="O88" s="348" t="s">
        <v>125</v>
      </c>
      <c r="P88" s="234"/>
      <c r="Q88" s="234"/>
    </row>
    <row r="89" spans="2:17" ht="180.75" x14ac:dyDescent="0.25">
      <c r="B89" s="152"/>
      <c r="C89" s="152"/>
      <c r="D89" s="530" t="s">
        <v>1745</v>
      </c>
      <c r="E89" s="535">
        <v>49721895</v>
      </c>
      <c r="F89" s="530" t="s">
        <v>239</v>
      </c>
      <c r="G89" s="343" t="s">
        <v>548</v>
      </c>
      <c r="H89" s="936">
        <v>41262</v>
      </c>
      <c r="I89" s="534" t="s">
        <v>1746</v>
      </c>
      <c r="J89" s="343" t="s">
        <v>1650</v>
      </c>
      <c r="K89" s="347" t="s">
        <v>1736</v>
      </c>
      <c r="L89" s="347" t="s">
        <v>1652</v>
      </c>
      <c r="M89" s="348" t="s">
        <v>125</v>
      </c>
      <c r="N89" s="348" t="s">
        <v>125</v>
      </c>
      <c r="O89" s="348" t="s">
        <v>125</v>
      </c>
      <c r="P89" s="234"/>
      <c r="Q89" s="234"/>
    </row>
    <row r="91" spans="2:17" ht="15.75" thickBot="1" x14ac:dyDescent="0.3"/>
    <row r="92" spans="2:17" ht="16.5" thickBot="1" x14ac:dyDescent="0.3">
      <c r="B92" s="1083" t="s">
        <v>46</v>
      </c>
      <c r="C92" s="1084"/>
      <c r="D92" s="1084"/>
      <c r="E92" s="1084"/>
      <c r="F92" s="1084"/>
      <c r="G92" s="1084"/>
      <c r="H92" s="1084"/>
      <c r="I92" s="1084"/>
      <c r="J92" s="1084"/>
      <c r="K92" s="1084"/>
      <c r="L92" s="1084"/>
      <c r="M92" s="1084"/>
      <c r="N92" s="1085"/>
    </row>
    <row r="95" spans="2:17" ht="31.5" x14ac:dyDescent="0.25">
      <c r="B95" s="147" t="s">
        <v>33</v>
      </c>
      <c r="C95" s="147" t="s">
        <v>18</v>
      </c>
      <c r="D95" s="1086" t="s">
        <v>3</v>
      </c>
      <c r="E95" s="1088"/>
    </row>
    <row r="96" spans="2:17" ht="30" x14ac:dyDescent="0.25">
      <c r="B96" s="155" t="s">
        <v>112</v>
      </c>
      <c r="C96" s="234" t="s">
        <v>125</v>
      </c>
      <c r="D96" s="1073"/>
      <c r="E96" s="1073"/>
    </row>
    <row r="99" spans="1:26" ht="15.75" x14ac:dyDescent="0.25">
      <c r="B99" s="1074" t="s">
        <v>64</v>
      </c>
      <c r="C99" s="1075"/>
      <c r="D99" s="1075"/>
      <c r="E99" s="1075"/>
      <c r="F99" s="1075"/>
      <c r="G99" s="1075"/>
      <c r="H99" s="1075"/>
      <c r="I99" s="1075"/>
      <c r="J99" s="1075"/>
      <c r="K99" s="1075"/>
      <c r="L99" s="1075"/>
      <c r="M99" s="1075"/>
      <c r="N99" s="1075"/>
      <c r="O99" s="1075"/>
      <c r="P99" s="1075"/>
    </row>
    <row r="101" spans="1:26" ht="15.75" thickBot="1" x14ac:dyDescent="0.3"/>
    <row r="102" spans="1:26" ht="16.5" thickBot="1" x14ac:dyDescent="0.3">
      <c r="B102" s="1083" t="s">
        <v>54</v>
      </c>
      <c r="C102" s="1084"/>
      <c r="D102" s="1084"/>
      <c r="E102" s="1084"/>
      <c r="F102" s="1084"/>
      <c r="G102" s="1084"/>
      <c r="H102" s="1084"/>
      <c r="I102" s="1084"/>
      <c r="J102" s="1084"/>
      <c r="K102" s="1084"/>
      <c r="L102" s="1084"/>
      <c r="M102" s="1084"/>
      <c r="N102" s="1085"/>
    </row>
    <row r="104" spans="1:26" ht="15.75" thickBot="1" x14ac:dyDescent="0.3">
      <c r="M104" s="122"/>
      <c r="N104" s="122"/>
    </row>
    <row r="105" spans="1:26" s="93" customFormat="1" ht="110.25" x14ac:dyDescent="0.25">
      <c r="B105" s="483" t="s">
        <v>134</v>
      </c>
      <c r="C105" s="483" t="s">
        <v>135</v>
      </c>
      <c r="D105" s="483" t="s">
        <v>136</v>
      </c>
      <c r="E105" s="483" t="s">
        <v>45</v>
      </c>
      <c r="F105" s="483" t="s">
        <v>22</v>
      </c>
      <c r="G105" s="483" t="s">
        <v>89</v>
      </c>
      <c r="H105" s="483" t="s">
        <v>17</v>
      </c>
      <c r="I105" s="483" t="s">
        <v>10</v>
      </c>
      <c r="J105" s="483" t="s">
        <v>31</v>
      </c>
      <c r="K105" s="483" t="s">
        <v>61</v>
      </c>
      <c r="L105" s="483" t="s">
        <v>20</v>
      </c>
      <c r="M105" s="484" t="s">
        <v>26</v>
      </c>
      <c r="N105" s="483" t="s">
        <v>137</v>
      </c>
      <c r="O105" s="483" t="s">
        <v>36</v>
      </c>
      <c r="P105" s="245" t="s">
        <v>11</v>
      </c>
      <c r="Q105" s="245" t="s">
        <v>19</v>
      </c>
    </row>
    <row r="106" spans="1:26" s="242" customFormat="1" x14ac:dyDescent="0.25">
      <c r="A106" s="125">
        <v>1</v>
      </c>
      <c r="B106" s="126"/>
      <c r="C106" s="127"/>
      <c r="D106" s="126"/>
      <c r="E106" s="128"/>
      <c r="F106" s="127"/>
      <c r="G106" s="129"/>
      <c r="H106" s="130"/>
      <c r="I106" s="131"/>
      <c r="J106" s="131"/>
      <c r="K106" s="131"/>
      <c r="L106" s="131"/>
      <c r="M106" s="132"/>
      <c r="N106" s="132">
        <f>+M106*G106</f>
        <v>0</v>
      </c>
      <c r="O106" s="133"/>
      <c r="P106" s="133"/>
      <c r="Q106" s="134"/>
      <c r="R106" s="135"/>
      <c r="S106" s="135"/>
      <c r="T106" s="135"/>
      <c r="U106" s="135"/>
      <c r="V106" s="135"/>
      <c r="W106" s="135"/>
      <c r="X106" s="135"/>
      <c r="Y106" s="135"/>
      <c r="Z106" s="135"/>
    </row>
    <row r="107" spans="1:26" s="242" customFormat="1" x14ac:dyDescent="0.25">
      <c r="A107" s="125">
        <f>+A106+1</f>
        <v>2</v>
      </c>
      <c r="B107" s="126"/>
      <c r="C107" s="127"/>
      <c r="D107" s="126"/>
      <c r="E107" s="128"/>
      <c r="F107" s="127"/>
      <c r="G107" s="127"/>
      <c r="H107" s="127"/>
      <c r="I107" s="131"/>
      <c r="J107" s="131"/>
      <c r="K107" s="131"/>
      <c r="L107" s="131"/>
      <c r="M107" s="132"/>
      <c r="N107" s="132"/>
      <c r="O107" s="133"/>
      <c r="P107" s="133"/>
      <c r="Q107" s="134"/>
      <c r="R107" s="135"/>
      <c r="S107" s="135"/>
      <c r="T107" s="135"/>
      <c r="U107" s="135"/>
      <c r="V107" s="135"/>
      <c r="W107" s="135"/>
      <c r="X107" s="135"/>
      <c r="Y107" s="135"/>
      <c r="Z107" s="135"/>
    </row>
    <row r="108" spans="1:26" s="242" customFormat="1" x14ac:dyDescent="0.25">
      <c r="A108" s="125">
        <f t="shared" ref="A108:A113" si="1">+A107+1</f>
        <v>3</v>
      </c>
      <c r="B108" s="126"/>
      <c r="C108" s="127"/>
      <c r="D108" s="126"/>
      <c r="E108" s="128"/>
      <c r="F108" s="127"/>
      <c r="G108" s="127"/>
      <c r="H108" s="127"/>
      <c r="I108" s="131"/>
      <c r="J108" s="131"/>
      <c r="K108" s="131"/>
      <c r="L108" s="131"/>
      <c r="M108" s="132"/>
      <c r="N108" s="132"/>
      <c r="O108" s="133"/>
      <c r="P108" s="133"/>
      <c r="Q108" s="134"/>
      <c r="R108" s="135"/>
      <c r="S108" s="135"/>
      <c r="T108" s="135"/>
      <c r="U108" s="135"/>
      <c r="V108" s="135"/>
      <c r="W108" s="135"/>
      <c r="X108" s="135"/>
      <c r="Y108" s="135"/>
      <c r="Z108" s="135"/>
    </row>
    <row r="109" spans="1:26" s="242" customFormat="1" x14ac:dyDescent="0.25">
      <c r="A109" s="125">
        <f t="shared" si="1"/>
        <v>4</v>
      </c>
      <c r="B109" s="126"/>
      <c r="C109" s="127"/>
      <c r="D109" s="126"/>
      <c r="E109" s="128"/>
      <c r="F109" s="127"/>
      <c r="G109" s="127"/>
      <c r="H109" s="127"/>
      <c r="I109" s="131"/>
      <c r="J109" s="131"/>
      <c r="K109" s="131"/>
      <c r="L109" s="131"/>
      <c r="M109" s="132"/>
      <c r="N109" s="132"/>
      <c r="O109" s="133"/>
      <c r="P109" s="133"/>
      <c r="Q109" s="134"/>
      <c r="R109" s="135"/>
      <c r="S109" s="135"/>
      <c r="T109" s="135"/>
      <c r="U109" s="135"/>
      <c r="V109" s="135"/>
      <c r="W109" s="135"/>
      <c r="X109" s="135"/>
      <c r="Y109" s="135"/>
      <c r="Z109" s="135"/>
    </row>
    <row r="110" spans="1:26" s="242" customFormat="1" x14ac:dyDescent="0.25">
      <c r="A110" s="125">
        <f t="shared" si="1"/>
        <v>5</v>
      </c>
      <c r="B110" s="126"/>
      <c r="C110" s="127"/>
      <c r="D110" s="126"/>
      <c r="E110" s="128"/>
      <c r="F110" s="127"/>
      <c r="G110" s="127"/>
      <c r="H110" s="127"/>
      <c r="I110" s="131"/>
      <c r="J110" s="131"/>
      <c r="K110" s="131"/>
      <c r="L110" s="131"/>
      <c r="M110" s="132"/>
      <c r="N110" s="132"/>
      <c r="O110" s="133"/>
      <c r="P110" s="133"/>
      <c r="Q110" s="134"/>
      <c r="R110" s="135"/>
      <c r="S110" s="135"/>
      <c r="T110" s="135"/>
      <c r="U110" s="135"/>
      <c r="V110" s="135"/>
      <c r="W110" s="135"/>
      <c r="X110" s="135"/>
      <c r="Y110" s="135"/>
      <c r="Z110" s="135"/>
    </row>
    <row r="111" spans="1:26" s="242" customFormat="1" x14ac:dyDescent="0.25">
      <c r="A111" s="125">
        <f t="shared" si="1"/>
        <v>6</v>
      </c>
      <c r="B111" s="126"/>
      <c r="C111" s="127"/>
      <c r="D111" s="126"/>
      <c r="E111" s="128"/>
      <c r="F111" s="127"/>
      <c r="G111" s="127"/>
      <c r="H111" s="127"/>
      <c r="I111" s="131"/>
      <c r="J111" s="131"/>
      <c r="K111" s="131"/>
      <c r="L111" s="131"/>
      <c r="M111" s="132"/>
      <c r="N111" s="132"/>
      <c r="O111" s="133"/>
      <c r="P111" s="133"/>
      <c r="Q111" s="134"/>
      <c r="R111" s="135"/>
      <c r="S111" s="135"/>
      <c r="T111" s="135"/>
      <c r="U111" s="135"/>
      <c r="V111" s="135"/>
      <c r="W111" s="135"/>
      <c r="X111" s="135"/>
      <c r="Y111" s="135"/>
      <c r="Z111" s="135"/>
    </row>
    <row r="112" spans="1:26" s="242" customFormat="1" x14ac:dyDescent="0.25">
      <c r="A112" s="125">
        <f t="shared" si="1"/>
        <v>7</v>
      </c>
      <c r="B112" s="126"/>
      <c r="C112" s="127"/>
      <c r="D112" s="126"/>
      <c r="E112" s="128"/>
      <c r="F112" s="127"/>
      <c r="G112" s="127"/>
      <c r="H112" s="127"/>
      <c r="I112" s="131"/>
      <c r="J112" s="131"/>
      <c r="K112" s="131"/>
      <c r="L112" s="131"/>
      <c r="M112" s="132"/>
      <c r="N112" s="132"/>
      <c r="O112" s="133"/>
      <c r="P112" s="133"/>
      <c r="Q112" s="134"/>
      <c r="R112" s="135"/>
      <c r="S112" s="135"/>
      <c r="T112" s="135"/>
      <c r="U112" s="135"/>
      <c r="V112" s="135"/>
      <c r="W112" s="135"/>
      <c r="X112" s="135"/>
      <c r="Y112" s="135"/>
      <c r="Z112" s="135"/>
    </row>
    <row r="113" spans="1:26" s="242" customFormat="1" x14ac:dyDescent="0.25">
      <c r="A113" s="125">
        <f t="shared" si="1"/>
        <v>8</v>
      </c>
      <c r="B113" s="126"/>
      <c r="C113" s="127"/>
      <c r="D113" s="126"/>
      <c r="E113" s="128"/>
      <c r="F113" s="127"/>
      <c r="G113" s="127"/>
      <c r="H113" s="127"/>
      <c r="I113" s="131"/>
      <c r="J113" s="131"/>
      <c r="K113" s="131"/>
      <c r="L113" s="131"/>
      <c r="M113" s="132"/>
      <c r="N113" s="132"/>
      <c r="O113" s="133"/>
      <c r="P113" s="133"/>
      <c r="Q113" s="134"/>
      <c r="R113" s="135"/>
      <c r="S113" s="135"/>
      <c r="T113" s="135"/>
      <c r="U113" s="135"/>
      <c r="V113" s="135"/>
      <c r="W113" s="135"/>
      <c r="X113" s="135"/>
      <c r="Y113" s="135"/>
      <c r="Z113" s="135"/>
    </row>
    <row r="114" spans="1:26" s="242" customFormat="1" ht="15.75" x14ac:dyDescent="0.25">
      <c r="A114" s="125"/>
      <c r="B114" s="136" t="s">
        <v>16</v>
      </c>
      <c r="C114" s="127"/>
      <c r="D114" s="126"/>
      <c r="E114" s="128"/>
      <c r="F114" s="127"/>
      <c r="G114" s="127"/>
      <c r="H114" s="127"/>
      <c r="I114" s="131"/>
      <c r="J114" s="131"/>
      <c r="K114" s="137">
        <f>SUM(K106:K113)</f>
        <v>0</v>
      </c>
      <c r="L114" s="137">
        <f>SUM(L106:L113)</f>
        <v>0</v>
      </c>
      <c r="M114" s="138">
        <f>SUM(M106:M113)</f>
        <v>0</v>
      </c>
      <c r="N114" s="137">
        <f>SUM(N106:N113)</f>
        <v>0</v>
      </c>
      <c r="O114" s="133"/>
      <c r="P114" s="133"/>
      <c r="Q114" s="134"/>
    </row>
    <row r="115" spans="1:26" x14ac:dyDescent="0.25">
      <c r="B115" s="139"/>
      <c r="C115" s="139"/>
      <c r="D115" s="139"/>
      <c r="E115" s="140"/>
      <c r="F115" s="139"/>
      <c r="G115" s="139"/>
      <c r="H115" s="139"/>
      <c r="I115" s="139"/>
      <c r="J115" s="139"/>
      <c r="K115" s="139"/>
      <c r="L115" s="139"/>
      <c r="M115" s="139"/>
      <c r="N115" s="139"/>
      <c r="O115" s="139"/>
      <c r="P115" s="139"/>
    </row>
    <row r="116" spans="1:26" ht="15.75" x14ac:dyDescent="0.25">
      <c r="B116" s="142" t="s">
        <v>32</v>
      </c>
      <c r="C116" s="156">
        <f>+K114</f>
        <v>0</v>
      </c>
      <c r="H116" s="145"/>
      <c r="I116" s="145"/>
      <c r="J116" s="145"/>
      <c r="K116" s="145"/>
      <c r="L116" s="145"/>
      <c r="M116" s="145"/>
      <c r="N116" s="139"/>
      <c r="O116" s="139"/>
      <c r="P116" s="139"/>
    </row>
    <row r="118" spans="1:26" ht="15.75" thickBot="1" x14ac:dyDescent="0.3"/>
    <row r="119" spans="1:26" ht="48" thickBot="1" x14ac:dyDescent="0.3">
      <c r="B119" s="485" t="s">
        <v>49</v>
      </c>
      <c r="C119" s="486" t="s">
        <v>50</v>
      </c>
      <c r="D119" s="485" t="s">
        <v>51</v>
      </c>
      <c r="E119" s="486" t="s">
        <v>55</v>
      </c>
    </row>
    <row r="120" spans="1:26" x14ac:dyDescent="0.25">
      <c r="B120" s="159" t="s">
        <v>113</v>
      </c>
      <c r="C120" s="487">
        <v>20</v>
      </c>
      <c r="D120" s="487">
        <v>0</v>
      </c>
      <c r="E120" s="1080">
        <f>+D120+D121+D122</f>
        <v>0</v>
      </c>
    </row>
    <row r="121" spans="1:26" x14ac:dyDescent="0.25">
      <c r="B121" s="159" t="s">
        <v>114</v>
      </c>
      <c r="C121" s="251">
        <v>30</v>
      </c>
      <c r="D121" s="234">
        <v>0</v>
      </c>
      <c r="E121" s="1081"/>
    </row>
    <row r="122" spans="1:26" ht="15.75" thickBot="1" x14ac:dyDescent="0.3">
      <c r="B122" s="159" t="s">
        <v>115</v>
      </c>
      <c r="C122" s="162">
        <v>40</v>
      </c>
      <c r="D122" s="162">
        <v>0</v>
      </c>
      <c r="E122" s="1082"/>
    </row>
    <row r="124" spans="1:26" ht="15.75" thickBot="1" x14ac:dyDescent="0.3"/>
    <row r="125" spans="1:26" ht="16.5" thickBot="1" x14ac:dyDescent="0.3">
      <c r="B125" s="1083" t="s">
        <v>52</v>
      </c>
      <c r="C125" s="1084"/>
      <c r="D125" s="1084"/>
      <c r="E125" s="1084"/>
      <c r="F125" s="1084"/>
      <c r="G125" s="1084"/>
      <c r="H125" s="1084"/>
      <c r="I125" s="1084"/>
      <c r="J125" s="1084"/>
      <c r="K125" s="1084"/>
      <c r="L125" s="1084"/>
      <c r="M125" s="1084"/>
      <c r="N125" s="1085"/>
    </row>
    <row r="127" spans="1:26" ht="110.25" x14ac:dyDescent="0.25">
      <c r="B127" s="117" t="s">
        <v>0</v>
      </c>
      <c r="C127" s="117" t="s">
        <v>39</v>
      </c>
      <c r="D127" s="117" t="s">
        <v>40</v>
      </c>
      <c r="E127" s="117" t="s">
        <v>102</v>
      </c>
      <c r="F127" s="117" t="s">
        <v>104</v>
      </c>
      <c r="G127" s="117" t="s">
        <v>105</v>
      </c>
      <c r="H127" s="117" t="s">
        <v>106</v>
      </c>
      <c r="I127" s="117" t="s">
        <v>103</v>
      </c>
      <c r="J127" s="1086" t="s">
        <v>107</v>
      </c>
      <c r="K127" s="1087"/>
      <c r="L127" s="1088"/>
      <c r="M127" s="117" t="s">
        <v>111</v>
      </c>
      <c r="N127" s="117" t="s">
        <v>139</v>
      </c>
      <c r="O127" s="117" t="s">
        <v>140</v>
      </c>
      <c r="P127" s="1086" t="s">
        <v>3</v>
      </c>
      <c r="Q127" s="1088"/>
    </row>
    <row r="128" spans="1:26" ht="60" x14ac:dyDescent="0.2">
      <c r="B128" s="152" t="s">
        <v>119</v>
      </c>
      <c r="C128" s="152"/>
      <c r="D128" s="149"/>
      <c r="E128" s="149"/>
      <c r="F128" s="149"/>
      <c r="G128" s="149"/>
      <c r="H128" s="149"/>
      <c r="I128" s="150"/>
      <c r="J128" s="153" t="s">
        <v>108</v>
      </c>
      <c r="K128" s="154" t="s">
        <v>109</v>
      </c>
      <c r="L128" s="151" t="s">
        <v>110</v>
      </c>
      <c r="M128" s="118"/>
      <c r="N128" s="118"/>
      <c r="O128" s="118"/>
      <c r="P128" s="1073"/>
      <c r="Q128" s="1073"/>
    </row>
    <row r="129" spans="2:17" ht="150" x14ac:dyDescent="0.2">
      <c r="B129" s="152"/>
      <c r="C129" s="152">
        <v>1</v>
      </c>
      <c r="D129" s="548" t="s">
        <v>1747</v>
      </c>
      <c r="E129" s="980">
        <v>49745871</v>
      </c>
      <c r="F129" s="548" t="s">
        <v>1748</v>
      </c>
      <c r="G129" s="548" t="s">
        <v>908</v>
      </c>
      <c r="H129" s="981">
        <v>37953</v>
      </c>
      <c r="I129" s="982" t="s">
        <v>911</v>
      </c>
      <c r="J129" s="512" t="s">
        <v>1692</v>
      </c>
      <c r="K129" s="512" t="s">
        <v>1749</v>
      </c>
      <c r="L129" s="512" t="s">
        <v>1694</v>
      </c>
      <c r="M129" s="513" t="s">
        <v>125</v>
      </c>
      <c r="N129" s="513" t="s">
        <v>125</v>
      </c>
      <c r="O129" s="513" t="s">
        <v>125</v>
      </c>
      <c r="P129" s="1105" t="s">
        <v>1695</v>
      </c>
      <c r="Q129" s="1106"/>
    </row>
    <row r="130" spans="2:17" ht="105" x14ac:dyDescent="0.2">
      <c r="B130" s="152" t="s">
        <v>120</v>
      </c>
      <c r="C130" s="152">
        <v>1</v>
      </c>
      <c r="D130" s="152" t="s">
        <v>1750</v>
      </c>
      <c r="E130" s="149">
        <v>49685387</v>
      </c>
      <c r="F130" s="152" t="s">
        <v>957</v>
      </c>
      <c r="G130" s="152" t="s">
        <v>1751</v>
      </c>
      <c r="H130" s="182">
        <v>34475</v>
      </c>
      <c r="I130" s="150" t="s">
        <v>911</v>
      </c>
      <c r="J130" s="492" t="s">
        <v>1752</v>
      </c>
      <c r="K130" s="492" t="s">
        <v>1753</v>
      </c>
      <c r="L130" s="492" t="s">
        <v>1754</v>
      </c>
      <c r="M130" s="495" t="s">
        <v>125</v>
      </c>
      <c r="N130" s="495" t="s">
        <v>125</v>
      </c>
      <c r="O130" s="495" t="s">
        <v>125</v>
      </c>
      <c r="P130" s="976"/>
      <c r="Q130" s="977"/>
    </row>
    <row r="131" spans="2:17" ht="15.75" x14ac:dyDescent="0.25">
      <c r="B131" s="152"/>
      <c r="C131" s="152"/>
      <c r="D131" s="230"/>
      <c r="E131" s="2"/>
      <c r="F131" s="2"/>
      <c r="G131" s="230"/>
      <c r="H131" s="386"/>
      <c r="I131" s="4"/>
      <c r="J131" s="230"/>
      <c r="K131" s="54"/>
      <c r="L131" s="54"/>
      <c r="M131" s="74"/>
      <c r="N131" s="74"/>
      <c r="O131" s="74"/>
      <c r="P131" s="1071"/>
      <c r="Q131" s="1072"/>
    </row>
    <row r="132" spans="2:17" ht="30" x14ac:dyDescent="0.2">
      <c r="B132" s="152" t="s">
        <v>121</v>
      </c>
      <c r="C132" s="152">
        <v>1</v>
      </c>
      <c r="P132" s="463"/>
      <c r="Q132" s="464"/>
    </row>
    <row r="135" spans="2:17" ht="15.75" thickBot="1" x14ac:dyDescent="0.3"/>
    <row r="136" spans="2:17" ht="31.5" x14ac:dyDescent="0.25">
      <c r="B136" s="119" t="s">
        <v>33</v>
      </c>
      <c r="C136" s="119" t="s">
        <v>49</v>
      </c>
      <c r="D136" s="117" t="s">
        <v>50</v>
      </c>
      <c r="E136" s="119" t="s">
        <v>51</v>
      </c>
      <c r="F136" s="486" t="s">
        <v>56</v>
      </c>
      <c r="G136" s="163"/>
    </row>
    <row r="137" spans="2:17" ht="225" x14ac:dyDescent="0.2">
      <c r="B137" s="1076" t="s">
        <v>53</v>
      </c>
      <c r="C137" s="164" t="s">
        <v>116</v>
      </c>
      <c r="D137" s="234">
        <v>25</v>
      </c>
      <c r="E137" s="234">
        <v>0</v>
      </c>
      <c r="F137" s="1077">
        <f>+E137+E138+E139</f>
        <v>0</v>
      </c>
      <c r="G137" s="165"/>
    </row>
    <row r="138" spans="2:17" ht="150" x14ac:dyDescent="0.2">
      <c r="B138" s="1076"/>
      <c r="C138" s="164" t="s">
        <v>117</v>
      </c>
      <c r="D138" s="252">
        <v>25</v>
      </c>
      <c r="E138" s="234">
        <v>0</v>
      </c>
      <c r="F138" s="1078"/>
      <c r="G138" s="165"/>
    </row>
    <row r="139" spans="2:17" ht="120" x14ac:dyDescent="0.2">
      <c r="B139" s="1076"/>
      <c r="C139" s="164" t="s">
        <v>118</v>
      </c>
      <c r="D139" s="234">
        <v>10</v>
      </c>
      <c r="E139" s="234">
        <v>0</v>
      </c>
      <c r="F139" s="1079"/>
      <c r="G139" s="165"/>
    </row>
    <row r="140" spans="2:17" x14ac:dyDescent="0.2">
      <c r="C140" s="78"/>
    </row>
    <row r="143" spans="2:17" ht="15.75" x14ac:dyDescent="0.25">
      <c r="B143" s="116" t="s">
        <v>57</v>
      </c>
    </row>
    <row r="146" spans="2:5" ht="15.75" x14ac:dyDescent="0.25">
      <c r="B146" s="117" t="s">
        <v>33</v>
      </c>
      <c r="C146" s="117" t="s">
        <v>58</v>
      </c>
      <c r="D146" s="119" t="s">
        <v>51</v>
      </c>
      <c r="E146" s="119" t="s">
        <v>16</v>
      </c>
    </row>
    <row r="147" spans="2:5" ht="30" x14ac:dyDescent="0.25">
      <c r="B147" s="120" t="s">
        <v>132</v>
      </c>
      <c r="C147" s="252">
        <v>40</v>
      </c>
      <c r="D147" s="234">
        <f>+E120</f>
        <v>0</v>
      </c>
      <c r="E147" s="1067">
        <f>+D147+D148</f>
        <v>0</v>
      </c>
    </row>
    <row r="148" spans="2:5" ht="60" x14ac:dyDescent="0.25">
      <c r="B148" s="120" t="s">
        <v>133</v>
      </c>
      <c r="C148" s="252">
        <v>60</v>
      </c>
      <c r="D148" s="234">
        <f>+F137</f>
        <v>0</v>
      </c>
      <c r="E148" s="1068"/>
    </row>
  </sheetData>
  <mergeCells count="38">
    <mergeCell ref="C10:E10"/>
    <mergeCell ref="B14:C21"/>
    <mergeCell ref="C9:N9"/>
    <mergeCell ref="B2:P2"/>
    <mergeCell ref="B4:P4"/>
    <mergeCell ref="C6:N6"/>
    <mergeCell ref="C7:N7"/>
    <mergeCell ref="C8:N8"/>
    <mergeCell ref="B22:C22"/>
    <mergeCell ref="E40:E41"/>
    <mergeCell ref="M45:N45"/>
    <mergeCell ref="E120:E122"/>
    <mergeCell ref="B72:N72"/>
    <mergeCell ref="J75:L75"/>
    <mergeCell ref="B99:P99"/>
    <mergeCell ref="B102:N102"/>
    <mergeCell ref="O64:P64"/>
    <mergeCell ref="O65:P65"/>
    <mergeCell ref="O66:P66"/>
    <mergeCell ref="B55:B56"/>
    <mergeCell ref="C55:C56"/>
    <mergeCell ref="D55:E55"/>
    <mergeCell ref="C59:N59"/>
    <mergeCell ref="B61:N61"/>
    <mergeCell ref="P75:Q75"/>
    <mergeCell ref="P76:Q76"/>
    <mergeCell ref="B92:N92"/>
    <mergeCell ref="D95:E95"/>
    <mergeCell ref="D96:E96"/>
    <mergeCell ref="P131:Q131"/>
    <mergeCell ref="B137:B139"/>
    <mergeCell ref="F137:F139"/>
    <mergeCell ref="E147:E148"/>
    <mergeCell ref="B125:N125"/>
    <mergeCell ref="J127:L127"/>
    <mergeCell ref="P127:Q127"/>
    <mergeCell ref="P128:Q128"/>
    <mergeCell ref="P129:Q129"/>
  </mergeCells>
  <dataValidations count="2">
    <dataValidation type="decimal" allowBlank="1" showInputMessage="1" showErrorMessage="1" sqref="WVH983064 WLL983064 C65560 IV65560 SR65560 ACN65560 AMJ65560 AWF65560 BGB65560 BPX65560 BZT65560 CJP65560 CTL65560 DDH65560 DND65560 DWZ65560 EGV65560 EQR65560 FAN65560 FKJ65560 FUF65560 GEB65560 GNX65560 GXT65560 HHP65560 HRL65560 IBH65560 ILD65560 IUZ65560 JEV65560 JOR65560 JYN65560 KIJ65560 KSF65560 LCB65560 LLX65560 LVT65560 MFP65560 MPL65560 MZH65560 NJD65560 NSZ65560 OCV65560 OMR65560 OWN65560 PGJ65560 PQF65560 QAB65560 QJX65560 QTT65560 RDP65560 RNL65560 RXH65560 SHD65560 SQZ65560 TAV65560 TKR65560 TUN65560 UEJ65560 UOF65560 UYB65560 VHX65560 VRT65560 WBP65560 WLL65560 WVH65560 C131096 IV131096 SR131096 ACN131096 AMJ131096 AWF131096 BGB131096 BPX131096 BZT131096 CJP131096 CTL131096 DDH131096 DND131096 DWZ131096 EGV131096 EQR131096 FAN131096 FKJ131096 FUF131096 GEB131096 GNX131096 GXT131096 HHP131096 HRL131096 IBH131096 ILD131096 IUZ131096 JEV131096 JOR131096 JYN131096 KIJ131096 KSF131096 LCB131096 LLX131096 LVT131096 MFP131096 MPL131096 MZH131096 NJD131096 NSZ131096 OCV131096 OMR131096 OWN131096 PGJ131096 PQF131096 QAB131096 QJX131096 QTT131096 RDP131096 RNL131096 RXH131096 SHD131096 SQZ131096 TAV131096 TKR131096 TUN131096 UEJ131096 UOF131096 UYB131096 VHX131096 VRT131096 WBP131096 WLL131096 WVH131096 C196632 IV196632 SR196632 ACN196632 AMJ196632 AWF196632 BGB196632 BPX196632 BZT196632 CJP196632 CTL196632 DDH196632 DND196632 DWZ196632 EGV196632 EQR196632 FAN196632 FKJ196632 FUF196632 GEB196632 GNX196632 GXT196632 HHP196632 HRL196632 IBH196632 ILD196632 IUZ196632 JEV196632 JOR196632 JYN196632 KIJ196632 KSF196632 LCB196632 LLX196632 LVT196632 MFP196632 MPL196632 MZH196632 NJD196632 NSZ196632 OCV196632 OMR196632 OWN196632 PGJ196632 PQF196632 QAB196632 QJX196632 QTT196632 RDP196632 RNL196632 RXH196632 SHD196632 SQZ196632 TAV196632 TKR196632 TUN196632 UEJ196632 UOF196632 UYB196632 VHX196632 VRT196632 WBP196632 WLL196632 WVH196632 C262168 IV262168 SR262168 ACN262168 AMJ262168 AWF262168 BGB262168 BPX262168 BZT262168 CJP262168 CTL262168 DDH262168 DND262168 DWZ262168 EGV262168 EQR262168 FAN262168 FKJ262168 FUF262168 GEB262168 GNX262168 GXT262168 HHP262168 HRL262168 IBH262168 ILD262168 IUZ262168 JEV262168 JOR262168 JYN262168 KIJ262168 KSF262168 LCB262168 LLX262168 LVT262168 MFP262168 MPL262168 MZH262168 NJD262168 NSZ262168 OCV262168 OMR262168 OWN262168 PGJ262168 PQF262168 QAB262168 QJX262168 QTT262168 RDP262168 RNL262168 RXH262168 SHD262168 SQZ262168 TAV262168 TKR262168 TUN262168 UEJ262168 UOF262168 UYB262168 VHX262168 VRT262168 WBP262168 WLL262168 WVH262168 C327704 IV327704 SR327704 ACN327704 AMJ327704 AWF327704 BGB327704 BPX327704 BZT327704 CJP327704 CTL327704 DDH327704 DND327704 DWZ327704 EGV327704 EQR327704 FAN327704 FKJ327704 FUF327704 GEB327704 GNX327704 GXT327704 HHP327704 HRL327704 IBH327704 ILD327704 IUZ327704 JEV327704 JOR327704 JYN327704 KIJ327704 KSF327704 LCB327704 LLX327704 LVT327704 MFP327704 MPL327704 MZH327704 NJD327704 NSZ327704 OCV327704 OMR327704 OWN327704 PGJ327704 PQF327704 QAB327704 QJX327704 QTT327704 RDP327704 RNL327704 RXH327704 SHD327704 SQZ327704 TAV327704 TKR327704 TUN327704 UEJ327704 UOF327704 UYB327704 VHX327704 VRT327704 WBP327704 WLL327704 WVH327704 C393240 IV393240 SR393240 ACN393240 AMJ393240 AWF393240 BGB393240 BPX393240 BZT393240 CJP393240 CTL393240 DDH393240 DND393240 DWZ393240 EGV393240 EQR393240 FAN393240 FKJ393240 FUF393240 GEB393240 GNX393240 GXT393240 HHP393240 HRL393240 IBH393240 ILD393240 IUZ393240 JEV393240 JOR393240 JYN393240 KIJ393240 KSF393240 LCB393240 LLX393240 LVT393240 MFP393240 MPL393240 MZH393240 NJD393240 NSZ393240 OCV393240 OMR393240 OWN393240 PGJ393240 PQF393240 QAB393240 QJX393240 QTT393240 RDP393240 RNL393240 RXH393240 SHD393240 SQZ393240 TAV393240 TKR393240 TUN393240 UEJ393240 UOF393240 UYB393240 VHX393240 VRT393240 WBP393240 WLL393240 WVH393240 C458776 IV458776 SR458776 ACN458776 AMJ458776 AWF458776 BGB458776 BPX458776 BZT458776 CJP458776 CTL458776 DDH458776 DND458776 DWZ458776 EGV458776 EQR458776 FAN458776 FKJ458776 FUF458776 GEB458776 GNX458776 GXT458776 HHP458776 HRL458776 IBH458776 ILD458776 IUZ458776 JEV458776 JOR458776 JYN458776 KIJ458776 KSF458776 LCB458776 LLX458776 LVT458776 MFP458776 MPL458776 MZH458776 NJD458776 NSZ458776 OCV458776 OMR458776 OWN458776 PGJ458776 PQF458776 QAB458776 QJX458776 QTT458776 RDP458776 RNL458776 RXH458776 SHD458776 SQZ458776 TAV458776 TKR458776 TUN458776 UEJ458776 UOF458776 UYB458776 VHX458776 VRT458776 WBP458776 WLL458776 WVH458776 C524312 IV524312 SR524312 ACN524312 AMJ524312 AWF524312 BGB524312 BPX524312 BZT524312 CJP524312 CTL524312 DDH524312 DND524312 DWZ524312 EGV524312 EQR524312 FAN524312 FKJ524312 FUF524312 GEB524312 GNX524312 GXT524312 HHP524312 HRL524312 IBH524312 ILD524312 IUZ524312 JEV524312 JOR524312 JYN524312 KIJ524312 KSF524312 LCB524312 LLX524312 LVT524312 MFP524312 MPL524312 MZH524312 NJD524312 NSZ524312 OCV524312 OMR524312 OWN524312 PGJ524312 PQF524312 QAB524312 QJX524312 QTT524312 RDP524312 RNL524312 RXH524312 SHD524312 SQZ524312 TAV524312 TKR524312 TUN524312 UEJ524312 UOF524312 UYB524312 VHX524312 VRT524312 WBP524312 WLL524312 WVH524312 C589848 IV589848 SR589848 ACN589848 AMJ589848 AWF589848 BGB589848 BPX589848 BZT589848 CJP589848 CTL589848 DDH589848 DND589848 DWZ589848 EGV589848 EQR589848 FAN589848 FKJ589848 FUF589848 GEB589848 GNX589848 GXT589848 HHP589848 HRL589848 IBH589848 ILD589848 IUZ589848 JEV589848 JOR589848 JYN589848 KIJ589848 KSF589848 LCB589848 LLX589848 LVT589848 MFP589848 MPL589848 MZH589848 NJD589848 NSZ589848 OCV589848 OMR589848 OWN589848 PGJ589848 PQF589848 QAB589848 QJX589848 QTT589848 RDP589848 RNL589848 RXH589848 SHD589848 SQZ589848 TAV589848 TKR589848 TUN589848 UEJ589848 UOF589848 UYB589848 VHX589848 VRT589848 WBP589848 WLL589848 WVH589848 C655384 IV655384 SR655384 ACN655384 AMJ655384 AWF655384 BGB655384 BPX655384 BZT655384 CJP655384 CTL655384 DDH655384 DND655384 DWZ655384 EGV655384 EQR655384 FAN655384 FKJ655384 FUF655384 GEB655384 GNX655384 GXT655384 HHP655384 HRL655384 IBH655384 ILD655384 IUZ655384 JEV655384 JOR655384 JYN655384 KIJ655384 KSF655384 LCB655384 LLX655384 LVT655384 MFP655384 MPL655384 MZH655384 NJD655384 NSZ655384 OCV655384 OMR655384 OWN655384 PGJ655384 PQF655384 QAB655384 QJX655384 QTT655384 RDP655384 RNL655384 RXH655384 SHD655384 SQZ655384 TAV655384 TKR655384 TUN655384 UEJ655384 UOF655384 UYB655384 VHX655384 VRT655384 WBP655384 WLL655384 WVH655384 C720920 IV720920 SR720920 ACN720920 AMJ720920 AWF720920 BGB720920 BPX720920 BZT720920 CJP720920 CTL720920 DDH720920 DND720920 DWZ720920 EGV720920 EQR720920 FAN720920 FKJ720920 FUF720920 GEB720920 GNX720920 GXT720920 HHP720920 HRL720920 IBH720920 ILD720920 IUZ720920 JEV720920 JOR720920 JYN720920 KIJ720920 KSF720920 LCB720920 LLX720920 LVT720920 MFP720920 MPL720920 MZH720920 NJD720920 NSZ720920 OCV720920 OMR720920 OWN720920 PGJ720920 PQF720920 QAB720920 QJX720920 QTT720920 RDP720920 RNL720920 RXH720920 SHD720920 SQZ720920 TAV720920 TKR720920 TUN720920 UEJ720920 UOF720920 UYB720920 VHX720920 VRT720920 WBP720920 WLL720920 WVH720920 C786456 IV786456 SR786456 ACN786456 AMJ786456 AWF786456 BGB786456 BPX786456 BZT786456 CJP786456 CTL786456 DDH786456 DND786456 DWZ786456 EGV786456 EQR786456 FAN786456 FKJ786456 FUF786456 GEB786456 GNX786456 GXT786456 HHP786456 HRL786456 IBH786456 ILD786456 IUZ786456 JEV786456 JOR786456 JYN786456 KIJ786456 KSF786456 LCB786456 LLX786456 LVT786456 MFP786456 MPL786456 MZH786456 NJD786456 NSZ786456 OCV786456 OMR786456 OWN786456 PGJ786456 PQF786456 QAB786456 QJX786456 QTT786456 RDP786456 RNL786456 RXH786456 SHD786456 SQZ786456 TAV786456 TKR786456 TUN786456 UEJ786456 UOF786456 UYB786456 VHX786456 VRT786456 WBP786456 WLL786456 WVH786456 C851992 IV851992 SR851992 ACN851992 AMJ851992 AWF851992 BGB851992 BPX851992 BZT851992 CJP851992 CTL851992 DDH851992 DND851992 DWZ851992 EGV851992 EQR851992 FAN851992 FKJ851992 FUF851992 GEB851992 GNX851992 GXT851992 HHP851992 HRL851992 IBH851992 ILD851992 IUZ851992 JEV851992 JOR851992 JYN851992 KIJ851992 KSF851992 LCB851992 LLX851992 LVT851992 MFP851992 MPL851992 MZH851992 NJD851992 NSZ851992 OCV851992 OMR851992 OWN851992 PGJ851992 PQF851992 QAB851992 QJX851992 QTT851992 RDP851992 RNL851992 RXH851992 SHD851992 SQZ851992 TAV851992 TKR851992 TUN851992 UEJ851992 UOF851992 UYB851992 VHX851992 VRT851992 WBP851992 WLL851992 WVH851992 C917528 IV917528 SR917528 ACN917528 AMJ917528 AWF917528 BGB917528 BPX917528 BZT917528 CJP917528 CTL917528 DDH917528 DND917528 DWZ917528 EGV917528 EQR917528 FAN917528 FKJ917528 FUF917528 GEB917528 GNX917528 GXT917528 HHP917528 HRL917528 IBH917528 ILD917528 IUZ917528 JEV917528 JOR917528 JYN917528 KIJ917528 KSF917528 LCB917528 LLX917528 LVT917528 MFP917528 MPL917528 MZH917528 NJD917528 NSZ917528 OCV917528 OMR917528 OWN917528 PGJ917528 PQF917528 QAB917528 QJX917528 QTT917528 RDP917528 RNL917528 RXH917528 SHD917528 SQZ917528 TAV917528 TKR917528 TUN917528 UEJ917528 UOF917528 UYB917528 VHX917528 VRT917528 WBP917528 WLL917528 WVH917528 C983064 IV983064 SR983064 ACN983064 AMJ983064 AWF983064 BGB983064 BPX983064 BZT983064 CJP983064 CTL983064 DDH983064 DND983064 DWZ983064 EGV983064 EQR983064 FAN983064 FKJ983064 FUF983064 GEB983064 GNX983064 GXT983064 HHP983064 HRL983064 IBH983064 ILD983064 IUZ983064 JEV983064 JOR983064 JYN983064 KIJ983064 KSF983064 LCB983064 LLX983064 LVT983064 MFP983064 MPL983064 MZH983064 NJD983064 NSZ983064 OCV983064 OMR983064 OWN983064 PGJ983064 PQF983064 QAB983064 QJX983064 QTT983064 RDP983064 RNL983064 RXH983064 SHD983064 SQZ983064 TAV983064 TKR983064 TUN983064 UEJ983064 UOF983064 UYB983064 VHX983064 VRT983064 WBP983064 IV24:IV44 SR24:SR44 ACN24:ACN44 AMJ24:AMJ44 AWF24:AWF44 BGB24:BGB44 BPX24:BPX44 BZT24:BZT44 CJP24:CJP44 CTL24:CTL44 DDH24:DDH44 DND24:DND44 DWZ24:DWZ44 EGV24:EGV44 EQR24:EQR44 FAN24:FAN44 FKJ24:FKJ44 FUF24:FUF44 GEB24:GEB44 GNX24:GNX44 GXT24:GXT44 HHP24:HHP44 HRL24:HRL44 IBH24:IBH44 ILD24:ILD44 IUZ24:IUZ44 JEV24:JEV44 JOR24:JOR44 JYN24:JYN44 KIJ24:KIJ44 KSF24:KSF44 LCB24:LCB44 LLX24:LLX44 LVT24:LVT44 MFP24:MFP44 MPL24:MPL44 MZH24:MZH44 NJD24:NJD44 NSZ24:NSZ44 OCV24:OCV44 OMR24:OMR44 OWN24:OWN44 PGJ24:PGJ44 PQF24:PQF44 QAB24:QAB44 QJX24:QJX44 QTT24:QTT44 RDP24:RDP44 RNL24:RNL44 RXH24:RXH44 SHD24:SHD44 SQZ24:SQZ44 TAV24:TAV44 TKR24:TKR44 TUN24:TUN44 UEJ24:UEJ44 UOF24:UOF44 UYB24:UYB44 VHX24:VHX44 VRT24:VRT44 WBP24:WBP44 WLL24:WLL44 WVH24:WVH44">
      <formula1>0</formula1>
      <formula2>1</formula2>
    </dataValidation>
    <dataValidation type="list" allowBlank="1" showInputMessage="1" showErrorMessage="1" sqref="WVE983064 A65560 IS65560 SO65560 ACK65560 AMG65560 AWC65560 BFY65560 BPU65560 BZQ65560 CJM65560 CTI65560 DDE65560 DNA65560 DWW65560 EGS65560 EQO65560 FAK65560 FKG65560 FUC65560 GDY65560 GNU65560 GXQ65560 HHM65560 HRI65560 IBE65560 ILA65560 IUW65560 JES65560 JOO65560 JYK65560 KIG65560 KSC65560 LBY65560 LLU65560 LVQ65560 MFM65560 MPI65560 MZE65560 NJA65560 NSW65560 OCS65560 OMO65560 OWK65560 PGG65560 PQC65560 PZY65560 QJU65560 QTQ65560 RDM65560 RNI65560 RXE65560 SHA65560 SQW65560 TAS65560 TKO65560 TUK65560 UEG65560 UOC65560 UXY65560 VHU65560 VRQ65560 WBM65560 WLI65560 WVE65560 A131096 IS131096 SO131096 ACK131096 AMG131096 AWC131096 BFY131096 BPU131096 BZQ131096 CJM131096 CTI131096 DDE131096 DNA131096 DWW131096 EGS131096 EQO131096 FAK131096 FKG131096 FUC131096 GDY131096 GNU131096 GXQ131096 HHM131096 HRI131096 IBE131096 ILA131096 IUW131096 JES131096 JOO131096 JYK131096 KIG131096 KSC131096 LBY131096 LLU131096 LVQ131096 MFM131096 MPI131096 MZE131096 NJA131096 NSW131096 OCS131096 OMO131096 OWK131096 PGG131096 PQC131096 PZY131096 QJU131096 QTQ131096 RDM131096 RNI131096 RXE131096 SHA131096 SQW131096 TAS131096 TKO131096 TUK131096 UEG131096 UOC131096 UXY131096 VHU131096 VRQ131096 WBM131096 WLI131096 WVE131096 A196632 IS196632 SO196632 ACK196632 AMG196632 AWC196632 BFY196632 BPU196632 BZQ196632 CJM196632 CTI196632 DDE196632 DNA196632 DWW196632 EGS196632 EQO196632 FAK196632 FKG196632 FUC196632 GDY196632 GNU196632 GXQ196632 HHM196632 HRI196632 IBE196632 ILA196632 IUW196632 JES196632 JOO196632 JYK196632 KIG196632 KSC196632 LBY196632 LLU196632 LVQ196632 MFM196632 MPI196632 MZE196632 NJA196632 NSW196632 OCS196632 OMO196632 OWK196632 PGG196632 PQC196632 PZY196632 QJU196632 QTQ196632 RDM196632 RNI196632 RXE196632 SHA196632 SQW196632 TAS196632 TKO196632 TUK196632 UEG196632 UOC196632 UXY196632 VHU196632 VRQ196632 WBM196632 WLI196632 WVE196632 A262168 IS262168 SO262168 ACK262168 AMG262168 AWC262168 BFY262168 BPU262168 BZQ262168 CJM262168 CTI262168 DDE262168 DNA262168 DWW262168 EGS262168 EQO262168 FAK262168 FKG262168 FUC262168 GDY262168 GNU262168 GXQ262168 HHM262168 HRI262168 IBE262168 ILA262168 IUW262168 JES262168 JOO262168 JYK262168 KIG262168 KSC262168 LBY262168 LLU262168 LVQ262168 MFM262168 MPI262168 MZE262168 NJA262168 NSW262168 OCS262168 OMO262168 OWK262168 PGG262168 PQC262168 PZY262168 QJU262168 QTQ262168 RDM262168 RNI262168 RXE262168 SHA262168 SQW262168 TAS262168 TKO262168 TUK262168 UEG262168 UOC262168 UXY262168 VHU262168 VRQ262168 WBM262168 WLI262168 WVE262168 A327704 IS327704 SO327704 ACK327704 AMG327704 AWC327704 BFY327704 BPU327704 BZQ327704 CJM327704 CTI327704 DDE327704 DNA327704 DWW327704 EGS327704 EQO327704 FAK327704 FKG327704 FUC327704 GDY327704 GNU327704 GXQ327704 HHM327704 HRI327704 IBE327704 ILA327704 IUW327704 JES327704 JOO327704 JYK327704 KIG327704 KSC327704 LBY327704 LLU327704 LVQ327704 MFM327704 MPI327704 MZE327704 NJA327704 NSW327704 OCS327704 OMO327704 OWK327704 PGG327704 PQC327704 PZY327704 QJU327704 QTQ327704 RDM327704 RNI327704 RXE327704 SHA327704 SQW327704 TAS327704 TKO327704 TUK327704 UEG327704 UOC327704 UXY327704 VHU327704 VRQ327704 WBM327704 WLI327704 WVE327704 A393240 IS393240 SO393240 ACK393240 AMG393240 AWC393240 BFY393240 BPU393240 BZQ393240 CJM393240 CTI393240 DDE393240 DNA393240 DWW393240 EGS393240 EQO393240 FAK393240 FKG393240 FUC393240 GDY393240 GNU393240 GXQ393240 HHM393240 HRI393240 IBE393240 ILA393240 IUW393240 JES393240 JOO393240 JYK393240 KIG393240 KSC393240 LBY393240 LLU393240 LVQ393240 MFM393240 MPI393240 MZE393240 NJA393240 NSW393240 OCS393240 OMO393240 OWK393240 PGG393240 PQC393240 PZY393240 QJU393240 QTQ393240 RDM393240 RNI393240 RXE393240 SHA393240 SQW393240 TAS393240 TKO393240 TUK393240 UEG393240 UOC393240 UXY393240 VHU393240 VRQ393240 WBM393240 WLI393240 WVE393240 A458776 IS458776 SO458776 ACK458776 AMG458776 AWC458776 BFY458776 BPU458776 BZQ458776 CJM458776 CTI458776 DDE458776 DNA458776 DWW458776 EGS458776 EQO458776 FAK458776 FKG458776 FUC458776 GDY458776 GNU458776 GXQ458776 HHM458776 HRI458776 IBE458776 ILA458776 IUW458776 JES458776 JOO458776 JYK458776 KIG458776 KSC458776 LBY458776 LLU458776 LVQ458776 MFM458776 MPI458776 MZE458776 NJA458776 NSW458776 OCS458776 OMO458776 OWK458776 PGG458776 PQC458776 PZY458776 QJU458776 QTQ458776 RDM458776 RNI458776 RXE458776 SHA458776 SQW458776 TAS458776 TKO458776 TUK458776 UEG458776 UOC458776 UXY458776 VHU458776 VRQ458776 WBM458776 WLI458776 WVE458776 A524312 IS524312 SO524312 ACK524312 AMG524312 AWC524312 BFY524312 BPU524312 BZQ524312 CJM524312 CTI524312 DDE524312 DNA524312 DWW524312 EGS524312 EQO524312 FAK524312 FKG524312 FUC524312 GDY524312 GNU524312 GXQ524312 HHM524312 HRI524312 IBE524312 ILA524312 IUW524312 JES524312 JOO524312 JYK524312 KIG524312 KSC524312 LBY524312 LLU524312 LVQ524312 MFM524312 MPI524312 MZE524312 NJA524312 NSW524312 OCS524312 OMO524312 OWK524312 PGG524312 PQC524312 PZY524312 QJU524312 QTQ524312 RDM524312 RNI524312 RXE524312 SHA524312 SQW524312 TAS524312 TKO524312 TUK524312 UEG524312 UOC524312 UXY524312 VHU524312 VRQ524312 WBM524312 WLI524312 WVE524312 A589848 IS589848 SO589848 ACK589848 AMG589848 AWC589848 BFY589848 BPU589848 BZQ589848 CJM589848 CTI589848 DDE589848 DNA589848 DWW589848 EGS589848 EQO589848 FAK589848 FKG589848 FUC589848 GDY589848 GNU589848 GXQ589848 HHM589848 HRI589848 IBE589848 ILA589848 IUW589848 JES589848 JOO589848 JYK589848 KIG589848 KSC589848 LBY589848 LLU589848 LVQ589848 MFM589848 MPI589848 MZE589848 NJA589848 NSW589848 OCS589848 OMO589848 OWK589848 PGG589848 PQC589848 PZY589848 QJU589848 QTQ589848 RDM589848 RNI589848 RXE589848 SHA589848 SQW589848 TAS589848 TKO589848 TUK589848 UEG589848 UOC589848 UXY589848 VHU589848 VRQ589848 WBM589848 WLI589848 WVE589848 A655384 IS655384 SO655384 ACK655384 AMG655384 AWC655384 BFY655384 BPU655384 BZQ655384 CJM655384 CTI655384 DDE655384 DNA655384 DWW655384 EGS655384 EQO655384 FAK655384 FKG655384 FUC655384 GDY655384 GNU655384 GXQ655384 HHM655384 HRI655384 IBE655384 ILA655384 IUW655384 JES655384 JOO655384 JYK655384 KIG655384 KSC655384 LBY655384 LLU655384 LVQ655384 MFM655384 MPI655384 MZE655384 NJA655384 NSW655384 OCS655384 OMO655384 OWK655384 PGG655384 PQC655384 PZY655384 QJU655384 QTQ655384 RDM655384 RNI655384 RXE655384 SHA655384 SQW655384 TAS655384 TKO655384 TUK655384 UEG655384 UOC655384 UXY655384 VHU655384 VRQ655384 WBM655384 WLI655384 WVE655384 A720920 IS720920 SO720920 ACK720920 AMG720920 AWC720920 BFY720920 BPU720920 BZQ720920 CJM720920 CTI720920 DDE720920 DNA720920 DWW720920 EGS720920 EQO720920 FAK720920 FKG720920 FUC720920 GDY720920 GNU720920 GXQ720920 HHM720920 HRI720920 IBE720920 ILA720920 IUW720920 JES720920 JOO720920 JYK720920 KIG720920 KSC720920 LBY720920 LLU720920 LVQ720920 MFM720920 MPI720920 MZE720920 NJA720920 NSW720920 OCS720920 OMO720920 OWK720920 PGG720920 PQC720920 PZY720920 QJU720920 QTQ720920 RDM720920 RNI720920 RXE720920 SHA720920 SQW720920 TAS720920 TKO720920 TUK720920 UEG720920 UOC720920 UXY720920 VHU720920 VRQ720920 WBM720920 WLI720920 WVE720920 A786456 IS786456 SO786456 ACK786456 AMG786456 AWC786456 BFY786456 BPU786456 BZQ786456 CJM786456 CTI786456 DDE786456 DNA786456 DWW786456 EGS786456 EQO786456 FAK786456 FKG786456 FUC786456 GDY786456 GNU786456 GXQ786456 HHM786456 HRI786456 IBE786456 ILA786456 IUW786456 JES786456 JOO786456 JYK786456 KIG786456 KSC786456 LBY786456 LLU786456 LVQ786456 MFM786456 MPI786456 MZE786456 NJA786456 NSW786456 OCS786456 OMO786456 OWK786456 PGG786456 PQC786456 PZY786456 QJU786456 QTQ786456 RDM786456 RNI786456 RXE786456 SHA786456 SQW786456 TAS786456 TKO786456 TUK786456 UEG786456 UOC786456 UXY786456 VHU786456 VRQ786456 WBM786456 WLI786456 WVE786456 A851992 IS851992 SO851992 ACK851992 AMG851992 AWC851992 BFY851992 BPU851992 BZQ851992 CJM851992 CTI851992 DDE851992 DNA851992 DWW851992 EGS851992 EQO851992 FAK851992 FKG851992 FUC851992 GDY851992 GNU851992 GXQ851992 HHM851992 HRI851992 IBE851992 ILA851992 IUW851992 JES851992 JOO851992 JYK851992 KIG851992 KSC851992 LBY851992 LLU851992 LVQ851992 MFM851992 MPI851992 MZE851992 NJA851992 NSW851992 OCS851992 OMO851992 OWK851992 PGG851992 PQC851992 PZY851992 QJU851992 QTQ851992 RDM851992 RNI851992 RXE851992 SHA851992 SQW851992 TAS851992 TKO851992 TUK851992 UEG851992 UOC851992 UXY851992 VHU851992 VRQ851992 WBM851992 WLI851992 WVE851992 A917528 IS917528 SO917528 ACK917528 AMG917528 AWC917528 BFY917528 BPU917528 BZQ917528 CJM917528 CTI917528 DDE917528 DNA917528 DWW917528 EGS917528 EQO917528 FAK917528 FKG917528 FUC917528 GDY917528 GNU917528 GXQ917528 HHM917528 HRI917528 IBE917528 ILA917528 IUW917528 JES917528 JOO917528 JYK917528 KIG917528 KSC917528 LBY917528 LLU917528 LVQ917528 MFM917528 MPI917528 MZE917528 NJA917528 NSW917528 OCS917528 OMO917528 OWK917528 PGG917528 PQC917528 PZY917528 QJU917528 QTQ917528 RDM917528 RNI917528 RXE917528 SHA917528 SQW917528 TAS917528 TKO917528 TUK917528 UEG917528 UOC917528 UXY917528 VHU917528 VRQ917528 WBM917528 WLI917528 WVE917528 A983064 IS983064 SO983064 ACK983064 AMG983064 AWC983064 BFY983064 BPU983064 BZQ983064 CJM983064 CTI983064 DDE983064 DNA983064 DWW983064 EGS983064 EQO983064 FAK983064 FKG983064 FUC983064 GDY983064 GNU983064 GXQ983064 HHM983064 HRI983064 IBE983064 ILA983064 IUW983064 JES983064 JOO983064 JYK983064 KIG983064 KSC983064 LBY983064 LLU983064 LVQ983064 MFM983064 MPI983064 MZE983064 NJA983064 NSW983064 OCS983064 OMO983064 OWK983064 PGG983064 PQC983064 PZY983064 QJU983064 QTQ983064 RDM983064 RNI983064 RXE983064 SHA983064 SQW983064 TAS983064 TKO983064 TUK983064 UEG983064 UOC983064 UXY983064 VHU983064 VRQ983064 WBM983064 WLI983064 A24:A44 IS24:IS44 SO24:SO44 ACK24:ACK44 AMG24:AMG44 AWC24:AWC44 BFY24:BFY44 BPU24:BPU44 BZQ24:BZQ44 CJM24:CJM44 CTI24:CTI44 DDE24:DDE44 DNA24:DNA44 DWW24:DWW44 EGS24:EGS44 EQO24:EQO44 FAK24:FAK44 FKG24:FKG44 FUC24:FUC44 GDY24:GDY44 GNU24:GNU44 GXQ24:GXQ44 HHM24:HHM44 HRI24:HRI44 IBE24:IBE44 ILA24:ILA44 IUW24:IUW44 JES24:JES44 JOO24:JOO44 JYK24:JYK44 KIG24:KIG44 KSC24:KSC44 LBY24:LBY44 LLU24:LLU44 LVQ24:LVQ44 MFM24:MFM44 MPI24:MPI44 MZE24:MZE44 NJA24:NJA44 NSW24:NSW44 OCS24:OCS44 OMO24:OMO44 OWK24:OWK44 PGG24:PGG44 PQC24:PQC44 PZY24:PZY44 QJU24:QJU44 QTQ24:QTQ44 RDM24:RDM44 RNI24:RNI44 RXE24:RXE44 SHA24:SHA44 SQW24:SQW44 TAS24:TAS44 TKO24:TKO44 TUK24:TUK44 UEG24:UEG44 UOC24:UOC44 UXY24:UXY44 VHU24:VHU44 VRQ24:VRQ44 WBM24:WBM44 WLI24:WLI44 WVE24:WVE44">
      <formula1>"1,2,3,4,5"</formula1>
    </dataValidation>
  </dataValidations>
  <pageMargins left="0.70866141732283472" right="0" top="0.74803149606299213" bottom="0.74803149606299213" header="0.31496062992125984" footer="0.31496062992125984"/>
  <pageSetup paperSize="5" scale="4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0"/>
  <sheetViews>
    <sheetView topLeftCell="A22" zoomScale="51" zoomScaleNormal="51" workbookViewId="0">
      <selection activeCell="F46" sqref="F46"/>
    </sheetView>
  </sheetViews>
  <sheetFormatPr baseColWidth="10" defaultRowHeight="15" x14ac:dyDescent="0.25"/>
  <cols>
    <col min="1" max="1" width="8.42578125" style="86" customWidth="1"/>
    <col min="2" max="2" width="65.42578125" style="86" customWidth="1"/>
    <col min="3" max="3" width="27.140625" style="86" customWidth="1"/>
    <col min="4" max="4" width="20.42578125" style="86" customWidth="1"/>
    <col min="5" max="5" width="20.5703125" style="86" customWidth="1"/>
    <col min="6" max="7" width="24.28515625" style="86" customWidth="1"/>
    <col min="8" max="9" width="20.7109375" style="86" customWidth="1"/>
    <col min="10" max="14" width="14.7109375" style="86" customWidth="1"/>
    <col min="15" max="15" width="16.7109375" style="86" customWidth="1"/>
    <col min="16" max="16" width="10.5703125" style="86" customWidth="1"/>
    <col min="17" max="17" width="32.42578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1814</v>
      </c>
      <c r="D6" s="1103"/>
      <c r="E6" s="1103"/>
      <c r="F6" s="1103"/>
      <c r="G6" s="1103"/>
      <c r="H6" s="1103"/>
      <c r="I6" s="1103"/>
      <c r="J6" s="1103"/>
      <c r="K6" s="1103"/>
      <c r="L6" s="1103"/>
      <c r="M6" s="1103"/>
      <c r="N6" s="1104"/>
    </row>
    <row r="7" spans="2:16" ht="16.5" thickBot="1" x14ac:dyDescent="0.3">
      <c r="B7" s="474" t="s">
        <v>5</v>
      </c>
      <c r="C7" s="1103" t="s">
        <v>412</v>
      </c>
      <c r="D7" s="1103"/>
      <c r="E7" s="1103"/>
      <c r="F7" s="1103"/>
      <c r="G7" s="1103"/>
      <c r="H7" s="1103"/>
      <c r="I7" s="1103"/>
      <c r="J7" s="1103"/>
      <c r="K7" s="1103"/>
      <c r="L7" s="1103"/>
      <c r="M7" s="1103"/>
      <c r="N7" s="1104"/>
    </row>
    <row r="8" spans="2:16" ht="16.5" thickBot="1" x14ac:dyDescent="0.3">
      <c r="B8" s="474" t="s">
        <v>6</v>
      </c>
      <c r="C8" s="1103" t="s">
        <v>413</v>
      </c>
      <c r="D8" s="1103"/>
      <c r="E8" s="1103"/>
      <c r="F8" s="1103"/>
      <c r="G8" s="1103"/>
      <c r="H8" s="1103"/>
      <c r="I8" s="1103"/>
      <c r="J8" s="1103"/>
      <c r="K8" s="1103"/>
      <c r="L8" s="1103"/>
      <c r="M8" s="1103"/>
      <c r="N8" s="1104"/>
    </row>
    <row r="9" spans="2:16" ht="16.5" thickBot="1" x14ac:dyDescent="0.3">
      <c r="B9" s="474" t="s">
        <v>7</v>
      </c>
      <c r="C9" s="1103" t="s">
        <v>414</v>
      </c>
      <c r="D9" s="1103"/>
      <c r="E9" s="1103"/>
      <c r="F9" s="1103"/>
      <c r="G9" s="1103"/>
      <c r="H9" s="1103"/>
      <c r="I9" s="1103"/>
      <c r="J9" s="1103"/>
      <c r="K9" s="1103"/>
      <c r="L9" s="1103"/>
      <c r="M9" s="1103"/>
      <c r="N9" s="1104"/>
    </row>
    <row r="10" spans="2:16" ht="16.5" thickBot="1" x14ac:dyDescent="0.3">
      <c r="B10" s="474" t="s">
        <v>8</v>
      </c>
      <c r="C10" s="1091" t="s">
        <v>152</v>
      </c>
      <c r="D10" s="1092"/>
      <c r="E10" s="1092"/>
      <c r="F10" s="475"/>
      <c r="G10" s="475"/>
      <c r="H10" s="475"/>
      <c r="I10" s="475"/>
      <c r="J10" s="475"/>
      <c r="K10" s="475"/>
      <c r="L10" s="475"/>
      <c r="M10" s="475"/>
      <c r="N10" s="476"/>
    </row>
    <row r="11" spans="2:16" ht="16.5" thickBot="1" x14ac:dyDescent="0.3">
      <c r="B11" s="477" t="s">
        <v>9</v>
      </c>
      <c r="C11" s="478">
        <v>41974</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15.75" x14ac:dyDescent="0.25">
      <c r="I13" s="93"/>
      <c r="J13" s="93"/>
      <c r="K13" s="93"/>
      <c r="L13" s="93"/>
      <c r="M13" s="93"/>
      <c r="N13" s="94"/>
    </row>
    <row r="14" spans="2:16" ht="31.5" x14ac:dyDescent="0.25">
      <c r="B14" s="1093" t="s">
        <v>87</v>
      </c>
      <c r="C14" s="1093"/>
      <c r="D14" s="240" t="s">
        <v>12</v>
      </c>
      <c r="E14" s="240" t="s">
        <v>13</v>
      </c>
      <c r="F14" s="240" t="s">
        <v>29</v>
      </c>
      <c r="G14" s="95"/>
      <c r="I14" s="96"/>
      <c r="J14" s="96"/>
      <c r="K14" s="96"/>
      <c r="L14" s="96"/>
      <c r="M14" s="96"/>
      <c r="N14" s="94"/>
    </row>
    <row r="15" spans="2:16" ht="15.75" x14ac:dyDescent="0.25">
      <c r="B15" s="1093"/>
      <c r="C15" s="1093"/>
      <c r="D15" s="240" t="s">
        <v>152</v>
      </c>
      <c r="E15" s="537">
        <v>2505937200</v>
      </c>
      <c r="F15" s="167">
        <v>1200</v>
      </c>
      <c r="G15" s="97"/>
      <c r="I15" s="98"/>
      <c r="J15" s="98"/>
      <c r="K15" s="98"/>
      <c r="L15" s="98"/>
      <c r="M15" s="98"/>
      <c r="N15" s="94"/>
    </row>
    <row r="16" spans="2:16" ht="15.75" x14ac:dyDescent="0.25">
      <c r="B16" s="1093"/>
      <c r="C16" s="1093"/>
      <c r="D16" s="240"/>
      <c r="E16" s="168"/>
      <c r="F16" s="167"/>
      <c r="G16" s="97"/>
      <c r="I16" s="98"/>
      <c r="J16" s="98"/>
      <c r="K16" s="98"/>
      <c r="L16" s="98"/>
      <c r="M16" s="98"/>
      <c r="N16" s="94"/>
    </row>
    <row r="17" spans="1:14" ht="15.75" x14ac:dyDescent="0.25">
      <c r="B17" s="1093"/>
      <c r="C17" s="1093"/>
      <c r="D17" s="240"/>
      <c r="E17" s="168"/>
      <c r="F17" s="167"/>
      <c r="G17" s="97"/>
      <c r="I17" s="98"/>
      <c r="J17" s="98"/>
      <c r="K17" s="98"/>
      <c r="L17" s="98"/>
      <c r="M17" s="98"/>
      <c r="N17" s="94"/>
    </row>
    <row r="18" spans="1:14" ht="15.75" x14ac:dyDescent="0.25">
      <c r="B18" s="1093"/>
      <c r="C18" s="1093"/>
      <c r="D18" s="240"/>
      <c r="E18" s="169"/>
      <c r="F18" s="167"/>
      <c r="G18" s="97"/>
      <c r="H18" s="100"/>
      <c r="I18" s="98"/>
      <c r="J18" s="98"/>
      <c r="K18" s="98"/>
      <c r="L18" s="98"/>
      <c r="M18" s="98"/>
      <c r="N18" s="101"/>
    </row>
    <row r="19" spans="1:14" ht="15.75" x14ac:dyDescent="0.25">
      <c r="B19" s="1093"/>
      <c r="C19" s="1093"/>
      <c r="D19" s="240"/>
      <c r="E19" s="169"/>
      <c r="F19" s="167"/>
      <c r="G19" s="97"/>
      <c r="H19" s="100"/>
      <c r="I19" s="102"/>
      <c r="J19" s="102"/>
      <c r="K19" s="102"/>
      <c r="L19" s="102"/>
      <c r="M19" s="102"/>
      <c r="N19" s="101"/>
    </row>
    <row r="20" spans="1:14" ht="15.75" x14ac:dyDescent="0.25">
      <c r="B20" s="1093"/>
      <c r="C20" s="1093"/>
      <c r="D20" s="240"/>
      <c r="E20" s="99"/>
      <c r="F20" s="167"/>
      <c r="G20" s="97"/>
      <c r="H20" s="100"/>
      <c r="I20" s="93"/>
      <c r="J20" s="93"/>
      <c r="K20" s="93"/>
      <c r="L20" s="93"/>
      <c r="M20" s="93"/>
      <c r="N20" s="101"/>
    </row>
    <row r="21" spans="1:14" ht="15.75" x14ac:dyDescent="0.25">
      <c r="B21" s="1093"/>
      <c r="C21" s="1093"/>
      <c r="D21" s="240"/>
      <c r="E21" s="99"/>
      <c r="F21" s="167"/>
      <c r="G21" s="97"/>
      <c r="H21" s="100"/>
      <c r="I21" s="93"/>
      <c r="J21" s="93"/>
      <c r="K21" s="93"/>
      <c r="L21" s="93"/>
      <c r="M21" s="93"/>
      <c r="N21" s="101"/>
    </row>
    <row r="22" spans="1:14" ht="16.5" thickBot="1" x14ac:dyDescent="0.3">
      <c r="B22" s="1094" t="s">
        <v>14</v>
      </c>
      <c r="C22" s="1095"/>
      <c r="D22" s="240"/>
      <c r="E22" s="103">
        <f>SUM(E15:E21)</f>
        <v>2505937200</v>
      </c>
      <c r="F22" s="167">
        <f>SUM(F15:F21)</f>
        <v>1200</v>
      </c>
      <c r="G22" s="97"/>
      <c r="H22" s="100"/>
      <c r="I22" s="93"/>
      <c r="J22" s="93"/>
      <c r="K22" s="93"/>
      <c r="L22" s="93"/>
      <c r="M22" s="93"/>
      <c r="N22" s="101"/>
    </row>
    <row r="23" spans="1:14" ht="45.75" thickBot="1" x14ac:dyDescent="0.3">
      <c r="A23" s="481"/>
      <c r="B23" s="105" t="s">
        <v>15</v>
      </c>
      <c r="C23" s="105" t="s">
        <v>88</v>
      </c>
      <c r="E23" s="96"/>
      <c r="F23" s="96"/>
      <c r="G23" s="96"/>
      <c r="H23" s="96"/>
      <c r="I23" s="106"/>
      <c r="J23" s="106"/>
      <c r="K23" s="106"/>
      <c r="L23" s="106"/>
      <c r="M23" s="106"/>
    </row>
    <row r="24" spans="1:14" ht="16.5" thickBot="1" x14ac:dyDescent="0.3">
      <c r="A24" s="482">
        <v>1</v>
      </c>
      <c r="C24" s="108">
        <f>F22*80/100</f>
        <v>960</v>
      </c>
      <c r="D24" s="109"/>
      <c r="E24" s="110">
        <f>E22</f>
        <v>2505937200</v>
      </c>
      <c r="F24" s="111"/>
      <c r="G24" s="111"/>
      <c r="H24" s="111"/>
      <c r="I24" s="112"/>
      <c r="J24" s="112"/>
      <c r="K24" s="112"/>
      <c r="L24" s="112"/>
      <c r="M24" s="112"/>
    </row>
    <row r="25" spans="1:14" ht="15.75" x14ac:dyDescent="0.25">
      <c r="A25" s="113"/>
      <c r="C25" s="114"/>
      <c r="D25" s="98"/>
      <c r="E25" s="115"/>
      <c r="F25" s="111"/>
      <c r="G25" s="111"/>
      <c r="H25" s="111"/>
      <c r="I25" s="112"/>
      <c r="J25" s="112"/>
      <c r="K25" s="112"/>
      <c r="L25" s="112"/>
      <c r="M25" s="112"/>
    </row>
    <row r="26" spans="1:14" ht="15.75" x14ac:dyDescent="0.25">
      <c r="A26" s="113"/>
      <c r="C26" s="114"/>
      <c r="D26" s="98"/>
      <c r="E26" s="115"/>
      <c r="F26" s="111"/>
      <c r="G26" s="111"/>
      <c r="H26" s="111"/>
      <c r="I26" s="112"/>
      <c r="J26" s="112"/>
      <c r="K26" s="112"/>
      <c r="L26" s="112"/>
      <c r="M26" s="112"/>
    </row>
    <row r="27" spans="1:14" ht="15.75" x14ac:dyDescent="0.2">
      <c r="A27" s="113"/>
      <c r="B27" s="116" t="s">
        <v>124</v>
      </c>
      <c r="C27" s="78"/>
      <c r="D27" s="78"/>
      <c r="E27" s="78"/>
      <c r="F27" s="78"/>
      <c r="G27" s="78"/>
      <c r="H27" s="78"/>
      <c r="I27" s="93"/>
      <c r="J27" s="93"/>
      <c r="K27" s="93"/>
      <c r="L27" s="93"/>
      <c r="M27" s="93"/>
      <c r="N27" s="94"/>
    </row>
    <row r="28" spans="1:14" ht="15.75" x14ac:dyDescent="0.2">
      <c r="A28" s="113"/>
      <c r="B28" s="78"/>
      <c r="C28" s="78"/>
      <c r="D28" s="78"/>
      <c r="E28" s="78"/>
      <c r="F28" s="78"/>
      <c r="G28" s="78"/>
      <c r="H28" s="78"/>
      <c r="I28" s="93"/>
      <c r="J28" s="93"/>
      <c r="K28" s="93"/>
      <c r="L28" s="93"/>
      <c r="M28" s="93"/>
      <c r="N28" s="94"/>
    </row>
    <row r="29" spans="1:14" ht="15.75" x14ac:dyDescent="0.2">
      <c r="A29" s="113"/>
      <c r="B29" s="117" t="s">
        <v>33</v>
      </c>
      <c r="C29" s="117" t="s">
        <v>125</v>
      </c>
      <c r="D29" s="117" t="s">
        <v>126</v>
      </c>
      <c r="E29" s="78"/>
      <c r="F29" s="78"/>
      <c r="G29" s="78"/>
      <c r="H29" s="78"/>
      <c r="I29" s="93"/>
      <c r="J29" s="93"/>
      <c r="K29" s="93"/>
      <c r="L29" s="93"/>
      <c r="M29" s="93"/>
      <c r="N29" s="94"/>
    </row>
    <row r="30" spans="1:14" ht="15.75" x14ac:dyDescent="0.2">
      <c r="A30" s="113"/>
      <c r="B30" s="118" t="s">
        <v>127</v>
      </c>
      <c r="C30" s="234" t="s">
        <v>292</v>
      </c>
      <c r="D30" s="234"/>
      <c r="E30" s="78"/>
      <c r="F30" s="78"/>
      <c r="G30" s="78"/>
      <c r="H30" s="78"/>
      <c r="I30" s="93"/>
      <c r="J30" s="93"/>
      <c r="K30" s="93"/>
      <c r="L30" s="93"/>
      <c r="M30" s="93"/>
      <c r="N30" s="94"/>
    </row>
    <row r="31" spans="1:14" ht="15.75" x14ac:dyDescent="0.2">
      <c r="A31" s="113"/>
      <c r="B31" s="118" t="s">
        <v>128</v>
      </c>
      <c r="C31" s="234" t="s">
        <v>292</v>
      </c>
      <c r="D31" s="234"/>
      <c r="E31" s="78"/>
      <c r="F31" s="78"/>
      <c r="G31" s="78"/>
      <c r="H31" s="78"/>
      <c r="I31" s="93"/>
      <c r="J31" s="93"/>
      <c r="K31" s="93"/>
      <c r="L31" s="93"/>
      <c r="M31" s="93"/>
      <c r="N31" s="94"/>
    </row>
    <row r="32" spans="1:14" ht="15.75" x14ac:dyDescent="0.2">
      <c r="A32" s="113"/>
      <c r="B32" s="118" t="s">
        <v>129</v>
      </c>
      <c r="C32" s="234" t="s">
        <v>292</v>
      </c>
      <c r="D32" s="234"/>
      <c r="E32" s="78"/>
      <c r="F32" s="78"/>
      <c r="G32" s="78"/>
      <c r="H32" s="78"/>
      <c r="I32" s="93"/>
      <c r="J32" s="93"/>
      <c r="K32" s="93"/>
      <c r="L32" s="93"/>
      <c r="M32" s="93"/>
      <c r="N32" s="94"/>
    </row>
    <row r="33" spans="1:26" ht="15.75" x14ac:dyDescent="0.2">
      <c r="A33" s="113"/>
      <c r="B33" s="118" t="s">
        <v>130</v>
      </c>
      <c r="C33" s="425" t="s">
        <v>292</v>
      </c>
      <c r="D33" s="543"/>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116" t="s">
        <v>131</v>
      </c>
      <c r="C35" s="78"/>
      <c r="D35" s="78"/>
      <c r="E35" s="78"/>
      <c r="F35" s="78"/>
      <c r="G35" s="78"/>
      <c r="H35" s="78"/>
      <c r="I35" s="93"/>
      <c r="J35" s="93"/>
      <c r="K35" s="93"/>
      <c r="L35" s="93"/>
      <c r="M35" s="93"/>
      <c r="N35" s="94"/>
    </row>
    <row r="36" spans="1:26" ht="15.75" x14ac:dyDescent="0.2">
      <c r="A36" s="113"/>
      <c r="B36" s="78"/>
      <c r="C36" s="78"/>
      <c r="D36" s="78"/>
      <c r="E36" s="78"/>
      <c r="F36" s="78"/>
      <c r="G36" s="78"/>
      <c r="H36" s="78"/>
      <c r="I36" s="93"/>
      <c r="J36" s="93"/>
      <c r="K36" s="93"/>
      <c r="L36" s="93"/>
      <c r="M36" s="93"/>
      <c r="N36" s="94"/>
    </row>
    <row r="37" spans="1:26" ht="15.75" x14ac:dyDescent="0.2">
      <c r="A37" s="113"/>
      <c r="B37" s="78"/>
      <c r="C37" s="78"/>
      <c r="D37" s="78"/>
      <c r="E37" s="78"/>
      <c r="F37" s="78"/>
      <c r="G37" s="78"/>
      <c r="H37" s="78"/>
      <c r="I37" s="93"/>
      <c r="J37" s="93"/>
      <c r="K37" s="93"/>
      <c r="L37" s="93"/>
      <c r="M37" s="93"/>
      <c r="N37" s="94"/>
    </row>
    <row r="38" spans="1:26" ht="15.75" x14ac:dyDescent="0.2">
      <c r="A38" s="113"/>
      <c r="B38" s="117" t="s">
        <v>33</v>
      </c>
      <c r="C38" s="117" t="s">
        <v>58</v>
      </c>
      <c r="D38" s="119" t="s">
        <v>51</v>
      </c>
      <c r="E38" s="119" t="s">
        <v>16</v>
      </c>
      <c r="F38" s="78"/>
      <c r="G38" s="78"/>
      <c r="H38" s="78"/>
      <c r="I38" s="93"/>
      <c r="J38" s="93"/>
      <c r="K38" s="93"/>
      <c r="L38" s="93"/>
      <c r="M38" s="93"/>
      <c r="N38" s="94"/>
    </row>
    <row r="39" spans="1:26" ht="30" x14ac:dyDescent="0.2">
      <c r="A39" s="113"/>
      <c r="B39" s="120" t="s">
        <v>132</v>
      </c>
      <c r="C39" s="252">
        <v>40</v>
      </c>
      <c r="D39" s="234">
        <v>60</v>
      </c>
      <c r="E39" s="1067">
        <f>+D39+D40</f>
        <v>70</v>
      </c>
      <c r="F39" s="78"/>
      <c r="G39" s="78"/>
      <c r="H39" s="78"/>
      <c r="I39" s="93"/>
      <c r="J39" s="93"/>
      <c r="K39" s="93"/>
      <c r="L39" s="93"/>
      <c r="M39" s="93"/>
      <c r="N39" s="94"/>
    </row>
    <row r="40" spans="1:26" ht="60" x14ac:dyDescent="0.2">
      <c r="A40" s="113"/>
      <c r="B40" s="120" t="s">
        <v>133</v>
      </c>
      <c r="C40" s="252">
        <v>60</v>
      </c>
      <c r="D40" s="234">
        <v>10</v>
      </c>
      <c r="E40" s="1068"/>
      <c r="F40" s="78"/>
      <c r="G40" s="78"/>
      <c r="H40" s="78"/>
      <c r="I40" s="93"/>
      <c r="J40" s="93"/>
      <c r="K40" s="93"/>
      <c r="L40" s="93"/>
      <c r="M40" s="93"/>
      <c r="N40" s="94"/>
    </row>
    <row r="41" spans="1:26" ht="15.75" x14ac:dyDescent="0.25">
      <c r="A41" s="113"/>
      <c r="C41" s="114"/>
      <c r="D41" s="98"/>
      <c r="E41" s="115"/>
      <c r="F41" s="111"/>
      <c r="G41" s="111"/>
      <c r="H41" s="111"/>
      <c r="I41" s="112"/>
      <c r="J41" s="112"/>
      <c r="K41" s="112"/>
      <c r="L41" s="112"/>
      <c r="M41" s="112"/>
    </row>
    <row r="42" spans="1:26" ht="15.75" customHeight="1" thickBot="1" x14ac:dyDescent="0.3">
      <c r="M42" s="1107" t="s">
        <v>35</v>
      </c>
      <c r="N42" s="1107"/>
    </row>
    <row r="43" spans="1:26" ht="15.75" x14ac:dyDescent="0.25">
      <c r="B43" s="116" t="s">
        <v>30</v>
      </c>
      <c r="M43" s="122"/>
      <c r="N43" s="122"/>
    </row>
    <row r="44" spans="1:26" ht="15.75" thickBot="1" x14ac:dyDescent="0.3">
      <c r="M44" s="122"/>
      <c r="N44" s="122"/>
    </row>
    <row r="45" spans="1:26" s="93" customFormat="1" ht="110.25" x14ac:dyDescent="0.25">
      <c r="B45" s="483" t="s">
        <v>134</v>
      </c>
      <c r="C45" s="483" t="s">
        <v>135</v>
      </c>
      <c r="D45" s="483" t="s">
        <v>136</v>
      </c>
      <c r="E45" s="483" t="s">
        <v>45</v>
      </c>
      <c r="F45" s="483" t="s">
        <v>22</v>
      </c>
      <c r="G45" s="483" t="s">
        <v>89</v>
      </c>
      <c r="H45" s="483" t="s">
        <v>17</v>
      </c>
      <c r="I45" s="483" t="s">
        <v>10</v>
      </c>
      <c r="J45" s="483" t="s">
        <v>31</v>
      </c>
      <c r="K45" s="483" t="s">
        <v>61</v>
      </c>
      <c r="L45" s="483" t="s">
        <v>20</v>
      </c>
      <c r="M45" s="484" t="s">
        <v>26</v>
      </c>
      <c r="N45" s="483" t="s">
        <v>137</v>
      </c>
      <c r="O45" s="483" t="s">
        <v>36</v>
      </c>
      <c r="P45" s="245" t="s">
        <v>11</v>
      </c>
      <c r="Q45" s="245" t="s">
        <v>19</v>
      </c>
    </row>
    <row r="46" spans="1:26" s="242" customFormat="1" ht="45" x14ac:dyDescent="0.25">
      <c r="A46" s="125"/>
      <c r="B46" s="126" t="s">
        <v>421</v>
      </c>
      <c r="C46" s="127" t="s">
        <v>435</v>
      </c>
      <c r="D46" s="126" t="s">
        <v>160</v>
      </c>
      <c r="E46" s="128" t="s">
        <v>436</v>
      </c>
      <c r="F46" s="127" t="s">
        <v>125</v>
      </c>
      <c r="G46" s="129">
        <v>1</v>
      </c>
      <c r="H46" s="130">
        <v>40937</v>
      </c>
      <c r="I46" s="130">
        <v>41274</v>
      </c>
      <c r="J46" s="131" t="s">
        <v>126</v>
      </c>
      <c r="K46" s="253">
        <v>11</v>
      </c>
      <c r="L46" s="253">
        <v>0</v>
      </c>
      <c r="M46" s="132">
        <v>2272</v>
      </c>
      <c r="N46" s="132">
        <f>+M46*G46</f>
        <v>2272</v>
      </c>
      <c r="O46" s="133">
        <v>1317381944</v>
      </c>
      <c r="P46" s="254" t="s">
        <v>419</v>
      </c>
      <c r="Q46" s="134"/>
      <c r="R46" s="135"/>
      <c r="S46" s="135"/>
      <c r="T46" s="135"/>
      <c r="U46" s="135"/>
      <c r="V46" s="135"/>
      <c r="W46" s="135"/>
      <c r="X46" s="135"/>
      <c r="Y46" s="135"/>
      <c r="Z46" s="135"/>
    </row>
    <row r="47" spans="1:26" s="242" customFormat="1" ht="45" x14ac:dyDescent="0.25">
      <c r="A47" s="125"/>
      <c r="B47" s="126" t="s">
        <v>421</v>
      </c>
      <c r="C47" s="127" t="s">
        <v>435</v>
      </c>
      <c r="D47" s="126" t="s">
        <v>160</v>
      </c>
      <c r="E47" s="128" t="s">
        <v>437</v>
      </c>
      <c r="F47" s="127" t="s">
        <v>125</v>
      </c>
      <c r="G47" s="129">
        <v>1</v>
      </c>
      <c r="H47" s="130">
        <v>41300</v>
      </c>
      <c r="I47" s="130">
        <v>41639</v>
      </c>
      <c r="J47" s="131" t="s">
        <v>126</v>
      </c>
      <c r="K47" s="253">
        <v>4.9000000000000004</v>
      </c>
      <c r="L47" s="253">
        <v>0</v>
      </c>
      <c r="M47" s="132">
        <v>2272</v>
      </c>
      <c r="N47" s="132">
        <f>+M47*G47</f>
        <v>2272</v>
      </c>
      <c r="O47" s="133">
        <v>1356904760</v>
      </c>
      <c r="P47" s="254" t="s">
        <v>438</v>
      </c>
      <c r="Q47" s="134"/>
      <c r="R47" s="135"/>
      <c r="S47" s="135"/>
      <c r="T47" s="135"/>
      <c r="U47" s="135"/>
      <c r="V47" s="135"/>
      <c r="W47" s="135"/>
      <c r="X47" s="135"/>
      <c r="Y47" s="135"/>
      <c r="Z47" s="135"/>
    </row>
    <row r="48" spans="1:26" s="242" customFormat="1" ht="60" x14ac:dyDescent="0.25">
      <c r="A48" s="125">
        <f t="shared" ref="A48" si="0">+A47+1</f>
        <v>1</v>
      </c>
      <c r="B48" s="126" t="s">
        <v>439</v>
      </c>
      <c r="C48" s="127" t="s">
        <v>440</v>
      </c>
      <c r="D48" s="126" t="s">
        <v>441</v>
      </c>
      <c r="E48" s="128" t="s">
        <v>442</v>
      </c>
      <c r="F48" s="127" t="s">
        <v>125</v>
      </c>
      <c r="G48" s="129">
        <v>0.9</v>
      </c>
      <c r="H48" s="130">
        <v>39948</v>
      </c>
      <c r="I48" s="130">
        <v>40445</v>
      </c>
      <c r="J48" s="131" t="s">
        <v>126</v>
      </c>
      <c r="K48" s="253">
        <v>12.8</v>
      </c>
      <c r="L48" s="253">
        <v>4</v>
      </c>
      <c r="M48" s="132">
        <v>2839</v>
      </c>
      <c r="N48" s="132">
        <f>+M48*G48</f>
        <v>2555.1</v>
      </c>
      <c r="O48" s="133">
        <v>7338052643</v>
      </c>
      <c r="P48" s="254" t="s">
        <v>419</v>
      </c>
      <c r="Q48" s="134"/>
      <c r="R48" s="135"/>
      <c r="S48" s="135"/>
      <c r="T48" s="135"/>
      <c r="U48" s="135"/>
      <c r="V48" s="135"/>
      <c r="W48" s="135"/>
      <c r="X48" s="135"/>
      <c r="Y48" s="135"/>
      <c r="Z48" s="135"/>
    </row>
    <row r="49" spans="1:17" s="242" customFormat="1" ht="15.75" x14ac:dyDescent="0.25">
      <c r="A49" s="125"/>
      <c r="B49" s="136" t="s">
        <v>16</v>
      </c>
      <c r="C49" s="127"/>
      <c r="D49" s="126"/>
      <c r="E49" s="128"/>
      <c r="F49" s="127"/>
      <c r="G49" s="127"/>
      <c r="H49" s="127"/>
      <c r="I49" s="131"/>
      <c r="J49" s="131"/>
      <c r="K49" s="137">
        <f>SUM(K46:K48)</f>
        <v>28.700000000000003</v>
      </c>
      <c r="L49" s="137">
        <f>SUM(L46:L48)</f>
        <v>4</v>
      </c>
      <c r="M49" s="138">
        <f>SUM(M46:M48)</f>
        <v>7383</v>
      </c>
      <c r="N49" s="137">
        <f>SUM(N46:N48)</f>
        <v>7099.1</v>
      </c>
      <c r="O49" s="133"/>
      <c r="P49" s="133"/>
      <c r="Q49" s="134"/>
    </row>
    <row r="50" spans="1:17" s="139" customFormat="1" x14ac:dyDescent="0.25">
      <c r="E50" s="140"/>
    </row>
    <row r="51" spans="1:17" s="139" customFormat="1" ht="15.75" x14ac:dyDescent="0.25">
      <c r="B51" s="1096" t="s">
        <v>28</v>
      </c>
      <c r="C51" s="1096" t="s">
        <v>27</v>
      </c>
      <c r="D51" s="1098" t="s">
        <v>34</v>
      </c>
      <c r="E51" s="1098"/>
    </row>
    <row r="52" spans="1:17" s="139" customFormat="1" ht="15.75" x14ac:dyDescent="0.25">
      <c r="B52" s="1097"/>
      <c r="C52" s="1097"/>
      <c r="D52" s="241" t="s">
        <v>23</v>
      </c>
      <c r="E52" s="141" t="s">
        <v>24</v>
      </c>
    </row>
    <row r="53" spans="1:17" s="139" customFormat="1" ht="15.75" x14ac:dyDescent="0.25">
      <c r="B53" s="142" t="s">
        <v>21</v>
      </c>
      <c r="C53" s="143">
        <f>+K49</f>
        <v>28.700000000000003</v>
      </c>
      <c r="D53" s="251" t="s">
        <v>292</v>
      </c>
      <c r="E53" s="251"/>
      <c r="F53" s="145"/>
      <c r="G53" s="145"/>
      <c r="H53" s="145"/>
      <c r="I53" s="145"/>
      <c r="J53" s="145"/>
      <c r="K53" s="145"/>
      <c r="L53" s="145"/>
      <c r="M53" s="145"/>
    </row>
    <row r="54" spans="1:17" s="139" customFormat="1" ht="15.75" x14ac:dyDescent="0.25">
      <c r="B54" s="142" t="s">
        <v>25</v>
      </c>
      <c r="C54" s="143">
        <f>+M49</f>
        <v>7383</v>
      </c>
      <c r="D54" s="251" t="s">
        <v>292</v>
      </c>
      <c r="E54" s="251"/>
    </row>
    <row r="55" spans="1:17" s="139" customFormat="1" x14ac:dyDescent="0.25">
      <c r="B55" s="146"/>
      <c r="C55" s="1099"/>
      <c r="D55" s="1099"/>
      <c r="E55" s="1099"/>
      <c r="F55" s="1099"/>
      <c r="G55" s="1099"/>
      <c r="H55" s="1099"/>
      <c r="I55" s="1099"/>
      <c r="J55" s="1099"/>
      <c r="K55" s="1099"/>
      <c r="L55" s="1099"/>
      <c r="M55" s="1099"/>
      <c r="N55" s="1099"/>
    </row>
    <row r="56" spans="1:17" ht="60" x14ac:dyDescent="0.2">
      <c r="B56" s="149" t="s">
        <v>161</v>
      </c>
      <c r="C56" s="149" t="s">
        <v>162</v>
      </c>
      <c r="D56" s="154" t="s">
        <v>443</v>
      </c>
      <c r="E56" s="150">
        <v>1200</v>
      </c>
      <c r="F56" s="249" t="s">
        <v>476</v>
      </c>
      <c r="G56" s="249" t="s">
        <v>476</v>
      </c>
      <c r="H56" s="249" t="s">
        <v>476</v>
      </c>
      <c r="I56" s="249" t="s">
        <v>125</v>
      </c>
      <c r="J56" s="249" t="s">
        <v>476</v>
      </c>
      <c r="K56" s="249" t="s">
        <v>476</v>
      </c>
      <c r="L56" s="249" t="s">
        <v>476</v>
      </c>
      <c r="M56" s="249" t="s">
        <v>476</v>
      </c>
      <c r="N56" s="249" t="s">
        <v>476</v>
      </c>
      <c r="O56" s="1101"/>
      <c r="P56" s="1102"/>
      <c r="Q56" s="118" t="s">
        <v>125</v>
      </c>
    </row>
    <row r="57" spans="1:17" x14ac:dyDescent="0.2">
      <c r="B57" s="149"/>
      <c r="C57" s="149"/>
      <c r="D57" s="150"/>
      <c r="E57" s="150"/>
      <c r="F57" s="249"/>
      <c r="G57" s="249"/>
      <c r="H57" s="249"/>
      <c r="I57" s="151"/>
      <c r="J57" s="151"/>
      <c r="K57" s="118"/>
      <c r="L57" s="118"/>
      <c r="M57" s="118"/>
      <c r="N57" s="118"/>
      <c r="O57" s="1101"/>
      <c r="P57" s="1102"/>
      <c r="Q57" s="118"/>
    </row>
    <row r="58" spans="1:17" x14ac:dyDescent="0.25">
      <c r="B58" s="118"/>
      <c r="C58" s="118"/>
      <c r="D58" s="118"/>
      <c r="E58" s="118"/>
      <c r="F58" s="118"/>
      <c r="G58" s="118"/>
      <c r="H58" s="118"/>
      <c r="I58" s="118"/>
      <c r="J58" s="118"/>
      <c r="K58" s="118"/>
      <c r="L58" s="118"/>
      <c r="M58" s="118"/>
      <c r="N58" s="118"/>
      <c r="O58" s="1101"/>
      <c r="P58" s="1102"/>
      <c r="Q58" s="118"/>
    </row>
    <row r="59" spans="1:17" x14ac:dyDescent="0.25">
      <c r="B59" s="86" t="s">
        <v>1</v>
      </c>
    </row>
    <row r="60" spans="1:17" x14ac:dyDescent="0.25">
      <c r="B60" s="86" t="s">
        <v>37</v>
      </c>
    </row>
    <row r="61" spans="1:17" x14ac:dyDescent="0.25">
      <c r="B61" s="86" t="s">
        <v>62</v>
      </c>
    </row>
    <row r="63" spans="1:17" ht="15.75" thickBot="1" x14ac:dyDescent="0.3"/>
    <row r="64" spans="1:17" ht="16.5" thickBot="1" x14ac:dyDescent="0.3">
      <c r="B64" s="1083" t="s">
        <v>38</v>
      </c>
      <c r="C64" s="1084"/>
      <c r="D64" s="1084"/>
      <c r="E64" s="1084"/>
      <c r="F64" s="1084"/>
      <c r="G64" s="1084"/>
      <c r="H64" s="1084"/>
      <c r="I64" s="1084"/>
      <c r="J64" s="1084"/>
      <c r="K64" s="1084"/>
      <c r="L64" s="1084"/>
      <c r="M64" s="1084"/>
      <c r="N64" s="1085"/>
    </row>
    <row r="67" spans="2:17" ht="110.25" x14ac:dyDescent="0.25">
      <c r="B67" s="117" t="s">
        <v>0</v>
      </c>
      <c r="C67" s="117" t="s">
        <v>39</v>
      </c>
      <c r="D67" s="117" t="s">
        <v>40</v>
      </c>
      <c r="E67" s="117" t="s">
        <v>102</v>
      </c>
      <c r="F67" s="117" t="s">
        <v>104</v>
      </c>
      <c r="G67" s="117" t="s">
        <v>105</v>
      </c>
      <c r="H67" s="117" t="s">
        <v>106</v>
      </c>
      <c r="I67" s="117" t="s">
        <v>103</v>
      </c>
      <c r="J67" s="1086" t="s">
        <v>107</v>
      </c>
      <c r="K67" s="1087"/>
      <c r="L67" s="1088"/>
      <c r="M67" s="117" t="s">
        <v>111</v>
      </c>
      <c r="N67" s="117" t="s">
        <v>139</v>
      </c>
      <c r="O67" s="117" t="s">
        <v>140</v>
      </c>
      <c r="P67" s="1086" t="s">
        <v>3</v>
      </c>
      <c r="Q67" s="1088"/>
    </row>
    <row r="68" spans="2:17" ht="60" x14ac:dyDescent="0.2">
      <c r="B68" s="152" t="s">
        <v>43</v>
      </c>
      <c r="C68" s="152">
        <v>4</v>
      </c>
      <c r="D68" s="149"/>
      <c r="E68" s="149"/>
      <c r="F68" s="149"/>
      <c r="G68" s="149"/>
      <c r="H68" s="149"/>
      <c r="I68" s="150"/>
      <c r="J68" s="153" t="s">
        <v>108</v>
      </c>
      <c r="K68" s="154" t="s">
        <v>109</v>
      </c>
      <c r="L68" s="151" t="s">
        <v>110</v>
      </c>
      <c r="M68" s="118"/>
      <c r="N68" s="118"/>
      <c r="O68" s="118"/>
      <c r="P68" s="1073"/>
      <c r="Q68" s="1073"/>
    </row>
    <row r="69" spans="2:17" ht="150" x14ac:dyDescent="0.2">
      <c r="B69" s="152"/>
      <c r="C69" s="152"/>
      <c r="D69" s="343" t="s">
        <v>1755</v>
      </c>
      <c r="E69" s="344">
        <v>42404424</v>
      </c>
      <c r="F69" s="343" t="s">
        <v>1756</v>
      </c>
      <c r="G69" s="343" t="s">
        <v>507</v>
      </c>
      <c r="H69" s="345">
        <v>38891</v>
      </c>
      <c r="I69" s="346" t="s">
        <v>480</v>
      </c>
      <c r="J69" s="343" t="s">
        <v>1650</v>
      </c>
      <c r="K69" s="347" t="s">
        <v>1757</v>
      </c>
      <c r="L69" s="347" t="s">
        <v>1719</v>
      </c>
      <c r="M69" s="348" t="s">
        <v>125</v>
      </c>
      <c r="N69" s="348" t="s">
        <v>125</v>
      </c>
      <c r="O69" s="348" t="s">
        <v>125</v>
      </c>
      <c r="P69" s="234"/>
      <c r="Q69" s="234"/>
    </row>
    <row r="70" spans="2:17" ht="150" x14ac:dyDescent="0.2">
      <c r="B70" s="152"/>
      <c r="C70" s="152"/>
      <c r="D70" s="492" t="s">
        <v>1758</v>
      </c>
      <c r="E70" s="496">
        <v>77187037</v>
      </c>
      <c r="F70" s="492" t="s">
        <v>1024</v>
      </c>
      <c r="G70" s="492" t="s">
        <v>630</v>
      </c>
      <c r="H70" s="493">
        <v>36280</v>
      </c>
      <c r="I70" s="494" t="s">
        <v>480</v>
      </c>
      <c r="J70" s="343" t="s">
        <v>1650</v>
      </c>
      <c r="K70" s="347" t="s">
        <v>1757</v>
      </c>
      <c r="L70" s="347" t="s">
        <v>1719</v>
      </c>
      <c r="M70" s="348" t="s">
        <v>125</v>
      </c>
      <c r="N70" s="348" t="s">
        <v>125</v>
      </c>
      <c r="O70" s="348" t="s">
        <v>125</v>
      </c>
      <c r="P70" s="234"/>
      <c r="Q70" s="234"/>
    </row>
    <row r="71" spans="2:17" ht="180" x14ac:dyDescent="0.2">
      <c r="B71" s="152"/>
      <c r="C71" s="152"/>
      <c r="D71" s="492" t="s">
        <v>1759</v>
      </c>
      <c r="E71" s="496">
        <v>77177282</v>
      </c>
      <c r="F71" s="492" t="s">
        <v>1024</v>
      </c>
      <c r="G71" s="343" t="s">
        <v>507</v>
      </c>
      <c r="H71" s="493">
        <v>40894</v>
      </c>
      <c r="I71" s="494" t="s">
        <v>480</v>
      </c>
      <c r="J71" s="343" t="s">
        <v>1760</v>
      </c>
      <c r="K71" s="347" t="s">
        <v>1761</v>
      </c>
      <c r="L71" s="347" t="s">
        <v>1762</v>
      </c>
      <c r="M71" s="348" t="s">
        <v>125</v>
      </c>
      <c r="N71" s="348" t="s">
        <v>125</v>
      </c>
      <c r="O71" s="348" t="s">
        <v>125</v>
      </c>
      <c r="P71" s="234"/>
      <c r="Q71" s="234"/>
    </row>
    <row r="72" spans="2:17" ht="180" x14ac:dyDescent="0.2">
      <c r="B72" s="152"/>
      <c r="C72" s="152"/>
      <c r="D72" s="492" t="s">
        <v>1763</v>
      </c>
      <c r="E72" s="496">
        <v>1067713088</v>
      </c>
      <c r="F72" s="492" t="s">
        <v>1764</v>
      </c>
      <c r="G72" s="492" t="s">
        <v>630</v>
      </c>
      <c r="H72" s="493">
        <v>41234</v>
      </c>
      <c r="I72" s="494" t="s">
        <v>480</v>
      </c>
      <c r="J72" s="343" t="s">
        <v>1765</v>
      </c>
      <c r="K72" s="347" t="s">
        <v>1766</v>
      </c>
      <c r="L72" s="347" t="s">
        <v>1762</v>
      </c>
      <c r="M72" s="348" t="s">
        <v>125</v>
      </c>
      <c r="N72" s="348" t="s">
        <v>125</v>
      </c>
      <c r="O72" s="348" t="s">
        <v>125</v>
      </c>
      <c r="P72" s="234"/>
      <c r="Q72" s="234"/>
    </row>
    <row r="73" spans="2:17" x14ac:dyDescent="0.2">
      <c r="B73" s="152"/>
      <c r="C73" s="152"/>
      <c r="D73" s="149"/>
      <c r="E73" s="149"/>
      <c r="F73" s="149"/>
      <c r="G73" s="149"/>
      <c r="H73" s="149"/>
      <c r="I73" s="150"/>
      <c r="J73" s="153"/>
      <c r="K73" s="154"/>
      <c r="L73" s="151"/>
      <c r="M73" s="118"/>
      <c r="N73" s="118"/>
      <c r="O73" s="118"/>
      <c r="P73" s="234"/>
      <c r="Q73" s="234"/>
    </row>
    <row r="74" spans="2:17" ht="150" x14ac:dyDescent="0.2">
      <c r="B74" s="152" t="s">
        <v>44</v>
      </c>
      <c r="C74" s="152"/>
      <c r="D74" s="970" t="s">
        <v>1767</v>
      </c>
      <c r="E74" s="223">
        <v>49773628</v>
      </c>
      <c r="F74" s="223" t="s">
        <v>1676</v>
      </c>
      <c r="G74" s="970" t="s">
        <v>507</v>
      </c>
      <c r="H74" s="224">
        <v>41257</v>
      </c>
      <c r="I74" s="971">
        <v>13564</v>
      </c>
      <c r="J74" s="492" t="s">
        <v>1650</v>
      </c>
      <c r="K74" s="492" t="s">
        <v>1757</v>
      </c>
      <c r="L74" s="492" t="s">
        <v>1719</v>
      </c>
      <c r="M74" s="495" t="s">
        <v>125</v>
      </c>
      <c r="N74" s="495" t="s">
        <v>125</v>
      </c>
      <c r="O74" s="495" t="s">
        <v>125</v>
      </c>
      <c r="P74" s="234"/>
      <c r="Q74" s="234"/>
    </row>
    <row r="75" spans="2:17" ht="180.75" x14ac:dyDescent="0.25">
      <c r="B75" s="152"/>
      <c r="C75" s="152"/>
      <c r="D75" s="497" t="s">
        <v>1768</v>
      </c>
      <c r="E75" s="498">
        <v>49739993</v>
      </c>
      <c r="F75" s="497" t="s">
        <v>336</v>
      </c>
      <c r="G75" s="497" t="s">
        <v>1769</v>
      </c>
      <c r="H75" s="499">
        <v>39073</v>
      </c>
      <c r="I75" s="969">
        <v>112858</v>
      </c>
      <c r="J75" s="343" t="s">
        <v>1650</v>
      </c>
      <c r="K75" s="347" t="s">
        <v>1770</v>
      </c>
      <c r="L75" s="347" t="s">
        <v>1652</v>
      </c>
      <c r="M75" s="348" t="s">
        <v>125</v>
      </c>
      <c r="N75" s="348" t="s">
        <v>125</v>
      </c>
      <c r="O75" s="348" t="s">
        <v>125</v>
      </c>
      <c r="P75" s="234"/>
      <c r="Q75" s="234"/>
    </row>
    <row r="76" spans="2:17" ht="180" x14ac:dyDescent="0.2">
      <c r="B76" s="152"/>
      <c r="C76" s="152"/>
      <c r="D76" s="152" t="s">
        <v>1771</v>
      </c>
      <c r="E76" s="149">
        <v>1020763756</v>
      </c>
      <c r="F76" s="149" t="s">
        <v>166</v>
      </c>
      <c r="G76" s="152" t="s">
        <v>1772</v>
      </c>
      <c r="H76" s="182">
        <v>41326</v>
      </c>
      <c r="I76" s="150" t="s">
        <v>480</v>
      </c>
      <c r="J76" s="343" t="s">
        <v>1650</v>
      </c>
      <c r="K76" s="347" t="s">
        <v>1773</v>
      </c>
      <c r="L76" s="347" t="s">
        <v>1652</v>
      </c>
      <c r="M76" s="348" t="s">
        <v>125</v>
      </c>
      <c r="N76" s="348" t="s">
        <v>125</v>
      </c>
      <c r="O76" s="348" t="s">
        <v>125</v>
      </c>
      <c r="P76" s="234"/>
      <c r="Q76" s="234"/>
    </row>
    <row r="77" spans="2:17" ht="180.75" x14ac:dyDescent="0.25">
      <c r="B77" s="152"/>
      <c r="C77" s="152"/>
      <c r="D77" s="530" t="s">
        <v>1774</v>
      </c>
      <c r="E77" s="535">
        <v>23560599</v>
      </c>
      <c r="F77" s="535" t="s">
        <v>558</v>
      </c>
      <c r="G77" s="530" t="s">
        <v>1775</v>
      </c>
      <c r="H77" s="936">
        <v>40095</v>
      </c>
      <c r="I77" s="534" t="s">
        <v>480</v>
      </c>
      <c r="J77" s="343" t="s">
        <v>1650</v>
      </c>
      <c r="K77" s="347" t="s">
        <v>1776</v>
      </c>
      <c r="L77" s="347" t="s">
        <v>1652</v>
      </c>
      <c r="M77" s="348" t="s">
        <v>125</v>
      </c>
      <c r="N77" s="348" t="s">
        <v>125</v>
      </c>
      <c r="O77" s="348" t="s">
        <v>125</v>
      </c>
      <c r="P77" s="234"/>
      <c r="Q77" s="234"/>
    </row>
    <row r="78" spans="2:17" ht="210.75" x14ac:dyDescent="0.25">
      <c r="B78" s="152"/>
      <c r="C78" s="152"/>
      <c r="D78" s="230" t="s">
        <v>1777</v>
      </c>
      <c r="E78" s="2">
        <v>49777949</v>
      </c>
      <c r="F78" s="2" t="s">
        <v>1676</v>
      </c>
      <c r="G78" s="497" t="s">
        <v>1769</v>
      </c>
      <c r="H78" s="386">
        <v>39256</v>
      </c>
      <c r="I78" s="54" t="s">
        <v>480</v>
      </c>
      <c r="J78" s="343" t="s">
        <v>1778</v>
      </c>
      <c r="K78" s="347" t="s">
        <v>1779</v>
      </c>
      <c r="L78" s="347" t="s">
        <v>1780</v>
      </c>
      <c r="M78" s="348" t="s">
        <v>125</v>
      </c>
      <c r="N78" s="348" t="s">
        <v>125</v>
      </c>
      <c r="O78" s="348" t="s">
        <v>125</v>
      </c>
      <c r="P78" s="234"/>
      <c r="Q78" s="234"/>
    </row>
    <row r="79" spans="2:17" ht="375.75" x14ac:dyDescent="0.25">
      <c r="B79" s="152"/>
      <c r="C79" s="152"/>
      <c r="D79" s="230" t="s">
        <v>1781</v>
      </c>
      <c r="E79" s="2">
        <v>32821446</v>
      </c>
      <c r="F79" s="2" t="s">
        <v>239</v>
      </c>
      <c r="G79" s="497" t="s">
        <v>1782</v>
      </c>
      <c r="H79" s="386">
        <v>34481</v>
      </c>
      <c r="I79" s="54" t="s">
        <v>1783</v>
      </c>
      <c r="J79" s="343" t="s">
        <v>1784</v>
      </c>
      <c r="K79" s="347" t="s">
        <v>1785</v>
      </c>
      <c r="L79" s="347" t="s">
        <v>1786</v>
      </c>
      <c r="M79" s="348" t="s">
        <v>125</v>
      </c>
      <c r="N79" s="348" t="s">
        <v>125</v>
      </c>
      <c r="O79" s="348" t="s">
        <v>125</v>
      </c>
      <c r="P79" s="234"/>
      <c r="Q79" s="234"/>
    </row>
    <row r="80" spans="2:17" ht="180.75" x14ac:dyDescent="0.25">
      <c r="B80" s="152"/>
      <c r="C80" s="152"/>
      <c r="D80" s="230" t="s">
        <v>1787</v>
      </c>
      <c r="E80" s="2">
        <v>1065578914</v>
      </c>
      <c r="F80" s="230" t="s">
        <v>485</v>
      </c>
      <c r="G80" s="497" t="s">
        <v>1769</v>
      </c>
      <c r="H80" s="386">
        <v>40165</v>
      </c>
      <c r="I80" s="54">
        <v>130671</v>
      </c>
      <c r="J80" s="343" t="s">
        <v>1650</v>
      </c>
      <c r="K80" s="347" t="s">
        <v>1788</v>
      </c>
      <c r="L80" s="347" t="s">
        <v>1652</v>
      </c>
      <c r="M80" s="348" t="s">
        <v>125</v>
      </c>
      <c r="N80" s="348" t="s">
        <v>125</v>
      </c>
      <c r="O80" s="348" t="s">
        <v>125</v>
      </c>
      <c r="P80" s="234"/>
      <c r="Q80" s="234"/>
    </row>
    <row r="81" spans="2:17" ht="135" x14ac:dyDescent="0.25">
      <c r="B81" s="152"/>
      <c r="C81" s="152"/>
      <c r="D81" s="230" t="s">
        <v>1789</v>
      </c>
      <c r="E81" s="2">
        <v>49717291</v>
      </c>
      <c r="F81" s="2" t="s">
        <v>485</v>
      </c>
      <c r="G81" s="230" t="s">
        <v>533</v>
      </c>
      <c r="H81" s="386">
        <v>39696</v>
      </c>
      <c r="I81" s="4">
        <v>124416</v>
      </c>
      <c r="J81" s="230" t="s">
        <v>1790</v>
      </c>
      <c r="K81" s="54" t="s">
        <v>1791</v>
      </c>
      <c r="L81" s="54" t="s">
        <v>1792</v>
      </c>
      <c r="M81" s="74" t="s">
        <v>125</v>
      </c>
      <c r="N81" s="74" t="s">
        <v>125</v>
      </c>
      <c r="O81" s="74" t="s">
        <v>483</v>
      </c>
      <c r="P81" s="234"/>
      <c r="Q81" s="234"/>
    </row>
    <row r="82" spans="2:17" x14ac:dyDescent="0.2">
      <c r="B82" s="152"/>
      <c r="C82" s="152"/>
      <c r="D82" s="149"/>
      <c r="E82" s="149"/>
      <c r="F82" s="149"/>
      <c r="G82" s="149"/>
      <c r="H82" s="149"/>
      <c r="I82" s="150"/>
      <c r="J82" s="153"/>
      <c r="K82" s="154"/>
      <c r="L82" s="151"/>
      <c r="M82" s="118"/>
      <c r="N82" s="118"/>
      <c r="O82" s="118"/>
      <c r="P82" s="234"/>
      <c r="Q82" s="234"/>
    </row>
    <row r="84" spans="2:17" ht="15.75" thickBot="1" x14ac:dyDescent="0.3"/>
    <row r="85" spans="2:17" ht="16.5" thickBot="1" x14ac:dyDescent="0.3">
      <c r="B85" s="1083" t="s">
        <v>46</v>
      </c>
      <c r="C85" s="1084"/>
      <c r="D85" s="1084"/>
      <c r="E85" s="1084"/>
      <c r="F85" s="1084"/>
      <c r="G85" s="1084"/>
      <c r="H85" s="1084"/>
      <c r="I85" s="1084"/>
      <c r="J85" s="1084"/>
      <c r="K85" s="1084"/>
      <c r="L85" s="1084"/>
      <c r="M85" s="1084"/>
      <c r="N85" s="1085"/>
    </row>
    <row r="88" spans="2:17" ht="31.5" x14ac:dyDescent="0.25">
      <c r="B88" s="147" t="s">
        <v>33</v>
      </c>
      <c r="C88" s="147" t="s">
        <v>18</v>
      </c>
      <c r="D88" s="1086" t="s">
        <v>3</v>
      </c>
      <c r="E88" s="1088"/>
    </row>
    <row r="89" spans="2:17" ht="30" x14ac:dyDescent="0.25">
      <c r="B89" s="155" t="s">
        <v>112</v>
      </c>
      <c r="C89" s="234" t="s">
        <v>125</v>
      </c>
      <c r="D89" s="1073"/>
      <c r="E89" s="1073"/>
    </row>
    <row r="91" spans="2:17" ht="15.75" x14ac:dyDescent="0.25">
      <c r="B91" s="1074" t="s">
        <v>64</v>
      </c>
      <c r="C91" s="1075"/>
      <c r="D91" s="1075"/>
      <c r="E91" s="1075"/>
      <c r="F91" s="1075"/>
      <c r="G91" s="1075"/>
      <c r="H91" s="1075"/>
      <c r="I91" s="1075"/>
      <c r="J91" s="1075"/>
      <c r="K91" s="1075"/>
      <c r="L91" s="1075"/>
      <c r="M91" s="1075"/>
      <c r="N91" s="1075"/>
      <c r="O91" s="1075"/>
      <c r="P91" s="1075"/>
    </row>
    <row r="93" spans="2:17" ht="15.75" thickBot="1" x14ac:dyDescent="0.3"/>
    <row r="94" spans="2:17" ht="16.5" thickBot="1" x14ac:dyDescent="0.3">
      <c r="B94" s="1083" t="s">
        <v>54</v>
      </c>
      <c r="C94" s="1084"/>
      <c r="D94" s="1084"/>
      <c r="E94" s="1084"/>
      <c r="F94" s="1084"/>
      <c r="G94" s="1084"/>
      <c r="H94" s="1084"/>
      <c r="I94" s="1084"/>
      <c r="J94" s="1084"/>
      <c r="K94" s="1084"/>
      <c r="L94" s="1084"/>
      <c r="M94" s="1084"/>
      <c r="N94" s="1085"/>
    </row>
    <row r="96" spans="2:17" ht="15.75" thickBot="1" x14ac:dyDescent="0.3">
      <c r="M96" s="122"/>
      <c r="N96" s="122"/>
    </row>
    <row r="97" spans="1:26" s="93" customFormat="1" ht="110.25" x14ac:dyDescent="0.25">
      <c r="B97" s="483" t="s">
        <v>134</v>
      </c>
      <c r="C97" s="483" t="s">
        <v>135</v>
      </c>
      <c r="D97" s="483" t="s">
        <v>136</v>
      </c>
      <c r="E97" s="483" t="s">
        <v>45</v>
      </c>
      <c r="F97" s="483" t="s">
        <v>22</v>
      </c>
      <c r="G97" s="483" t="s">
        <v>89</v>
      </c>
      <c r="H97" s="483" t="s">
        <v>17</v>
      </c>
      <c r="I97" s="483" t="s">
        <v>10</v>
      </c>
      <c r="J97" s="483" t="s">
        <v>31</v>
      </c>
      <c r="K97" s="483" t="s">
        <v>61</v>
      </c>
      <c r="L97" s="483" t="s">
        <v>20</v>
      </c>
      <c r="M97" s="484" t="s">
        <v>26</v>
      </c>
      <c r="N97" s="483" t="s">
        <v>137</v>
      </c>
      <c r="O97" s="483" t="s">
        <v>36</v>
      </c>
      <c r="P97" s="245" t="s">
        <v>11</v>
      </c>
      <c r="Q97" s="245" t="s">
        <v>19</v>
      </c>
    </row>
    <row r="98" spans="1:26" s="242" customFormat="1" x14ac:dyDescent="0.25">
      <c r="A98" s="125">
        <v>1</v>
      </c>
      <c r="B98" s="126"/>
      <c r="C98" s="127"/>
      <c r="D98" s="126"/>
      <c r="E98" s="128"/>
      <c r="F98" s="127"/>
      <c r="G98" s="129"/>
      <c r="H98" s="130"/>
      <c r="I98" s="131"/>
      <c r="J98" s="131"/>
      <c r="K98" s="131"/>
      <c r="L98" s="131"/>
      <c r="M98" s="132"/>
      <c r="N98" s="132">
        <f>+M98*G98</f>
        <v>0</v>
      </c>
      <c r="O98" s="133"/>
      <c r="P98" s="133"/>
      <c r="Q98" s="134"/>
      <c r="R98" s="135"/>
      <c r="S98" s="135"/>
      <c r="T98" s="135"/>
      <c r="U98" s="135"/>
      <c r="V98" s="135"/>
      <c r="W98" s="135"/>
      <c r="X98" s="135"/>
      <c r="Y98" s="135"/>
      <c r="Z98" s="135"/>
    </row>
    <row r="99" spans="1:26" s="242" customFormat="1" x14ac:dyDescent="0.25">
      <c r="A99" s="125">
        <f>+A98+1</f>
        <v>2</v>
      </c>
      <c r="B99" s="126"/>
      <c r="C99" s="127"/>
      <c r="D99" s="126"/>
      <c r="E99" s="128"/>
      <c r="F99" s="127"/>
      <c r="G99" s="127"/>
      <c r="H99" s="127"/>
      <c r="I99" s="131"/>
      <c r="J99" s="131"/>
      <c r="K99" s="131"/>
      <c r="L99" s="131"/>
      <c r="M99" s="132"/>
      <c r="N99" s="132"/>
      <c r="O99" s="133"/>
      <c r="P99" s="133"/>
      <c r="Q99" s="134"/>
      <c r="R99" s="135"/>
      <c r="S99" s="135"/>
      <c r="T99" s="135"/>
      <c r="U99" s="135"/>
      <c r="V99" s="135"/>
      <c r="W99" s="135"/>
      <c r="X99" s="135"/>
      <c r="Y99" s="135"/>
      <c r="Z99" s="135"/>
    </row>
    <row r="100" spans="1:26" s="242" customFormat="1" x14ac:dyDescent="0.25">
      <c r="A100" s="125">
        <f t="shared" ref="A100:A105" si="1">+A99+1</f>
        <v>3</v>
      </c>
      <c r="B100" s="126"/>
      <c r="C100" s="127"/>
      <c r="D100" s="126"/>
      <c r="E100" s="128"/>
      <c r="F100" s="127"/>
      <c r="G100" s="127"/>
      <c r="H100" s="127"/>
      <c r="I100" s="131"/>
      <c r="J100" s="131"/>
      <c r="K100" s="131"/>
      <c r="L100" s="131"/>
      <c r="M100" s="132"/>
      <c r="N100" s="132"/>
      <c r="O100" s="133"/>
      <c r="P100" s="133"/>
      <c r="Q100" s="134"/>
      <c r="R100" s="135"/>
      <c r="S100" s="135"/>
      <c r="T100" s="135"/>
      <c r="U100" s="135"/>
      <c r="V100" s="135"/>
      <c r="W100" s="135"/>
      <c r="X100" s="135"/>
      <c r="Y100" s="135"/>
      <c r="Z100" s="135"/>
    </row>
    <row r="101" spans="1:26" s="242" customFormat="1" x14ac:dyDescent="0.25">
      <c r="A101" s="125">
        <f t="shared" si="1"/>
        <v>4</v>
      </c>
      <c r="B101" s="126"/>
      <c r="C101" s="127"/>
      <c r="D101" s="126"/>
      <c r="E101" s="128"/>
      <c r="F101" s="127"/>
      <c r="G101" s="127"/>
      <c r="H101" s="127"/>
      <c r="I101" s="131"/>
      <c r="J101" s="131"/>
      <c r="K101" s="131"/>
      <c r="L101" s="131"/>
      <c r="M101" s="132"/>
      <c r="N101" s="132"/>
      <c r="O101" s="133"/>
      <c r="P101" s="133"/>
      <c r="Q101" s="134"/>
      <c r="R101" s="135"/>
      <c r="S101" s="135"/>
      <c r="T101" s="135"/>
      <c r="U101" s="135"/>
      <c r="V101" s="135"/>
      <c r="W101" s="135"/>
      <c r="X101" s="135"/>
      <c r="Y101" s="135"/>
      <c r="Z101" s="135"/>
    </row>
    <row r="102" spans="1:26" s="242" customFormat="1" x14ac:dyDescent="0.25">
      <c r="A102" s="125">
        <f t="shared" si="1"/>
        <v>5</v>
      </c>
      <c r="B102" s="126"/>
      <c r="C102" s="127"/>
      <c r="D102" s="126"/>
      <c r="E102" s="128"/>
      <c r="F102" s="127"/>
      <c r="G102" s="127"/>
      <c r="H102" s="127"/>
      <c r="I102" s="131"/>
      <c r="J102" s="131"/>
      <c r="K102" s="131"/>
      <c r="L102" s="131"/>
      <c r="M102" s="132"/>
      <c r="N102" s="132"/>
      <c r="O102" s="133"/>
      <c r="P102" s="133"/>
      <c r="Q102" s="134"/>
      <c r="R102" s="135"/>
      <c r="S102" s="135"/>
      <c r="T102" s="135"/>
      <c r="U102" s="135"/>
      <c r="V102" s="135"/>
      <c r="W102" s="135"/>
      <c r="X102" s="135"/>
      <c r="Y102" s="135"/>
      <c r="Z102" s="135"/>
    </row>
    <row r="103" spans="1:26" s="242" customFormat="1" x14ac:dyDescent="0.25">
      <c r="A103" s="125">
        <f t="shared" si="1"/>
        <v>6</v>
      </c>
      <c r="B103" s="126"/>
      <c r="C103" s="127"/>
      <c r="D103" s="126"/>
      <c r="E103" s="128"/>
      <c r="F103" s="127"/>
      <c r="G103" s="127"/>
      <c r="H103" s="127"/>
      <c r="I103" s="131"/>
      <c r="J103" s="131"/>
      <c r="K103" s="131"/>
      <c r="L103" s="131"/>
      <c r="M103" s="132"/>
      <c r="N103" s="132"/>
      <c r="O103" s="133"/>
      <c r="P103" s="133"/>
      <c r="Q103" s="134"/>
      <c r="R103" s="135"/>
      <c r="S103" s="135"/>
      <c r="T103" s="135"/>
      <c r="U103" s="135"/>
      <c r="V103" s="135"/>
      <c r="W103" s="135"/>
      <c r="X103" s="135"/>
      <c r="Y103" s="135"/>
      <c r="Z103" s="135"/>
    </row>
    <row r="104" spans="1:26" s="242" customFormat="1" x14ac:dyDescent="0.25">
      <c r="A104" s="125">
        <f t="shared" si="1"/>
        <v>7</v>
      </c>
      <c r="B104" s="126"/>
      <c r="C104" s="127"/>
      <c r="D104" s="126"/>
      <c r="E104" s="128"/>
      <c r="F104" s="127"/>
      <c r="G104" s="127"/>
      <c r="H104" s="127"/>
      <c r="I104" s="131"/>
      <c r="J104" s="131"/>
      <c r="K104" s="131"/>
      <c r="L104" s="131"/>
      <c r="M104" s="132"/>
      <c r="N104" s="132"/>
      <c r="O104" s="133"/>
      <c r="P104" s="133"/>
      <c r="Q104" s="134"/>
      <c r="R104" s="135"/>
      <c r="S104" s="135"/>
      <c r="T104" s="135"/>
      <c r="U104" s="135"/>
      <c r="V104" s="135"/>
      <c r="W104" s="135"/>
      <c r="X104" s="135"/>
      <c r="Y104" s="135"/>
      <c r="Z104" s="135"/>
    </row>
    <row r="105" spans="1:26" s="242" customFormat="1" x14ac:dyDescent="0.25">
      <c r="A105" s="125">
        <f t="shared" si="1"/>
        <v>8</v>
      </c>
      <c r="B105" s="126"/>
      <c r="C105" s="127"/>
      <c r="D105" s="126"/>
      <c r="E105" s="128"/>
      <c r="F105" s="127"/>
      <c r="G105" s="127"/>
      <c r="H105" s="127"/>
      <c r="I105" s="131"/>
      <c r="J105" s="131"/>
      <c r="K105" s="131"/>
      <c r="L105" s="131"/>
      <c r="M105" s="132"/>
      <c r="N105" s="132"/>
      <c r="O105" s="133"/>
      <c r="P105" s="133"/>
      <c r="Q105" s="134"/>
      <c r="R105" s="135"/>
      <c r="S105" s="135"/>
      <c r="T105" s="135"/>
      <c r="U105" s="135"/>
      <c r="V105" s="135"/>
      <c r="W105" s="135"/>
      <c r="X105" s="135"/>
      <c r="Y105" s="135"/>
      <c r="Z105" s="135"/>
    </row>
    <row r="106" spans="1:26" s="242" customFormat="1" ht="15.75" x14ac:dyDescent="0.25">
      <c r="A106" s="125"/>
      <c r="B106" s="136" t="s">
        <v>16</v>
      </c>
      <c r="C106" s="127"/>
      <c r="D106" s="126"/>
      <c r="E106" s="128"/>
      <c r="F106" s="127"/>
      <c r="G106" s="127"/>
      <c r="H106" s="127"/>
      <c r="I106" s="131"/>
      <c r="J106" s="131"/>
      <c r="K106" s="137">
        <f>SUM(K98:K105)</f>
        <v>0</v>
      </c>
      <c r="L106" s="137">
        <f>SUM(L98:L105)</f>
        <v>0</v>
      </c>
      <c r="M106" s="138">
        <f>SUM(M98:M105)</f>
        <v>0</v>
      </c>
      <c r="N106" s="137">
        <f>SUM(N98:N105)</f>
        <v>0</v>
      </c>
      <c r="O106" s="133"/>
      <c r="P106" s="133"/>
      <c r="Q106" s="134"/>
    </row>
    <row r="107" spans="1:26" x14ac:dyDescent="0.25">
      <c r="B107" s="139"/>
      <c r="C107" s="139"/>
      <c r="D107" s="139"/>
      <c r="E107" s="140"/>
      <c r="F107" s="139"/>
      <c r="G107" s="139"/>
      <c r="H107" s="139"/>
      <c r="I107" s="139"/>
      <c r="J107" s="139"/>
      <c r="K107" s="139"/>
      <c r="L107" s="139"/>
      <c r="M107" s="139"/>
      <c r="N107" s="139"/>
      <c r="O107" s="139"/>
      <c r="P107" s="139"/>
    </row>
    <row r="108" spans="1:26" ht="15.75" x14ac:dyDescent="0.25">
      <c r="B108" s="142" t="s">
        <v>32</v>
      </c>
      <c r="C108" s="156">
        <f>+K106</f>
        <v>0</v>
      </c>
      <c r="H108" s="145"/>
      <c r="I108" s="145"/>
      <c r="J108" s="145"/>
      <c r="K108" s="145"/>
      <c r="L108" s="145"/>
      <c r="M108" s="145"/>
      <c r="N108" s="139"/>
      <c r="O108" s="139"/>
      <c r="P108" s="139"/>
    </row>
    <row r="110" spans="1:26" ht="15.75" thickBot="1" x14ac:dyDescent="0.3"/>
    <row r="111" spans="1:26" ht="32.25" thickBot="1" x14ac:dyDescent="0.3">
      <c r="B111" s="485" t="s">
        <v>49</v>
      </c>
      <c r="C111" s="486" t="s">
        <v>50</v>
      </c>
      <c r="D111" s="485" t="s">
        <v>51</v>
      </c>
      <c r="E111" s="486" t="s">
        <v>55</v>
      </c>
    </row>
    <row r="112" spans="1:26" x14ac:dyDescent="0.25">
      <c r="B112" s="159" t="s">
        <v>113</v>
      </c>
      <c r="C112" s="487">
        <v>20</v>
      </c>
      <c r="D112" s="487">
        <v>0</v>
      </c>
      <c r="E112" s="1080">
        <f>+D112+D113+D114</f>
        <v>0</v>
      </c>
    </row>
    <row r="113" spans="2:17" x14ac:dyDescent="0.25">
      <c r="B113" s="159" t="s">
        <v>114</v>
      </c>
      <c r="C113" s="251">
        <v>30</v>
      </c>
      <c r="D113" s="234">
        <v>0</v>
      </c>
      <c r="E113" s="1081"/>
    </row>
    <row r="114" spans="2:17" ht="15.75" thickBot="1" x14ac:dyDescent="0.3">
      <c r="B114" s="159" t="s">
        <v>115</v>
      </c>
      <c r="C114" s="162">
        <v>40</v>
      </c>
      <c r="D114" s="162">
        <v>0</v>
      </c>
      <c r="E114" s="1082"/>
    </row>
    <row r="116" spans="2:17" ht="15.75" thickBot="1" x14ac:dyDescent="0.3"/>
    <row r="117" spans="2:17" ht="16.5" thickBot="1" x14ac:dyDescent="0.3">
      <c r="B117" s="1083" t="s">
        <v>52</v>
      </c>
      <c r="C117" s="1084"/>
      <c r="D117" s="1084"/>
      <c r="E117" s="1084"/>
      <c r="F117" s="1084"/>
      <c r="G117" s="1084"/>
      <c r="H117" s="1084"/>
      <c r="I117" s="1084"/>
      <c r="J117" s="1084"/>
      <c r="K117" s="1084"/>
      <c r="L117" s="1084"/>
      <c r="M117" s="1084"/>
      <c r="N117" s="1085"/>
    </row>
    <row r="119" spans="2:17" ht="110.25" x14ac:dyDescent="0.25">
      <c r="B119" s="117" t="s">
        <v>0</v>
      </c>
      <c r="C119" s="117" t="s">
        <v>39</v>
      </c>
      <c r="D119" s="117" t="s">
        <v>40</v>
      </c>
      <c r="E119" s="117" t="s">
        <v>102</v>
      </c>
      <c r="F119" s="117" t="s">
        <v>104</v>
      </c>
      <c r="G119" s="117" t="s">
        <v>105</v>
      </c>
      <c r="H119" s="117" t="s">
        <v>106</v>
      </c>
      <c r="I119" s="117" t="s">
        <v>103</v>
      </c>
      <c r="J119" s="1086" t="s">
        <v>107</v>
      </c>
      <c r="K119" s="1087"/>
      <c r="L119" s="1088"/>
      <c r="M119" s="117" t="s">
        <v>111</v>
      </c>
      <c r="N119" s="117" t="s">
        <v>139</v>
      </c>
      <c r="O119" s="117" t="s">
        <v>140</v>
      </c>
      <c r="P119" s="1086" t="s">
        <v>3</v>
      </c>
      <c r="Q119" s="1088"/>
    </row>
    <row r="120" spans="2:17" ht="60" x14ac:dyDescent="0.2">
      <c r="B120" s="152" t="s">
        <v>119</v>
      </c>
      <c r="C120" s="152">
        <v>2</v>
      </c>
      <c r="D120" s="149"/>
      <c r="E120" s="149"/>
      <c r="F120" s="149"/>
      <c r="G120" s="149"/>
      <c r="H120" s="149"/>
      <c r="I120" s="150"/>
      <c r="J120" s="153" t="s">
        <v>108</v>
      </c>
      <c r="K120" s="154" t="s">
        <v>109</v>
      </c>
      <c r="L120" s="151" t="s">
        <v>110</v>
      </c>
      <c r="M120" s="118"/>
      <c r="N120" s="118"/>
      <c r="O120" s="118"/>
      <c r="P120" s="1073"/>
      <c r="Q120" s="1073"/>
    </row>
    <row r="121" spans="2:17" s="983" customFormat="1" ht="150" x14ac:dyDescent="0.2">
      <c r="B121" s="970"/>
      <c r="C121" s="970"/>
      <c r="D121" s="970" t="s">
        <v>1793</v>
      </c>
      <c r="E121" s="223">
        <v>49796831</v>
      </c>
      <c r="F121" s="970" t="s">
        <v>868</v>
      </c>
      <c r="G121" s="970" t="s">
        <v>1794</v>
      </c>
      <c r="H121" s="224">
        <v>39402</v>
      </c>
      <c r="I121" s="971" t="s">
        <v>911</v>
      </c>
      <c r="J121" s="492" t="s">
        <v>1692</v>
      </c>
      <c r="K121" s="492" t="s">
        <v>1795</v>
      </c>
      <c r="L121" s="492" t="s">
        <v>1694</v>
      </c>
      <c r="M121" s="495" t="s">
        <v>125</v>
      </c>
      <c r="N121" s="495" t="s">
        <v>125</v>
      </c>
      <c r="O121" s="495" t="s">
        <v>125</v>
      </c>
      <c r="P121" s="1069"/>
      <c r="Q121" s="1070"/>
    </row>
    <row r="122" spans="2:17" s="983" customFormat="1" ht="150" x14ac:dyDescent="0.2">
      <c r="B122" s="970"/>
      <c r="C122" s="970"/>
      <c r="D122" s="970" t="s">
        <v>1796</v>
      </c>
      <c r="E122" s="223">
        <v>49766189</v>
      </c>
      <c r="F122" s="970" t="s">
        <v>491</v>
      </c>
      <c r="G122" s="970" t="s">
        <v>533</v>
      </c>
      <c r="H122" s="224">
        <v>36427</v>
      </c>
      <c r="I122" s="971" t="s">
        <v>911</v>
      </c>
      <c r="J122" s="492" t="s">
        <v>1692</v>
      </c>
      <c r="K122" s="492" t="s">
        <v>1795</v>
      </c>
      <c r="L122" s="492" t="s">
        <v>1694</v>
      </c>
      <c r="M122" s="495" t="s">
        <v>125</v>
      </c>
      <c r="N122" s="495" t="s">
        <v>125</v>
      </c>
      <c r="O122" s="495" t="s">
        <v>125</v>
      </c>
      <c r="P122" s="1069"/>
      <c r="Q122" s="1070"/>
    </row>
    <row r="123" spans="2:17" x14ac:dyDescent="0.2">
      <c r="B123" s="152"/>
      <c r="C123" s="152"/>
      <c r="D123" s="149"/>
      <c r="E123" s="149"/>
      <c r="F123" s="149"/>
      <c r="G123" s="149"/>
      <c r="H123" s="149"/>
      <c r="I123" s="150"/>
      <c r="J123" s="153"/>
      <c r="K123" s="154"/>
      <c r="L123" s="151"/>
      <c r="M123" s="118"/>
      <c r="N123" s="118"/>
      <c r="O123" s="118"/>
      <c r="P123" s="234"/>
      <c r="Q123" s="234"/>
    </row>
    <row r="124" spans="2:17" ht="30" x14ac:dyDescent="0.2">
      <c r="B124" s="152" t="s">
        <v>120</v>
      </c>
      <c r="C124" s="152">
        <v>2</v>
      </c>
      <c r="D124" s="149"/>
      <c r="E124" s="149"/>
      <c r="F124" s="149"/>
      <c r="G124" s="149"/>
      <c r="H124" s="149"/>
      <c r="I124" s="150"/>
      <c r="J124" s="153"/>
      <c r="K124" s="154"/>
      <c r="L124" s="151"/>
      <c r="M124" s="118"/>
      <c r="N124" s="118"/>
      <c r="O124" s="118"/>
      <c r="P124" s="234"/>
      <c r="Q124" s="234"/>
    </row>
    <row r="125" spans="2:17" ht="90" x14ac:dyDescent="0.2">
      <c r="B125" s="152"/>
      <c r="C125" s="152"/>
      <c r="D125" s="152" t="s">
        <v>1797</v>
      </c>
      <c r="E125" s="149">
        <v>49781332</v>
      </c>
      <c r="F125" s="152" t="s">
        <v>1798</v>
      </c>
      <c r="G125" s="152" t="s">
        <v>507</v>
      </c>
      <c r="H125" s="182">
        <v>40530</v>
      </c>
      <c r="I125" s="150" t="s">
        <v>911</v>
      </c>
      <c r="J125" s="492" t="s">
        <v>1799</v>
      </c>
      <c r="K125" s="492" t="s">
        <v>1800</v>
      </c>
      <c r="L125" s="492" t="s">
        <v>1703</v>
      </c>
      <c r="M125" s="495" t="s">
        <v>125</v>
      </c>
      <c r="N125" s="495" t="s">
        <v>125</v>
      </c>
      <c r="O125" s="495" t="s">
        <v>125</v>
      </c>
      <c r="P125" s="976"/>
      <c r="Q125" s="977"/>
    </row>
    <row r="126" spans="2:17" ht="90" x14ac:dyDescent="0.2">
      <c r="B126" s="152"/>
      <c r="C126" s="152"/>
      <c r="D126" s="152" t="s">
        <v>1801</v>
      </c>
      <c r="E126" s="149">
        <v>1124365505</v>
      </c>
      <c r="F126" s="152" t="s">
        <v>1691</v>
      </c>
      <c r="G126" s="152" t="s">
        <v>630</v>
      </c>
      <c r="H126" s="385">
        <v>40381</v>
      </c>
      <c r="I126" s="150" t="s">
        <v>911</v>
      </c>
      <c r="J126" s="152" t="s">
        <v>1802</v>
      </c>
      <c r="K126" s="152" t="s">
        <v>1803</v>
      </c>
      <c r="L126" s="154" t="s">
        <v>1804</v>
      </c>
      <c r="M126" s="118" t="s">
        <v>125</v>
      </c>
      <c r="N126" s="118" t="s">
        <v>125</v>
      </c>
      <c r="O126" s="118" t="s">
        <v>125</v>
      </c>
      <c r="P126" s="1108"/>
      <c r="Q126" s="1109"/>
    </row>
    <row r="127" spans="2:17" x14ac:dyDescent="0.2">
      <c r="B127" s="152"/>
      <c r="C127" s="152"/>
      <c r="D127" s="149"/>
      <c r="E127" s="149"/>
      <c r="F127" s="149"/>
      <c r="G127" s="149"/>
      <c r="H127" s="149"/>
      <c r="I127" s="150"/>
      <c r="J127" s="153"/>
      <c r="K127" s="154"/>
      <c r="L127" s="151"/>
      <c r="M127" s="118"/>
      <c r="N127" s="118"/>
      <c r="O127" s="118"/>
      <c r="P127" s="234"/>
      <c r="Q127" s="234"/>
    </row>
    <row r="128" spans="2:17" ht="120" x14ac:dyDescent="0.25">
      <c r="B128" s="152" t="s">
        <v>121</v>
      </c>
      <c r="C128" s="152"/>
      <c r="D128" s="230" t="s">
        <v>1805</v>
      </c>
      <c r="E128" s="2">
        <v>1062397091</v>
      </c>
      <c r="F128" s="2" t="s">
        <v>328</v>
      </c>
      <c r="G128" s="230" t="s">
        <v>630</v>
      </c>
      <c r="H128" s="386">
        <v>41628</v>
      </c>
      <c r="I128" s="4" t="s">
        <v>911</v>
      </c>
      <c r="J128" s="230" t="s">
        <v>912</v>
      </c>
      <c r="K128" s="54" t="s">
        <v>1806</v>
      </c>
      <c r="L128" s="54" t="s">
        <v>1807</v>
      </c>
      <c r="M128" s="74" t="s">
        <v>125</v>
      </c>
      <c r="N128" s="74" t="s">
        <v>125</v>
      </c>
      <c r="O128" s="74" t="s">
        <v>125</v>
      </c>
      <c r="P128" s="1071"/>
      <c r="Q128" s="1072"/>
    </row>
    <row r="129" spans="2:17" x14ac:dyDescent="0.2">
      <c r="B129" s="152"/>
      <c r="C129" s="152"/>
      <c r="D129" s="149"/>
      <c r="E129" s="149"/>
      <c r="F129" s="149"/>
      <c r="G129" s="149"/>
      <c r="H129" s="149"/>
      <c r="I129" s="150"/>
      <c r="J129" s="153"/>
      <c r="K129" s="154"/>
      <c r="L129" s="151"/>
      <c r="M129" s="118"/>
      <c r="N129" s="118"/>
      <c r="O129" s="118"/>
      <c r="P129" s="234"/>
      <c r="Q129" s="234"/>
    </row>
    <row r="130" spans="2:17" ht="15.75" thickBot="1" x14ac:dyDescent="0.3"/>
    <row r="131" spans="2:17" ht="31.5" x14ac:dyDescent="0.25">
      <c r="B131" s="119" t="s">
        <v>33</v>
      </c>
      <c r="C131" s="119" t="s">
        <v>49</v>
      </c>
      <c r="D131" s="117" t="s">
        <v>50</v>
      </c>
      <c r="E131" s="119" t="s">
        <v>51</v>
      </c>
      <c r="F131" s="486" t="s">
        <v>56</v>
      </c>
      <c r="G131" s="163"/>
    </row>
    <row r="132" spans="2:17" ht="225" x14ac:dyDescent="0.2">
      <c r="B132" s="1076" t="s">
        <v>53</v>
      </c>
      <c r="C132" s="164" t="s">
        <v>116</v>
      </c>
      <c r="D132" s="234">
        <v>25</v>
      </c>
      <c r="E132" s="234">
        <v>25</v>
      </c>
      <c r="F132" s="1077">
        <f>+E132+E133+E134</f>
        <v>60</v>
      </c>
      <c r="G132" s="165"/>
    </row>
    <row r="133" spans="2:17" ht="150" x14ac:dyDescent="0.2">
      <c r="B133" s="1076"/>
      <c r="C133" s="164" t="s">
        <v>117</v>
      </c>
      <c r="D133" s="252">
        <v>25</v>
      </c>
      <c r="E133" s="234">
        <v>25</v>
      </c>
      <c r="F133" s="1078"/>
      <c r="G133" s="165"/>
    </row>
    <row r="134" spans="2:17" ht="120" x14ac:dyDescent="0.2">
      <c r="B134" s="1076"/>
      <c r="C134" s="164" t="s">
        <v>118</v>
      </c>
      <c r="D134" s="234">
        <v>10</v>
      </c>
      <c r="E134" s="234">
        <v>10</v>
      </c>
      <c r="F134" s="1079"/>
      <c r="G134" s="165"/>
    </row>
    <row r="135" spans="2:17" x14ac:dyDescent="0.2">
      <c r="C135" s="78"/>
    </row>
    <row r="136" spans="2:17" ht="15.75" x14ac:dyDescent="0.25">
      <c r="B136" s="116" t="s">
        <v>57</v>
      </c>
    </row>
    <row r="138" spans="2:17" ht="15.75" x14ac:dyDescent="0.25">
      <c r="B138" s="117" t="s">
        <v>33</v>
      </c>
      <c r="C138" s="117" t="s">
        <v>58</v>
      </c>
      <c r="D138" s="119" t="s">
        <v>51</v>
      </c>
      <c r="E138" s="119" t="s">
        <v>16</v>
      </c>
    </row>
    <row r="139" spans="2:17" ht="30" x14ac:dyDescent="0.25">
      <c r="B139" s="120" t="s">
        <v>132</v>
      </c>
      <c r="C139" s="252">
        <v>40</v>
      </c>
      <c r="D139" s="234">
        <f>+E112</f>
        <v>0</v>
      </c>
      <c r="E139" s="1067">
        <f>+D139+D140</f>
        <v>60</v>
      </c>
    </row>
    <row r="140" spans="2:17" ht="60" x14ac:dyDescent="0.25">
      <c r="B140" s="120" t="s">
        <v>133</v>
      </c>
      <c r="C140" s="252">
        <v>60</v>
      </c>
      <c r="D140" s="234">
        <f>+F132</f>
        <v>60</v>
      </c>
      <c r="E140" s="1068"/>
    </row>
  </sheetData>
  <mergeCells count="39">
    <mergeCell ref="D51:E51"/>
    <mergeCell ref="C55:N55"/>
    <mergeCell ref="B64:N64"/>
    <mergeCell ref="O56:P56"/>
    <mergeCell ref="O57:P57"/>
    <mergeCell ref="B51:B52"/>
    <mergeCell ref="C51:C52"/>
    <mergeCell ref="O58:P58"/>
    <mergeCell ref="C9:N9"/>
    <mergeCell ref="B2:P2"/>
    <mergeCell ref="B4:P4"/>
    <mergeCell ref="C6:N6"/>
    <mergeCell ref="C7:N7"/>
    <mergeCell ref="C8:N8"/>
    <mergeCell ref="C10:E10"/>
    <mergeCell ref="B14:C21"/>
    <mergeCell ref="B22:C22"/>
    <mergeCell ref="E39:E40"/>
    <mergeCell ref="M42:N42"/>
    <mergeCell ref="P121:Q121"/>
    <mergeCell ref="P122:Q122"/>
    <mergeCell ref="P68:Q68"/>
    <mergeCell ref="J67:L67"/>
    <mergeCell ref="P67:Q67"/>
    <mergeCell ref="B85:N85"/>
    <mergeCell ref="D88:E88"/>
    <mergeCell ref="D89:E89"/>
    <mergeCell ref="B91:P91"/>
    <mergeCell ref="B94:N94"/>
    <mergeCell ref="E112:E114"/>
    <mergeCell ref="B117:N117"/>
    <mergeCell ref="J119:L119"/>
    <mergeCell ref="P119:Q119"/>
    <mergeCell ref="P120:Q120"/>
    <mergeCell ref="E139:E140"/>
    <mergeCell ref="P126:Q126"/>
    <mergeCell ref="P128:Q128"/>
    <mergeCell ref="B132:B134"/>
    <mergeCell ref="F132:F134"/>
  </mergeCells>
  <dataValidations count="2">
    <dataValidation type="decimal" allowBlank="1" showInputMessage="1" showErrorMessage="1" sqref="WVH983056 WLL983056 C65552 IV65552 SR65552 ACN65552 AMJ65552 AWF65552 BGB65552 BPX65552 BZT65552 CJP65552 CTL65552 DDH65552 DND65552 DWZ65552 EGV65552 EQR65552 FAN65552 FKJ65552 FUF65552 GEB65552 GNX65552 GXT65552 HHP65552 HRL65552 IBH65552 ILD65552 IUZ65552 JEV65552 JOR65552 JYN65552 KIJ65552 KSF65552 LCB65552 LLX65552 LVT65552 MFP65552 MPL65552 MZH65552 NJD65552 NSZ65552 OCV65552 OMR65552 OWN65552 PGJ65552 PQF65552 QAB65552 QJX65552 QTT65552 RDP65552 RNL65552 RXH65552 SHD65552 SQZ65552 TAV65552 TKR65552 TUN65552 UEJ65552 UOF65552 UYB65552 VHX65552 VRT65552 WBP65552 WLL65552 WVH65552 C131088 IV131088 SR131088 ACN131088 AMJ131088 AWF131088 BGB131088 BPX131088 BZT131088 CJP131088 CTL131088 DDH131088 DND131088 DWZ131088 EGV131088 EQR131088 FAN131088 FKJ131088 FUF131088 GEB131088 GNX131088 GXT131088 HHP131088 HRL131088 IBH131088 ILD131088 IUZ131088 JEV131088 JOR131088 JYN131088 KIJ131088 KSF131088 LCB131088 LLX131088 LVT131088 MFP131088 MPL131088 MZH131088 NJD131088 NSZ131088 OCV131088 OMR131088 OWN131088 PGJ131088 PQF131088 QAB131088 QJX131088 QTT131088 RDP131088 RNL131088 RXH131088 SHD131088 SQZ131088 TAV131088 TKR131088 TUN131088 UEJ131088 UOF131088 UYB131088 VHX131088 VRT131088 WBP131088 WLL131088 WVH131088 C196624 IV196624 SR196624 ACN196624 AMJ196624 AWF196624 BGB196624 BPX196624 BZT196624 CJP196624 CTL196624 DDH196624 DND196624 DWZ196624 EGV196624 EQR196624 FAN196624 FKJ196624 FUF196624 GEB196624 GNX196624 GXT196624 HHP196624 HRL196624 IBH196624 ILD196624 IUZ196624 JEV196624 JOR196624 JYN196624 KIJ196624 KSF196624 LCB196624 LLX196624 LVT196624 MFP196624 MPL196624 MZH196624 NJD196624 NSZ196624 OCV196624 OMR196624 OWN196624 PGJ196624 PQF196624 QAB196624 QJX196624 QTT196624 RDP196624 RNL196624 RXH196624 SHD196624 SQZ196624 TAV196624 TKR196624 TUN196624 UEJ196624 UOF196624 UYB196624 VHX196624 VRT196624 WBP196624 WLL196624 WVH196624 C262160 IV262160 SR262160 ACN262160 AMJ262160 AWF262160 BGB262160 BPX262160 BZT262160 CJP262160 CTL262160 DDH262160 DND262160 DWZ262160 EGV262160 EQR262160 FAN262160 FKJ262160 FUF262160 GEB262160 GNX262160 GXT262160 HHP262160 HRL262160 IBH262160 ILD262160 IUZ262160 JEV262160 JOR262160 JYN262160 KIJ262160 KSF262160 LCB262160 LLX262160 LVT262160 MFP262160 MPL262160 MZH262160 NJD262160 NSZ262160 OCV262160 OMR262160 OWN262160 PGJ262160 PQF262160 QAB262160 QJX262160 QTT262160 RDP262160 RNL262160 RXH262160 SHD262160 SQZ262160 TAV262160 TKR262160 TUN262160 UEJ262160 UOF262160 UYB262160 VHX262160 VRT262160 WBP262160 WLL262160 WVH262160 C327696 IV327696 SR327696 ACN327696 AMJ327696 AWF327696 BGB327696 BPX327696 BZT327696 CJP327696 CTL327696 DDH327696 DND327696 DWZ327696 EGV327696 EQR327696 FAN327696 FKJ327696 FUF327696 GEB327696 GNX327696 GXT327696 HHP327696 HRL327696 IBH327696 ILD327696 IUZ327696 JEV327696 JOR327696 JYN327696 KIJ327696 KSF327696 LCB327696 LLX327696 LVT327696 MFP327696 MPL327696 MZH327696 NJD327696 NSZ327696 OCV327696 OMR327696 OWN327696 PGJ327696 PQF327696 QAB327696 QJX327696 QTT327696 RDP327696 RNL327696 RXH327696 SHD327696 SQZ327696 TAV327696 TKR327696 TUN327696 UEJ327696 UOF327696 UYB327696 VHX327696 VRT327696 WBP327696 WLL327696 WVH327696 C393232 IV393232 SR393232 ACN393232 AMJ393232 AWF393232 BGB393232 BPX393232 BZT393232 CJP393232 CTL393232 DDH393232 DND393232 DWZ393232 EGV393232 EQR393232 FAN393232 FKJ393232 FUF393232 GEB393232 GNX393232 GXT393232 HHP393232 HRL393232 IBH393232 ILD393232 IUZ393232 JEV393232 JOR393232 JYN393232 KIJ393232 KSF393232 LCB393232 LLX393232 LVT393232 MFP393232 MPL393232 MZH393232 NJD393232 NSZ393232 OCV393232 OMR393232 OWN393232 PGJ393232 PQF393232 QAB393232 QJX393232 QTT393232 RDP393232 RNL393232 RXH393232 SHD393232 SQZ393232 TAV393232 TKR393232 TUN393232 UEJ393232 UOF393232 UYB393232 VHX393232 VRT393232 WBP393232 WLL393232 WVH393232 C458768 IV458768 SR458768 ACN458768 AMJ458768 AWF458768 BGB458768 BPX458768 BZT458768 CJP458768 CTL458768 DDH458768 DND458768 DWZ458768 EGV458768 EQR458768 FAN458768 FKJ458768 FUF458768 GEB458768 GNX458768 GXT458768 HHP458768 HRL458768 IBH458768 ILD458768 IUZ458768 JEV458768 JOR458768 JYN458768 KIJ458768 KSF458768 LCB458768 LLX458768 LVT458768 MFP458768 MPL458768 MZH458768 NJD458768 NSZ458768 OCV458768 OMR458768 OWN458768 PGJ458768 PQF458768 QAB458768 QJX458768 QTT458768 RDP458768 RNL458768 RXH458768 SHD458768 SQZ458768 TAV458768 TKR458768 TUN458768 UEJ458768 UOF458768 UYB458768 VHX458768 VRT458768 WBP458768 WLL458768 WVH458768 C524304 IV524304 SR524304 ACN524304 AMJ524304 AWF524304 BGB524304 BPX524304 BZT524304 CJP524304 CTL524304 DDH524304 DND524304 DWZ524304 EGV524304 EQR524304 FAN524304 FKJ524304 FUF524304 GEB524304 GNX524304 GXT524304 HHP524304 HRL524304 IBH524304 ILD524304 IUZ524304 JEV524304 JOR524304 JYN524304 KIJ524304 KSF524304 LCB524304 LLX524304 LVT524304 MFP524304 MPL524304 MZH524304 NJD524304 NSZ524304 OCV524304 OMR524304 OWN524304 PGJ524304 PQF524304 QAB524304 QJX524304 QTT524304 RDP524304 RNL524304 RXH524304 SHD524304 SQZ524304 TAV524304 TKR524304 TUN524304 UEJ524304 UOF524304 UYB524304 VHX524304 VRT524304 WBP524304 WLL524304 WVH524304 C589840 IV589840 SR589840 ACN589840 AMJ589840 AWF589840 BGB589840 BPX589840 BZT589840 CJP589840 CTL589840 DDH589840 DND589840 DWZ589840 EGV589840 EQR589840 FAN589840 FKJ589840 FUF589840 GEB589840 GNX589840 GXT589840 HHP589840 HRL589840 IBH589840 ILD589840 IUZ589840 JEV589840 JOR589840 JYN589840 KIJ589840 KSF589840 LCB589840 LLX589840 LVT589840 MFP589840 MPL589840 MZH589840 NJD589840 NSZ589840 OCV589840 OMR589840 OWN589840 PGJ589840 PQF589840 QAB589840 QJX589840 QTT589840 RDP589840 RNL589840 RXH589840 SHD589840 SQZ589840 TAV589840 TKR589840 TUN589840 UEJ589840 UOF589840 UYB589840 VHX589840 VRT589840 WBP589840 WLL589840 WVH589840 C655376 IV655376 SR655376 ACN655376 AMJ655376 AWF655376 BGB655376 BPX655376 BZT655376 CJP655376 CTL655376 DDH655376 DND655376 DWZ655376 EGV655376 EQR655376 FAN655376 FKJ655376 FUF655376 GEB655376 GNX655376 GXT655376 HHP655376 HRL655376 IBH655376 ILD655376 IUZ655376 JEV655376 JOR655376 JYN655376 KIJ655376 KSF655376 LCB655376 LLX655376 LVT655376 MFP655376 MPL655376 MZH655376 NJD655376 NSZ655376 OCV655376 OMR655376 OWN655376 PGJ655376 PQF655376 QAB655376 QJX655376 QTT655376 RDP655376 RNL655376 RXH655376 SHD655376 SQZ655376 TAV655376 TKR655376 TUN655376 UEJ655376 UOF655376 UYB655376 VHX655376 VRT655376 WBP655376 WLL655376 WVH655376 C720912 IV720912 SR720912 ACN720912 AMJ720912 AWF720912 BGB720912 BPX720912 BZT720912 CJP720912 CTL720912 DDH720912 DND720912 DWZ720912 EGV720912 EQR720912 FAN720912 FKJ720912 FUF720912 GEB720912 GNX720912 GXT720912 HHP720912 HRL720912 IBH720912 ILD720912 IUZ720912 JEV720912 JOR720912 JYN720912 KIJ720912 KSF720912 LCB720912 LLX720912 LVT720912 MFP720912 MPL720912 MZH720912 NJD720912 NSZ720912 OCV720912 OMR720912 OWN720912 PGJ720912 PQF720912 QAB720912 QJX720912 QTT720912 RDP720912 RNL720912 RXH720912 SHD720912 SQZ720912 TAV720912 TKR720912 TUN720912 UEJ720912 UOF720912 UYB720912 VHX720912 VRT720912 WBP720912 WLL720912 WVH720912 C786448 IV786448 SR786448 ACN786448 AMJ786448 AWF786448 BGB786448 BPX786448 BZT786448 CJP786448 CTL786448 DDH786448 DND786448 DWZ786448 EGV786448 EQR786448 FAN786448 FKJ786448 FUF786448 GEB786448 GNX786448 GXT786448 HHP786448 HRL786448 IBH786448 ILD786448 IUZ786448 JEV786448 JOR786448 JYN786448 KIJ786448 KSF786448 LCB786448 LLX786448 LVT786448 MFP786448 MPL786448 MZH786448 NJD786448 NSZ786448 OCV786448 OMR786448 OWN786448 PGJ786448 PQF786448 QAB786448 QJX786448 QTT786448 RDP786448 RNL786448 RXH786448 SHD786448 SQZ786448 TAV786448 TKR786448 TUN786448 UEJ786448 UOF786448 UYB786448 VHX786448 VRT786448 WBP786448 WLL786448 WVH786448 C851984 IV851984 SR851984 ACN851984 AMJ851984 AWF851984 BGB851984 BPX851984 BZT851984 CJP851984 CTL851984 DDH851984 DND851984 DWZ851984 EGV851984 EQR851984 FAN851984 FKJ851984 FUF851984 GEB851984 GNX851984 GXT851984 HHP851984 HRL851984 IBH851984 ILD851984 IUZ851984 JEV851984 JOR851984 JYN851984 KIJ851984 KSF851984 LCB851984 LLX851984 LVT851984 MFP851984 MPL851984 MZH851984 NJD851984 NSZ851984 OCV851984 OMR851984 OWN851984 PGJ851984 PQF851984 QAB851984 QJX851984 QTT851984 RDP851984 RNL851984 RXH851984 SHD851984 SQZ851984 TAV851984 TKR851984 TUN851984 UEJ851984 UOF851984 UYB851984 VHX851984 VRT851984 WBP851984 WLL851984 WVH851984 C917520 IV917520 SR917520 ACN917520 AMJ917520 AWF917520 BGB917520 BPX917520 BZT917520 CJP917520 CTL917520 DDH917520 DND917520 DWZ917520 EGV917520 EQR917520 FAN917520 FKJ917520 FUF917520 GEB917520 GNX917520 GXT917520 HHP917520 HRL917520 IBH917520 ILD917520 IUZ917520 JEV917520 JOR917520 JYN917520 KIJ917520 KSF917520 LCB917520 LLX917520 LVT917520 MFP917520 MPL917520 MZH917520 NJD917520 NSZ917520 OCV917520 OMR917520 OWN917520 PGJ917520 PQF917520 QAB917520 QJX917520 QTT917520 RDP917520 RNL917520 RXH917520 SHD917520 SQZ917520 TAV917520 TKR917520 TUN917520 UEJ917520 UOF917520 UYB917520 VHX917520 VRT917520 WBP917520 WLL917520 WVH917520 C983056 IV983056 SR983056 ACN983056 AMJ983056 AWF983056 BGB983056 BPX983056 BZT983056 CJP983056 CTL983056 DDH983056 DND983056 DWZ983056 EGV983056 EQR983056 FAN983056 FKJ983056 FUF983056 GEB983056 GNX983056 GXT983056 HHP983056 HRL983056 IBH983056 ILD983056 IUZ983056 JEV983056 JOR983056 JYN983056 KIJ983056 KSF983056 LCB983056 LLX983056 LVT983056 MFP983056 MPL983056 MZH983056 NJD983056 NSZ983056 OCV983056 OMR983056 OWN983056 PGJ983056 PQF983056 QAB983056 QJX983056 QTT983056 RDP983056 RNL983056 RXH983056 SHD983056 SQZ983056 TAV983056 TKR983056 TUN983056 UEJ983056 UOF983056 UYB983056 VHX983056 VRT983056 WBP983056 WVH24:WVH41 WLL24:WLL41 WBP24:WBP41 VRT24:VRT41 VHX24:VHX41 UYB24:UYB41 UOF24:UOF41 UEJ24:UEJ41 TUN24:TUN41 TKR24:TKR41 TAV24:TAV41 SQZ24:SQZ41 SHD24:SHD41 RXH24:RXH41 RNL24:RNL41 RDP24:RDP41 QTT24:QTT41 QJX24:QJX41 QAB24:QAB41 PQF24:PQF41 PGJ24:PGJ41 OWN24:OWN41 OMR24:OMR41 OCV24:OCV41 NSZ24:NSZ41 NJD24:NJD41 MZH24:MZH41 MPL24:MPL41 MFP24:MFP41 LVT24:LVT41 LLX24:LLX41 LCB24:LCB41 KSF24:KSF41 KIJ24:KIJ41 JYN24:JYN41 JOR24:JOR41 JEV24:JEV41 IUZ24:IUZ41 ILD24:ILD41 IBH24:IBH41 HRL24:HRL41 HHP24:HHP41 GXT24:GXT41 GNX24:GNX41 GEB24:GEB41 FUF24:FUF41 FKJ24:FKJ41 FAN24:FAN41 EQR24:EQR41 EGV24:EGV41 DWZ24:DWZ41 DND24:DND41 DDH24:DDH41 CTL24:CTL41 CJP24:CJP41 BZT24:BZT41 BPX24:BPX41 BGB24:BGB41 AWF24:AWF41 AMJ24:AMJ41 ACN24:ACN41 SR24:SR41 IV24:IV41">
      <formula1>0</formula1>
      <formula2>1</formula2>
    </dataValidation>
    <dataValidation type="list" allowBlank="1" showInputMessage="1" showErrorMessage="1" sqref="WVE983056 A65552 IS65552 SO65552 ACK65552 AMG65552 AWC65552 BFY65552 BPU65552 BZQ65552 CJM65552 CTI65552 DDE65552 DNA65552 DWW65552 EGS65552 EQO65552 FAK65552 FKG65552 FUC65552 GDY65552 GNU65552 GXQ65552 HHM65552 HRI65552 IBE65552 ILA65552 IUW65552 JES65552 JOO65552 JYK65552 KIG65552 KSC65552 LBY65552 LLU65552 LVQ65552 MFM65552 MPI65552 MZE65552 NJA65552 NSW65552 OCS65552 OMO65552 OWK65552 PGG65552 PQC65552 PZY65552 QJU65552 QTQ65552 RDM65552 RNI65552 RXE65552 SHA65552 SQW65552 TAS65552 TKO65552 TUK65552 UEG65552 UOC65552 UXY65552 VHU65552 VRQ65552 WBM65552 WLI65552 WVE65552 A131088 IS131088 SO131088 ACK131088 AMG131088 AWC131088 BFY131088 BPU131088 BZQ131088 CJM131088 CTI131088 DDE131088 DNA131088 DWW131088 EGS131088 EQO131088 FAK131088 FKG131088 FUC131088 GDY131088 GNU131088 GXQ131088 HHM131088 HRI131088 IBE131088 ILA131088 IUW131088 JES131088 JOO131088 JYK131088 KIG131088 KSC131088 LBY131088 LLU131088 LVQ131088 MFM131088 MPI131088 MZE131088 NJA131088 NSW131088 OCS131088 OMO131088 OWK131088 PGG131088 PQC131088 PZY131088 QJU131088 QTQ131088 RDM131088 RNI131088 RXE131088 SHA131088 SQW131088 TAS131088 TKO131088 TUK131088 UEG131088 UOC131088 UXY131088 VHU131088 VRQ131088 WBM131088 WLI131088 WVE131088 A196624 IS196624 SO196624 ACK196624 AMG196624 AWC196624 BFY196624 BPU196624 BZQ196624 CJM196624 CTI196624 DDE196624 DNA196624 DWW196624 EGS196624 EQO196624 FAK196624 FKG196624 FUC196624 GDY196624 GNU196624 GXQ196624 HHM196624 HRI196624 IBE196624 ILA196624 IUW196624 JES196624 JOO196624 JYK196624 KIG196624 KSC196624 LBY196624 LLU196624 LVQ196624 MFM196624 MPI196624 MZE196624 NJA196624 NSW196624 OCS196624 OMO196624 OWK196624 PGG196624 PQC196624 PZY196624 QJU196624 QTQ196624 RDM196624 RNI196624 RXE196624 SHA196624 SQW196624 TAS196624 TKO196624 TUK196624 UEG196624 UOC196624 UXY196624 VHU196624 VRQ196624 WBM196624 WLI196624 WVE196624 A262160 IS262160 SO262160 ACK262160 AMG262160 AWC262160 BFY262160 BPU262160 BZQ262160 CJM262160 CTI262160 DDE262160 DNA262160 DWW262160 EGS262160 EQO262160 FAK262160 FKG262160 FUC262160 GDY262160 GNU262160 GXQ262160 HHM262160 HRI262160 IBE262160 ILA262160 IUW262160 JES262160 JOO262160 JYK262160 KIG262160 KSC262160 LBY262160 LLU262160 LVQ262160 MFM262160 MPI262160 MZE262160 NJA262160 NSW262160 OCS262160 OMO262160 OWK262160 PGG262160 PQC262160 PZY262160 QJU262160 QTQ262160 RDM262160 RNI262160 RXE262160 SHA262160 SQW262160 TAS262160 TKO262160 TUK262160 UEG262160 UOC262160 UXY262160 VHU262160 VRQ262160 WBM262160 WLI262160 WVE262160 A327696 IS327696 SO327696 ACK327696 AMG327696 AWC327696 BFY327696 BPU327696 BZQ327696 CJM327696 CTI327696 DDE327696 DNA327696 DWW327696 EGS327696 EQO327696 FAK327696 FKG327696 FUC327696 GDY327696 GNU327696 GXQ327696 HHM327696 HRI327696 IBE327696 ILA327696 IUW327696 JES327696 JOO327696 JYK327696 KIG327696 KSC327696 LBY327696 LLU327696 LVQ327696 MFM327696 MPI327696 MZE327696 NJA327696 NSW327696 OCS327696 OMO327696 OWK327696 PGG327696 PQC327696 PZY327696 QJU327696 QTQ327696 RDM327696 RNI327696 RXE327696 SHA327696 SQW327696 TAS327696 TKO327696 TUK327696 UEG327696 UOC327696 UXY327696 VHU327696 VRQ327696 WBM327696 WLI327696 WVE327696 A393232 IS393232 SO393232 ACK393232 AMG393232 AWC393232 BFY393232 BPU393232 BZQ393232 CJM393232 CTI393232 DDE393232 DNA393232 DWW393232 EGS393232 EQO393232 FAK393232 FKG393232 FUC393232 GDY393232 GNU393232 GXQ393232 HHM393232 HRI393232 IBE393232 ILA393232 IUW393232 JES393232 JOO393232 JYK393232 KIG393232 KSC393232 LBY393232 LLU393232 LVQ393232 MFM393232 MPI393232 MZE393232 NJA393232 NSW393232 OCS393232 OMO393232 OWK393232 PGG393232 PQC393232 PZY393232 QJU393232 QTQ393232 RDM393232 RNI393232 RXE393232 SHA393232 SQW393232 TAS393232 TKO393232 TUK393232 UEG393232 UOC393232 UXY393232 VHU393232 VRQ393232 WBM393232 WLI393232 WVE393232 A458768 IS458768 SO458768 ACK458768 AMG458768 AWC458768 BFY458768 BPU458768 BZQ458768 CJM458768 CTI458768 DDE458768 DNA458768 DWW458768 EGS458768 EQO458768 FAK458768 FKG458768 FUC458768 GDY458768 GNU458768 GXQ458768 HHM458768 HRI458768 IBE458768 ILA458768 IUW458768 JES458768 JOO458768 JYK458768 KIG458768 KSC458768 LBY458768 LLU458768 LVQ458768 MFM458768 MPI458768 MZE458768 NJA458768 NSW458768 OCS458768 OMO458768 OWK458768 PGG458768 PQC458768 PZY458768 QJU458768 QTQ458768 RDM458768 RNI458768 RXE458768 SHA458768 SQW458768 TAS458768 TKO458768 TUK458768 UEG458768 UOC458768 UXY458768 VHU458768 VRQ458768 WBM458768 WLI458768 WVE458768 A524304 IS524304 SO524304 ACK524304 AMG524304 AWC524304 BFY524304 BPU524304 BZQ524304 CJM524304 CTI524304 DDE524304 DNA524304 DWW524304 EGS524304 EQO524304 FAK524304 FKG524304 FUC524304 GDY524304 GNU524304 GXQ524304 HHM524304 HRI524304 IBE524304 ILA524304 IUW524304 JES524304 JOO524304 JYK524304 KIG524304 KSC524304 LBY524304 LLU524304 LVQ524304 MFM524304 MPI524304 MZE524304 NJA524304 NSW524304 OCS524304 OMO524304 OWK524304 PGG524304 PQC524304 PZY524304 QJU524304 QTQ524304 RDM524304 RNI524304 RXE524304 SHA524304 SQW524304 TAS524304 TKO524304 TUK524304 UEG524304 UOC524304 UXY524304 VHU524304 VRQ524304 WBM524304 WLI524304 WVE524304 A589840 IS589840 SO589840 ACK589840 AMG589840 AWC589840 BFY589840 BPU589840 BZQ589840 CJM589840 CTI589840 DDE589840 DNA589840 DWW589840 EGS589840 EQO589840 FAK589840 FKG589840 FUC589840 GDY589840 GNU589840 GXQ589840 HHM589840 HRI589840 IBE589840 ILA589840 IUW589840 JES589840 JOO589840 JYK589840 KIG589840 KSC589840 LBY589840 LLU589840 LVQ589840 MFM589840 MPI589840 MZE589840 NJA589840 NSW589840 OCS589840 OMO589840 OWK589840 PGG589840 PQC589840 PZY589840 QJU589840 QTQ589840 RDM589840 RNI589840 RXE589840 SHA589840 SQW589840 TAS589840 TKO589840 TUK589840 UEG589840 UOC589840 UXY589840 VHU589840 VRQ589840 WBM589840 WLI589840 WVE589840 A655376 IS655376 SO655376 ACK655376 AMG655376 AWC655376 BFY655376 BPU655376 BZQ655376 CJM655376 CTI655376 DDE655376 DNA655376 DWW655376 EGS655376 EQO655376 FAK655376 FKG655376 FUC655376 GDY655376 GNU655376 GXQ655376 HHM655376 HRI655376 IBE655376 ILA655376 IUW655376 JES655376 JOO655376 JYK655376 KIG655376 KSC655376 LBY655376 LLU655376 LVQ655376 MFM655376 MPI655376 MZE655376 NJA655376 NSW655376 OCS655376 OMO655376 OWK655376 PGG655376 PQC655376 PZY655376 QJU655376 QTQ655376 RDM655376 RNI655376 RXE655376 SHA655376 SQW655376 TAS655376 TKO655376 TUK655376 UEG655376 UOC655376 UXY655376 VHU655376 VRQ655376 WBM655376 WLI655376 WVE655376 A720912 IS720912 SO720912 ACK720912 AMG720912 AWC720912 BFY720912 BPU720912 BZQ720912 CJM720912 CTI720912 DDE720912 DNA720912 DWW720912 EGS720912 EQO720912 FAK720912 FKG720912 FUC720912 GDY720912 GNU720912 GXQ720912 HHM720912 HRI720912 IBE720912 ILA720912 IUW720912 JES720912 JOO720912 JYK720912 KIG720912 KSC720912 LBY720912 LLU720912 LVQ720912 MFM720912 MPI720912 MZE720912 NJA720912 NSW720912 OCS720912 OMO720912 OWK720912 PGG720912 PQC720912 PZY720912 QJU720912 QTQ720912 RDM720912 RNI720912 RXE720912 SHA720912 SQW720912 TAS720912 TKO720912 TUK720912 UEG720912 UOC720912 UXY720912 VHU720912 VRQ720912 WBM720912 WLI720912 WVE720912 A786448 IS786448 SO786448 ACK786448 AMG786448 AWC786448 BFY786448 BPU786448 BZQ786448 CJM786448 CTI786448 DDE786448 DNA786448 DWW786448 EGS786448 EQO786448 FAK786448 FKG786448 FUC786448 GDY786448 GNU786448 GXQ786448 HHM786448 HRI786448 IBE786448 ILA786448 IUW786448 JES786448 JOO786448 JYK786448 KIG786448 KSC786448 LBY786448 LLU786448 LVQ786448 MFM786448 MPI786448 MZE786448 NJA786448 NSW786448 OCS786448 OMO786448 OWK786448 PGG786448 PQC786448 PZY786448 QJU786448 QTQ786448 RDM786448 RNI786448 RXE786448 SHA786448 SQW786448 TAS786448 TKO786448 TUK786448 UEG786448 UOC786448 UXY786448 VHU786448 VRQ786448 WBM786448 WLI786448 WVE786448 A851984 IS851984 SO851984 ACK851984 AMG851984 AWC851984 BFY851984 BPU851984 BZQ851984 CJM851984 CTI851984 DDE851984 DNA851984 DWW851984 EGS851984 EQO851984 FAK851984 FKG851984 FUC851984 GDY851984 GNU851984 GXQ851984 HHM851984 HRI851984 IBE851984 ILA851984 IUW851984 JES851984 JOO851984 JYK851984 KIG851984 KSC851984 LBY851984 LLU851984 LVQ851984 MFM851984 MPI851984 MZE851984 NJA851984 NSW851984 OCS851984 OMO851984 OWK851984 PGG851984 PQC851984 PZY851984 QJU851984 QTQ851984 RDM851984 RNI851984 RXE851984 SHA851984 SQW851984 TAS851984 TKO851984 TUK851984 UEG851984 UOC851984 UXY851984 VHU851984 VRQ851984 WBM851984 WLI851984 WVE851984 A917520 IS917520 SO917520 ACK917520 AMG917520 AWC917520 BFY917520 BPU917520 BZQ917520 CJM917520 CTI917520 DDE917520 DNA917520 DWW917520 EGS917520 EQO917520 FAK917520 FKG917520 FUC917520 GDY917520 GNU917520 GXQ917520 HHM917520 HRI917520 IBE917520 ILA917520 IUW917520 JES917520 JOO917520 JYK917520 KIG917520 KSC917520 LBY917520 LLU917520 LVQ917520 MFM917520 MPI917520 MZE917520 NJA917520 NSW917520 OCS917520 OMO917520 OWK917520 PGG917520 PQC917520 PZY917520 QJU917520 QTQ917520 RDM917520 RNI917520 RXE917520 SHA917520 SQW917520 TAS917520 TKO917520 TUK917520 UEG917520 UOC917520 UXY917520 VHU917520 VRQ917520 WBM917520 WLI917520 WVE917520 A983056 IS983056 SO983056 ACK983056 AMG983056 AWC983056 BFY983056 BPU983056 BZQ983056 CJM983056 CTI983056 DDE983056 DNA983056 DWW983056 EGS983056 EQO983056 FAK983056 FKG983056 FUC983056 GDY983056 GNU983056 GXQ983056 HHM983056 HRI983056 IBE983056 ILA983056 IUW983056 JES983056 JOO983056 JYK983056 KIG983056 KSC983056 LBY983056 LLU983056 LVQ983056 MFM983056 MPI983056 MZE983056 NJA983056 NSW983056 OCS983056 OMO983056 OWK983056 PGG983056 PQC983056 PZY983056 QJU983056 QTQ983056 RDM983056 RNI983056 RXE983056 SHA983056 SQW983056 TAS983056 TKO983056 TUK983056 UEG983056 UOC983056 UXY983056 VHU983056 VRQ983056 WBM983056 WLI983056 WVE24:WVE41 WLI24:WLI41 WBM24:WBM41 VRQ24:VRQ41 VHU24:VHU41 UXY24:UXY41 UOC24:UOC41 UEG24:UEG41 TUK24:TUK41 TKO24:TKO41 TAS24:TAS41 SQW24:SQW41 SHA24:SHA41 RXE24:RXE41 RNI24:RNI41 RDM24:RDM41 QTQ24:QTQ41 QJU24:QJU41 PZY24:PZY41 PQC24:PQC41 PGG24:PGG41 OWK24:OWK41 OMO24:OMO41 OCS24:OCS41 NSW24:NSW41 NJA24:NJA41 MZE24:MZE41 MPI24:MPI41 MFM24:MFM41 LVQ24:LVQ41 LLU24:LLU41 LBY24:LBY41 KSC24:KSC41 KIG24:KIG41 JYK24:JYK41 JOO24:JOO41 JES24:JES41 IUW24:IUW41 ILA24:ILA41 IBE24:IBE41 HRI24:HRI41 HHM24:HHM41 GXQ24:GXQ41 GNU24:GNU41 GDY24:GDY41 FUC24:FUC41 FKG24:FKG41 FAK24:FAK41 EQO24:EQO41 EGS24:EGS41 DWW24:DWW41 DNA24:DNA41 DDE24:DDE41 CTI24:CTI41 CJM24:CJM41 BZQ24:BZQ41 BPU24:BPU41 BFY24:BFY41 AWC24:AWC41 AMG24:AMG41 ACK24:ACK41 SO24:SO41 IS24:IS41 A24:A41">
      <formula1>"1,2,3,4,5"</formula1>
    </dataValidation>
  </dataValidations>
  <pageMargins left="0.70866141732283472" right="0" top="0.74803149606299213" bottom="0.74803149606299213" header="0.31496062992125984" footer="0.31496062992125984"/>
  <pageSetup paperSize="5"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43"/>
  <sheetViews>
    <sheetView topLeftCell="A22" zoomScale="53" zoomScaleNormal="53" workbookViewId="0">
      <selection activeCell="G120" sqref="G120"/>
    </sheetView>
  </sheetViews>
  <sheetFormatPr baseColWidth="10" defaultRowHeight="15" x14ac:dyDescent="0.25"/>
  <cols>
    <col min="1" max="1" width="6.7109375" style="86" customWidth="1"/>
    <col min="2" max="2" width="65.42578125" style="86" customWidth="1"/>
    <col min="3" max="3" width="27.140625" style="86" customWidth="1"/>
    <col min="4" max="4" width="20.42578125" style="86" customWidth="1"/>
    <col min="5" max="5" width="19" style="86" customWidth="1"/>
    <col min="6" max="7" width="24.28515625" style="86" customWidth="1"/>
    <col min="8" max="9" width="20.7109375" style="86" customWidth="1"/>
    <col min="10" max="14" width="14.7109375" style="86" customWidth="1"/>
    <col min="15" max="15" width="18.42578125" style="86" customWidth="1"/>
    <col min="16" max="16" width="19.5703125" style="86" bestFit="1" customWidth="1"/>
    <col min="17" max="17" width="14.5703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912</v>
      </c>
      <c r="D6" s="1103"/>
      <c r="E6" s="1103"/>
      <c r="F6" s="1103"/>
      <c r="G6" s="1103"/>
      <c r="H6" s="1103"/>
      <c r="I6" s="1103"/>
      <c r="J6" s="1103"/>
      <c r="K6" s="1103"/>
      <c r="L6" s="1103"/>
      <c r="M6" s="1103"/>
      <c r="N6" s="1104"/>
    </row>
    <row r="7" spans="2:16" ht="16.5" thickBot="1" x14ac:dyDescent="0.3">
      <c r="B7" s="474" t="s">
        <v>5</v>
      </c>
      <c r="C7" s="1103"/>
      <c r="D7" s="1103"/>
      <c r="E7" s="1103"/>
      <c r="F7" s="1103"/>
      <c r="G7" s="1103"/>
      <c r="H7" s="1103"/>
      <c r="I7" s="1103"/>
      <c r="J7" s="1103"/>
      <c r="K7" s="1103"/>
      <c r="L7" s="1103"/>
      <c r="M7" s="1103"/>
      <c r="N7" s="1104"/>
    </row>
    <row r="8" spans="2:16" ht="16.5" thickBot="1" x14ac:dyDescent="0.3">
      <c r="B8" s="474" t="s">
        <v>6</v>
      </c>
      <c r="C8" s="1103"/>
      <c r="D8" s="1103"/>
      <c r="E8" s="1103"/>
      <c r="F8" s="1103"/>
      <c r="G8" s="1103"/>
      <c r="H8" s="1103"/>
      <c r="I8" s="1103"/>
      <c r="J8" s="1103"/>
      <c r="K8" s="1103"/>
      <c r="L8" s="1103"/>
      <c r="M8" s="1103"/>
      <c r="N8" s="1104"/>
    </row>
    <row r="9" spans="2:16" ht="16.5" thickBot="1" x14ac:dyDescent="0.3">
      <c r="B9" s="474" t="s">
        <v>7</v>
      </c>
      <c r="C9" s="1103"/>
      <c r="D9" s="1103"/>
      <c r="E9" s="1103"/>
      <c r="F9" s="1103"/>
      <c r="G9" s="1103"/>
      <c r="H9" s="1103"/>
      <c r="I9" s="1103"/>
      <c r="J9" s="1103"/>
      <c r="K9" s="1103"/>
      <c r="L9" s="1103"/>
      <c r="M9" s="1103"/>
      <c r="N9" s="1104"/>
    </row>
    <row r="10" spans="2:16" ht="16.5" thickBot="1" x14ac:dyDescent="0.3">
      <c r="B10" s="474" t="s">
        <v>8</v>
      </c>
      <c r="C10" s="1114" t="s">
        <v>156</v>
      </c>
      <c r="D10" s="1114"/>
      <c r="E10" s="1091"/>
      <c r="F10" s="475"/>
      <c r="G10" s="475"/>
      <c r="H10" s="475"/>
      <c r="I10" s="475"/>
      <c r="J10" s="475"/>
      <c r="K10" s="475"/>
      <c r="L10" s="475"/>
      <c r="M10" s="475"/>
      <c r="N10" s="476"/>
    </row>
    <row r="11" spans="2:16" ht="16.5" thickBot="1" x14ac:dyDescent="0.3">
      <c r="B11" s="477" t="s">
        <v>9</v>
      </c>
      <c r="C11" s="478">
        <v>41974</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31.5" x14ac:dyDescent="0.25">
      <c r="B13" s="1093" t="s">
        <v>87</v>
      </c>
      <c r="C13" s="1093"/>
      <c r="D13" s="240" t="s">
        <v>12</v>
      </c>
      <c r="E13" s="240" t="s">
        <v>13</v>
      </c>
      <c r="F13" s="240" t="s">
        <v>29</v>
      </c>
      <c r="G13" s="95"/>
      <c r="I13" s="96"/>
      <c r="J13" s="96"/>
      <c r="K13" s="96"/>
      <c r="L13" s="96"/>
      <c r="M13" s="96"/>
      <c r="N13" s="94"/>
    </row>
    <row r="14" spans="2:16" ht="15.75" x14ac:dyDescent="0.25">
      <c r="B14" s="1093"/>
      <c r="C14" s="1093"/>
      <c r="D14" s="240">
        <v>14</v>
      </c>
      <c r="E14" s="537">
        <v>2297109100</v>
      </c>
      <c r="F14" s="167">
        <v>1100</v>
      </c>
      <c r="G14" s="97"/>
      <c r="I14" s="98"/>
      <c r="J14" s="98"/>
      <c r="K14" s="98"/>
      <c r="L14" s="98"/>
      <c r="M14" s="98"/>
      <c r="N14" s="94"/>
    </row>
    <row r="15" spans="2:16" ht="15.75" x14ac:dyDescent="0.25">
      <c r="B15" s="1093"/>
      <c r="C15" s="1093"/>
      <c r="D15" s="240"/>
      <c r="E15" s="168"/>
      <c r="F15" s="167"/>
      <c r="G15" s="97"/>
      <c r="I15" s="98"/>
      <c r="J15" s="98"/>
      <c r="K15" s="98"/>
      <c r="L15" s="98"/>
      <c r="M15" s="98"/>
      <c r="N15" s="94"/>
    </row>
    <row r="16" spans="2:16" ht="15.75" x14ac:dyDescent="0.25">
      <c r="B16" s="1093"/>
      <c r="C16" s="1093"/>
      <c r="D16" s="240"/>
      <c r="E16" s="168"/>
      <c r="F16" s="167"/>
      <c r="G16" s="97"/>
      <c r="I16" s="98"/>
      <c r="J16" s="98"/>
      <c r="K16" s="98"/>
      <c r="L16" s="98"/>
      <c r="M16" s="98"/>
      <c r="N16" s="94"/>
    </row>
    <row r="17" spans="1:14" ht="15.75" x14ac:dyDescent="0.25">
      <c r="B17" s="1093"/>
      <c r="C17" s="1093"/>
      <c r="D17" s="240"/>
      <c r="E17" s="169"/>
      <c r="F17" s="167"/>
      <c r="G17" s="97"/>
      <c r="H17" s="100"/>
      <c r="I17" s="98"/>
      <c r="J17" s="98"/>
      <c r="K17" s="98"/>
      <c r="L17" s="98"/>
      <c r="M17" s="98"/>
      <c r="N17" s="101"/>
    </row>
    <row r="18" spans="1:14" ht="15.75" x14ac:dyDescent="0.25">
      <c r="B18" s="1093"/>
      <c r="C18" s="1093"/>
      <c r="D18" s="240"/>
      <c r="E18" s="169"/>
      <c r="F18" s="167"/>
      <c r="G18" s="97"/>
      <c r="H18" s="100"/>
      <c r="I18" s="102"/>
      <c r="J18" s="102"/>
      <c r="K18" s="102"/>
      <c r="L18" s="102"/>
      <c r="M18" s="102"/>
      <c r="N18" s="101"/>
    </row>
    <row r="19" spans="1:14" ht="15.75" x14ac:dyDescent="0.25">
      <c r="B19" s="1093"/>
      <c r="C19" s="1093"/>
      <c r="D19" s="240"/>
      <c r="E19" s="99"/>
      <c r="F19" s="167"/>
      <c r="G19" s="97"/>
      <c r="H19" s="100"/>
      <c r="I19" s="93"/>
      <c r="J19" s="93"/>
      <c r="K19" s="93"/>
      <c r="L19" s="93"/>
      <c r="M19" s="93"/>
      <c r="N19" s="101"/>
    </row>
    <row r="20" spans="1:14" ht="15.75" x14ac:dyDescent="0.25">
      <c r="B20" s="1093"/>
      <c r="C20" s="1093"/>
      <c r="D20" s="240"/>
      <c r="E20" s="99"/>
      <c r="F20" s="167"/>
      <c r="G20" s="97"/>
      <c r="H20" s="100"/>
      <c r="I20" s="93"/>
      <c r="J20" s="93"/>
      <c r="K20" s="93"/>
      <c r="L20" s="93"/>
      <c r="M20" s="93"/>
      <c r="N20" s="101"/>
    </row>
    <row r="21" spans="1:14" ht="16.5" thickBot="1" x14ac:dyDescent="0.3">
      <c r="B21" s="1094" t="s">
        <v>14</v>
      </c>
      <c r="C21" s="1095"/>
      <c r="D21" s="240"/>
      <c r="E21" s="103">
        <f>SUM(E14:E20)</f>
        <v>2297109100</v>
      </c>
      <c r="F21" s="167">
        <f>SUM(F14:F20)</f>
        <v>1100</v>
      </c>
      <c r="G21" s="97"/>
      <c r="H21" s="100"/>
      <c r="I21" s="93"/>
      <c r="J21" s="93"/>
      <c r="K21" s="93"/>
      <c r="L21" s="93"/>
      <c r="M21" s="93"/>
      <c r="N21" s="101"/>
    </row>
    <row r="22" spans="1:14" ht="45.75" thickBot="1" x14ac:dyDescent="0.3">
      <c r="A22" s="481"/>
      <c r="B22" s="105" t="s">
        <v>15</v>
      </c>
      <c r="C22" s="105" t="s">
        <v>88</v>
      </c>
      <c r="E22" s="96"/>
      <c r="F22" s="96"/>
      <c r="G22" s="96"/>
      <c r="H22" s="96"/>
      <c r="I22" s="106"/>
      <c r="J22" s="106"/>
      <c r="K22" s="106"/>
      <c r="L22" s="106"/>
      <c r="M22" s="106"/>
    </row>
    <row r="23" spans="1:14" ht="16.5" thickBot="1" x14ac:dyDescent="0.3">
      <c r="A23" s="482">
        <v>1</v>
      </c>
      <c r="C23" s="108">
        <f>F21*80/100</f>
        <v>880</v>
      </c>
      <c r="D23" s="109"/>
      <c r="E23" s="110">
        <f>E21</f>
        <v>2297109100</v>
      </c>
      <c r="F23" s="111"/>
      <c r="G23" s="111"/>
      <c r="H23" s="111"/>
      <c r="I23" s="112"/>
      <c r="J23" s="112"/>
      <c r="K23" s="112"/>
      <c r="L23" s="112"/>
      <c r="M23" s="112"/>
    </row>
    <row r="24" spans="1:14" ht="15.75" x14ac:dyDescent="0.25">
      <c r="A24" s="113"/>
      <c r="C24" s="114"/>
      <c r="D24" s="98"/>
      <c r="E24" s="115"/>
      <c r="F24" s="111"/>
      <c r="G24" s="111"/>
      <c r="H24" s="111"/>
      <c r="I24" s="112"/>
      <c r="J24" s="112"/>
      <c r="K24" s="112"/>
      <c r="L24" s="112"/>
      <c r="M24" s="112"/>
    </row>
    <row r="25" spans="1:14" ht="15.75" x14ac:dyDescent="0.2">
      <c r="A25" s="113"/>
      <c r="B25" s="116" t="s">
        <v>124</v>
      </c>
      <c r="C25" s="78"/>
      <c r="D25" s="78"/>
      <c r="E25" s="78"/>
      <c r="F25" s="78"/>
      <c r="G25" s="78"/>
      <c r="H25" s="78"/>
      <c r="I25" s="93"/>
      <c r="J25" s="93"/>
      <c r="K25" s="93"/>
      <c r="L25" s="93"/>
      <c r="M25" s="93"/>
      <c r="N25" s="94"/>
    </row>
    <row r="26" spans="1:14" ht="15.75" x14ac:dyDescent="0.2">
      <c r="A26" s="113"/>
      <c r="B26" s="78"/>
      <c r="C26" s="78"/>
      <c r="D26" s="78"/>
      <c r="E26" s="78"/>
      <c r="F26" s="78"/>
      <c r="G26" s="78"/>
      <c r="H26" s="78"/>
      <c r="I26" s="93"/>
      <c r="J26" s="93"/>
      <c r="K26" s="93"/>
      <c r="L26" s="93"/>
      <c r="M26" s="93"/>
      <c r="N26" s="94"/>
    </row>
    <row r="27" spans="1:14" ht="15.75" x14ac:dyDescent="0.2">
      <c r="A27" s="113"/>
      <c r="B27" s="117" t="s">
        <v>33</v>
      </c>
      <c r="C27" s="117" t="s">
        <v>125</v>
      </c>
      <c r="D27" s="117" t="s">
        <v>126</v>
      </c>
      <c r="E27" s="78"/>
      <c r="F27" s="78"/>
      <c r="G27" s="78"/>
      <c r="H27" s="78"/>
      <c r="I27" s="93"/>
      <c r="J27" s="93"/>
      <c r="K27" s="93"/>
      <c r="L27" s="93"/>
      <c r="M27" s="93"/>
      <c r="N27" s="94"/>
    </row>
    <row r="28" spans="1:14" ht="15.75" x14ac:dyDescent="0.2">
      <c r="A28" s="113"/>
      <c r="B28" s="118" t="s">
        <v>127</v>
      </c>
      <c r="C28" s="234" t="s">
        <v>292</v>
      </c>
      <c r="D28" s="118"/>
      <c r="E28" s="78"/>
      <c r="F28" s="78"/>
      <c r="G28" s="78"/>
      <c r="H28" s="78"/>
      <c r="I28" s="93"/>
      <c r="J28" s="93"/>
      <c r="K28" s="93"/>
      <c r="L28" s="93"/>
      <c r="M28" s="93"/>
      <c r="N28" s="94"/>
    </row>
    <row r="29" spans="1:14" ht="15.75" x14ac:dyDescent="0.2">
      <c r="A29" s="113"/>
      <c r="B29" s="118" t="s">
        <v>128</v>
      </c>
      <c r="C29" s="234" t="s">
        <v>292</v>
      </c>
      <c r="D29" s="118"/>
      <c r="E29" s="78"/>
      <c r="F29" s="78"/>
      <c r="G29" s="78"/>
      <c r="H29" s="78"/>
      <c r="I29" s="93"/>
      <c r="J29" s="93"/>
      <c r="K29" s="93"/>
      <c r="L29" s="93"/>
      <c r="M29" s="93"/>
      <c r="N29" s="94"/>
    </row>
    <row r="30" spans="1:14" ht="15.75" x14ac:dyDescent="0.2">
      <c r="A30" s="113"/>
      <c r="B30" s="118" t="s">
        <v>129</v>
      </c>
      <c r="C30" s="234" t="s">
        <v>292</v>
      </c>
      <c r="D30" s="118"/>
      <c r="E30" s="78"/>
      <c r="F30" s="78"/>
      <c r="G30" s="78"/>
      <c r="H30" s="78"/>
      <c r="I30" s="93"/>
      <c r="J30" s="93"/>
      <c r="K30" s="93"/>
      <c r="L30" s="93"/>
      <c r="M30" s="93"/>
      <c r="N30" s="94"/>
    </row>
    <row r="31" spans="1:14" ht="15.75" x14ac:dyDescent="0.2">
      <c r="A31" s="113"/>
      <c r="B31" s="118" t="s">
        <v>130</v>
      </c>
      <c r="C31" s="234" t="s">
        <v>292</v>
      </c>
      <c r="D31" s="118"/>
      <c r="E31" s="78"/>
      <c r="F31" s="78"/>
      <c r="G31" s="78"/>
      <c r="H31" s="78"/>
      <c r="I31" s="93"/>
      <c r="J31" s="93"/>
      <c r="K31" s="93"/>
      <c r="L31" s="93"/>
      <c r="M31" s="93"/>
      <c r="N31" s="94"/>
    </row>
    <row r="32" spans="1:14" ht="15.75" x14ac:dyDescent="0.2">
      <c r="A32" s="113"/>
      <c r="B32" s="78"/>
      <c r="C32" s="78"/>
      <c r="D32" s="78"/>
      <c r="E32" s="78"/>
      <c r="F32" s="78"/>
      <c r="G32" s="78"/>
      <c r="H32" s="78"/>
      <c r="I32" s="93"/>
      <c r="J32" s="93"/>
      <c r="K32" s="93"/>
      <c r="L32" s="93"/>
      <c r="M32" s="93"/>
      <c r="N32" s="94"/>
    </row>
    <row r="33" spans="1:26" ht="15.75" x14ac:dyDescent="0.2">
      <c r="A33" s="113"/>
      <c r="B33" s="116" t="s">
        <v>131</v>
      </c>
      <c r="C33" s="78"/>
      <c r="D33" s="78"/>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117" t="s">
        <v>33</v>
      </c>
      <c r="C35" s="117" t="s">
        <v>58</v>
      </c>
      <c r="D35" s="119" t="s">
        <v>51</v>
      </c>
      <c r="E35" s="119" t="s">
        <v>16</v>
      </c>
      <c r="F35" s="78"/>
      <c r="G35" s="78"/>
      <c r="H35" s="78"/>
      <c r="I35" s="93"/>
      <c r="J35" s="93"/>
      <c r="K35" s="93"/>
      <c r="L35" s="93"/>
      <c r="M35" s="93"/>
      <c r="N35" s="94"/>
    </row>
    <row r="36" spans="1:26" ht="30" x14ac:dyDescent="0.2">
      <c r="A36" s="113"/>
      <c r="B36" s="120" t="s">
        <v>132</v>
      </c>
      <c r="C36" s="252">
        <v>40</v>
      </c>
      <c r="D36" s="234">
        <v>0</v>
      </c>
      <c r="E36" s="1067">
        <f>+D36+D37</f>
        <v>25</v>
      </c>
      <c r="F36" s="78"/>
      <c r="G36" s="78"/>
      <c r="H36" s="78"/>
      <c r="I36" s="93"/>
      <c r="J36" s="93"/>
      <c r="K36" s="93"/>
      <c r="L36" s="93"/>
      <c r="M36" s="93"/>
      <c r="N36" s="94"/>
    </row>
    <row r="37" spans="1:26" ht="63" customHeight="1" x14ac:dyDescent="0.2">
      <c r="A37" s="113"/>
      <c r="B37" s="120" t="s">
        <v>133</v>
      </c>
      <c r="C37" s="252">
        <v>60</v>
      </c>
      <c r="D37" s="234">
        <v>25</v>
      </c>
      <c r="E37" s="1068"/>
      <c r="F37" s="78"/>
      <c r="G37" s="78"/>
      <c r="H37" s="78"/>
      <c r="I37" s="93"/>
      <c r="J37" s="93"/>
      <c r="K37" s="93"/>
      <c r="L37" s="93"/>
      <c r="M37" s="93"/>
      <c r="N37" s="94"/>
    </row>
    <row r="38" spans="1:26" ht="15.75" x14ac:dyDescent="0.25">
      <c r="A38" s="113"/>
      <c r="C38" s="114"/>
      <c r="D38" s="98"/>
      <c r="E38" s="115"/>
      <c r="F38" s="111"/>
      <c r="G38" s="111"/>
      <c r="H38" s="111"/>
      <c r="I38" s="112"/>
      <c r="J38" s="112"/>
      <c r="K38" s="112"/>
      <c r="L38" s="112"/>
      <c r="M38" s="112"/>
    </row>
    <row r="39" spans="1:26" ht="15.75" customHeight="1" thickBot="1" x14ac:dyDescent="0.3">
      <c r="M39" s="1107" t="s">
        <v>35</v>
      </c>
      <c r="N39" s="1107"/>
    </row>
    <row r="40" spans="1:26" ht="15.75" x14ac:dyDescent="0.25">
      <c r="B40" s="116" t="s">
        <v>30</v>
      </c>
      <c r="M40" s="122"/>
      <c r="N40" s="122"/>
    </row>
    <row r="41" spans="1:26" ht="15.75" thickBot="1" x14ac:dyDescent="0.3">
      <c r="M41" s="122"/>
      <c r="N41" s="122"/>
    </row>
    <row r="42" spans="1:26" s="93" customFormat="1" ht="110.25" x14ac:dyDescent="0.25">
      <c r="B42" s="483" t="s">
        <v>134</v>
      </c>
      <c r="C42" s="483" t="s">
        <v>135</v>
      </c>
      <c r="D42" s="483" t="s">
        <v>136</v>
      </c>
      <c r="E42" s="483" t="s">
        <v>45</v>
      </c>
      <c r="F42" s="483" t="s">
        <v>22</v>
      </c>
      <c r="G42" s="483" t="s">
        <v>89</v>
      </c>
      <c r="H42" s="483" t="s">
        <v>17</v>
      </c>
      <c r="I42" s="483" t="s">
        <v>10</v>
      </c>
      <c r="J42" s="483" t="s">
        <v>31</v>
      </c>
      <c r="K42" s="483" t="s">
        <v>61</v>
      </c>
      <c r="L42" s="483" t="s">
        <v>20</v>
      </c>
      <c r="M42" s="484" t="s">
        <v>26</v>
      </c>
      <c r="N42" s="483" t="s">
        <v>137</v>
      </c>
      <c r="O42" s="483" t="s">
        <v>36</v>
      </c>
      <c r="P42" s="245" t="s">
        <v>11</v>
      </c>
      <c r="Q42" s="245" t="s">
        <v>19</v>
      </c>
    </row>
    <row r="43" spans="1:26" s="242" customFormat="1" ht="60" x14ac:dyDescent="0.25">
      <c r="A43" s="125">
        <v>1</v>
      </c>
      <c r="B43" s="126" t="s">
        <v>936</v>
      </c>
      <c r="C43" s="127" t="s">
        <v>936</v>
      </c>
      <c r="D43" s="126" t="s">
        <v>967</v>
      </c>
      <c r="E43" s="128" t="s">
        <v>442</v>
      </c>
      <c r="F43" s="127" t="s">
        <v>125</v>
      </c>
      <c r="G43" s="129">
        <v>1</v>
      </c>
      <c r="H43" s="130">
        <v>39948</v>
      </c>
      <c r="I43" s="130">
        <v>40445</v>
      </c>
      <c r="J43" s="131" t="s">
        <v>126</v>
      </c>
      <c r="K43" s="253">
        <v>12</v>
      </c>
      <c r="L43" s="253">
        <v>4</v>
      </c>
      <c r="M43" s="132">
        <v>2839</v>
      </c>
      <c r="N43" s="132">
        <f>+M43*G43</f>
        <v>2839</v>
      </c>
      <c r="O43" s="133">
        <v>7338052643</v>
      </c>
      <c r="P43" s="889">
        <v>134</v>
      </c>
      <c r="Q43" s="134"/>
      <c r="R43" s="135"/>
      <c r="S43" s="135"/>
      <c r="T43" s="135"/>
      <c r="U43" s="135"/>
      <c r="V43" s="135"/>
      <c r="W43" s="135"/>
      <c r="X43" s="135"/>
      <c r="Y43" s="135"/>
      <c r="Z43" s="135"/>
    </row>
    <row r="44" spans="1:26" s="242" customFormat="1" ht="30" x14ac:dyDescent="0.25">
      <c r="A44" s="125">
        <f>+A43+1</f>
        <v>2</v>
      </c>
      <c r="B44" s="126" t="s">
        <v>936</v>
      </c>
      <c r="C44" s="127" t="s">
        <v>936</v>
      </c>
      <c r="D44" s="126" t="s">
        <v>968</v>
      </c>
      <c r="E44" s="253" t="s">
        <v>432</v>
      </c>
      <c r="F44" s="127" t="s">
        <v>125</v>
      </c>
      <c r="G44" s="129">
        <v>1</v>
      </c>
      <c r="H44" s="130">
        <v>40497</v>
      </c>
      <c r="I44" s="130">
        <v>40866</v>
      </c>
      <c r="J44" s="131" t="s">
        <v>126</v>
      </c>
      <c r="K44" s="253">
        <v>12.2</v>
      </c>
      <c r="L44" s="253">
        <v>0</v>
      </c>
      <c r="M44" s="132">
        <v>5180</v>
      </c>
      <c r="N44" s="132">
        <f>+M44*G44</f>
        <v>5180</v>
      </c>
      <c r="O44" s="133">
        <v>8981416750</v>
      </c>
      <c r="P44" s="889">
        <v>99</v>
      </c>
      <c r="Q44" s="134"/>
      <c r="R44" s="135"/>
      <c r="S44" s="135"/>
      <c r="T44" s="135"/>
      <c r="U44" s="135"/>
      <c r="V44" s="135"/>
      <c r="W44" s="135"/>
      <c r="X44" s="135"/>
      <c r="Y44" s="135"/>
      <c r="Z44" s="135"/>
    </row>
    <row r="45" spans="1:26" s="242" customFormat="1" ht="15.75" x14ac:dyDescent="0.25">
      <c r="A45" s="125"/>
      <c r="B45" s="136" t="s">
        <v>16</v>
      </c>
      <c r="C45" s="127"/>
      <c r="D45" s="126"/>
      <c r="E45" s="128"/>
      <c r="F45" s="127"/>
      <c r="G45" s="127"/>
      <c r="H45" s="127"/>
      <c r="I45" s="131"/>
      <c r="J45" s="131"/>
      <c r="K45" s="137">
        <f>SUM(K43:K44)</f>
        <v>24.2</v>
      </c>
      <c r="L45" s="137">
        <f>SUM(L43:L44)</f>
        <v>4</v>
      </c>
      <c r="M45" s="138">
        <f>SUM(M43:M44)</f>
        <v>8019</v>
      </c>
      <c r="N45" s="137">
        <f>SUM(N43:N44)</f>
        <v>8019</v>
      </c>
      <c r="O45" s="133"/>
      <c r="P45" s="133"/>
      <c r="Q45" s="134"/>
    </row>
    <row r="46" spans="1:26" s="139" customFormat="1" x14ac:dyDescent="0.25">
      <c r="E46" s="140"/>
    </row>
    <row r="47" spans="1:26" s="139" customFormat="1" ht="15.75" x14ac:dyDescent="0.25">
      <c r="B47" s="1096" t="s">
        <v>28</v>
      </c>
      <c r="C47" s="1096" t="s">
        <v>27</v>
      </c>
      <c r="D47" s="1098" t="s">
        <v>34</v>
      </c>
      <c r="E47" s="1098"/>
    </row>
    <row r="48" spans="1:26" s="139" customFormat="1" ht="15.75" x14ac:dyDescent="0.25">
      <c r="B48" s="1097"/>
      <c r="C48" s="1097"/>
      <c r="D48" s="241" t="s">
        <v>23</v>
      </c>
      <c r="E48" s="141" t="s">
        <v>24</v>
      </c>
    </row>
    <row r="49" spans="2:17" s="139" customFormat="1" ht="15.75" x14ac:dyDescent="0.25">
      <c r="B49" s="142" t="s">
        <v>21</v>
      </c>
      <c r="C49" s="143">
        <f>+K45</f>
        <v>24.2</v>
      </c>
      <c r="D49" s="251" t="s">
        <v>292</v>
      </c>
      <c r="E49" s="144"/>
      <c r="F49" s="145"/>
      <c r="G49" s="145"/>
      <c r="H49" s="145"/>
      <c r="I49" s="145"/>
      <c r="J49" s="145"/>
      <c r="K49" s="145"/>
      <c r="L49" s="145"/>
      <c r="M49" s="145"/>
    </row>
    <row r="50" spans="2:17" s="139" customFormat="1" ht="15.75" x14ac:dyDescent="0.25">
      <c r="B50" s="142" t="s">
        <v>25</v>
      </c>
      <c r="C50" s="143">
        <f>+M45</f>
        <v>8019</v>
      </c>
      <c r="D50" s="251" t="s">
        <v>292</v>
      </c>
      <c r="E50" s="144"/>
    </row>
    <row r="51" spans="2:17" s="139" customFormat="1" x14ac:dyDescent="0.25">
      <c r="B51" s="146"/>
      <c r="C51" s="1099"/>
      <c r="D51" s="1099"/>
      <c r="E51" s="1099"/>
      <c r="F51" s="1099"/>
      <c r="G51" s="1099"/>
      <c r="H51" s="1099"/>
      <c r="I51" s="1099"/>
      <c r="J51" s="1099"/>
      <c r="K51" s="1099"/>
      <c r="L51" s="1099"/>
      <c r="M51" s="1099"/>
      <c r="N51" s="1099"/>
    </row>
    <row r="52" spans="2:17" ht="15.75" thickBot="1" x14ac:dyDescent="0.3"/>
    <row r="53" spans="2:17" ht="16.5" thickBot="1" x14ac:dyDescent="0.3">
      <c r="B53" s="1100" t="s">
        <v>90</v>
      </c>
      <c r="C53" s="1100"/>
      <c r="D53" s="1100"/>
      <c r="E53" s="1100"/>
      <c r="F53" s="1100"/>
      <c r="G53" s="1100"/>
      <c r="H53" s="1100"/>
      <c r="I53" s="1100"/>
      <c r="J53" s="1100"/>
      <c r="K53" s="1100"/>
      <c r="L53" s="1100"/>
      <c r="M53" s="1100"/>
      <c r="N53" s="1100"/>
    </row>
    <row r="56" spans="2:17" ht="189" x14ac:dyDescent="0.25">
      <c r="B56" s="117" t="s">
        <v>138</v>
      </c>
      <c r="C56" s="147" t="s">
        <v>2</v>
      </c>
      <c r="D56" s="147" t="s">
        <v>92</v>
      </c>
      <c r="E56" s="147" t="s">
        <v>91</v>
      </c>
      <c r="F56" s="147" t="s">
        <v>93</v>
      </c>
      <c r="G56" s="147" t="s">
        <v>94</v>
      </c>
      <c r="H56" s="147" t="s">
        <v>95</v>
      </c>
      <c r="I56" s="147" t="s">
        <v>96</v>
      </c>
      <c r="J56" s="147" t="s">
        <v>97</v>
      </c>
      <c r="K56" s="147" t="s">
        <v>98</v>
      </c>
      <c r="L56" s="147" t="s">
        <v>99</v>
      </c>
      <c r="M56" s="148" t="s">
        <v>100</v>
      </c>
      <c r="N56" s="148" t="s">
        <v>101</v>
      </c>
      <c r="O56" s="1086" t="s">
        <v>3</v>
      </c>
      <c r="P56" s="1088"/>
      <c r="Q56" s="147" t="s">
        <v>18</v>
      </c>
    </row>
    <row r="57" spans="2:17" x14ac:dyDescent="0.2">
      <c r="B57" s="149" t="s">
        <v>161</v>
      </c>
      <c r="C57" s="149" t="s">
        <v>162</v>
      </c>
      <c r="D57" s="150" t="s">
        <v>969</v>
      </c>
      <c r="E57" s="150">
        <v>1100</v>
      </c>
      <c r="F57" s="249" t="s">
        <v>476</v>
      </c>
      <c r="G57" s="249" t="s">
        <v>476</v>
      </c>
      <c r="H57" s="249" t="s">
        <v>476</v>
      </c>
      <c r="I57" s="151" t="s">
        <v>125</v>
      </c>
      <c r="J57" s="249" t="s">
        <v>476</v>
      </c>
      <c r="K57" s="249" t="s">
        <v>476</v>
      </c>
      <c r="L57" s="249" t="s">
        <v>476</v>
      </c>
      <c r="M57" s="249" t="s">
        <v>476</v>
      </c>
      <c r="N57" s="249" t="s">
        <v>476</v>
      </c>
      <c r="O57" s="1101"/>
      <c r="P57" s="1102"/>
      <c r="Q57" s="118" t="s">
        <v>125</v>
      </c>
    </row>
    <row r="58" spans="2:17" x14ac:dyDescent="0.2">
      <c r="B58" s="149"/>
      <c r="C58" s="149"/>
      <c r="D58" s="150"/>
      <c r="E58" s="150"/>
      <c r="F58" s="249"/>
      <c r="G58" s="249"/>
      <c r="H58" s="249"/>
      <c r="I58" s="151"/>
      <c r="J58" s="151"/>
      <c r="K58" s="118"/>
      <c r="L58" s="118"/>
      <c r="M58" s="118"/>
      <c r="N58" s="118"/>
      <c r="O58" s="1101"/>
      <c r="P58" s="1102"/>
      <c r="Q58" s="118"/>
    </row>
    <row r="59" spans="2:17" x14ac:dyDescent="0.25">
      <c r="B59" s="86" t="s">
        <v>1</v>
      </c>
    </row>
    <row r="60" spans="2:17" x14ac:dyDescent="0.25">
      <c r="B60" s="86" t="s">
        <v>37</v>
      </c>
    </row>
    <row r="61" spans="2:17" x14ac:dyDescent="0.25">
      <c r="B61" s="86" t="s">
        <v>62</v>
      </c>
    </row>
    <row r="63" spans="2:17" ht="15.75" thickBot="1" x14ac:dyDescent="0.3"/>
    <row r="64" spans="2:17" ht="16.5" thickBot="1" x14ac:dyDescent="0.3">
      <c r="B64" s="1083" t="s">
        <v>38</v>
      </c>
      <c r="C64" s="1084"/>
      <c r="D64" s="1084"/>
      <c r="E64" s="1084"/>
      <c r="F64" s="1084"/>
      <c r="G64" s="1084"/>
      <c r="H64" s="1084"/>
      <c r="I64" s="1084"/>
      <c r="J64" s="1084"/>
      <c r="K64" s="1084"/>
      <c r="L64" s="1084"/>
      <c r="M64" s="1084"/>
      <c r="N64" s="1085"/>
    </row>
    <row r="66" spans="2:17" ht="110.25" x14ac:dyDescent="0.25">
      <c r="B66" s="117" t="s">
        <v>0</v>
      </c>
      <c r="C66" s="117" t="s">
        <v>39</v>
      </c>
      <c r="D66" s="117" t="s">
        <v>40</v>
      </c>
      <c r="E66" s="117" t="s">
        <v>102</v>
      </c>
      <c r="F66" s="117" t="s">
        <v>104</v>
      </c>
      <c r="G66" s="117" t="s">
        <v>105</v>
      </c>
      <c r="H66" s="117" t="s">
        <v>106</v>
      </c>
      <c r="I66" s="117" t="s">
        <v>103</v>
      </c>
      <c r="J66" s="1086" t="s">
        <v>107</v>
      </c>
      <c r="K66" s="1087"/>
      <c r="L66" s="1088"/>
      <c r="M66" s="117" t="s">
        <v>111</v>
      </c>
      <c r="N66" s="117" t="s">
        <v>139</v>
      </c>
      <c r="O66" s="117" t="s">
        <v>140</v>
      </c>
      <c r="P66" s="1086" t="s">
        <v>3</v>
      </c>
      <c r="Q66" s="1088"/>
    </row>
    <row r="67" spans="2:17" ht="60" x14ac:dyDescent="0.2">
      <c r="B67" s="152" t="s">
        <v>43</v>
      </c>
      <c r="C67" s="152">
        <v>4</v>
      </c>
      <c r="D67" s="149"/>
      <c r="E67" s="149"/>
      <c r="F67" s="149"/>
      <c r="G67" s="149"/>
      <c r="H67" s="149"/>
      <c r="I67" s="150"/>
      <c r="J67" s="153" t="s">
        <v>108</v>
      </c>
      <c r="K67" s="154" t="s">
        <v>109</v>
      </c>
      <c r="L67" s="151" t="s">
        <v>110</v>
      </c>
      <c r="M67" s="118"/>
      <c r="N67" s="118"/>
      <c r="O67" s="118"/>
      <c r="P67" s="1073"/>
      <c r="Q67" s="1073"/>
    </row>
    <row r="68" spans="2:17" ht="409.5" x14ac:dyDescent="0.2">
      <c r="B68" s="152"/>
      <c r="C68" s="152"/>
      <c r="D68" s="490" t="s">
        <v>970</v>
      </c>
      <c r="E68" s="491">
        <v>1124007661</v>
      </c>
      <c r="F68" s="492" t="s">
        <v>239</v>
      </c>
      <c r="G68" s="492" t="s">
        <v>548</v>
      </c>
      <c r="H68" s="493">
        <v>41047</v>
      </c>
      <c r="I68" s="494" t="s">
        <v>971</v>
      </c>
      <c r="J68" s="492" t="s">
        <v>972</v>
      </c>
      <c r="K68" s="492" t="s">
        <v>973</v>
      </c>
      <c r="L68" s="492" t="s">
        <v>974</v>
      </c>
      <c r="M68" s="495" t="s">
        <v>125</v>
      </c>
      <c r="N68" s="495" t="s">
        <v>125</v>
      </c>
      <c r="O68" s="495" t="s">
        <v>125</v>
      </c>
      <c r="P68" s="1089"/>
      <c r="Q68" s="1090"/>
    </row>
    <row r="69" spans="2:17" ht="45" customHeight="1" x14ac:dyDescent="0.2">
      <c r="B69" s="152"/>
      <c r="C69" s="152"/>
      <c r="D69" s="492" t="s">
        <v>975</v>
      </c>
      <c r="E69" s="496">
        <v>49763771</v>
      </c>
      <c r="F69" s="492" t="s">
        <v>976</v>
      </c>
      <c r="G69" s="492" t="s">
        <v>977</v>
      </c>
      <c r="H69" s="493">
        <v>36147</v>
      </c>
      <c r="I69" s="494" t="s">
        <v>911</v>
      </c>
      <c r="J69" s="492" t="s">
        <v>912</v>
      </c>
      <c r="K69" s="492" t="s">
        <v>913</v>
      </c>
      <c r="L69" s="492" t="s">
        <v>914</v>
      </c>
      <c r="M69" s="495" t="s">
        <v>125</v>
      </c>
      <c r="N69" s="495" t="s">
        <v>125</v>
      </c>
      <c r="O69" s="495" t="s">
        <v>125</v>
      </c>
      <c r="P69" s="1089"/>
      <c r="Q69" s="1090"/>
    </row>
    <row r="70" spans="2:17" ht="180" x14ac:dyDescent="0.2">
      <c r="B70" s="152"/>
      <c r="C70" s="152"/>
      <c r="D70" s="490" t="s">
        <v>978</v>
      </c>
      <c r="E70" s="491">
        <v>42722005</v>
      </c>
      <c r="F70" s="492" t="s">
        <v>558</v>
      </c>
      <c r="G70" s="492" t="s">
        <v>507</v>
      </c>
      <c r="H70" s="493">
        <v>40165</v>
      </c>
      <c r="I70" s="494" t="s">
        <v>736</v>
      </c>
      <c r="J70" s="492" t="s">
        <v>912</v>
      </c>
      <c r="K70" s="492" t="s">
        <v>979</v>
      </c>
      <c r="L70" s="492" t="s">
        <v>980</v>
      </c>
      <c r="M70" s="495" t="s">
        <v>125</v>
      </c>
      <c r="N70" s="495" t="s">
        <v>125</v>
      </c>
      <c r="O70" s="495" t="s">
        <v>125</v>
      </c>
      <c r="P70" s="1089"/>
      <c r="Q70" s="1090"/>
    </row>
    <row r="71" spans="2:17" ht="195" x14ac:dyDescent="0.2">
      <c r="B71" s="152"/>
      <c r="C71" s="152"/>
      <c r="D71" s="492" t="s">
        <v>981</v>
      </c>
      <c r="E71" s="496">
        <v>49791384</v>
      </c>
      <c r="F71" s="492" t="s">
        <v>166</v>
      </c>
      <c r="G71" s="492" t="s">
        <v>648</v>
      </c>
      <c r="H71" s="493">
        <v>41436</v>
      </c>
      <c r="I71" s="494" t="s">
        <v>736</v>
      </c>
      <c r="J71" s="492" t="s">
        <v>912</v>
      </c>
      <c r="K71" s="492" t="s">
        <v>913</v>
      </c>
      <c r="L71" s="492" t="s">
        <v>914</v>
      </c>
      <c r="M71" s="495" t="s">
        <v>125</v>
      </c>
      <c r="N71" s="495" t="s">
        <v>125</v>
      </c>
      <c r="O71" s="495" t="s">
        <v>125</v>
      </c>
      <c r="P71" s="1089"/>
      <c r="Q71" s="1090"/>
    </row>
    <row r="72" spans="2:17" x14ac:dyDescent="0.2">
      <c r="B72" s="152" t="s">
        <v>44</v>
      </c>
      <c r="C72" s="152">
        <v>8</v>
      </c>
      <c r="D72" s="149"/>
      <c r="E72" s="149"/>
      <c r="F72" s="149"/>
      <c r="G72" s="149"/>
      <c r="H72" s="149"/>
      <c r="I72" s="150"/>
      <c r="J72" s="153"/>
      <c r="K72" s="154"/>
      <c r="L72" s="151"/>
      <c r="M72" s="118"/>
      <c r="N72" s="118"/>
      <c r="O72" s="118"/>
      <c r="P72" s="234"/>
      <c r="Q72" s="234"/>
    </row>
    <row r="73" spans="2:17" ht="150" x14ac:dyDescent="0.25">
      <c r="B73" s="152"/>
      <c r="C73" s="152"/>
      <c r="D73" s="503" t="s">
        <v>982</v>
      </c>
      <c r="E73" s="504">
        <v>26762872</v>
      </c>
      <c r="F73" s="504" t="s">
        <v>166</v>
      </c>
      <c r="G73" s="503" t="s">
        <v>507</v>
      </c>
      <c r="H73" s="505">
        <v>41257</v>
      </c>
      <c r="I73" s="503">
        <v>136676</v>
      </c>
      <c r="J73" s="503" t="s">
        <v>903</v>
      </c>
      <c r="K73" s="492" t="s">
        <v>929</v>
      </c>
      <c r="L73" s="503" t="s">
        <v>930</v>
      </c>
      <c r="M73" s="506" t="s">
        <v>125</v>
      </c>
      <c r="N73" s="507" t="s">
        <v>125</v>
      </c>
      <c r="O73" s="507" t="s">
        <v>125</v>
      </c>
      <c r="P73" s="502"/>
      <c r="Q73" s="508"/>
    </row>
    <row r="74" spans="2:17" ht="150" x14ac:dyDescent="0.25">
      <c r="B74" s="152"/>
      <c r="C74" s="152"/>
      <c r="D74" s="497" t="s">
        <v>983</v>
      </c>
      <c r="E74" s="498">
        <v>1052947632</v>
      </c>
      <c r="F74" s="498" t="s">
        <v>485</v>
      </c>
      <c r="G74" s="497" t="s">
        <v>533</v>
      </c>
      <c r="H74" s="499">
        <v>40627</v>
      </c>
      <c r="I74" s="500">
        <v>125737</v>
      </c>
      <c r="J74" s="503" t="s">
        <v>903</v>
      </c>
      <c r="K74" s="492" t="s">
        <v>929</v>
      </c>
      <c r="L74" s="503" t="s">
        <v>930</v>
      </c>
      <c r="M74" s="506" t="s">
        <v>125</v>
      </c>
      <c r="N74" s="507" t="s">
        <v>125</v>
      </c>
      <c r="O74" s="507" t="s">
        <v>125</v>
      </c>
      <c r="P74" s="428"/>
      <c r="Q74" s="429"/>
    </row>
    <row r="75" spans="2:17" ht="150" x14ac:dyDescent="0.25">
      <c r="B75" s="152"/>
      <c r="C75" s="152"/>
      <c r="D75" s="230" t="s">
        <v>984</v>
      </c>
      <c r="E75" s="2">
        <v>56078107</v>
      </c>
      <c r="F75" s="2" t="s">
        <v>239</v>
      </c>
      <c r="G75" s="230" t="s">
        <v>548</v>
      </c>
      <c r="H75" s="386">
        <v>39442</v>
      </c>
      <c r="I75" s="54" t="s">
        <v>985</v>
      </c>
      <c r="J75" s="503" t="s">
        <v>903</v>
      </c>
      <c r="K75" s="492" t="s">
        <v>929</v>
      </c>
      <c r="L75" s="503" t="s">
        <v>930</v>
      </c>
      <c r="M75" s="506" t="s">
        <v>125</v>
      </c>
      <c r="N75" s="507" t="s">
        <v>125</v>
      </c>
      <c r="O75" s="507" t="s">
        <v>125</v>
      </c>
      <c r="P75" s="428"/>
      <c r="Q75" s="429"/>
    </row>
    <row r="76" spans="2:17" ht="135" x14ac:dyDescent="0.25">
      <c r="B76" s="152"/>
      <c r="C76" s="152"/>
      <c r="D76" s="497" t="s">
        <v>986</v>
      </c>
      <c r="E76" s="498">
        <v>1067809551</v>
      </c>
      <c r="F76" s="498" t="s">
        <v>485</v>
      </c>
      <c r="G76" s="497" t="s">
        <v>301</v>
      </c>
      <c r="H76" s="499">
        <v>40082</v>
      </c>
      <c r="I76" s="501">
        <v>113298</v>
      </c>
      <c r="J76" s="230" t="s">
        <v>987</v>
      </c>
      <c r="K76" s="347" t="s">
        <v>988</v>
      </c>
      <c r="L76" s="54" t="s">
        <v>989</v>
      </c>
      <c r="M76" s="467" t="s">
        <v>125</v>
      </c>
      <c r="N76" s="74" t="s">
        <v>125</v>
      </c>
      <c r="O76" s="74" t="s">
        <v>125</v>
      </c>
      <c r="P76" s="463"/>
      <c r="Q76" s="464"/>
    </row>
    <row r="77" spans="2:17" ht="90.75" x14ac:dyDescent="0.25">
      <c r="B77" s="152"/>
      <c r="C77" s="152"/>
      <c r="D77" s="230" t="s">
        <v>990</v>
      </c>
      <c r="E77" s="2">
        <v>39515664</v>
      </c>
      <c r="F77" s="2" t="s">
        <v>991</v>
      </c>
      <c r="G77" s="230" t="s">
        <v>548</v>
      </c>
      <c r="H77" s="386">
        <v>39442</v>
      </c>
      <c r="I77" s="54" t="s">
        <v>992</v>
      </c>
      <c r="J77" s="230" t="s">
        <v>993</v>
      </c>
      <c r="K77" s="347" t="s">
        <v>994</v>
      </c>
      <c r="L77" s="54" t="s">
        <v>995</v>
      </c>
      <c r="M77" s="467" t="s">
        <v>125</v>
      </c>
      <c r="N77" s="74" t="s">
        <v>125</v>
      </c>
      <c r="O77" s="74" t="s">
        <v>125</v>
      </c>
      <c r="P77" s="428"/>
      <c r="Q77" s="429"/>
    </row>
    <row r="78" spans="2:17" ht="150" x14ac:dyDescent="0.25">
      <c r="B78" s="152"/>
      <c r="C78" s="152"/>
      <c r="D78" s="230" t="s">
        <v>996</v>
      </c>
      <c r="E78" s="2">
        <v>49752526</v>
      </c>
      <c r="F78" s="2" t="s">
        <v>239</v>
      </c>
      <c r="G78" s="230" t="s">
        <v>356</v>
      </c>
      <c r="H78" s="386">
        <v>34687</v>
      </c>
      <c r="I78" s="54" t="s">
        <v>997</v>
      </c>
      <c r="J78" s="503" t="s">
        <v>903</v>
      </c>
      <c r="K78" s="492" t="s">
        <v>929</v>
      </c>
      <c r="L78" s="503" t="s">
        <v>930</v>
      </c>
      <c r="M78" s="506" t="s">
        <v>125</v>
      </c>
      <c r="N78" s="507" t="s">
        <v>125</v>
      </c>
      <c r="O78" s="507" t="s">
        <v>125</v>
      </c>
      <c r="P78" s="428"/>
      <c r="Q78" s="429"/>
    </row>
    <row r="79" spans="2:17" ht="150" x14ac:dyDescent="0.25">
      <c r="B79" s="152"/>
      <c r="C79" s="152"/>
      <c r="D79" s="230" t="s">
        <v>998</v>
      </c>
      <c r="E79" s="2">
        <v>49798333</v>
      </c>
      <c r="F79" s="2" t="s">
        <v>166</v>
      </c>
      <c r="G79" s="230" t="s">
        <v>530</v>
      </c>
      <c r="H79" s="386">
        <v>41447</v>
      </c>
      <c r="I79" s="54" t="s">
        <v>736</v>
      </c>
      <c r="J79" s="503" t="s">
        <v>903</v>
      </c>
      <c r="K79" s="492" t="s">
        <v>929</v>
      </c>
      <c r="L79" s="503" t="s">
        <v>930</v>
      </c>
      <c r="M79" s="506" t="s">
        <v>125</v>
      </c>
      <c r="N79" s="507" t="s">
        <v>125</v>
      </c>
      <c r="O79" s="507" t="s">
        <v>125</v>
      </c>
      <c r="P79" s="502"/>
      <c r="Q79" s="429"/>
    </row>
    <row r="80" spans="2:17" ht="150" x14ac:dyDescent="0.25">
      <c r="B80" s="152"/>
      <c r="C80" s="152"/>
      <c r="D80" s="230" t="s">
        <v>999</v>
      </c>
      <c r="E80" s="2">
        <v>1065604892</v>
      </c>
      <c r="F80" s="2" t="s">
        <v>1000</v>
      </c>
      <c r="G80" s="230" t="s">
        <v>209</v>
      </c>
      <c r="H80" s="386">
        <v>41817</v>
      </c>
      <c r="I80" s="54" t="s">
        <v>736</v>
      </c>
      <c r="J80" s="503" t="s">
        <v>903</v>
      </c>
      <c r="K80" s="492" t="s">
        <v>929</v>
      </c>
      <c r="L80" s="503" t="s">
        <v>930</v>
      </c>
      <c r="M80" s="506" t="s">
        <v>125</v>
      </c>
      <c r="N80" s="507" t="s">
        <v>125</v>
      </c>
      <c r="O80" s="507" t="s">
        <v>125</v>
      </c>
      <c r="P80" s="428"/>
      <c r="Q80" s="429"/>
    </row>
    <row r="81" spans="2:17" ht="150" x14ac:dyDescent="0.25">
      <c r="B81" s="118"/>
      <c r="C81" s="152"/>
      <c r="D81" s="503" t="s">
        <v>1001</v>
      </c>
      <c r="E81" s="504">
        <v>49735811</v>
      </c>
      <c r="F81" s="504" t="s">
        <v>166</v>
      </c>
      <c r="G81" s="503" t="s">
        <v>507</v>
      </c>
      <c r="H81" s="505">
        <v>41447</v>
      </c>
      <c r="I81" s="503" t="s">
        <v>736</v>
      </c>
      <c r="J81" s="503" t="s">
        <v>903</v>
      </c>
      <c r="K81" s="492" t="s">
        <v>929</v>
      </c>
      <c r="L81" s="503" t="s">
        <v>930</v>
      </c>
      <c r="M81" s="506" t="s">
        <v>125</v>
      </c>
      <c r="N81" s="507" t="s">
        <v>125</v>
      </c>
      <c r="O81" s="507" t="s">
        <v>125</v>
      </c>
      <c r="P81" s="502"/>
      <c r="Q81" s="508"/>
    </row>
    <row r="82" spans="2:17" ht="150" x14ac:dyDescent="0.25">
      <c r="B82" s="118"/>
      <c r="C82" s="118"/>
      <c r="D82" s="230" t="s">
        <v>1002</v>
      </c>
      <c r="E82" s="2">
        <v>56078008</v>
      </c>
      <c r="F82" s="2" t="s">
        <v>485</v>
      </c>
      <c r="G82" s="230" t="s">
        <v>530</v>
      </c>
      <c r="H82" s="386">
        <v>40530</v>
      </c>
      <c r="I82" s="4">
        <v>139157</v>
      </c>
      <c r="J82" s="503" t="s">
        <v>903</v>
      </c>
      <c r="K82" s="492" t="s">
        <v>1003</v>
      </c>
      <c r="L82" s="503" t="s">
        <v>930</v>
      </c>
      <c r="M82" s="506" t="s">
        <v>125</v>
      </c>
      <c r="N82" s="507" t="s">
        <v>125</v>
      </c>
      <c r="O82" s="507" t="s">
        <v>125</v>
      </c>
      <c r="P82" s="1112"/>
      <c r="Q82" s="1113"/>
    </row>
    <row r="83" spans="2:17" ht="15.75" thickBot="1" x14ac:dyDescent="0.3">
      <c r="D83" s="230"/>
      <c r="E83" s="2"/>
      <c r="F83" s="2"/>
      <c r="G83" s="230"/>
      <c r="H83" s="386"/>
      <c r="I83" s="4"/>
      <c r="J83" s="230"/>
      <c r="K83" s="54"/>
      <c r="L83" s="54"/>
      <c r="M83" s="74"/>
      <c r="N83" s="74"/>
      <c r="O83" s="74"/>
      <c r="P83" s="502"/>
      <c r="Q83" s="429"/>
    </row>
    <row r="84" spans="2:17" ht="16.5" thickBot="1" x14ac:dyDescent="0.3">
      <c r="B84" s="1083" t="s">
        <v>46</v>
      </c>
      <c r="C84" s="1084"/>
      <c r="D84" s="1084"/>
      <c r="E84" s="1084"/>
      <c r="F84" s="1084"/>
      <c r="G84" s="1084"/>
      <c r="H84" s="1084"/>
      <c r="I84" s="1084"/>
      <c r="J84" s="1084"/>
      <c r="K84" s="1084"/>
      <c r="L84" s="1084"/>
      <c r="M84" s="1084"/>
      <c r="N84" s="1085"/>
    </row>
    <row r="87" spans="2:17" ht="31.5" x14ac:dyDescent="0.25">
      <c r="B87" s="147" t="s">
        <v>33</v>
      </c>
      <c r="C87" s="147" t="s">
        <v>18</v>
      </c>
      <c r="D87" s="1086" t="s">
        <v>3</v>
      </c>
      <c r="E87" s="1088"/>
    </row>
    <row r="88" spans="2:17" ht="30" x14ac:dyDescent="0.25">
      <c r="B88" s="155" t="s">
        <v>112</v>
      </c>
      <c r="C88" s="234" t="s">
        <v>23</v>
      </c>
      <c r="D88" s="1073"/>
      <c r="E88" s="1073"/>
    </row>
    <row r="90" spans="2:17" ht="15.75" x14ac:dyDescent="0.25">
      <c r="B90" s="1074" t="s">
        <v>64</v>
      </c>
      <c r="C90" s="1075"/>
      <c r="D90" s="1075"/>
      <c r="E90" s="1075"/>
      <c r="F90" s="1075"/>
      <c r="G90" s="1075"/>
      <c r="H90" s="1075"/>
      <c r="I90" s="1075"/>
      <c r="J90" s="1075"/>
      <c r="K90" s="1075"/>
      <c r="L90" s="1075"/>
      <c r="M90" s="1075"/>
      <c r="N90" s="1075"/>
      <c r="O90" s="1075"/>
      <c r="P90" s="1075"/>
    </row>
    <row r="92" spans="2:17" ht="15.75" thickBot="1" x14ac:dyDescent="0.3"/>
    <row r="93" spans="2:17" ht="16.5" thickBot="1" x14ac:dyDescent="0.3">
      <c r="B93" s="1083" t="s">
        <v>54</v>
      </c>
      <c r="C93" s="1084"/>
      <c r="D93" s="1084"/>
      <c r="E93" s="1084"/>
      <c r="F93" s="1084"/>
      <c r="G93" s="1084"/>
      <c r="H93" s="1084"/>
      <c r="I93" s="1084"/>
      <c r="J93" s="1084"/>
      <c r="K93" s="1084"/>
      <c r="L93" s="1084"/>
      <c r="M93" s="1084"/>
      <c r="N93" s="1085"/>
    </row>
    <row r="95" spans="2:17" ht="15.75" thickBot="1" x14ac:dyDescent="0.3">
      <c r="M95" s="122"/>
      <c r="N95" s="122"/>
    </row>
    <row r="96" spans="2:17" s="93" customFormat="1" ht="110.25" x14ac:dyDescent="0.25">
      <c r="B96" s="483" t="s">
        <v>134</v>
      </c>
      <c r="C96" s="483" t="s">
        <v>135</v>
      </c>
      <c r="D96" s="483" t="s">
        <v>136</v>
      </c>
      <c r="E96" s="483" t="s">
        <v>45</v>
      </c>
      <c r="F96" s="483" t="s">
        <v>22</v>
      </c>
      <c r="G96" s="483" t="s">
        <v>89</v>
      </c>
      <c r="H96" s="483" t="s">
        <v>17</v>
      </c>
      <c r="I96" s="483" t="s">
        <v>10</v>
      </c>
      <c r="J96" s="483" t="s">
        <v>31</v>
      </c>
      <c r="K96" s="483" t="s">
        <v>61</v>
      </c>
      <c r="L96" s="483" t="s">
        <v>20</v>
      </c>
      <c r="M96" s="484" t="s">
        <v>26</v>
      </c>
      <c r="N96" s="483" t="s">
        <v>137</v>
      </c>
      <c r="O96" s="483" t="s">
        <v>36</v>
      </c>
      <c r="P96" s="245" t="s">
        <v>11</v>
      </c>
      <c r="Q96" s="245" t="s">
        <v>19</v>
      </c>
    </row>
    <row r="97" spans="1:26" s="242" customFormat="1" x14ac:dyDescent="0.25">
      <c r="A97" s="125">
        <v>1</v>
      </c>
      <c r="B97" s="126"/>
      <c r="C97" s="127"/>
      <c r="D97" s="126"/>
      <c r="E97" s="128"/>
      <c r="F97" s="127"/>
      <c r="G97" s="129"/>
      <c r="H97" s="130"/>
      <c r="I97" s="131"/>
      <c r="J97" s="131"/>
      <c r="K97" s="131"/>
      <c r="L97" s="131"/>
      <c r="M97" s="132"/>
      <c r="N97" s="132">
        <f>+M97*G97</f>
        <v>0</v>
      </c>
      <c r="O97" s="133"/>
      <c r="P97" s="133"/>
      <c r="Q97" s="134"/>
      <c r="R97" s="135"/>
      <c r="S97" s="135"/>
      <c r="T97" s="135"/>
      <c r="U97" s="135"/>
      <c r="V97" s="135"/>
      <c r="W97" s="135"/>
      <c r="X97" s="135"/>
      <c r="Y97" s="135"/>
      <c r="Z97" s="135"/>
    </row>
    <row r="98" spans="1:26" s="242" customFormat="1" x14ac:dyDescent="0.25">
      <c r="A98" s="125">
        <f>+A97+1</f>
        <v>2</v>
      </c>
      <c r="B98" s="126"/>
      <c r="C98" s="127"/>
      <c r="D98" s="126"/>
      <c r="E98" s="128"/>
      <c r="F98" s="127"/>
      <c r="G98" s="127"/>
      <c r="H98" s="127"/>
      <c r="I98" s="131"/>
      <c r="J98" s="131"/>
      <c r="K98" s="131"/>
      <c r="L98" s="131"/>
      <c r="M98" s="132"/>
      <c r="N98" s="132"/>
      <c r="O98" s="133"/>
      <c r="P98" s="133"/>
      <c r="Q98" s="134"/>
      <c r="R98" s="135"/>
      <c r="S98" s="135"/>
      <c r="T98" s="135"/>
      <c r="U98" s="135"/>
      <c r="V98" s="135"/>
      <c r="W98" s="135"/>
      <c r="X98" s="135"/>
      <c r="Y98" s="135"/>
      <c r="Z98" s="135"/>
    </row>
    <row r="99" spans="1:26" s="242" customFormat="1" x14ac:dyDescent="0.25">
      <c r="A99" s="125">
        <f t="shared" ref="A99:A104" si="0">+A98+1</f>
        <v>3</v>
      </c>
      <c r="B99" s="126"/>
      <c r="C99" s="127"/>
      <c r="D99" s="126"/>
      <c r="E99" s="128"/>
      <c r="F99" s="127"/>
      <c r="G99" s="127"/>
      <c r="H99" s="127"/>
      <c r="I99" s="131"/>
      <c r="J99" s="131"/>
      <c r="K99" s="131"/>
      <c r="L99" s="131"/>
      <c r="M99" s="132"/>
      <c r="N99" s="132"/>
      <c r="O99" s="133"/>
      <c r="P99" s="133"/>
      <c r="Q99" s="134"/>
      <c r="R99" s="135"/>
      <c r="S99" s="135"/>
      <c r="T99" s="135"/>
      <c r="U99" s="135"/>
      <c r="V99" s="135"/>
      <c r="W99" s="135"/>
      <c r="X99" s="135"/>
      <c r="Y99" s="135"/>
      <c r="Z99" s="135"/>
    </row>
    <row r="100" spans="1:26" s="242" customFormat="1" x14ac:dyDescent="0.25">
      <c r="A100" s="125">
        <f t="shared" si="0"/>
        <v>4</v>
      </c>
      <c r="B100" s="126"/>
      <c r="C100" s="127"/>
      <c r="D100" s="126"/>
      <c r="E100" s="128"/>
      <c r="F100" s="127"/>
      <c r="G100" s="127"/>
      <c r="H100" s="127"/>
      <c r="I100" s="131"/>
      <c r="J100" s="131"/>
      <c r="K100" s="131"/>
      <c r="L100" s="131"/>
      <c r="M100" s="132"/>
      <c r="N100" s="132"/>
      <c r="O100" s="133"/>
      <c r="P100" s="133"/>
      <c r="Q100" s="134"/>
      <c r="R100" s="135"/>
      <c r="S100" s="135"/>
      <c r="T100" s="135"/>
      <c r="U100" s="135"/>
      <c r="V100" s="135"/>
      <c r="W100" s="135"/>
      <c r="X100" s="135"/>
      <c r="Y100" s="135"/>
      <c r="Z100" s="135"/>
    </row>
    <row r="101" spans="1:26" s="242" customFormat="1" x14ac:dyDescent="0.25">
      <c r="A101" s="125">
        <f t="shared" si="0"/>
        <v>5</v>
      </c>
      <c r="B101" s="126"/>
      <c r="C101" s="127"/>
      <c r="D101" s="126"/>
      <c r="E101" s="128"/>
      <c r="F101" s="127"/>
      <c r="G101" s="127"/>
      <c r="H101" s="127"/>
      <c r="I101" s="131"/>
      <c r="J101" s="131"/>
      <c r="K101" s="131"/>
      <c r="L101" s="131"/>
      <c r="M101" s="132"/>
      <c r="N101" s="132"/>
      <c r="O101" s="133"/>
      <c r="P101" s="133"/>
      <c r="Q101" s="134"/>
      <c r="R101" s="135"/>
      <c r="S101" s="135"/>
      <c r="T101" s="135"/>
      <c r="U101" s="135"/>
      <c r="V101" s="135"/>
      <c r="W101" s="135"/>
      <c r="X101" s="135"/>
      <c r="Y101" s="135"/>
      <c r="Z101" s="135"/>
    </row>
    <row r="102" spans="1:26" s="242" customFormat="1" x14ac:dyDescent="0.25">
      <c r="A102" s="125">
        <f t="shared" si="0"/>
        <v>6</v>
      </c>
      <c r="B102" s="126"/>
      <c r="C102" s="127"/>
      <c r="D102" s="126"/>
      <c r="E102" s="128"/>
      <c r="F102" s="127"/>
      <c r="G102" s="127"/>
      <c r="H102" s="127"/>
      <c r="I102" s="131"/>
      <c r="J102" s="131"/>
      <c r="K102" s="131"/>
      <c r="L102" s="131"/>
      <c r="M102" s="132"/>
      <c r="N102" s="132"/>
      <c r="O102" s="133"/>
      <c r="P102" s="133"/>
      <c r="Q102" s="134"/>
      <c r="R102" s="135"/>
      <c r="S102" s="135"/>
      <c r="T102" s="135"/>
      <c r="U102" s="135"/>
      <c r="V102" s="135"/>
      <c r="W102" s="135"/>
      <c r="X102" s="135"/>
      <c r="Y102" s="135"/>
      <c r="Z102" s="135"/>
    </row>
    <row r="103" spans="1:26" s="242" customFormat="1" x14ac:dyDescent="0.25">
      <c r="A103" s="125">
        <f t="shared" si="0"/>
        <v>7</v>
      </c>
      <c r="B103" s="126"/>
      <c r="C103" s="127"/>
      <c r="D103" s="126"/>
      <c r="E103" s="128"/>
      <c r="F103" s="127"/>
      <c r="G103" s="127"/>
      <c r="H103" s="127"/>
      <c r="I103" s="131"/>
      <c r="J103" s="131"/>
      <c r="K103" s="131"/>
      <c r="L103" s="131"/>
      <c r="M103" s="132"/>
      <c r="N103" s="132"/>
      <c r="O103" s="133"/>
      <c r="P103" s="133"/>
      <c r="Q103" s="134"/>
      <c r="R103" s="135"/>
      <c r="S103" s="135"/>
      <c r="T103" s="135"/>
      <c r="U103" s="135"/>
      <c r="V103" s="135"/>
      <c r="W103" s="135"/>
      <c r="X103" s="135"/>
      <c r="Y103" s="135"/>
      <c r="Z103" s="135"/>
    </row>
    <row r="104" spans="1:26" s="242" customFormat="1" x14ac:dyDescent="0.25">
      <c r="A104" s="125">
        <f t="shared" si="0"/>
        <v>8</v>
      </c>
      <c r="B104" s="126"/>
      <c r="C104" s="127"/>
      <c r="D104" s="126"/>
      <c r="E104" s="128"/>
      <c r="F104" s="127"/>
      <c r="G104" s="127"/>
      <c r="H104" s="127"/>
      <c r="I104" s="131"/>
      <c r="J104" s="131"/>
      <c r="K104" s="131"/>
      <c r="L104" s="131"/>
      <c r="M104" s="132"/>
      <c r="N104" s="132"/>
      <c r="O104" s="133"/>
      <c r="P104" s="133"/>
      <c r="Q104" s="134"/>
      <c r="R104" s="135"/>
      <c r="S104" s="135"/>
      <c r="T104" s="135"/>
      <c r="U104" s="135"/>
      <c r="V104" s="135"/>
      <c r="W104" s="135"/>
      <c r="X104" s="135"/>
      <c r="Y104" s="135"/>
      <c r="Z104" s="135"/>
    </row>
    <row r="105" spans="1:26" s="242" customFormat="1" ht="15.75" x14ac:dyDescent="0.25">
      <c r="A105" s="125"/>
      <c r="B105" s="136" t="s">
        <v>16</v>
      </c>
      <c r="C105" s="127"/>
      <c r="D105" s="126"/>
      <c r="E105" s="128"/>
      <c r="F105" s="127"/>
      <c r="G105" s="127"/>
      <c r="H105" s="127"/>
      <c r="I105" s="131"/>
      <c r="J105" s="131"/>
      <c r="K105" s="137">
        <f>SUM(K97:K104)</f>
        <v>0</v>
      </c>
      <c r="L105" s="137">
        <f>SUM(L97:L104)</f>
        <v>0</v>
      </c>
      <c r="M105" s="138">
        <f>SUM(M97:M104)</f>
        <v>0</v>
      </c>
      <c r="N105" s="137">
        <f>SUM(N97:N104)</f>
        <v>0</v>
      </c>
      <c r="O105" s="133"/>
      <c r="P105" s="133"/>
      <c r="Q105" s="134"/>
    </row>
    <row r="106" spans="1:26" x14ac:dyDescent="0.25">
      <c r="B106" s="139"/>
      <c r="C106" s="139"/>
      <c r="D106" s="139"/>
      <c r="E106" s="140"/>
      <c r="F106" s="139"/>
      <c r="G106" s="139"/>
      <c r="H106" s="139"/>
      <c r="I106" s="139"/>
      <c r="J106" s="139"/>
      <c r="K106" s="139"/>
      <c r="L106" s="139"/>
      <c r="M106" s="139"/>
      <c r="N106" s="139"/>
      <c r="O106" s="139"/>
      <c r="P106" s="139"/>
    </row>
    <row r="107" spans="1:26" ht="15.75" x14ac:dyDescent="0.25">
      <c r="B107" s="142" t="s">
        <v>32</v>
      </c>
      <c r="C107" s="156">
        <f>+K105</f>
        <v>0</v>
      </c>
      <c r="H107" s="145"/>
      <c r="I107" s="145"/>
      <c r="J107" s="145"/>
      <c r="K107" s="145"/>
      <c r="L107" s="145"/>
      <c r="M107" s="145"/>
      <c r="N107" s="139"/>
      <c r="O107" s="139"/>
      <c r="P107" s="139"/>
    </row>
    <row r="109" spans="1:26" ht="15.75" thickBot="1" x14ac:dyDescent="0.3"/>
    <row r="110" spans="1:26" ht="48" thickBot="1" x14ac:dyDescent="0.3">
      <c r="B110" s="485" t="s">
        <v>49</v>
      </c>
      <c r="C110" s="486" t="s">
        <v>50</v>
      </c>
      <c r="D110" s="485" t="s">
        <v>51</v>
      </c>
      <c r="E110" s="486" t="s">
        <v>55</v>
      </c>
    </row>
    <row r="111" spans="1:26" x14ac:dyDescent="0.25">
      <c r="B111" s="159" t="s">
        <v>113</v>
      </c>
      <c r="C111" s="487">
        <v>20</v>
      </c>
      <c r="D111" s="487">
        <v>0</v>
      </c>
      <c r="E111" s="1080">
        <f>+D111+D112+D113</f>
        <v>0</v>
      </c>
    </row>
    <row r="112" spans="1:26" x14ac:dyDescent="0.25">
      <c r="B112" s="159" t="s">
        <v>114</v>
      </c>
      <c r="C112" s="251">
        <v>30</v>
      </c>
      <c r="D112" s="234">
        <v>0</v>
      </c>
      <c r="E112" s="1081"/>
    </row>
    <row r="113" spans="2:17" ht="15.75" thickBot="1" x14ac:dyDescent="0.3">
      <c r="B113" s="159" t="s">
        <v>115</v>
      </c>
      <c r="C113" s="162">
        <v>40</v>
      </c>
      <c r="D113" s="162">
        <v>0</v>
      </c>
      <c r="E113" s="1082"/>
    </row>
    <row r="115" spans="2:17" ht="15.75" thickBot="1" x14ac:dyDescent="0.3"/>
    <row r="116" spans="2:17" ht="16.5" thickBot="1" x14ac:dyDescent="0.3">
      <c r="B116" s="1083" t="s">
        <v>52</v>
      </c>
      <c r="C116" s="1084"/>
      <c r="D116" s="1084"/>
      <c r="E116" s="1084"/>
      <c r="F116" s="1084"/>
      <c r="G116" s="1084"/>
      <c r="H116" s="1084"/>
      <c r="I116" s="1084"/>
      <c r="J116" s="1084"/>
      <c r="K116" s="1084"/>
      <c r="L116" s="1084"/>
      <c r="M116" s="1084"/>
      <c r="N116" s="1085"/>
    </row>
    <row r="118" spans="2:17" ht="110.25" x14ac:dyDescent="0.25">
      <c r="B118" s="117" t="s">
        <v>0</v>
      </c>
      <c r="C118" s="117" t="s">
        <v>39</v>
      </c>
      <c r="D118" s="117" t="s">
        <v>40</v>
      </c>
      <c r="E118" s="117" t="s">
        <v>102</v>
      </c>
      <c r="F118" s="117" t="s">
        <v>104</v>
      </c>
      <c r="G118" s="117" t="s">
        <v>105</v>
      </c>
      <c r="H118" s="117" t="s">
        <v>106</v>
      </c>
      <c r="I118" s="117" t="s">
        <v>103</v>
      </c>
      <c r="J118" s="1086" t="s">
        <v>107</v>
      </c>
      <c r="K118" s="1087"/>
      <c r="L118" s="1088"/>
      <c r="M118" s="117" t="s">
        <v>111</v>
      </c>
      <c r="N118" s="117" t="s">
        <v>139</v>
      </c>
      <c r="O118" s="117" t="s">
        <v>140</v>
      </c>
      <c r="P118" s="1086" t="s">
        <v>3</v>
      </c>
      <c r="Q118" s="1088"/>
    </row>
    <row r="119" spans="2:17" ht="60" x14ac:dyDescent="0.2">
      <c r="B119" s="152" t="s">
        <v>119</v>
      </c>
      <c r="C119" s="152">
        <v>2</v>
      </c>
      <c r="D119" s="149"/>
      <c r="E119" s="149"/>
      <c r="F119" s="149"/>
      <c r="G119" s="149"/>
      <c r="H119" s="149"/>
      <c r="I119" s="150"/>
      <c r="J119" s="153" t="s">
        <v>108</v>
      </c>
      <c r="K119" s="154" t="s">
        <v>109</v>
      </c>
      <c r="L119" s="151" t="s">
        <v>110</v>
      </c>
      <c r="M119" s="118"/>
      <c r="N119" s="118"/>
      <c r="O119" s="118"/>
      <c r="P119" s="1073"/>
      <c r="Q119" s="1073"/>
    </row>
    <row r="120" spans="2:17" s="983" customFormat="1" ht="300" x14ac:dyDescent="0.2">
      <c r="B120" s="970"/>
      <c r="C120" s="970"/>
      <c r="D120" s="970" t="s">
        <v>1004</v>
      </c>
      <c r="E120" s="223">
        <v>52869136</v>
      </c>
      <c r="F120" s="970" t="s">
        <v>824</v>
      </c>
      <c r="G120" s="970" t="s">
        <v>1005</v>
      </c>
      <c r="H120" s="224">
        <v>39207</v>
      </c>
      <c r="I120" s="971" t="s">
        <v>911</v>
      </c>
      <c r="J120" s="492" t="s">
        <v>912</v>
      </c>
      <c r="K120" s="492" t="s">
        <v>942</v>
      </c>
      <c r="L120" s="492" t="s">
        <v>943</v>
      </c>
      <c r="M120" s="495" t="s">
        <v>125</v>
      </c>
      <c r="N120" s="495" t="s">
        <v>526</v>
      </c>
      <c r="O120" s="495" t="s">
        <v>125</v>
      </c>
      <c r="P120" s="1110" t="s">
        <v>944</v>
      </c>
      <c r="Q120" s="1110"/>
    </row>
    <row r="121" spans="2:17" s="983" customFormat="1" ht="285" x14ac:dyDescent="0.2">
      <c r="B121" s="970"/>
      <c r="C121" s="970"/>
      <c r="D121" s="970" t="s">
        <v>1006</v>
      </c>
      <c r="E121" s="992">
        <v>39462434</v>
      </c>
      <c r="F121" s="970" t="s">
        <v>1007</v>
      </c>
      <c r="G121" s="993" t="s">
        <v>630</v>
      </c>
      <c r="H121" s="224">
        <v>40998</v>
      </c>
      <c r="I121" s="971">
        <v>220063</v>
      </c>
      <c r="J121" s="492" t="s">
        <v>941</v>
      </c>
      <c r="K121" s="492" t="s">
        <v>942</v>
      </c>
      <c r="L121" s="492" t="s">
        <v>1008</v>
      </c>
      <c r="M121" s="543" t="s">
        <v>125</v>
      </c>
      <c r="N121" s="543" t="s">
        <v>526</v>
      </c>
      <c r="O121" s="543" t="s">
        <v>125</v>
      </c>
      <c r="P121" s="1110" t="s">
        <v>944</v>
      </c>
      <c r="Q121" s="1110"/>
    </row>
    <row r="122" spans="2:17" s="983" customFormat="1" ht="30" x14ac:dyDescent="0.2">
      <c r="B122" s="970" t="s">
        <v>120</v>
      </c>
      <c r="C122" s="970">
        <v>2</v>
      </c>
      <c r="D122" s="223"/>
      <c r="E122" s="223"/>
      <c r="F122" s="223"/>
      <c r="G122" s="223"/>
      <c r="H122" s="223"/>
      <c r="I122" s="971"/>
      <c r="J122" s="971"/>
      <c r="K122" s="970"/>
      <c r="L122" s="223"/>
      <c r="M122" s="543"/>
      <c r="N122" s="543"/>
      <c r="O122" s="543"/>
      <c r="P122" s="425"/>
      <c r="Q122" s="425"/>
    </row>
    <row r="123" spans="2:17" s="983" customFormat="1" ht="105" customHeight="1" x14ac:dyDescent="0.2">
      <c r="B123" s="970"/>
      <c r="C123" s="970"/>
      <c r="D123" s="970" t="s">
        <v>1009</v>
      </c>
      <c r="E123" s="223">
        <v>36709604</v>
      </c>
      <c r="F123" s="970" t="s">
        <v>957</v>
      </c>
      <c r="G123" s="970" t="s">
        <v>533</v>
      </c>
      <c r="H123" s="993">
        <v>35734</v>
      </c>
      <c r="I123" s="971" t="s">
        <v>911</v>
      </c>
      <c r="J123" s="970" t="s">
        <v>912</v>
      </c>
      <c r="K123" s="970" t="s">
        <v>1010</v>
      </c>
      <c r="L123" s="970" t="s">
        <v>1011</v>
      </c>
      <c r="M123" s="543" t="s">
        <v>125</v>
      </c>
      <c r="N123" s="543" t="s">
        <v>125</v>
      </c>
      <c r="O123" s="543" t="s">
        <v>126</v>
      </c>
      <c r="P123" s="1069" t="s">
        <v>1012</v>
      </c>
      <c r="Q123" s="1070"/>
    </row>
    <row r="124" spans="2:17" s="983" customFormat="1" ht="285" x14ac:dyDescent="0.2">
      <c r="B124" s="970"/>
      <c r="C124" s="970"/>
      <c r="D124" s="970" t="s">
        <v>1013</v>
      </c>
      <c r="E124" s="223">
        <v>49777089</v>
      </c>
      <c r="F124" s="970" t="s">
        <v>1014</v>
      </c>
      <c r="G124" s="970" t="s">
        <v>1015</v>
      </c>
      <c r="H124" s="993">
        <v>40263</v>
      </c>
      <c r="I124" s="971" t="s">
        <v>911</v>
      </c>
      <c r="J124" s="970" t="s">
        <v>1016</v>
      </c>
      <c r="K124" s="970" t="s">
        <v>1017</v>
      </c>
      <c r="L124" s="970" t="s">
        <v>1018</v>
      </c>
      <c r="M124" s="543" t="s">
        <v>125</v>
      </c>
      <c r="N124" s="543" t="s">
        <v>125</v>
      </c>
      <c r="O124" s="543" t="s">
        <v>125</v>
      </c>
      <c r="P124" s="1069"/>
      <c r="Q124" s="1070"/>
    </row>
    <row r="125" spans="2:17" s="983" customFormat="1" ht="30" x14ac:dyDescent="0.2">
      <c r="B125" s="970" t="s">
        <v>121</v>
      </c>
      <c r="C125" s="970">
        <v>1</v>
      </c>
      <c r="D125" s="223"/>
      <c r="E125" s="223"/>
      <c r="F125" s="223"/>
      <c r="G125" s="223"/>
      <c r="H125" s="223"/>
      <c r="I125" s="971"/>
      <c r="J125" s="971"/>
      <c r="K125" s="970"/>
      <c r="L125" s="223"/>
      <c r="M125" s="543"/>
      <c r="N125" s="543"/>
      <c r="O125" s="543"/>
    </row>
    <row r="126" spans="2:17" s="983" customFormat="1" ht="165" x14ac:dyDescent="0.25">
      <c r="B126" s="970"/>
      <c r="C126" s="970"/>
      <c r="D126" s="503" t="s">
        <v>1019</v>
      </c>
      <c r="E126" s="504">
        <v>49769981</v>
      </c>
      <c r="F126" s="504" t="s">
        <v>881</v>
      </c>
      <c r="G126" s="503" t="s">
        <v>630</v>
      </c>
      <c r="H126" s="505">
        <v>37071</v>
      </c>
      <c r="I126" s="978" t="s">
        <v>736</v>
      </c>
      <c r="J126" s="503" t="s">
        <v>964</v>
      </c>
      <c r="K126" s="503" t="s">
        <v>965</v>
      </c>
      <c r="L126" s="503" t="s">
        <v>966</v>
      </c>
      <c r="M126" s="507" t="s">
        <v>125</v>
      </c>
      <c r="N126" s="507" t="s">
        <v>125</v>
      </c>
      <c r="O126" s="507" t="s">
        <v>126</v>
      </c>
      <c r="P126" s="1071" t="s">
        <v>1020</v>
      </c>
      <c r="Q126" s="1072"/>
    </row>
    <row r="127" spans="2:17" s="983" customFormat="1" x14ac:dyDescent="0.2">
      <c r="B127" s="543"/>
      <c r="C127" s="543"/>
      <c r="D127" s="223"/>
      <c r="E127" s="223"/>
      <c r="F127" s="223"/>
      <c r="G127" s="223"/>
      <c r="H127" s="223"/>
      <c r="I127" s="971"/>
      <c r="J127" s="971"/>
      <c r="K127" s="223"/>
      <c r="L127" s="223"/>
      <c r="M127" s="543"/>
      <c r="N127" s="543"/>
      <c r="O127" s="543"/>
      <c r="P127" s="1111"/>
      <c r="Q127" s="1111"/>
    </row>
    <row r="128" spans="2:17" s="983" customFormat="1" x14ac:dyDescent="0.25"/>
    <row r="129" spans="2:7" s="983" customFormat="1" x14ac:dyDescent="0.25"/>
    <row r="130" spans="2:7" s="983" customFormat="1" ht="15.75" thickBot="1" x14ac:dyDescent="0.3"/>
    <row r="131" spans="2:7" ht="31.5" x14ac:dyDescent="0.25">
      <c r="B131" s="119" t="s">
        <v>33</v>
      </c>
      <c r="C131" s="119" t="s">
        <v>49</v>
      </c>
      <c r="D131" s="117" t="s">
        <v>50</v>
      </c>
      <c r="E131" s="119" t="s">
        <v>51</v>
      </c>
      <c r="F131" s="486" t="s">
        <v>56</v>
      </c>
      <c r="G131" s="163"/>
    </row>
    <row r="132" spans="2:7" ht="225" x14ac:dyDescent="0.2">
      <c r="B132" s="1076" t="s">
        <v>53</v>
      </c>
      <c r="C132" s="164" t="s">
        <v>116</v>
      </c>
      <c r="D132" s="234">
        <v>25</v>
      </c>
      <c r="E132" s="234">
        <v>0</v>
      </c>
      <c r="F132" s="1077">
        <f>+E132+E133+E134</f>
        <v>0</v>
      </c>
      <c r="G132" s="165"/>
    </row>
    <row r="133" spans="2:7" ht="150" x14ac:dyDescent="0.2">
      <c r="B133" s="1076"/>
      <c r="C133" s="164" t="s">
        <v>117</v>
      </c>
      <c r="D133" s="252">
        <v>25</v>
      </c>
      <c r="E133" s="234">
        <v>0</v>
      </c>
      <c r="F133" s="1078"/>
      <c r="G133" s="165"/>
    </row>
    <row r="134" spans="2:7" ht="120" x14ac:dyDescent="0.2">
      <c r="B134" s="1076"/>
      <c r="C134" s="164" t="s">
        <v>118</v>
      </c>
      <c r="D134" s="234">
        <v>10</v>
      </c>
      <c r="E134" s="234">
        <v>0</v>
      </c>
      <c r="F134" s="1079"/>
      <c r="G134" s="165"/>
    </row>
    <row r="135" spans="2:7" x14ac:dyDescent="0.2">
      <c r="C135" s="78"/>
    </row>
    <row r="138" spans="2:7" ht="15.75" x14ac:dyDescent="0.25">
      <c r="B138" s="116" t="s">
        <v>57</v>
      </c>
    </row>
    <row r="141" spans="2:7" ht="15.75" x14ac:dyDescent="0.25">
      <c r="B141" s="117" t="s">
        <v>33</v>
      </c>
      <c r="C141" s="117" t="s">
        <v>58</v>
      </c>
      <c r="D141" s="119" t="s">
        <v>51</v>
      </c>
      <c r="E141" s="119" t="s">
        <v>16</v>
      </c>
    </row>
    <row r="142" spans="2:7" ht="30" x14ac:dyDescent="0.25">
      <c r="B142" s="120" t="s">
        <v>132</v>
      </c>
      <c r="C142" s="252">
        <v>40</v>
      </c>
      <c r="D142" s="234">
        <f>+E111</f>
        <v>0</v>
      </c>
      <c r="E142" s="1067">
        <f>+D142+D143</f>
        <v>0</v>
      </c>
    </row>
    <row r="143" spans="2:7" ht="60" x14ac:dyDescent="0.25">
      <c r="B143" s="120" t="s">
        <v>133</v>
      </c>
      <c r="C143" s="252">
        <v>60</v>
      </c>
      <c r="D143" s="234">
        <f>+F132</f>
        <v>0</v>
      </c>
      <c r="E143" s="1068"/>
    </row>
  </sheetData>
  <mergeCells count="47">
    <mergeCell ref="C10:E10"/>
    <mergeCell ref="B13:C20"/>
    <mergeCell ref="C9:N9"/>
    <mergeCell ref="B2:P2"/>
    <mergeCell ref="B4:P4"/>
    <mergeCell ref="C6:N6"/>
    <mergeCell ref="C7:N7"/>
    <mergeCell ref="C8:N8"/>
    <mergeCell ref="B21:C21"/>
    <mergeCell ref="E36:E37"/>
    <mergeCell ref="M39:N39"/>
    <mergeCell ref="B93:N93"/>
    <mergeCell ref="B64:N64"/>
    <mergeCell ref="J66:L66"/>
    <mergeCell ref="B90:P90"/>
    <mergeCell ref="O56:P56"/>
    <mergeCell ref="O57:P57"/>
    <mergeCell ref="O58:P58"/>
    <mergeCell ref="B47:B48"/>
    <mergeCell ref="C47:C48"/>
    <mergeCell ref="D47:E47"/>
    <mergeCell ref="C51:N51"/>
    <mergeCell ref="B53:N53"/>
    <mergeCell ref="P66:Q66"/>
    <mergeCell ref="P67:Q67"/>
    <mergeCell ref="P68:Q68"/>
    <mergeCell ref="P69:Q69"/>
    <mergeCell ref="P70:Q70"/>
    <mergeCell ref="P71:Q71"/>
    <mergeCell ref="P82:Q82"/>
    <mergeCell ref="B84:N84"/>
    <mergeCell ref="D87:E87"/>
    <mergeCell ref="D88:E88"/>
    <mergeCell ref="E111:E113"/>
    <mergeCell ref="B116:N116"/>
    <mergeCell ref="J118:L118"/>
    <mergeCell ref="P118:Q118"/>
    <mergeCell ref="P119:Q119"/>
    <mergeCell ref="P127:Q127"/>
    <mergeCell ref="B132:B134"/>
    <mergeCell ref="F132:F134"/>
    <mergeCell ref="E142:E143"/>
    <mergeCell ref="P120:Q120"/>
    <mergeCell ref="P121:Q121"/>
    <mergeCell ref="P123:Q123"/>
    <mergeCell ref="P124:Q124"/>
    <mergeCell ref="P126:Q126"/>
  </mergeCells>
  <dataValidations count="2">
    <dataValidation type="decimal" allowBlank="1" showInputMessage="1" showErrorMessage="1" sqref="WVH983059 WLL983059 C65555 IV65555 SR65555 ACN65555 AMJ65555 AWF65555 BGB65555 BPX65555 BZT65555 CJP65555 CTL65555 DDH65555 DND65555 DWZ65555 EGV65555 EQR65555 FAN65555 FKJ65555 FUF65555 GEB65555 GNX65555 GXT65555 HHP65555 HRL65555 IBH65555 ILD65555 IUZ65555 JEV65555 JOR65555 JYN65555 KIJ65555 KSF65555 LCB65555 LLX65555 LVT65555 MFP65555 MPL65555 MZH65555 NJD65555 NSZ65555 OCV65555 OMR65555 OWN65555 PGJ65555 PQF65555 QAB65555 QJX65555 QTT65555 RDP65555 RNL65555 RXH65555 SHD65555 SQZ65555 TAV65555 TKR65555 TUN65555 UEJ65555 UOF65555 UYB65555 VHX65555 VRT65555 WBP65555 WLL65555 WVH65555 C131091 IV131091 SR131091 ACN131091 AMJ131091 AWF131091 BGB131091 BPX131091 BZT131091 CJP131091 CTL131091 DDH131091 DND131091 DWZ131091 EGV131091 EQR131091 FAN131091 FKJ131091 FUF131091 GEB131091 GNX131091 GXT131091 HHP131091 HRL131091 IBH131091 ILD131091 IUZ131091 JEV131091 JOR131091 JYN131091 KIJ131091 KSF131091 LCB131091 LLX131091 LVT131091 MFP131091 MPL131091 MZH131091 NJD131091 NSZ131091 OCV131091 OMR131091 OWN131091 PGJ131091 PQF131091 QAB131091 QJX131091 QTT131091 RDP131091 RNL131091 RXH131091 SHD131091 SQZ131091 TAV131091 TKR131091 TUN131091 UEJ131091 UOF131091 UYB131091 VHX131091 VRT131091 WBP131091 WLL131091 WVH131091 C196627 IV196627 SR196627 ACN196627 AMJ196627 AWF196627 BGB196627 BPX196627 BZT196627 CJP196627 CTL196627 DDH196627 DND196627 DWZ196627 EGV196627 EQR196627 FAN196627 FKJ196627 FUF196627 GEB196627 GNX196627 GXT196627 HHP196627 HRL196627 IBH196627 ILD196627 IUZ196627 JEV196627 JOR196627 JYN196627 KIJ196627 KSF196627 LCB196627 LLX196627 LVT196627 MFP196627 MPL196627 MZH196627 NJD196627 NSZ196627 OCV196627 OMR196627 OWN196627 PGJ196627 PQF196627 QAB196627 QJX196627 QTT196627 RDP196627 RNL196627 RXH196627 SHD196627 SQZ196627 TAV196627 TKR196627 TUN196627 UEJ196627 UOF196627 UYB196627 VHX196627 VRT196627 WBP196627 WLL196627 WVH196627 C262163 IV262163 SR262163 ACN262163 AMJ262163 AWF262163 BGB262163 BPX262163 BZT262163 CJP262163 CTL262163 DDH262163 DND262163 DWZ262163 EGV262163 EQR262163 FAN262163 FKJ262163 FUF262163 GEB262163 GNX262163 GXT262163 HHP262163 HRL262163 IBH262163 ILD262163 IUZ262163 JEV262163 JOR262163 JYN262163 KIJ262163 KSF262163 LCB262163 LLX262163 LVT262163 MFP262163 MPL262163 MZH262163 NJD262163 NSZ262163 OCV262163 OMR262163 OWN262163 PGJ262163 PQF262163 QAB262163 QJX262163 QTT262163 RDP262163 RNL262163 RXH262163 SHD262163 SQZ262163 TAV262163 TKR262163 TUN262163 UEJ262163 UOF262163 UYB262163 VHX262163 VRT262163 WBP262163 WLL262163 WVH262163 C327699 IV327699 SR327699 ACN327699 AMJ327699 AWF327699 BGB327699 BPX327699 BZT327699 CJP327699 CTL327699 DDH327699 DND327699 DWZ327699 EGV327699 EQR327699 FAN327699 FKJ327699 FUF327699 GEB327699 GNX327699 GXT327699 HHP327699 HRL327699 IBH327699 ILD327699 IUZ327699 JEV327699 JOR327699 JYN327699 KIJ327699 KSF327699 LCB327699 LLX327699 LVT327699 MFP327699 MPL327699 MZH327699 NJD327699 NSZ327699 OCV327699 OMR327699 OWN327699 PGJ327699 PQF327699 QAB327699 QJX327699 QTT327699 RDP327699 RNL327699 RXH327699 SHD327699 SQZ327699 TAV327699 TKR327699 TUN327699 UEJ327699 UOF327699 UYB327699 VHX327699 VRT327699 WBP327699 WLL327699 WVH327699 C393235 IV393235 SR393235 ACN393235 AMJ393235 AWF393235 BGB393235 BPX393235 BZT393235 CJP393235 CTL393235 DDH393235 DND393235 DWZ393235 EGV393235 EQR393235 FAN393235 FKJ393235 FUF393235 GEB393235 GNX393235 GXT393235 HHP393235 HRL393235 IBH393235 ILD393235 IUZ393235 JEV393235 JOR393235 JYN393235 KIJ393235 KSF393235 LCB393235 LLX393235 LVT393235 MFP393235 MPL393235 MZH393235 NJD393235 NSZ393235 OCV393235 OMR393235 OWN393235 PGJ393235 PQF393235 QAB393235 QJX393235 QTT393235 RDP393235 RNL393235 RXH393235 SHD393235 SQZ393235 TAV393235 TKR393235 TUN393235 UEJ393235 UOF393235 UYB393235 VHX393235 VRT393235 WBP393235 WLL393235 WVH393235 C458771 IV458771 SR458771 ACN458771 AMJ458771 AWF458771 BGB458771 BPX458771 BZT458771 CJP458771 CTL458771 DDH458771 DND458771 DWZ458771 EGV458771 EQR458771 FAN458771 FKJ458771 FUF458771 GEB458771 GNX458771 GXT458771 HHP458771 HRL458771 IBH458771 ILD458771 IUZ458771 JEV458771 JOR458771 JYN458771 KIJ458771 KSF458771 LCB458771 LLX458771 LVT458771 MFP458771 MPL458771 MZH458771 NJD458771 NSZ458771 OCV458771 OMR458771 OWN458771 PGJ458771 PQF458771 QAB458771 QJX458771 QTT458771 RDP458771 RNL458771 RXH458771 SHD458771 SQZ458771 TAV458771 TKR458771 TUN458771 UEJ458771 UOF458771 UYB458771 VHX458771 VRT458771 WBP458771 WLL458771 WVH458771 C524307 IV524307 SR524307 ACN524307 AMJ524307 AWF524307 BGB524307 BPX524307 BZT524307 CJP524307 CTL524307 DDH524307 DND524307 DWZ524307 EGV524307 EQR524307 FAN524307 FKJ524307 FUF524307 GEB524307 GNX524307 GXT524307 HHP524307 HRL524307 IBH524307 ILD524307 IUZ524307 JEV524307 JOR524307 JYN524307 KIJ524307 KSF524307 LCB524307 LLX524307 LVT524307 MFP524307 MPL524307 MZH524307 NJD524307 NSZ524307 OCV524307 OMR524307 OWN524307 PGJ524307 PQF524307 QAB524307 QJX524307 QTT524307 RDP524307 RNL524307 RXH524307 SHD524307 SQZ524307 TAV524307 TKR524307 TUN524307 UEJ524307 UOF524307 UYB524307 VHX524307 VRT524307 WBP524307 WLL524307 WVH524307 C589843 IV589843 SR589843 ACN589843 AMJ589843 AWF589843 BGB589843 BPX589843 BZT589843 CJP589843 CTL589843 DDH589843 DND589843 DWZ589843 EGV589843 EQR589843 FAN589843 FKJ589843 FUF589843 GEB589843 GNX589843 GXT589843 HHP589843 HRL589843 IBH589843 ILD589843 IUZ589843 JEV589843 JOR589843 JYN589843 KIJ589843 KSF589843 LCB589843 LLX589843 LVT589843 MFP589843 MPL589843 MZH589843 NJD589843 NSZ589843 OCV589843 OMR589843 OWN589843 PGJ589843 PQF589843 QAB589843 QJX589843 QTT589843 RDP589843 RNL589843 RXH589843 SHD589843 SQZ589843 TAV589843 TKR589843 TUN589843 UEJ589843 UOF589843 UYB589843 VHX589843 VRT589843 WBP589843 WLL589843 WVH589843 C655379 IV655379 SR655379 ACN655379 AMJ655379 AWF655379 BGB655379 BPX655379 BZT655379 CJP655379 CTL655379 DDH655379 DND655379 DWZ655379 EGV655379 EQR655379 FAN655379 FKJ655379 FUF655379 GEB655379 GNX655379 GXT655379 HHP655379 HRL655379 IBH655379 ILD655379 IUZ655379 JEV655379 JOR655379 JYN655379 KIJ655379 KSF655379 LCB655379 LLX655379 LVT655379 MFP655379 MPL655379 MZH655379 NJD655379 NSZ655379 OCV655379 OMR655379 OWN655379 PGJ655379 PQF655379 QAB655379 QJX655379 QTT655379 RDP655379 RNL655379 RXH655379 SHD655379 SQZ655379 TAV655379 TKR655379 TUN655379 UEJ655379 UOF655379 UYB655379 VHX655379 VRT655379 WBP655379 WLL655379 WVH655379 C720915 IV720915 SR720915 ACN720915 AMJ720915 AWF720915 BGB720915 BPX720915 BZT720915 CJP720915 CTL720915 DDH720915 DND720915 DWZ720915 EGV720915 EQR720915 FAN720915 FKJ720915 FUF720915 GEB720915 GNX720915 GXT720915 HHP720915 HRL720915 IBH720915 ILD720915 IUZ720915 JEV720915 JOR720915 JYN720915 KIJ720915 KSF720915 LCB720915 LLX720915 LVT720915 MFP720915 MPL720915 MZH720915 NJD720915 NSZ720915 OCV720915 OMR720915 OWN720915 PGJ720915 PQF720915 QAB720915 QJX720915 QTT720915 RDP720915 RNL720915 RXH720915 SHD720915 SQZ720915 TAV720915 TKR720915 TUN720915 UEJ720915 UOF720915 UYB720915 VHX720915 VRT720915 WBP720915 WLL720915 WVH720915 C786451 IV786451 SR786451 ACN786451 AMJ786451 AWF786451 BGB786451 BPX786451 BZT786451 CJP786451 CTL786451 DDH786451 DND786451 DWZ786451 EGV786451 EQR786451 FAN786451 FKJ786451 FUF786451 GEB786451 GNX786451 GXT786451 HHP786451 HRL786451 IBH786451 ILD786451 IUZ786451 JEV786451 JOR786451 JYN786451 KIJ786451 KSF786451 LCB786451 LLX786451 LVT786451 MFP786451 MPL786451 MZH786451 NJD786451 NSZ786451 OCV786451 OMR786451 OWN786451 PGJ786451 PQF786451 QAB786451 QJX786451 QTT786451 RDP786451 RNL786451 RXH786451 SHD786451 SQZ786451 TAV786451 TKR786451 TUN786451 UEJ786451 UOF786451 UYB786451 VHX786451 VRT786451 WBP786451 WLL786451 WVH786451 C851987 IV851987 SR851987 ACN851987 AMJ851987 AWF851987 BGB851987 BPX851987 BZT851987 CJP851987 CTL851987 DDH851987 DND851987 DWZ851987 EGV851987 EQR851987 FAN851987 FKJ851987 FUF851987 GEB851987 GNX851987 GXT851987 HHP851987 HRL851987 IBH851987 ILD851987 IUZ851987 JEV851987 JOR851987 JYN851987 KIJ851987 KSF851987 LCB851987 LLX851987 LVT851987 MFP851987 MPL851987 MZH851987 NJD851987 NSZ851987 OCV851987 OMR851987 OWN851987 PGJ851987 PQF851987 QAB851987 QJX851987 QTT851987 RDP851987 RNL851987 RXH851987 SHD851987 SQZ851987 TAV851987 TKR851987 TUN851987 UEJ851987 UOF851987 UYB851987 VHX851987 VRT851987 WBP851987 WLL851987 WVH851987 C917523 IV917523 SR917523 ACN917523 AMJ917523 AWF917523 BGB917523 BPX917523 BZT917523 CJP917523 CTL917523 DDH917523 DND917523 DWZ917523 EGV917523 EQR917523 FAN917523 FKJ917523 FUF917523 GEB917523 GNX917523 GXT917523 HHP917523 HRL917523 IBH917523 ILD917523 IUZ917523 JEV917523 JOR917523 JYN917523 KIJ917523 KSF917523 LCB917523 LLX917523 LVT917523 MFP917523 MPL917523 MZH917523 NJD917523 NSZ917523 OCV917523 OMR917523 OWN917523 PGJ917523 PQF917523 QAB917523 QJX917523 QTT917523 RDP917523 RNL917523 RXH917523 SHD917523 SQZ917523 TAV917523 TKR917523 TUN917523 UEJ917523 UOF917523 UYB917523 VHX917523 VRT917523 WBP917523 WLL917523 WVH917523 C983059 IV983059 SR983059 ACN983059 AMJ983059 AWF983059 BGB983059 BPX983059 BZT983059 CJP983059 CTL983059 DDH983059 DND983059 DWZ983059 EGV983059 EQR983059 FAN983059 FKJ983059 FUF983059 GEB983059 GNX983059 GXT983059 HHP983059 HRL983059 IBH983059 ILD983059 IUZ983059 JEV983059 JOR983059 JYN983059 KIJ983059 KSF983059 LCB983059 LLX983059 LVT983059 MFP983059 MPL983059 MZH983059 NJD983059 NSZ983059 OCV983059 OMR983059 OWN983059 PGJ983059 PQF983059 QAB983059 QJX983059 QTT983059 RDP983059 RNL983059 RXH983059 SHD983059 SQZ983059 TAV983059 TKR983059 TUN983059 UEJ983059 UOF983059 UYB983059 VHX983059 VRT983059 WBP983059 WVH23:WVH38 WLL23:WLL38 WBP23:WBP38 VRT23:VRT38 VHX23:VHX38 UYB23:UYB38 UOF23:UOF38 UEJ23:UEJ38 TUN23:TUN38 TKR23:TKR38 TAV23:TAV38 SQZ23:SQZ38 SHD23:SHD38 RXH23:RXH38 RNL23:RNL38 RDP23:RDP38 QTT23:QTT38 QJX23:QJX38 QAB23:QAB38 PQF23:PQF38 PGJ23:PGJ38 OWN23:OWN38 OMR23:OMR38 OCV23:OCV38 NSZ23:NSZ38 NJD23:NJD38 MZH23:MZH38 MPL23:MPL38 MFP23:MFP38 LVT23:LVT38 LLX23:LLX38 LCB23:LCB38 KSF23:KSF38 KIJ23:KIJ38 JYN23:JYN38 JOR23:JOR38 JEV23:JEV38 IUZ23:IUZ38 ILD23:ILD38 IBH23:IBH38 HRL23:HRL38 HHP23:HHP38 GXT23:GXT38 GNX23:GNX38 GEB23:GEB38 FUF23:FUF38 FKJ23:FKJ38 FAN23:FAN38 EQR23:EQR38 EGV23:EGV38 DWZ23:DWZ38 DND23:DND38 DDH23:DDH38 CTL23:CTL38 CJP23:CJP38 BZT23:BZT38 BPX23:BPX38 BGB23:BGB38 AWF23:AWF38 AMJ23:AMJ38 ACN23:ACN38 SR23:SR38 IV23:IV38">
      <formula1>0</formula1>
      <formula2>1</formula2>
    </dataValidation>
    <dataValidation type="list" allowBlank="1" showInputMessage="1" showErrorMessage="1" sqref="WVE983059 A65555 IS65555 SO65555 ACK65555 AMG65555 AWC65555 BFY65555 BPU65555 BZQ65555 CJM65555 CTI65555 DDE65555 DNA65555 DWW65555 EGS65555 EQO65555 FAK65555 FKG65555 FUC65555 GDY65555 GNU65555 GXQ65555 HHM65555 HRI65555 IBE65555 ILA65555 IUW65555 JES65555 JOO65555 JYK65555 KIG65555 KSC65555 LBY65555 LLU65555 LVQ65555 MFM65555 MPI65555 MZE65555 NJA65555 NSW65555 OCS65555 OMO65555 OWK65555 PGG65555 PQC65555 PZY65555 QJU65555 QTQ65555 RDM65555 RNI65555 RXE65555 SHA65555 SQW65555 TAS65555 TKO65555 TUK65555 UEG65555 UOC65555 UXY65555 VHU65555 VRQ65555 WBM65555 WLI65555 WVE65555 A131091 IS131091 SO131091 ACK131091 AMG131091 AWC131091 BFY131091 BPU131091 BZQ131091 CJM131091 CTI131091 DDE131091 DNA131091 DWW131091 EGS131091 EQO131091 FAK131091 FKG131091 FUC131091 GDY131091 GNU131091 GXQ131091 HHM131091 HRI131091 IBE131091 ILA131091 IUW131091 JES131091 JOO131091 JYK131091 KIG131091 KSC131091 LBY131091 LLU131091 LVQ131091 MFM131091 MPI131091 MZE131091 NJA131091 NSW131091 OCS131091 OMO131091 OWK131091 PGG131091 PQC131091 PZY131091 QJU131091 QTQ131091 RDM131091 RNI131091 RXE131091 SHA131091 SQW131091 TAS131091 TKO131091 TUK131091 UEG131091 UOC131091 UXY131091 VHU131091 VRQ131091 WBM131091 WLI131091 WVE131091 A196627 IS196627 SO196627 ACK196627 AMG196627 AWC196627 BFY196627 BPU196627 BZQ196627 CJM196627 CTI196627 DDE196627 DNA196627 DWW196627 EGS196627 EQO196627 FAK196627 FKG196627 FUC196627 GDY196627 GNU196627 GXQ196627 HHM196627 HRI196627 IBE196627 ILA196627 IUW196627 JES196627 JOO196627 JYK196627 KIG196627 KSC196627 LBY196627 LLU196627 LVQ196627 MFM196627 MPI196627 MZE196627 NJA196627 NSW196627 OCS196627 OMO196627 OWK196627 PGG196627 PQC196627 PZY196627 QJU196627 QTQ196627 RDM196627 RNI196627 RXE196627 SHA196627 SQW196627 TAS196627 TKO196627 TUK196627 UEG196627 UOC196627 UXY196627 VHU196627 VRQ196627 WBM196627 WLI196627 WVE196627 A262163 IS262163 SO262163 ACK262163 AMG262163 AWC262163 BFY262163 BPU262163 BZQ262163 CJM262163 CTI262163 DDE262163 DNA262163 DWW262163 EGS262163 EQO262163 FAK262163 FKG262163 FUC262163 GDY262163 GNU262163 GXQ262163 HHM262163 HRI262163 IBE262163 ILA262163 IUW262163 JES262163 JOO262163 JYK262163 KIG262163 KSC262163 LBY262163 LLU262163 LVQ262163 MFM262163 MPI262163 MZE262163 NJA262163 NSW262163 OCS262163 OMO262163 OWK262163 PGG262163 PQC262163 PZY262163 QJU262163 QTQ262163 RDM262163 RNI262163 RXE262163 SHA262163 SQW262163 TAS262163 TKO262163 TUK262163 UEG262163 UOC262163 UXY262163 VHU262163 VRQ262163 WBM262163 WLI262163 WVE262163 A327699 IS327699 SO327699 ACK327699 AMG327699 AWC327699 BFY327699 BPU327699 BZQ327699 CJM327699 CTI327699 DDE327699 DNA327699 DWW327699 EGS327699 EQO327699 FAK327699 FKG327699 FUC327699 GDY327699 GNU327699 GXQ327699 HHM327699 HRI327699 IBE327699 ILA327699 IUW327699 JES327699 JOO327699 JYK327699 KIG327699 KSC327699 LBY327699 LLU327699 LVQ327699 MFM327699 MPI327699 MZE327699 NJA327699 NSW327699 OCS327699 OMO327699 OWK327699 PGG327699 PQC327699 PZY327699 QJU327699 QTQ327699 RDM327699 RNI327699 RXE327699 SHA327699 SQW327699 TAS327699 TKO327699 TUK327699 UEG327699 UOC327699 UXY327699 VHU327699 VRQ327699 WBM327699 WLI327699 WVE327699 A393235 IS393235 SO393235 ACK393235 AMG393235 AWC393235 BFY393235 BPU393235 BZQ393235 CJM393235 CTI393235 DDE393235 DNA393235 DWW393235 EGS393235 EQO393235 FAK393235 FKG393235 FUC393235 GDY393235 GNU393235 GXQ393235 HHM393235 HRI393235 IBE393235 ILA393235 IUW393235 JES393235 JOO393235 JYK393235 KIG393235 KSC393235 LBY393235 LLU393235 LVQ393235 MFM393235 MPI393235 MZE393235 NJA393235 NSW393235 OCS393235 OMO393235 OWK393235 PGG393235 PQC393235 PZY393235 QJU393235 QTQ393235 RDM393235 RNI393235 RXE393235 SHA393235 SQW393235 TAS393235 TKO393235 TUK393235 UEG393235 UOC393235 UXY393235 VHU393235 VRQ393235 WBM393235 WLI393235 WVE393235 A458771 IS458771 SO458771 ACK458771 AMG458771 AWC458771 BFY458771 BPU458771 BZQ458771 CJM458771 CTI458771 DDE458771 DNA458771 DWW458771 EGS458771 EQO458771 FAK458771 FKG458771 FUC458771 GDY458771 GNU458771 GXQ458771 HHM458771 HRI458771 IBE458771 ILA458771 IUW458771 JES458771 JOO458771 JYK458771 KIG458771 KSC458771 LBY458771 LLU458771 LVQ458771 MFM458771 MPI458771 MZE458771 NJA458771 NSW458771 OCS458771 OMO458771 OWK458771 PGG458771 PQC458771 PZY458771 QJU458771 QTQ458771 RDM458771 RNI458771 RXE458771 SHA458771 SQW458771 TAS458771 TKO458771 TUK458771 UEG458771 UOC458771 UXY458771 VHU458771 VRQ458771 WBM458771 WLI458771 WVE458771 A524307 IS524307 SO524307 ACK524307 AMG524307 AWC524307 BFY524307 BPU524307 BZQ524307 CJM524307 CTI524307 DDE524307 DNA524307 DWW524307 EGS524307 EQO524307 FAK524307 FKG524307 FUC524307 GDY524307 GNU524307 GXQ524307 HHM524307 HRI524307 IBE524307 ILA524307 IUW524307 JES524307 JOO524307 JYK524307 KIG524307 KSC524307 LBY524307 LLU524307 LVQ524307 MFM524307 MPI524307 MZE524307 NJA524307 NSW524307 OCS524307 OMO524307 OWK524307 PGG524307 PQC524307 PZY524307 QJU524307 QTQ524307 RDM524307 RNI524307 RXE524307 SHA524307 SQW524307 TAS524307 TKO524307 TUK524307 UEG524307 UOC524307 UXY524307 VHU524307 VRQ524307 WBM524307 WLI524307 WVE524307 A589843 IS589843 SO589843 ACK589843 AMG589843 AWC589843 BFY589843 BPU589843 BZQ589843 CJM589843 CTI589843 DDE589843 DNA589843 DWW589843 EGS589843 EQO589843 FAK589843 FKG589843 FUC589843 GDY589843 GNU589843 GXQ589843 HHM589843 HRI589843 IBE589843 ILA589843 IUW589843 JES589843 JOO589843 JYK589843 KIG589843 KSC589843 LBY589843 LLU589843 LVQ589843 MFM589843 MPI589843 MZE589843 NJA589843 NSW589843 OCS589843 OMO589843 OWK589843 PGG589843 PQC589843 PZY589843 QJU589843 QTQ589843 RDM589843 RNI589843 RXE589843 SHA589843 SQW589843 TAS589843 TKO589843 TUK589843 UEG589843 UOC589843 UXY589843 VHU589843 VRQ589843 WBM589843 WLI589843 WVE589843 A655379 IS655379 SO655379 ACK655379 AMG655379 AWC655379 BFY655379 BPU655379 BZQ655379 CJM655379 CTI655379 DDE655379 DNA655379 DWW655379 EGS655379 EQO655379 FAK655379 FKG655379 FUC655379 GDY655379 GNU655379 GXQ655379 HHM655379 HRI655379 IBE655379 ILA655379 IUW655379 JES655379 JOO655379 JYK655379 KIG655379 KSC655379 LBY655379 LLU655379 LVQ655379 MFM655379 MPI655379 MZE655379 NJA655379 NSW655379 OCS655379 OMO655379 OWK655379 PGG655379 PQC655379 PZY655379 QJU655379 QTQ655379 RDM655379 RNI655379 RXE655379 SHA655379 SQW655379 TAS655379 TKO655379 TUK655379 UEG655379 UOC655379 UXY655379 VHU655379 VRQ655379 WBM655379 WLI655379 WVE655379 A720915 IS720915 SO720915 ACK720915 AMG720915 AWC720915 BFY720915 BPU720915 BZQ720915 CJM720915 CTI720915 DDE720915 DNA720915 DWW720915 EGS720915 EQO720915 FAK720915 FKG720915 FUC720915 GDY720915 GNU720915 GXQ720915 HHM720915 HRI720915 IBE720915 ILA720915 IUW720915 JES720915 JOO720915 JYK720915 KIG720915 KSC720915 LBY720915 LLU720915 LVQ720915 MFM720915 MPI720915 MZE720915 NJA720915 NSW720915 OCS720915 OMO720915 OWK720915 PGG720915 PQC720915 PZY720915 QJU720915 QTQ720915 RDM720915 RNI720915 RXE720915 SHA720915 SQW720915 TAS720915 TKO720915 TUK720915 UEG720915 UOC720915 UXY720915 VHU720915 VRQ720915 WBM720915 WLI720915 WVE720915 A786451 IS786451 SO786451 ACK786451 AMG786451 AWC786451 BFY786451 BPU786451 BZQ786451 CJM786451 CTI786451 DDE786451 DNA786451 DWW786451 EGS786451 EQO786451 FAK786451 FKG786451 FUC786451 GDY786451 GNU786451 GXQ786451 HHM786451 HRI786451 IBE786451 ILA786451 IUW786451 JES786451 JOO786451 JYK786451 KIG786451 KSC786451 LBY786451 LLU786451 LVQ786451 MFM786451 MPI786451 MZE786451 NJA786451 NSW786451 OCS786451 OMO786451 OWK786451 PGG786451 PQC786451 PZY786451 QJU786451 QTQ786451 RDM786451 RNI786451 RXE786451 SHA786451 SQW786451 TAS786451 TKO786451 TUK786451 UEG786451 UOC786451 UXY786451 VHU786451 VRQ786451 WBM786451 WLI786451 WVE786451 A851987 IS851987 SO851987 ACK851987 AMG851987 AWC851987 BFY851987 BPU851987 BZQ851987 CJM851987 CTI851987 DDE851987 DNA851987 DWW851987 EGS851987 EQO851987 FAK851987 FKG851987 FUC851987 GDY851987 GNU851987 GXQ851987 HHM851987 HRI851987 IBE851987 ILA851987 IUW851987 JES851987 JOO851987 JYK851987 KIG851987 KSC851987 LBY851987 LLU851987 LVQ851987 MFM851987 MPI851987 MZE851987 NJA851987 NSW851987 OCS851987 OMO851987 OWK851987 PGG851987 PQC851987 PZY851987 QJU851987 QTQ851987 RDM851987 RNI851987 RXE851987 SHA851987 SQW851987 TAS851987 TKO851987 TUK851987 UEG851987 UOC851987 UXY851987 VHU851987 VRQ851987 WBM851987 WLI851987 WVE851987 A917523 IS917523 SO917523 ACK917523 AMG917523 AWC917523 BFY917523 BPU917523 BZQ917523 CJM917523 CTI917523 DDE917523 DNA917523 DWW917523 EGS917523 EQO917523 FAK917523 FKG917523 FUC917523 GDY917523 GNU917523 GXQ917523 HHM917523 HRI917523 IBE917523 ILA917523 IUW917523 JES917523 JOO917523 JYK917523 KIG917523 KSC917523 LBY917523 LLU917523 LVQ917523 MFM917523 MPI917523 MZE917523 NJA917523 NSW917523 OCS917523 OMO917523 OWK917523 PGG917523 PQC917523 PZY917523 QJU917523 QTQ917523 RDM917523 RNI917523 RXE917523 SHA917523 SQW917523 TAS917523 TKO917523 TUK917523 UEG917523 UOC917523 UXY917523 VHU917523 VRQ917523 WBM917523 WLI917523 WVE917523 A983059 IS983059 SO983059 ACK983059 AMG983059 AWC983059 BFY983059 BPU983059 BZQ983059 CJM983059 CTI983059 DDE983059 DNA983059 DWW983059 EGS983059 EQO983059 FAK983059 FKG983059 FUC983059 GDY983059 GNU983059 GXQ983059 HHM983059 HRI983059 IBE983059 ILA983059 IUW983059 JES983059 JOO983059 JYK983059 KIG983059 KSC983059 LBY983059 LLU983059 LVQ983059 MFM983059 MPI983059 MZE983059 NJA983059 NSW983059 OCS983059 OMO983059 OWK983059 PGG983059 PQC983059 PZY983059 QJU983059 QTQ983059 RDM983059 RNI983059 RXE983059 SHA983059 SQW983059 TAS983059 TKO983059 TUK983059 UEG983059 UOC983059 UXY983059 VHU983059 VRQ983059 WBM983059 WLI983059 WVE23:WVE38 WLI23:WLI38 WBM23:WBM38 VRQ23:VRQ38 VHU23:VHU38 UXY23:UXY38 UOC23:UOC38 UEG23:UEG38 TUK23:TUK38 TKO23:TKO38 TAS23:TAS38 SQW23:SQW38 SHA23:SHA38 RXE23:RXE38 RNI23:RNI38 RDM23:RDM38 QTQ23:QTQ38 QJU23:QJU38 PZY23:PZY38 PQC23:PQC38 PGG23:PGG38 OWK23:OWK38 OMO23:OMO38 OCS23:OCS38 NSW23:NSW38 NJA23:NJA38 MZE23:MZE38 MPI23:MPI38 MFM23:MFM38 LVQ23:LVQ38 LLU23:LLU38 LBY23:LBY38 KSC23:KSC38 KIG23:KIG38 JYK23:JYK38 JOO23:JOO38 JES23:JES38 IUW23:IUW38 ILA23:ILA38 IBE23:IBE38 HRI23:HRI38 HHM23:HHM38 GXQ23:GXQ38 GNU23:GNU38 GDY23:GDY38 FUC23:FUC38 FKG23:FKG38 FAK23:FAK38 EQO23:EQO38 EGS23:EGS38 DWW23:DWW38 DNA23:DNA38 DDE23:DDE38 CTI23:CTI38 CJM23:CJM38 BZQ23:BZQ38 BPU23:BPU38 BFY23:BFY38 AWC23:AWC38 AMG23:AMG38 ACK23:ACK38 SO23:SO38 IS23:IS38 A23:A38">
      <formula1>"1,2,3,4,5"</formula1>
    </dataValidation>
  </dataValidations>
  <printOptions horizontalCentered="1"/>
  <pageMargins left="0.78740157480314965" right="0" top="0.74803149606299213" bottom="0.74803149606299213" header="0.31496062992125984" footer="0.31496062992125984"/>
  <pageSetup paperSize="5"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2:Z142"/>
  <sheetViews>
    <sheetView topLeftCell="B22" zoomScale="66" zoomScaleNormal="66" workbookViewId="0">
      <selection activeCell="E40" sqref="E40"/>
    </sheetView>
  </sheetViews>
  <sheetFormatPr baseColWidth="10" defaultRowHeight="15" x14ac:dyDescent="0.25"/>
  <cols>
    <col min="1" max="1" width="6.7109375" style="86" customWidth="1"/>
    <col min="2" max="2" width="65.42578125" style="86" customWidth="1"/>
    <col min="3" max="3" width="27.140625" style="86" customWidth="1"/>
    <col min="4" max="4" width="20.42578125" style="86" customWidth="1"/>
    <col min="5" max="5" width="19" style="86" customWidth="1"/>
    <col min="6" max="7" width="24.28515625" style="86" customWidth="1"/>
    <col min="8" max="9" width="20.7109375" style="86" customWidth="1"/>
    <col min="10" max="14" width="14.7109375" style="86" customWidth="1"/>
    <col min="15" max="15" width="16.7109375" style="86" customWidth="1"/>
    <col min="16" max="16" width="8.7109375" style="86" customWidth="1"/>
    <col min="17" max="17" width="14.5703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912</v>
      </c>
      <c r="D6" s="1103"/>
      <c r="E6" s="1103"/>
      <c r="F6" s="1103"/>
      <c r="G6" s="1103"/>
      <c r="H6" s="1103"/>
      <c r="I6" s="1103"/>
      <c r="J6" s="1103"/>
      <c r="K6" s="1103"/>
      <c r="L6" s="1103"/>
      <c r="M6" s="1103"/>
      <c r="N6" s="1104"/>
    </row>
    <row r="7" spans="2:16" ht="16.5" thickBot="1" x14ac:dyDescent="0.3">
      <c r="B7" s="474" t="s">
        <v>5</v>
      </c>
      <c r="C7" s="1103"/>
      <c r="D7" s="1103"/>
      <c r="E7" s="1103"/>
      <c r="F7" s="1103"/>
      <c r="G7" s="1103"/>
      <c r="H7" s="1103"/>
      <c r="I7" s="1103"/>
      <c r="J7" s="1103"/>
      <c r="K7" s="1103"/>
      <c r="L7" s="1103"/>
      <c r="M7" s="1103"/>
      <c r="N7" s="1104"/>
    </row>
    <row r="8" spans="2:16" ht="16.5" thickBot="1" x14ac:dyDescent="0.3">
      <c r="B8" s="474" t="s">
        <v>6</v>
      </c>
      <c r="C8" s="1103"/>
      <c r="D8" s="1103"/>
      <c r="E8" s="1103"/>
      <c r="F8" s="1103"/>
      <c r="G8" s="1103"/>
      <c r="H8" s="1103"/>
      <c r="I8" s="1103"/>
      <c r="J8" s="1103"/>
      <c r="K8" s="1103"/>
      <c r="L8" s="1103"/>
      <c r="M8" s="1103"/>
      <c r="N8" s="1104"/>
    </row>
    <row r="9" spans="2:16" ht="16.5" thickBot="1" x14ac:dyDescent="0.3">
      <c r="B9" s="474" t="s">
        <v>7</v>
      </c>
      <c r="C9" s="1103"/>
      <c r="D9" s="1103"/>
      <c r="E9" s="1103"/>
      <c r="F9" s="1103"/>
      <c r="G9" s="1103"/>
      <c r="H9" s="1103"/>
      <c r="I9" s="1103"/>
      <c r="J9" s="1103"/>
      <c r="K9" s="1103"/>
      <c r="L9" s="1103"/>
      <c r="M9" s="1103"/>
      <c r="N9" s="1104"/>
    </row>
    <row r="10" spans="2:16" ht="16.5" thickBot="1" x14ac:dyDescent="0.3">
      <c r="B10" s="474" t="s">
        <v>8</v>
      </c>
      <c r="C10" s="1114" t="s">
        <v>157</v>
      </c>
      <c r="D10" s="1114"/>
      <c r="E10" s="1091"/>
      <c r="F10" s="475"/>
      <c r="G10" s="475"/>
      <c r="H10" s="475"/>
      <c r="I10" s="475"/>
      <c r="J10" s="475"/>
      <c r="K10" s="475"/>
      <c r="L10" s="475"/>
      <c r="M10" s="475"/>
      <c r="N10" s="476"/>
    </row>
    <row r="11" spans="2:16" ht="16.5" thickBot="1" x14ac:dyDescent="0.3">
      <c r="B11" s="477" t="s">
        <v>9</v>
      </c>
      <c r="C11" s="478">
        <v>41974</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31.5" x14ac:dyDescent="0.25">
      <c r="B13" s="1093" t="s">
        <v>87</v>
      </c>
      <c r="C13" s="1093"/>
      <c r="D13" s="240" t="s">
        <v>12</v>
      </c>
      <c r="E13" s="240" t="s">
        <v>13</v>
      </c>
      <c r="F13" s="240" t="s">
        <v>29</v>
      </c>
      <c r="G13" s="95"/>
      <c r="I13" s="96"/>
      <c r="J13" s="96"/>
      <c r="K13" s="96"/>
      <c r="L13" s="96"/>
      <c r="M13" s="96"/>
      <c r="N13" s="94"/>
    </row>
    <row r="14" spans="2:16" ht="15.75" x14ac:dyDescent="0.25">
      <c r="B14" s="1093"/>
      <c r="C14" s="1093"/>
      <c r="D14" s="240">
        <v>15</v>
      </c>
      <c r="E14" s="984">
        <v>2453730175</v>
      </c>
      <c r="F14" s="488">
        <v>1175</v>
      </c>
      <c r="G14" s="97"/>
      <c r="I14" s="98"/>
      <c r="J14" s="98"/>
      <c r="K14" s="98"/>
      <c r="L14" s="98"/>
      <c r="M14" s="98"/>
      <c r="N14" s="94"/>
    </row>
    <row r="15" spans="2:16" ht="15.75" x14ac:dyDescent="0.25">
      <c r="B15" s="1093"/>
      <c r="C15" s="1093"/>
      <c r="D15" s="240"/>
      <c r="E15" s="168"/>
      <c r="F15" s="167"/>
      <c r="G15" s="97"/>
      <c r="I15" s="98"/>
      <c r="J15" s="98"/>
      <c r="K15" s="98"/>
      <c r="L15" s="98"/>
      <c r="M15" s="98"/>
      <c r="N15" s="94"/>
    </row>
    <row r="16" spans="2:16" ht="15.75" x14ac:dyDescent="0.25">
      <c r="B16" s="1093"/>
      <c r="C16" s="1093"/>
      <c r="D16" s="240"/>
      <c r="E16" s="168"/>
      <c r="F16" s="167"/>
      <c r="G16" s="97"/>
      <c r="I16" s="98"/>
      <c r="J16" s="98"/>
      <c r="K16" s="98"/>
      <c r="L16" s="98"/>
      <c r="M16" s="98"/>
      <c r="N16" s="94"/>
    </row>
    <row r="17" spans="1:14" ht="15.75" x14ac:dyDescent="0.25">
      <c r="B17" s="1093"/>
      <c r="C17" s="1093"/>
      <c r="D17" s="240"/>
      <c r="E17" s="169"/>
      <c r="F17" s="167"/>
      <c r="G17" s="97"/>
      <c r="H17" s="100"/>
      <c r="I17" s="98"/>
      <c r="J17" s="98"/>
      <c r="K17" s="98"/>
      <c r="L17" s="98"/>
      <c r="M17" s="98"/>
      <c r="N17" s="101"/>
    </row>
    <row r="18" spans="1:14" ht="15.75" x14ac:dyDescent="0.25">
      <c r="B18" s="1093"/>
      <c r="C18" s="1093"/>
      <c r="D18" s="240"/>
      <c r="E18" s="169"/>
      <c r="F18" s="167"/>
      <c r="G18" s="97"/>
      <c r="H18" s="100"/>
      <c r="I18" s="102"/>
      <c r="J18" s="102"/>
      <c r="K18" s="102"/>
      <c r="L18" s="102"/>
      <c r="M18" s="102"/>
      <c r="N18" s="101"/>
    </row>
    <row r="19" spans="1:14" ht="15.75" x14ac:dyDescent="0.25">
      <c r="B19" s="1093"/>
      <c r="C19" s="1093"/>
      <c r="D19" s="240"/>
      <c r="E19" s="99"/>
      <c r="F19" s="167"/>
      <c r="G19" s="97"/>
      <c r="H19" s="100"/>
      <c r="I19" s="93"/>
      <c r="J19" s="93"/>
      <c r="K19" s="93"/>
      <c r="L19" s="93"/>
      <c r="M19" s="93"/>
      <c r="N19" s="101"/>
    </row>
    <row r="20" spans="1:14" ht="15.75" x14ac:dyDescent="0.25">
      <c r="B20" s="1093"/>
      <c r="C20" s="1093"/>
      <c r="D20" s="240"/>
      <c r="E20" s="99"/>
      <c r="F20" s="167"/>
      <c r="G20" s="97"/>
      <c r="H20" s="100"/>
      <c r="I20" s="93"/>
      <c r="J20" s="93"/>
      <c r="K20" s="93"/>
      <c r="L20" s="93"/>
      <c r="M20" s="93"/>
      <c r="N20" s="101"/>
    </row>
    <row r="21" spans="1:14" ht="16.5" thickBot="1" x14ac:dyDescent="0.3">
      <c r="B21" s="1094" t="s">
        <v>14</v>
      </c>
      <c r="C21" s="1095"/>
      <c r="D21" s="240"/>
      <c r="E21" s="103">
        <f>SUM(E14:E20)</f>
        <v>2453730175</v>
      </c>
      <c r="F21" s="489">
        <f>SUM(F14:F20)</f>
        <v>1175</v>
      </c>
      <c r="G21" s="97"/>
      <c r="H21" s="100"/>
      <c r="I21" s="93"/>
      <c r="J21" s="93"/>
      <c r="K21" s="93"/>
      <c r="L21" s="93"/>
      <c r="M21" s="93"/>
      <c r="N21" s="101"/>
    </row>
    <row r="22" spans="1:14" ht="45.75" thickBot="1" x14ac:dyDescent="0.3">
      <c r="A22" s="481"/>
      <c r="B22" s="105" t="s">
        <v>15</v>
      </c>
      <c r="C22" s="105" t="s">
        <v>88</v>
      </c>
      <c r="E22" s="96"/>
      <c r="F22" s="96"/>
      <c r="G22" s="96"/>
      <c r="H22" s="96"/>
      <c r="I22" s="106"/>
      <c r="J22" s="106"/>
      <c r="K22" s="106"/>
      <c r="L22" s="106"/>
      <c r="M22" s="106"/>
    </row>
    <row r="23" spans="1:14" ht="16.5" thickBot="1" x14ac:dyDescent="0.3">
      <c r="A23" s="482">
        <v>1</v>
      </c>
      <c r="C23" s="108">
        <f>F21*80/100</f>
        <v>940</v>
      </c>
      <c r="D23" s="109"/>
      <c r="E23" s="110">
        <f>E21</f>
        <v>2453730175</v>
      </c>
      <c r="F23" s="111"/>
      <c r="G23" s="111"/>
      <c r="H23" s="111"/>
      <c r="I23" s="112"/>
      <c r="J23" s="112"/>
      <c r="K23" s="112"/>
      <c r="L23" s="112"/>
      <c r="M23" s="112"/>
    </row>
    <row r="24" spans="1:14" ht="15.75" x14ac:dyDescent="0.25">
      <c r="A24" s="113"/>
      <c r="C24" s="114"/>
      <c r="D24" s="98"/>
      <c r="E24" s="115"/>
      <c r="F24" s="111"/>
      <c r="G24" s="111"/>
      <c r="H24" s="111"/>
      <c r="I24" s="112"/>
      <c r="J24" s="112"/>
      <c r="K24" s="112"/>
      <c r="L24" s="112"/>
      <c r="M24" s="112"/>
    </row>
    <row r="25" spans="1:14" ht="15.75" x14ac:dyDescent="0.2">
      <c r="A25" s="113"/>
      <c r="B25" s="116" t="s">
        <v>124</v>
      </c>
      <c r="C25" s="78"/>
      <c r="D25" s="78"/>
      <c r="E25" s="78"/>
      <c r="F25" s="78"/>
      <c r="G25" s="78"/>
      <c r="H25" s="78"/>
      <c r="I25" s="93"/>
      <c r="J25" s="93"/>
      <c r="K25" s="93"/>
      <c r="L25" s="93"/>
      <c r="M25" s="93"/>
      <c r="N25" s="94"/>
    </row>
    <row r="26" spans="1:14" ht="15.75" x14ac:dyDescent="0.2">
      <c r="A26" s="113"/>
      <c r="B26" s="78"/>
      <c r="C26" s="78"/>
      <c r="D26" s="78"/>
      <c r="E26" s="78"/>
      <c r="F26" s="78"/>
      <c r="G26" s="78"/>
      <c r="H26" s="78"/>
      <c r="I26" s="93"/>
      <c r="J26" s="93"/>
      <c r="K26" s="93"/>
      <c r="L26" s="93"/>
      <c r="M26" s="93"/>
      <c r="N26" s="94"/>
    </row>
    <row r="27" spans="1:14" ht="15.75" x14ac:dyDescent="0.2">
      <c r="A27" s="113"/>
      <c r="B27" s="117" t="s">
        <v>33</v>
      </c>
      <c r="C27" s="117" t="s">
        <v>125</v>
      </c>
      <c r="D27" s="117" t="s">
        <v>126</v>
      </c>
      <c r="E27" s="78"/>
      <c r="F27" s="78"/>
      <c r="G27" s="78"/>
      <c r="H27" s="78"/>
      <c r="I27" s="93"/>
      <c r="J27" s="93"/>
      <c r="K27" s="93"/>
      <c r="L27" s="93"/>
      <c r="M27" s="93"/>
      <c r="N27" s="94"/>
    </row>
    <row r="28" spans="1:14" ht="15.75" x14ac:dyDescent="0.2">
      <c r="A28" s="113"/>
      <c r="B28" s="118" t="s">
        <v>127</v>
      </c>
      <c r="C28" s="234" t="s">
        <v>292</v>
      </c>
      <c r="D28" s="234"/>
      <c r="E28" s="78"/>
      <c r="F28" s="78"/>
      <c r="G28" s="78"/>
      <c r="H28" s="78"/>
      <c r="I28" s="93"/>
      <c r="J28" s="93"/>
      <c r="K28" s="93"/>
      <c r="L28" s="93"/>
      <c r="M28" s="93"/>
      <c r="N28" s="94"/>
    </row>
    <row r="29" spans="1:14" ht="15.75" x14ac:dyDescent="0.2">
      <c r="A29" s="113"/>
      <c r="B29" s="118" t="s">
        <v>128</v>
      </c>
      <c r="C29" s="234" t="s">
        <v>292</v>
      </c>
      <c r="D29" s="234"/>
      <c r="E29" s="78"/>
      <c r="F29" s="78"/>
      <c r="G29" s="78"/>
      <c r="H29" s="78"/>
      <c r="I29" s="93"/>
      <c r="J29" s="93"/>
      <c r="K29" s="93"/>
      <c r="L29" s="93"/>
      <c r="M29" s="93"/>
      <c r="N29" s="94"/>
    </row>
    <row r="30" spans="1:14" ht="15.75" x14ac:dyDescent="0.2">
      <c r="A30" s="113"/>
      <c r="B30" s="118" t="s">
        <v>129</v>
      </c>
      <c r="C30" s="234" t="s">
        <v>292</v>
      </c>
      <c r="D30" s="234"/>
      <c r="E30" s="78"/>
      <c r="F30" s="78"/>
      <c r="G30" s="78"/>
      <c r="H30" s="78"/>
      <c r="I30" s="93"/>
      <c r="J30" s="93"/>
      <c r="K30" s="93"/>
      <c r="L30" s="93"/>
      <c r="M30" s="93"/>
      <c r="N30" s="94"/>
    </row>
    <row r="31" spans="1:14" ht="15.75" x14ac:dyDescent="0.2">
      <c r="A31" s="113"/>
      <c r="B31" s="118" t="s">
        <v>130</v>
      </c>
      <c r="C31" s="234" t="s">
        <v>292</v>
      </c>
      <c r="D31" s="234"/>
      <c r="E31" s="78"/>
      <c r="F31" s="78"/>
      <c r="G31" s="78"/>
      <c r="H31" s="78"/>
      <c r="I31" s="93"/>
      <c r="J31" s="93"/>
      <c r="K31" s="93"/>
      <c r="L31" s="93"/>
      <c r="M31" s="93"/>
      <c r="N31" s="94"/>
    </row>
    <row r="32" spans="1:14" ht="15.75" x14ac:dyDescent="0.2">
      <c r="A32" s="113"/>
      <c r="B32" s="78"/>
      <c r="C32" s="78"/>
      <c r="D32" s="78"/>
      <c r="E32" s="78"/>
      <c r="F32" s="78"/>
      <c r="G32" s="78"/>
      <c r="H32" s="78"/>
      <c r="I32" s="93"/>
      <c r="J32" s="93"/>
      <c r="K32" s="93"/>
      <c r="L32" s="93"/>
      <c r="M32" s="93"/>
      <c r="N32" s="94"/>
    </row>
    <row r="33" spans="1:26" ht="15.75" x14ac:dyDescent="0.2">
      <c r="A33" s="113"/>
      <c r="B33" s="116" t="s">
        <v>131</v>
      </c>
      <c r="C33" s="78"/>
      <c r="D33" s="78"/>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117" t="s">
        <v>33</v>
      </c>
      <c r="C35" s="117" t="s">
        <v>58</v>
      </c>
      <c r="D35" s="119" t="s">
        <v>51</v>
      </c>
      <c r="E35" s="119" t="s">
        <v>16</v>
      </c>
      <c r="F35" s="78"/>
      <c r="G35" s="78"/>
      <c r="H35" s="78"/>
      <c r="I35" s="93"/>
      <c r="J35" s="93"/>
      <c r="K35" s="93"/>
      <c r="L35" s="93"/>
      <c r="M35" s="93"/>
      <c r="N35" s="94"/>
    </row>
    <row r="36" spans="1:26" ht="55.5" customHeight="1" x14ac:dyDescent="0.2">
      <c r="A36" s="113"/>
      <c r="B36" s="120" t="s">
        <v>132</v>
      </c>
      <c r="C36" s="252">
        <v>40</v>
      </c>
      <c r="D36" s="234">
        <v>27.5</v>
      </c>
      <c r="E36" s="1067">
        <f>+D36+D37</f>
        <v>37.5</v>
      </c>
      <c r="F36" s="78"/>
      <c r="G36" s="78"/>
      <c r="H36" s="78"/>
      <c r="I36" s="93"/>
      <c r="J36" s="93"/>
      <c r="K36" s="93"/>
      <c r="L36" s="93"/>
      <c r="M36" s="93"/>
      <c r="N36" s="94"/>
    </row>
    <row r="37" spans="1:26" ht="72.75" customHeight="1" x14ac:dyDescent="0.2">
      <c r="A37" s="113"/>
      <c r="B37" s="120" t="s">
        <v>133</v>
      </c>
      <c r="C37" s="252">
        <v>60</v>
      </c>
      <c r="D37" s="234">
        <v>10</v>
      </c>
      <c r="E37" s="1068"/>
      <c r="F37" s="78"/>
      <c r="G37" s="78"/>
      <c r="H37" s="78"/>
      <c r="I37" s="93"/>
      <c r="J37" s="93"/>
      <c r="K37" s="93"/>
      <c r="L37" s="93"/>
      <c r="M37" s="93"/>
      <c r="N37" s="94"/>
    </row>
    <row r="38" spans="1:26" ht="15.75" x14ac:dyDescent="0.25">
      <c r="A38" s="113"/>
      <c r="C38" s="114"/>
      <c r="D38" s="98"/>
      <c r="E38" s="115"/>
      <c r="F38" s="111"/>
      <c r="G38" s="111"/>
      <c r="H38" s="111"/>
      <c r="I38" s="112"/>
      <c r="J38" s="112"/>
      <c r="K38" s="112"/>
      <c r="L38" s="112"/>
      <c r="M38" s="112"/>
    </row>
    <row r="39" spans="1:26" ht="15.75" x14ac:dyDescent="0.25">
      <c r="B39" s="116" t="s">
        <v>30</v>
      </c>
      <c r="M39" s="122"/>
      <c r="N39" s="122"/>
    </row>
    <row r="40" spans="1:26" ht="15.75" thickBot="1" x14ac:dyDescent="0.3">
      <c r="M40" s="122"/>
      <c r="N40" s="122"/>
    </row>
    <row r="41" spans="1:26" s="93" customFormat="1" ht="110.25" x14ac:dyDescent="0.25">
      <c r="B41" s="483" t="s">
        <v>134</v>
      </c>
      <c r="C41" s="483" t="s">
        <v>135</v>
      </c>
      <c r="D41" s="483" t="s">
        <v>136</v>
      </c>
      <c r="E41" s="483" t="s">
        <v>45</v>
      </c>
      <c r="F41" s="483" t="s">
        <v>22</v>
      </c>
      <c r="G41" s="483" t="s">
        <v>89</v>
      </c>
      <c r="H41" s="483" t="s">
        <v>17</v>
      </c>
      <c r="I41" s="483" t="s">
        <v>10</v>
      </c>
      <c r="J41" s="483" t="s">
        <v>31</v>
      </c>
      <c r="K41" s="483" t="s">
        <v>61</v>
      </c>
      <c r="L41" s="483" t="s">
        <v>20</v>
      </c>
      <c r="M41" s="484" t="s">
        <v>26</v>
      </c>
      <c r="N41" s="483" t="s">
        <v>137</v>
      </c>
      <c r="O41" s="483" t="s">
        <v>36</v>
      </c>
      <c r="P41" s="245" t="s">
        <v>11</v>
      </c>
      <c r="Q41" s="245" t="s">
        <v>19</v>
      </c>
    </row>
    <row r="42" spans="1:26" s="242" customFormat="1" ht="75" x14ac:dyDescent="0.25">
      <c r="A42" s="125"/>
      <c r="B42" s="127" t="s">
        <v>887</v>
      </c>
      <c r="C42" s="127" t="s">
        <v>887</v>
      </c>
      <c r="D42" s="126" t="s">
        <v>888</v>
      </c>
      <c r="E42" s="128" t="s">
        <v>418</v>
      </c>
      <c r="F42" s="127" t="s">
        <v>125</v>
      </c>
      <c r="G42" s="129">
        <v>1</v>
      </c>
      <c r="H42" s="130">
        <v>40360</v>
      </c>
      <c r="I42" s="130">
        <v>40904</v>
      </c>
      <c r="J42" s="131" t="s">
        <v>126</v>
      </c>
      <c r="K42" s="255">
        <v>17.899999999999999</v>
      </c>
      <c r="L42" s="132">
        <v>0</v>
      </c>
      <c r="M42" s="171">
        <v>4225</v>
      </c>
      <c r="N42" s="129">
        <v>1</v>
      </c>
      <c r="O42" s="133">
        <v>3471092427</v>
      </c>
      <c r="P42" s="133">
        <v>140</v>
      </c>
      <c r="Q42" s="134"/>
      <c r="R42" s="135"/>
      <c r="S42" s="135"/>
      <c r="T42" s="135"/>
      <c r="U42" s="135"/>
      <c r="V42" s="135"/>
      <c r="W42" s="135"/>
      <c r="X42" s="135"/>
      <c r="Y42" s="135"/>
      <c r="Z42" s="135"/>
    </row>
    <row r="43" spans="1:26" s="242" customFormat="1" ht="30" x14ac:dyDescent="0.25">
      <c r="A43" s="125"/>
      <c r="B43" s="127" t="s">
        <v>887</v>
      </c>
      <c r="C43" s="127" t="s">
        <v>887</v>
      </c>
      <c r="D43" s="126" t="s">
        <v>160</v>
      </c>
      <c r="E43" s="128" t="s">
        <v>889</v>
      </c>
      <c r="F43" s="127" t="s">
        <v>125</v>
      </c>
      <c r="G43" s="129">
        <v>1</v>
      </c>
      <c r="H43" s="130">
        <v>41303</v>
      </c>
      <c r="I43" s="130">
        <v>41639</v>
      </c>
      <c r="J43" s="131" t="s">
        <v>126</v>
      </c>
      <c r="K43" s="253">
        <v>11</v>
      </c>
      <c r="L43" s="255">
        <v>0</v>
      </c>
      <c r="M43" s="171">
        <v>4389</v>
      </c>
      <c r="N43" s="129">
        <v>1</v>
      </c>
      <c r="O43" s="133">
        <v>3471092427</v>
      </c>
      <c r="P43" s="133">
        <v>120</v>
      </c>
      <c r="Q43" s="134"/>
      <c r="R43" s="135"/>
      <c r="S43" s="135"/>
      <c r="T43" s="135"/>
      <c r="U43" s="135"/>
      <c r="V43" s="135"/>
      <c r="W43" s="135"/>
      <c r="X43" s="135"/>
      <c r="Y43" s="135"/>
      <c r="Z43" s="135"/>
    </row>
    <row r="44" spans="1:26" s="242" customFormat="1" ht="30" x14ac:dyDescent="0.25">
      <c r="A44" s="125"/>
      <c r="B44" s="127" t="s">
        <v>887</v>
      </c>
      <c r="C44" s="127" t="s">
        <v>887</v>
      </c>
      <c r="D44" s="126" t="s">
        <v>160</v>
      </c>
      <c r="E44" s="253" t="s">
        <v>890</v>
      </c>
      <c r="F44" s="127" t="s">
        <v>125</v>
      </c>
      <c r="G44" s="127">
        <v>100</v>
      </c>
      <c r="H44" s="130">
        <v>41688</v>
      </c>
      <c r="I44" s="130">
        <v>41922</v>
      </c>
      <c r="J44" s="131" t="s">
        <v>126</v>
      </c>
      <c r="K44" s="253">
        <v>7.4</v>
      </c>
      <c r="L44" s="171">
        <v>1</v>
      </c>
      <c r="M44" s="132">
        <v>4389</v>
      </c>
      <c r="N44" s="132">
        <f>+M44*G44</f>
        <v>438900</v>
      </c>
      <c r="O44" s="133">
        <v>25541188</v>
      </c>
      <c r="P44" s="254">
        <v>102</v>
      </c>
      <c r="Q44" s="134"/>
      <c r="R44" s="135"/>
      <c r="S44" s="135"/>
      <c r="T44" s="135"/>
      <c r="U44" s="135"/>
      <c r="V44" s="135"/>
      <c r="W44" s="135"/>
      <c r="X44" s="135"/>
      <c r="Y44" s="135"/>
      <c r="Z44" s="135"/>
    </row>
    <row r="45" spans="1:26" s="242" customFormat="1" ht="15.75" x14ac:dyDescent="0.25">
      <c r="A45" s="125"/>
      <c r="B45" s="136" t="s">
        <v>16</v>
      </c>
      <c r="C45" s="127"/>
      <c r="D45" s="126"/>
      <c r="E45" s="128"/>
      <c r="F45" s="127"/>
      <c r="G45" s="127"/>
      <c r="H45" s="127"/>
      <c r="I45" s="131"/>
      <c r="J45" s="131"/>
      <c r="K45" s="137">
        <f>SUM(K42:K44)</f>
        <v>36.299999999999997</v>
      </c>
      <c r="L45" s="137">
        <f>SUM(L42:L44)</f>
        <v>1</v>
      </c>
      <c r="M45" s="138">
        <f>SUM(M42:M44)</f>
        <v>13003</v>
      </c>
      <c r="N45" s="137">
        <f>SUM(N42:N44)</f>
        <v>438902</v>
      </c>
      <c r="O45" s="133"/>
      <c r="P45" s="133"/>
      <c r="Q45" s="134"/>
    </row>
    <row r="46" spans="1:26" s="139" customFormat="1" x14ac:dyDescent="0.25">
      <c r="E46" s="140"/>
    </row>
    <row r="47" spans="1:26" s="139" customFormat="1" ht="15.75" x14ac:dyDescent="0.25">
      <c r="B47" s="1096" t="s">
        <v>28</v>
      </c>
      <c r="C47" s="1096" t="s">
        <v>27</v>
      </c>
      <c r="D47" s="1116" t="s">
        <v>34</v>
      </c>
      <c r="E47" s="1117"/>
    </row>
    <row r="48" spans="1:26" s="139" customFormat="1" ht="15.75" x14ac:dyDescent="0.25">
      <c r="B48" s="1097"/>
      <c r="C48" s="1097"/>
      <c r="D48" s="241" t="s">
        <v>23</v>
      </c>
      <c r="E48" s="141" t="s">
        <v>24</v>
      </c>
    </row>
    <row r="49" spans="2:17" s="139" customFormat="1" ht="15.75" x14ac:dyDescent="0.25">
      <c r="B49" s="142" t="s">
        <v>21</v>
      </c>
      <c r="C49" s="143">
        <f>+K45</f>
        <v>36.299999999999997</v>
      </c>
      <c r="D49" s="251" t="s">
        <v>292</v>
      </c>
      <c r="E49" s="144"/>
      <c r="F49" s="145"/>
      <c r="G49" s="145"/>
      <c r="H49" s="145"/>
      <c r="I49" s="145"/>
      <c r="J49" s="145"/>
      <c r="K49" s="145"/>
      <c r="L49" s="145"/>
      <c r="M49" s="145"/>
    </row>
    <row r="50" spans="2:17" s="139" customFormat="1" ht="15.75" x14ac:dyDescent="0.25">
      <c r="B50" s="142" t="s">
        <v>25</v>
      </c>
      <c r="C50" s="143">
        <f>+M45</f>
        <v>13003</v>
      </c>
      <c r="D50" s="251" t="s">
        <v>292</v>
      </c>
      <c r="E50" s="144"/>
    </row>
    <row r="51" spans="2:17" s="139" customFormat="1" x14ac:dyDescent="0.25">
      <c r="B51" s="146"/>
      <c r="C51" s="1099"/>
      <c r="D51" s="1099"/>
      <c r="E51" s="1099"/>
      <c r="F51" s="1099"/>
      <c r="G51" s="1099"/>
      <c r="H51" s="1099"/>
      <c r="I51" s="1099"/>
      <c r="J51" s="1099"/>
      <c r="K51" s="1099"/>
      <c r="L51" s="1099"/>
      <c r="M51" s="1099"/>
      <c r="N51" s="1099"/>
    </row>
    <row r="52" spans="2:17" s="139" customFormat="1" x14ac:dyDescent="0.25">
      <c r="B52" s="146"/>
      <c r="C52" s="242"/>
      <c r="D52" s="242"/>
      <c r="E52" s="242"/>
      <c r="F52" s="242"/>
      <c r="G52" s="242"/>
      <c r="H52" s="242"/>
      <c r="I52" s="242"/>
      <c r="J52" s="242"/>
      <c r="K52" s="242"/>
      <c r="L52" s="242"/>
      <c r="M52" s="242"/>
      <c r="N52" s="242"/>
    </row>
    <row r="53" spans="2:17" s="139" customFormat="1" x14ac:dyDescent="0.25">
      <c r="B53" s="146"/>
      <c r="C53" s="242"/>
      <c r="D53" s="242"/>
      <c r="E53" s="242"/>
      <c r="F53" s="242"/>
      <c r="G53" s="242"/>
      <c r="H53" s="242"/>
      <c r="I53" s="242"/>
      <c r="J53" s="242"/>
      <c r="K53" s="242"/>
      <c r="L53" s="242"/>
      <c r="M53" s="242"/>
      <c r="N53" s="242"/>
    </row>
    <row r="54" spans="2:17" s="139" customFormat="1" x14ac:dyDescent="0.25">
      <c r="B54" s="146"/>
      <c r="C54" s="242"/>
      <c r="D54" s="242"/>
      <c r="E54" s="242"/>
      <c r="F54" s="242"/>
      <c r="G54" s="242"/>
      <c r="H54" s="242"/>
      <c r="I54" s="242"/>
      <c r="J54" s="242"/>
      <c r="K54" s="242"/>
      <c r="L54" s="242"/>
      <c r="M54" s="242"/>
      <c r="N54" s="242"/>
    </row>
    <row r="55" spans="2:17" s="139" customFormat="1" x14ac:dyDescent="0.25">
      <c r="B55" s="146"/>
      <c r="C55" s="242"/>
      <c r="D55" s="242"/>
      <c r="E55" s="242"/>
      <c r="F55" s="242"/>
      <c r="G55" s="242"/>
      <c r="H55" s="242"/>
      <c r="I55" s="242"/>
      <c r="J55" s="242"/>
      <c r="K55" s="242"/>
      <c r="L55" s="242"/>
      <c r="M55" s="242"/>
      <c r="N55" s="242"/>
    </row>
    <row r="56" spans="2:17" s="139" customFormat="1" x14ac:dyDescent="0.25">
      <c r="B56" s="146"/>
      <c r="C56" s="242"/>
      <c r="D56" s="242"/>
      <c r="E56" s="242"/>
      <c r="F56" s="242"/>
      <c r="G56" s="242"/>
      <c r="H56" s="242"/>
      <c r="I56" s="242"/>
      <c r="J56" s="242"/>
      <c r="K56" s="242"/>
      <c r="L56" s="242"/>
      <c r="M56" s="242"/>
      <c r="N56" s="242"/>
    </row>
    <row r="57" spans="2:17" ht="15.75" thickBot="1" x14ac:dyDescent="0.3"/>
    <row r="58" spans="2:17" ht="16.5" thickBot="1" x14ac:dyDescent="0.3">
      <c r="B58" s="1100" t="s">
        <v>90</v>
      </c>
      <c r="C58" s="1100"/>
      <c r="D58" s="1100"/>
      <c r="E58" s="1100"/>
      <c r="F58" s="1100"/>
      <c r="G58" s="1100"/>
      <c r="H58" s="1100"/>
      <c r="I58" s="1100"/>
      <c r="J58" s="1100"/>
      <c r="K58" s="1100"/>
      <c r="L58" s="1100"/>
      <c r="M58" s="1100"/>
      <c r="N58" s="1100"/>
    </row>
    <row r="61" spans="2:17" ht="189" x14ac:dyDescent="0.25">
      <c r="B61" s="117" t="s">
        <v>138</v>
      </c>
      <c r="C61" s="147" t="s">
        <v>2</v>
      </c>
      <c r="D61" s="147" t="s">
        <v>92</v>
      </c>
      <c r="E61" s="147" t="s">
        <v>91</v>
      </c>
      <c r="F61" s="147" t="s">
        <v>93</v>
      </c>
      <c r="G61" s="147" t="s">
        <v>94</v>
      </c>
      <c r="H61" s="147" t="s">
        <v>95</v>
      </c>
      <c r="I61" s="147" t="s">
        <v>96</v>
      </c>
      <c r="J61" s="147" t="s">
        <v>97</v>
      </c>
      <c r="K61" s="147" t="s">
        <v>98</v>
      </c>
      <c r="L61" s="147" t="s">
        <v>99</v>
      </c>
      <c r="M61" s="148" t="s">
        <v>100</v>
      </c>
      <c r="N61" s="148" t="s">
        <v>101</v>
      </c>
      <c r="O61" s="1086" t="s">
        <v>3</v>
      </c>
      <c r="P61" s="1088"/>
      <c r="Q61" s="147" t="s">
        <v>18</v>
      </c>
    </row>
    <row r="62" spans="2:17" x14ac:dyDescent="0.2">
      <c r="B62" s="149" t="s">
        <v>161</v>
      </c>
      <c r="C62" s="149" t="s">
        <v>162</v>
      </c>
      <c r="D62" s="150" t="s">
        <v>891</v>
      </c>
      <c r="E62" s="150">
        <v>1175</v>
      </c>
      <c r="F62" s="249" t="s">
        <v>476</v>
      </c>
      <c r="G62" s="249" t="s">
        <v>476</v>
      </c>
      <c r="H62" s="249" t="s">
        <v>476</v>
      </c>
      <c r="I62" s="151" t="s">
        <v>125</v>
      </c>
      <c r="J62" s="249" t="s">
        <v>476</v>
      </c>
      <c r="K62" s="249" t="s">
        <v>476</v>
      </c>
      <c r="L62" s="249" t="s">
        <v>476</v>
      </c>
      <c r="M62" s="249" t="s">
        <v>476</v>
      </c>
      <c r="N62" s="249" t="s">
        <v>476</v>
      </c>
      <c r="O62" s="1101"/>
      <c r="P62" s="1102"/>
      <c r="Q62" s="118" t="s">
        <v>125</v>
      </c>
    </row>
    <row r="63" spans="2:17" x14ac:dyDescent="0.2">
      <c r="B63" s="149"/>
      <c r="C63" s="149"/>
      <c r="D63" s="150"/>
      <c r="E63" s="150"/>
      <c r="F63" s="249"/>
      <c r="G63" s="249"/>
      <c r="H63" s="249"/>
      <c r="I63" s="151"/>
      <c r="J63" s="151"/>
      <c r="K63" s="118"/>
      <c r="L63" s="118"/>
      <c r="M63" s="118"/>
      <c r="N63" s="118"/>
      <c r="O63" s="1101"/>
      <c r="P63" s="1102"/>
      <c r="Q63" s="118"/>
    </row>
    <row r="64" spans="2:17" x14ac:dyDescent="0.25">
      <c r="B64" s="86" t="s">
        <v>1</v>
      </c>
    </row>
    <row r="65" spans="2:17" x14ac:dyDescent="0.25">
      <c r="B65" s="86" t="s">
        <v>37</v>
      </c>
    </row>
    <row r="66" spans="2:17" x14ac:dyDescent="0.25">
      <c r="B66" s="86" t="s">
        <v>62</v>
      </c>
    </row>
    <row r="68" spans="2:17" ht="15.75" thickBot="1" x14ac:dyDescent="0.3"/>
    <row r="69" spans="2:17" ht="16.5" thickBot="1" x14ac:dyDescent="0.3">
      <c r="B69" s="1083" t="s">
        <v>38</v>
      </c>
      <c r="C69" s="1084"/>
      <c r="D69" s="1084"/>
      <c r="E69" s="1084"/>
      <c r="F69" s="1084"/>
      <c r="G69" s="1084"/>
      <c r="H69" s="1084"/>
      <c r="I69" s="1084"/>
      <c r="J69" s="1084"/>
      <c r="K69" s="1084"/>
      <c r="L69" s="1084"/>
      <c r="M69" s="1084"/>
      <c r="N69" s="1085"/>
    </row>
    <row r="72" spans="2:17" ht="110.25" x14ac:dyDescent="0.25">
      <c r="B72" s="117" t="s">
        <v>0</v>
      </c>
      <c r="C72" s="117" t="s">
        <v>39</v>
      </c>
      <c r="D72" s="117" t="s">
        <v>40</v>
      </c>
      <c r="E72" s="117" t="s">
        <v>102</v>
      </c>
      <c r="F72" s="117" t="s">
        <v>104</v>
      </c>
      <c r="G72" s="117" t="s">
        <v>105</v>
      </c>
      <c r="H72" s="117" t="s">
        <v>106</v>
      </c>
      <c r="I72" s="117" t="s">
        <v>103</v>
      </c>
      <c r="J72" s="1086" t="s">
        <v>107</v>
      </c>
      <c r="K72" s="1087"/>
      <c r="L72" s="1088"/>
      <c r="M72" s="117" t="s">
        <v>111</v>
      </c>
      <c r="N72" s="117" t="s">
        <v>139</v>
      </c>
      <c r="O72" s="117" t="s">
        <v>140</v>
      </c>
      <c r="P72" s="1086" t="s">
        <v>3</v>
      </c>
      <c r="Q72" s="1088"/>
    </row>
    <row r="73" spans="2:17" ht="60" x14ac:dyDescent="0.2">
      <c r="B73" s="152" t="s">
        <v>43</v>
      </c>
      <c r="C73" s="152">
        <v>4</v>
      </c>
      <c r="D73" s="149"/>
      <c r="E73" s="149"/>
      <c r="F73" s="149"/>
      <c r="G73" s="149"/>
      <c r="H73" s="149"/>
      <c r="I73" s="150"/>
      <c r="J73" s="153" t="s">
        <v>108</v>
      </c>
      <c r="K73" s="154" t="s">
        <v>109</v>
      </c>
      <c r="L73" s="151" t="s">
        <v>110</v>
      </c>
      <c r="M73" s="118"/>
      <c r="N73" s="118"/>
      <c r="O73" s="118"/>
      <c r="P73" s="1073"/>
      <c r="Q73" s="1073"/>
    </row>
    <row r="74" spans="2:17" ht="165" x14ac:dyDescent="0.2">
      <c r="B74" s="152"/>
      <c r="C74" s="152"/>
      <c r="D74" s="152" t="s">
        <v>892</v>
      </c>
      <c r="E74" s="149">
        <v>49743633</v>
      </c>
      <c r="F74" s="152" t="s">
        <v>893</v>
      </c>
      <c r="G74" s="152" t="s">
        <v>894</v>
      </c>
      <c r="H74" s="182">
        <v>35090</v>
      </c>
      <c r="I74" s="150" t="s">
        <v>480</v>
      </c>
      <c r="J74" s="152" t="s">
        <v>887</v>
      </c>
      <c r="K74" s="154" t="s">
        <v>895</v>
      </c>
      <c r="L74" s="341" t="s">
        <v>896</v>
      </c>
      <c r="M74" s="118" t="s">
        <v>125</v>
      </c>
      <c r="N74" s="118" t="s">
        <v>125</v>
      </c>
      <c r="O74" s="118" t="s">
        <v>125</v>
      </c>
      <c r="P74" s="1071"/>
      <c r="Q74" s="1072"/>
    </row>
    <row r="75" spans="2:17" ht="225" x14ac:dyDescent="0.2">
      <c r="B75" s="152"/>
      <c r="C75" s="152"/>
      <c r="D75" s="343" t="s">
        <v>897</v>
      </c>
      <c r="E75" s="344">
        <v>52716803</v>
      </c>
      <c r="F75" s="343" t="s">
        <v>166</v>
      </c>
      <c r="G75" s="343" t="s">
        <v>898</v>
      </c>
      <c r="H75" s="345">
        <v>39135</v>
      </c>
      <c r="I75" s="346">
        <v>100476</v>
      </c>
      <c r="J75" s="343" t="s">
        <v>899</v>
      </c>
      <c r="K75" s="347" t="s">
        <v>900</v>
      </c>
      <c r="L75" s="347" t="s">
        <v>901</v>
      </c>
      <c r="M75" s="348" t="s">
        <v>125</v>
      </c>
      <c r="N75" s="348" t="s">
        <v>125</v>
      </c>
      <c r="O75" s="348" t="s">
        <v>125</v>
      </c>
      <c r="P75" s="428"/>
      <c r="Q75" s="429"/>
    </row>
    <row r="76" spans="2:17" ht="180" x14ac:dyDescent="0.2">
      <c r="B76" s="152"/>
      <c r="C76" s="152"/>
      <c r="D76" s="343" t="s">
        <v>902</v>
      </c>
      <c r="E76" s="344">
        <v>1065607380</v>
      </c>
      <c r="F76" s="343" t="s">
        <v>166</v>
      </c>
      <c r="G76" s="343" t="s">
        <v>533</v>
      </c>
      <c r="H76" s="345">
        <v>40774</v>
      </c>
      <c r="I76" s="346">
        <v>125677</v>
      </c>
      <c r="J76" s="343" t="s">
        <v>903</v>
      </c>
      <c r="K76" s="347" t="s">
        <v>904</v>
      </c>
      <c r="L76" s="347" t="s">
        <v>905</v>
      </c>
      <c r="M76" s="348" t="s">
        <v>125</v>
      </c>
      <c r="N76" s="348" t="s">
        <v>125</v>
      </c>
      <c r="O76" s="348" t="s">
        <v>125</v>
      </c>
      <c r="P76" s="428"/>
      <c r="Q76" s="429"/>
    </row>
    <row r="77" spans="2:17" ht="180" x14ac:dyDescent="0.2">
      <c r="B77" s="152"/>
      <c r="C77" s="152"/>
      <c r="D77" s="343" t="s">
        <v>906</v>
      </c>
      <c r="E77" s="344">
        <v>56098906</v>
      </c>
      <c r="F77" s="343" t="s">
        <v>907</v>
      </c>
      <c r="G77" s="343" t="s">
        <v>908</v>
      </c>
      <c r="H77" s="345">
        <v>40407</v>
      </c>
      <c r="I77" s="346">
        <v>195941</v>
      </c>
      <c r="J77" s="343" t="s">
        <v>903</v>
      </c>
      <c r="K77" s="347" t="s">
        <v>904</v>
      </c>
      <c r="L77" s="347" t="s">
        <v>905</v>
      </c>
      <c r="M77" s="348" t="s">
        <v>125</v>
      </c>
      <c r="N77" s="348" t="s">
        <v>125</v>
      </c>
      <c r="O77" s="348" t="s">
        <v>125</v>
      </c>
      <c r="P77" s="428"/>
      <c r="Q77" s="429"/>
    </row>
    <row r="78" spans="2:17" ht="195" x14ac:dyDescent="0.2">
      <c r="B78" s="152"/>
      <c r="C78" s="152"/>
      <c r="D78" s="490" t="s">
        <v>909</v>
      </c>
      <c r="E78" s="491">
        <v>77182721</v>
      </c>
      <c r="F78" s="492" t="s">
        <v>536</v>
      </c>
      <c r="G78" s="492" t="s">
        <v>910</v>
      </c>
      <c r="H78" s="493">
        <v>37032</v>
      </c>
      <c r="I78" s="494" t="s">
        <v>911</v>
      </c>
      <c r="J78" s="492" t="s">
        <v>912</v>
      </c>
      <c r="K78" s="492" t="s">
        <v>913</v>
      </c>
      <c r="L78" s="492" t="s">
        <v>914</v>
      </c>
      <c r="M78" s="495" t="s">
        <v>125</v>
      </c>
      <c r="N78" s="495" t="s">
        <v>125</v>
      </c>
      <c r="O78" s="495" t="s">
        <v>125</v>
      </c>
      <c r="P78" s="1089"/>
      <c r="Q78" s="1090"/>
    </row>
    <row r="79" spans="2:17" ht="195" x14ac:dyDescent="0.2">
      <c r="B79" s="152"/>
      <c r="C79" s="152"/>
      <c r="D79" s="492" t="s">
        <v>915</v>
      </c>
      <c r="E79" s="496">
        <v>49787174</v>
      </c>
      <c r="F79" s="492" t="s">
        <v>916</v>
      </c>
      <c r="G79" s="492" t="s">
        <v>917</v>
      </c>
      <c r="H79" s="493">
        <v>41628</v>
      </c>
      <c r="I79" s="494" t="s">
        <v>911</v>
      </c>
      <c r="J79" s="492" t="s">
        <v>912</v>
      </c>
      <c r="K79" s="492" t="s">
        <v>913</v>
      </c>
      <c r="L79" s="492" t="s">
        <v>914</v>
      </c>
      <c r="M79" s="495" t="s">
        <v>125</v>
      </c>
      <c r="N79" s="495" t="s">
        <v>125</v>
      </c>
      <c r="O79" s="495" t="s">
        <v>125</v>
      </c>
      <c r="P79" s="1089"/>
      <c r="Q79" s="1090"/>
    </row>
    <row r="80" spans="2:17" x14ac:dyDescent="0.2">
      <c r="B80" s="152" t="s">
        <v>44</v>
      </c>
      <c r="C80" s="152">
        <v>8</v>
      </c>
      <c r="D80" s="149"/>
      <c r="E80" s="149"/>
      <c r="F80" s="149"/>
      <c r="G80" s="149"/>
      <c r="H80" s="149"/>
      <c r="I80" s="150"/>
      <c r="J80" s="153"/>
      <c r="K80" s="154"/>
      <c r="L80" s="151"/>
      <c r="M80" s="118"/>
      <c r="N80" s="118"/>
      <c r="O80" s="118"/>
      <c r="P80" s="234"/>
      <c r="Q80" s="234"/>
    </row>
    <row r="81" spans="2:17" ht="210.75" x14ac:dyDescent="0.25">
      <c r="B81" s="152"/>
      <c r="C81" s="152"/>
      <c r="D81" s="230" t="s">
        <v>918</v>
      </c>
      <c r="E81" s="2">
        <v>1065563390</v>
      </c>
      <c r="F81" s="230" t="s">
        <v>166</v>
      </c>
      <c r="G81" s="230" t="s">
        <v>507</v>
      </c>
      <c r="H81" s="386">
        <v>40165</v>
      </c>
      <c r="I81" s="54">
        <v>113925</v>
      </c>
      <c r="J81" s="343" t="s">
        <v>912</v>
      </c>
      <c r="K81" s="347" t="s">
        <v>913</v>
      </c>
      <c r="L81" s="347" t="s">
        <v>919</v>
      </c>
      <c r="M81" s="348" t="s">
        <v>125</v>
      </c>
      <c r="N81" s="348" t="s">
        <v>125</v>
      </c>
      <c r="O81" s="348" t="s">
        <v>125</v>
      </c>
      <c r="P81" s="428"/>
      <c r="Q81" s="429"/>
    </row>
    <row r="82" spans="2:17" ht="210.75" x14ac:dyDescent="0.25">
      <c r="B82" s="152"/>
      <c r="C82" s="152"/>
      <c r="D82" s="497" t="s">
        <v>920</v>
      </c>
      <c r="E82" s="498">
        <v>49773797</v>
      </c>
      <c r="F82" s="498" t="s">
        <v>921</v>
      </c>
      <c r="G82" s="497" t="s">
        <v>922</v>
      </c>
      <c r="H82" s="499">
        <v>35831</v>
      </c>
      <c r="I82" s="500" t="s">
        <v>911</v>
      </c>
      <c r="J82" s="343" t="s">
        <v>912</v>
      </c>
      <c r="K82" s="347" t="s">
        <v>913</v>
      </c>
      <c r="L82" s="347" t="s">
        <v>919</v>
      </c>
      <c r="M82" s="348" t="s">
        <v>125</v>
      </c>
      <c r="N82" s="348" t="s">
        <v>125</v>
      </c>
      <c r="O82" s="348" t="s">
        <v>125</v>
      </c>
      <c r="P82" s="428"/>
      <c r="Q82" s="429"/>
    </row>
    <row r="83" spans="2:17" ht="225" x14ac:dyDescent="0.25">
      <c r="B83" s="152"/>
      <c r="C83" s="152"/>
      <c r="D83" s="230" t="s">
        <v>923</v>
      </c>
      <c r="E83" s="2">
        <v>49721724</v>
      </c>
      <c r="F83" s="2" t="s">
        <v>166</v>
      </c>
      <c r="G83" s="230" t="s">
        <v>507</v>
      </c>
      <c r="H83" s="386">
        <v>39437</v>
      </c>
      <c r="I83" s="54">
        <v>143818</v>
      </c>
      <c r="J83" s="230" t="s">
        <v>924</v>
      </c>
      <c r="K83" s="347" t="s">
        <v>925</v>
      </c>
      <c r="L83" s="54" t="s">
        <v>926</v>
      </c>
      <c r="M83" s="467" t="s">
        <v>125</v>
      </c>
      <c r="N83" s="74" t="s">
        <v>125</v>
      </c>
      <c r="O83" s="74" t="s">
        <v>125</v>
      </c>
      <c r="P83" s="428"/>
      <c r="Q83" s="429"/>
    </row>
    <row r="84" spans="2:17" ht="150" x14ac:dyDescent="0.25">
      <c r="B84" s="152"/>
      <c r="C84" s="152"/>
      <c r="D84" s="497" t="s">
        <v>927</v>
      </c>
      <c r="E84" s="498">
        <v>49779886</v>
      </c>
      <c r="F84" s="498" t="s">
        <v>166</v>
      </c>
      <c r="G84" s="497" t="s">
        <v>507</v>
      </c>
      <c r="H84" s="499">
        <v>39437</v>
      </c>
      <c r="I84" s="501" t="s">
        <v>928</v>
      </c>
      <c r="J84" s="230" t="s">
        <v>903</v>
      </c>
      <c r="K84" s="347" t="s">
        <v>929</v>
      </c>
      <c r="L84" s="54" t="s">
        <v>930</v>
      </c>
      <c r="M84" s="467" t="s">
        <v>125</v>
      </c>
      <c r="N84" s="74" t="s">
        <v>125</v>
      </c>
      <c r="O84" s="74" t="s">
        <v>125</v>
      </c>
      <c r="P84" s="463"/>
      <c r="Q84" s="464"/>
    </row>
    <row r="85" spans="2:17" ht="150" x14ac:dyDescent="0.25">
      <c r="B85" s="152"/>
      <c r="C85" s="152"/>
      <c r="D85" s="230" t="s">
        <v>931</v>
      </c>
      <c r="E85" s="2">
        <v>1065618370</v>
      </c>
      <c r="F85" s="2" t="s">
        <v>166</v>
      </c>
      <c r="G85" s="230" t="s">
        <v>507</v>
      </c>
      <c r="H85" s="386">
        <v>40894</v>
      </c>
      <c r="I85" s="54">
        <v>125670</v>
      </c>
      <c r="J85" s="230" t="s">
        <v>903</v>
      </c>
      <c r="K85" s="347" t="s">
        <v>929</v>
      </c>
      <c r="L85" s="54" t="s">
        <v>930</v>
      </c>
      <c r="M85" s="467" t="s">
        <v>125</v>
      </c>
      <c r="N85" s="74" t="s">
        <v>125</v>
      </c>
      <c r="O85" s="74" t="s">
        <v>125</v>
      </c>
      <c r="P85" s="428"/>
      <c r="Q85" s="429"/>
    </row>
    <row r="86" spans="2:17" ht="150" x14ac:dyDescent="0.25">
      <c r="B86" s="152"/>
      <c r="C86" s="152"/>
      <c r="D86" s="230" t="s">
        <v>932</v>
      </c>
      <c r="E86" s="2">
        <v>42742217</v>
      </c>
      <c r="F86" s="2" t="s">
        <v>166</v>
      </c>
      <c r="G86" s="230" t="s">
        <v>572</v>
      </c>
      <c r="H86" s="386">
        <v>38035</v>
      </c>
      <c r="I86" s="54">
        <v>102464</v>
      </c>
      <c r="J86" s="230" t="s">
        <v>903</v>
      </c>
      <c r="K86" s="347" t="s">
        <v>929</v>
      </c>
      <c r="L86" s="54" t="s">
        <v>930</v>
      </c>
      <c r="M86" s="467" t="s">
        <v>125</v>
      </c>
      <c r="N86" s="74" t="s">
        <v>125</v>
      </c>
      <c r="O86" s="74" t="s">
        <v>125</v>
      </c>
      <c r="P86" s="428"/>
      <c r="Q86" s="429"/>
    </row>
    <row r="87" spans="2:17" ht="150" x14ac:dyDescent="0.25">
      <c r="B87" s="152"/>
      <c r="C87" s="152"/>
      <c r="D87" s="230" t="s">
        <v>933</v>
      </c>
      <c r="E87" s="2">
        <v>1082902920</v>
      </c>
      <c r="F87" s="2" t="s">
        <v>166</v>
      </c>
      <c r="G87" s="230" t="s">
        <v>198</v>
      </c>
      <c r="H87" s="386">
        <v>41544</v>
      </c>
      <c r="I87" s="54" t="s">
        <v>736</v>
      </c>
      <c r="J87" s="230" t="s">
        <v>903</v>
      </c>
      <c r="K87" s="347" t="s">
        <v>929</v>
      </c>
      <c r="L87" s="54" t="s">
        <v>930</v>
      </c>
      <c r="M87" s="467" t="s">
        <v>125</v>
      </c>
      <c r="N87" s="74" t="s">
        <v>125</v>
      </c>
      <c r="O87" s="74" t="s">
        <v>125</v>
      </c>
      <c r="P87" s="502"/>
      <c r="Q87" s="429"/>
    </row>
    <row r="88" spans="2:17" ht="225" x14ac:dyDescent="0.25">
      <c r="B88" s="152"/>
      <c r="C88" s="152"/>
      <c r="D88" s="230" t="s">
        <v>934</v>
      </c>
      <c r="E88" s="2">
        <v>49720418</v>
      </c>
      <c r="F88" s="2" t="s">
        <v>166</v>
      </c>
      <c r="G88" s="230" t="s">
        <v>648</v>
      </c>
      <c r="H88" s="386">
        <v>38848</v>
      </c>
      <c r="I88" s="54">
        <v>101906</v>
      </c>
      <c r="J88" s="230" t="s">
        <v>924</v>
      </c>
      <c r="K88" s="347" t="s">
        <v>925</v>
      </c>
      <c r="L88" s="54" t="s">
        <v>926</v>
      </c>
      <c r="M88" s="467" t="s">
        <v>125</v>
      </c>
      <c r="N88" s="74" t="s">
        <v>125</v>
      </c>
      <c r="O88" s="74" t="s">
        <v>125</v>
      </c>
      <c r="P88" s="428"/>
      <c r="Q88" s="429"/>
    </row>
    <row r="89" spans="2:17" ht="150" x14ac:dyDescent="0.25">
      <c r="B89" s="152"/>
      <c r="C89" s="152"/>
      <c r="D89" s="503" t="s">
        <v>935</v>
      </c>
      <c r="E89" s="504">
        <v>49769725</v>
      </c>
      <c r="F89" s="504" t="s">
        <v>166</v>
      </c>
      <c r="G89" s="503" t="s">
        <v>507</v>
      </c>
      <c r="H89" s="505">
        <v>40530</v>
      </c>
      <c r="I89" s="503">
        <v>120289</v>
      </c>
      <c r="J89" s="503" t="s">
        <v>903</v>
      </c>
      <c r="K89" s="492" t="s">
        <v>929</v>
      </c>
      <c r="L89" s="503" t="s">
        <v>930</v>
      </c>
      <c r="M89" s="506" t="s">
        <v>125</v>
      </c>
      <c r="N89" s="507" t="s">
        <v>125</v>
      </c>
      <c r="O89" s="507" t="s">
        <v>125</v>
      </c>
      <c r="P89" s="502"/>
      <c r="Q89" s="508"/>
    </row>
    <row r="90" spans="2:17" ht="15.75" thickBot="1" x14ac:dyDescent="0.3"/>
    <row r="91" spans="2:17" ht="16.5" thickBot="1" x14ac:dyDescent="0.3">
      <c r="B91" s="1083" t="s">
        <v>46</v>
      </c>
      <c r="C91" s="1084"/>
      <c r="D91" s="1084"/>
      <c r="E91" s="1084"/>
      <c r="F91" s="1084"/>
      <c r="G91" s="1084"/>
      <c r="H91" s="1084"/>
      <c r="I91" s="1084"/>
      <c r="J91" s="1084"/>
      <c r="K91" s="1084"/>
      <c r="L91" s="1084"/>
      <c r="M91" s="1084"/>
      <c r="N91" s="1085"/>
    </row>
    <row r="94" spans="2:17" ht="31.5" x14ac:dyDescent="0.25">
      <c r="B94" s="147" t="s">
        <v>33</v>
      </c>
      <c r="C94" s="147" t="s">
        <v>18</v>
      </c>
      <c r="D94" s="1086" t="s">
        <v>3</v>
      </c>
      <c r="E94" s="1088"/>
    </row>
    <row r="95" spans="2:17" ht="30" x14ac:dyDescent="0.25">
      <c r="B95" s="155" t="s">
        <v>112</v>
      </c>
      <c r="C95" s="234" t="s">
        <v>125</v>
      </c>
      <c r="D95" s="1073"/>
      <c r="E95" s="1073"/>
    </row>
    <row r="97" spans="1:26" ht="15.75" x14ac:dyDescent="0.25">
      <c r="B97" s="1074" t="s">
        <v>64</v>
      </c>
      <c r="C97" s="1075"/>
      <c r="D97" s="1075"/>
      <c r="E97" s="1075"/>
      <c r="F97" s="1075"/>
      <c r="G97" s="1075"/>
      <c r="H97" s="1075"/>
      <c r="I97" s="1075"/>
      <c r="J97" s="1075"/>
      <c r="K97" s="1075"/>
      <c r="L97" s="1075"/>
      <c r="M97" s="1075"/>
      <c r="N97" s="1075"/>
      <c r="O97" s="1075"/>
      <c r="P97" s="1075"/>
    </row>
    <row r="99" spans="1:26" ht="15.75" thickBot="1" x14ac:dyDescent="0.3"/>
    <row r="100" spans="1:26" ht="16.5" thickBot="1" x14ac:dyDescent="0.3">
      <c r="B100" s="1083" t="s">
        <v>54</v>
      </c>
      <c r="C100" s="1084"/>
      <c r="D100" s="1084"/>
      <c r="E100" s="1084"/>
      <c r="F100" s="1084"/>
      <c r="G100" s="1084"/>
      <c r="H100" s="1084"/>
      <c r="I100" s="1084"/>
      <c r="J100" s="1084"/>
      <c r="K100" s="1084"/>
      <c r="L100" s="1084"/>
      <c r="M100" s="1084"/>
      <c r="N100" s="1085"/>
    </row>
    <row r="101" spans="1:26" ht="15.75" thickBot="1" x14ac:dyDescent="0.3"/>
    <row r="102" spans="1:26" s="93" customFormat="1" ht="110.25" x14ac:dyDescent="0.25">
      <c r="B102" s="483" t="s">
        <v>134</v>
      </c>
      <c r="C102" s="483" t="s">
        <v>135</v>
      </c>
      <c r="D102" s="483" t="s">
        <v>136</v>
      </c>
      <c r="E102" s="483" t="s">
        <v>45</v>
      </c>
      <c r="F102" s="483" t="s">
        <v>22</v>
      </c>
      <c r="G102" s="483" t="s">
        <v>89</v>
      </c>
      <c r="H102" s="483" t="s">
        <v>17</v>
      </c>
      <c r="I102" s="483" t="s">
        <v>10</v>
      </c>
      <c r="J102" s="483" t="s">
        <v>31</v>
      </c>
      <c r="K102" s="483" t="s">
        <v>61</v>
      </c>
      <c r="L102" s="483" t="s">
        <v>20</v>
      </c>
      <c r="M102" s="484" t="s">
        <v>26</v>
      </c>
      <c r="N102" s="483" t="s">
        <v>137</v>
      </c>
      <c r="O102" s="483" t="s">
        <v>36</v>
      </c>
      <c r="P102" s="245" t="s">
        <v>11</v>
      </c>
      <c r="Q102" s="245" t="s">
        <v>19</v>
      </c>
    </row>
    <row r="103" spans="1:26" s="242" customFormat="1" x14ac:dyDescent="0.25">
      <c r="A103" s="125">
        <v>1</v>
      </c>
      <c r="B103" s="126" t="s">
        <v>936</v>
      </c>
      <c r="C103" s="127" t="s">
        <v>936</v>
      </c>
      <c r="D103" s="126" t="s">
        <v>160</v>
      </c>
      <c r="E103" s="128" t="s">
        <v>937</v>
      </c>
      <c r="F103" s="127" t="s">
        <v>125</v>
      </c>
      <c r="G103" s="129">
        <v>1</v>
      </c>
      <c r="H103" s="130">
        <v>40911</v>
      </c>
      <c r="I103" s="130">
        <v>41274</v>
      </c>
      <c r="J103" s="131" t="s">
        <v>126</v>
      </c>
      <c r="K103" s="253">
        <v>11</v>
      </c>
      <c r="L103" s="253">
        <v>0</v>
      </c>
      <c r="M103" s="132">
        <v>2065</v>
      </c>
      <c r="N103" s="132">
        <f>+M103*G103</f>
        <v>2065</v>
      </c>
      <c r="O103" s="133">
        <v>1198305176</v>
      </c>
      <c r="P103" s="133">
        <v>74</v>
      </c>
      <c r="Q103" s="134"/>
      <c r="R103" s="135"/>
      <c r="S103" s="135"/>
      <c r="T103" s="135"/>
      <c r="U103" s="135"/>
      <c r="V103" s="135"/>
      <c r="W103" s="135"/>
      <c r="X103" s="135"/>
      <c r="Y103" s="135"/>
      <c r="Z103" s="135"/>
    </row>
    <row r="104" spans="1:26" s="242" customFormat="1" x14ac:dyDescent="0.25">
      <c r="A104" s="125">
        <f>+A103+1</f>
        <v>2</v>
      </c>
      <c r="B104" s="126"/>
      <c r="C104" s="127"/>
      <c r="D104" s="126"/>
      <c r="E104" s="128"/>
      <c r="F104" s="127"/>
      <c r="G104" s="127"/>
      <c r="H104" s="127"/>
      <c r="I104" s="131"/>
      <c r="J104" s="131"/>
      <c r="K104" s="131"/>
      <c r="L104" s="131"/>
      <c r="M104" s="132"/>
      <c r="N104" s="132"/>
      <c r="O104" s="133"/>
      <c r="P104" s="133"/>
      <c r="Q104" s="134"/>
      <c r="R104" s="135"/>
      <c r="S104" s="135"/>
      <c r="T104" s="135"/>
      <c r="U104" s="135"/>
      <c r="V104" s="135"/>
      <c r="W104" s="135"/>
      <c r="X104" s="135"/>
      <c r="Y104" s="135"/>
      <c r="Z104" s="135"/>
    </row>
    <row r="105" spans="1:26" s="242" customFormat="1" x14ac:dyDescent="0.25">
      <c r="A105" s="125">
        <f t="shared" ref="A105:A110" si="0">+A104+1</f>
        <v>3</v>
      </c>
      <c r="B105" s="126"/>
      <c r="C105" s="127"/>
      <c r="D105" s="126"/>
      <c r="E105" s="128"/>
      <c r="F105" s="127"/>
      <c r="G105" s="127"/>
      <c r="H105" s="127"/>
      <c r="I105" s="131"/>
      <c r="J105" s="131"/>
      <c r="K105" s="131"/>
      <c r="L105" s="131"/>
      <c r="M105" s="132"/>
      <c r="N105" s="132"/>
      <c r="O105" s="133"/>
      <c r="P105" s="133"/>
      <c r="Q105" s="134"/>
      <c r="R105" s="135"/>
      <c r="S105" s="135"/>
      <c r="T105" s="135"/>
      <c r="U105" s="135"/>
      <c r="V105" s="135"/>
      <c r="W105" s="135"/>
      <c r="X105" s="135"/>
      <c r="Y105" s="135"/>
      <c r="Z105" s="135"/>
    </row>
    <row r="106" spans="1:26" s="242" customFormat="1" x14ac:dyDescent="0.25">
      <c r="A106" s="125">
        <f t="shared" si="0"/>
        <v>4</v>
      </c>
      <c r="B106" s="126"/>
      <c r="C106" s="127"/>
      <c r="D106" s="126"/>
      <c r="E106" s="128"/>
      <c r="F106" s="127"/>
      <c r="G106" s="127"/>
      <c r="H106" s="127"/>
      <c r="I106" s="131"/>
      <c r="J106" s="131"/>
      <c r="K106" s="131"/>
      <c r="L106" s="131"/>
      <c r="M106" s="132"/>
      <c r="N106" s="132"/>
      <c r="O106" s="133"/>
      <c r="P106" s="133"/>
      <c r="Q106" s="134"/>
      <c r="R106" s="135"/>
      <c r="S106" s="135"/>
      <c r="T106" s="135"/>
      <c r="U106" s="135"/>
      <c r="V106" s="135"/>
      <c r="W106" s="135"/>
      <c r="X106" s="135"/>
      <c r="Y106" s="135"/>
      <c r="Z106" s="135"/>
    </row>
    <row r="107" spans="1:26" s="242" customFormat="1" x14ac:dyDescent="0.25">
      <c r="A107" s="125">
        <f t="shared" si="0"/>
        <v>5</v>
      </c>
      <c r="B107" s="126"/>
      <c r="C107" s="127"/>
      <c r="D107" s="126"/>
      <c r="E107" s="128"/>
      <c r="F107" s="127"/>
      <c r="G107" s="127"/>
      <c r="H107" s="127"/>
      <c r="I107" s="131"/>
      <c r="J107" s="131"/>
      <c r="K107" s="131"/>
      <c r="L107" s="131"/>
      <c r="M107" s="132"/>
      <c r="N107" s="132"/>
      <c r="O107" s="133"/>
      <c r="P107" s="133"/>
      <c r="Q107" s="134"/>
      <c r="R107" s="135"/>
      <c r="S107" s="135"/>
      <c r="T107" s="135"/>
      <c r="U107" s="135"/>
      <c r="V107" s="135"/>
      <c r="W107" s="135"/>
      <c r="X107" s="135"/>
      <c r="Y107" s="135"/>
      <c r="Z107" s="135"/>
    </row>
    <row r="108" spans="1:26" s="242" customFormat="1" x14ac:dyDescent="0.25">
      <c r="A108" s="125">
        <f t="shared" si="0"/>
        <v>6</v>
      </c>
      <c r="B108" s="126"/>
      <c r="C108" s="127"/>
      <c r="D108" s="126"/>
      <c r="E108" s="128"/>
      <c r="F108" s="127"/>
      <c r="G108" s="127"/>
      <c r="H108" s="127"/>
      <c r="I108" s="131"/>
      <c r="J108" s="131"/>
      <c r="K108" s="131"/>
      <c r="L108" s="131"/>
      <c r="M108" s="132"/>
      <c r="N108" s="132"/>
      <c r="O108" s="133"/>
      <c r="P108" s="133"/>
      <c r="Q108" s="134"/>
      <c r="R108" s="135"/>
      <c r="S108" s="135"/>
      <c r="T108" s="135"/>
      <c r="U108" s="135"/>
      <c r="V108" s="135"/>
      <c r="W108" s="135"/>
      <c r="X108" s="135"/>
      <c r="Y108" s="135"/>
      <c r="Z108" s="135"/>
    </row>
    <row r="109" spans="1:26" s="242" customFormat="1" x14ac:dyDescent="0.25">
      <c r="A109" s="125">
        <f t="shared" si="0"/>
        <v>7</v>
      </c>
      <c r="B109" s="126"/>
      <c r="C109" s="127"/>
      <c r="D109" s="126"/>
      <c r="E109" s="128"/>
      <c r="F109" s="127"/>
      <c r="G109" s="127"/>
      <c r="H109" s="127"/>
      <c r="I109" s="131"/>
      <c r="J109" s="131"/>
      <c r="K109" s="131"/>
      <c r="L109" s="131"/>
      <c r="M109" s="132"/>
      <c r="N109" s="132"/>
      <c r="O109" s="133"/>
      <c r="P109" s="133"/>
      <c r="Q109" s="134"/>
      <c r="R109" s="135"/>
      <c r="S109" s="135"/>
      <c r="T109" s="135"/>
      <c r="U109" s="135"/>
      <c r="V109" s="135"/>
      <c r="W109" s="135"/>
      <c r="X109" s="135"/>
      <c r="Y109" s="135"/>
      <c r="Z109" s="135"/>
    </row>
    <row r="110" spans="1:26" s="242" customFormat="1" x14ac:dyDescent="0.25">
      <c r="A110" s="125">
        <f t="shared" si="0"/>
        <v>8</v>
      </c>
      <c r="B110" s="126"/>
      <c r="C110" s="127"/>
      <c r="D110" s="126"/>
      <c r="E110" s="128"/>
      <c r="F110" s="127"/>
      <c r="G110" s="127"/>
      <c r="H110" s="127"/>
      <c r="I110" s="131"/>
      <c r="J110" s="131"/>
      <c r="K110" s="131"/>
      <c r="L110" s="131"/>
      <c r="M110" s="132"/>
      <c r="N110" s="132"/>
      <c r="O110" s="133"/>
      <c r="P110" s="133"/>
      <c r="Q110" s="134"/>
      <c r="R110" s="135"/>
      <c r="S110" s="135"/>
      <c r="T110" s="135"/>
      <c r="U110" s="135"/>
      <c r="V110" s="135"/>
      <c r="W110" s="135"/>
      <c r="X110" s="135"/>
      <c r="Y110" s="135"/>
      <c r="Z110" s="135"/>
    </row>
    <row r="111" spans="1:26" s="242" customFormat="1" ht="15.75" x14ac:dyDescent="0.25">
      <c r="A111" s="125"/>
      <c r="B111" s="136" t="s">
        <v>16</v>
      </c>
      <c r="C111" s="127"/>
      <c r="D111" s="126"/>
      <c r="E111" s="128"/>
      <c r="F111" s="127"/>
      <c r="G111" s="127"/>
      <c r="H111" s="127"/>
      <c r="I111" s="131"/>
      <c r="J111" s="131"/>
      <c r="K111" s="137">
        <f>SUM(K103:K110)</f>
        <v>11</v>
      </c>
      <c r="L111" s="137">
        <f>SUM(L103:L110)</f>
        <v>0</v>
      </c>
      <c r="M111" s="138">
        <f>SUM(M103:M110)</f>
        <v>2065</v>
      </c>
      <c r="N111" s="137">
        <f>SUM(N103:N110)</f>
        <v>2065</v>
      </c>
      <c r="O111" s="133"/>
      <c r="P111" s="133"/>
      <c r="Q111" s="134"/>
    </row>
    <row r="112" spans="1:26" x14ac:dyDescent="0.25">
      <c r="B112" s="139"/>
      <c r="C112" s="139"/>
      <c r="D112" s="139"/>
      <c r="E112" s="140"/>
      <c r="F112" s="139"/>
      <c r="G112" s="139"/>
      <c r="H112" s="139"/>
      <c r="I112" s="139"/>
      <c r="J112" s="139"/>
      <c r="K112" s="139"/>
      <c r="L112" s="139"/>
      <c r="M112" s="139"/>
      <c r="N112" s="139"/>
      <c r="O112" s="139"/>
      <c r="P112" s="139"/>
    </row>
    <row r="113" spans="2:17" ht="15.75" x14ac:dyDescent="0.25">
      <c r="B113" s="142" t="s">
        <v>32</v>
      </c>
      <c r="C113" s="156">
        <f>+K111</f>
        <v>11</v>
      </c>
      <c r="H113" s="145"/>
      <c r="I113" s="145"/>
      <c r="J113" s="145"/>
      <c r="K113" s="145"/>
      <c r="L113" s="145"/>
      <c r="M113" s="145"/>
      <c r="N113" s="139"/>
      <c r="O113" s="139"/>
      <c r="P113" s="139"/>
    </row>
    <row r="114" spans="2:17" ht="15.75" thickBot="1" x14ac:dyDescent="0.3"/>
    <row r="115" spans="2:17" ht="48" thickBot="1" x14ac:dyDescent="0.3">
      <c r="B115" s="485" t="s">
        <v>49</v>
      </c>
      <c r="C115" s="486" t="s">
        <v>50</v>
      </c>
      <c r="D115" s="485" t="s">
        <v>51</v>
      </c>
      <c r="E115" s="486" t="s">
        <v>55</v>
      </c>
    </row>
    <row r="116" spans="2:17" x14ac:dyDescent="0.25">
      <c r="B116" s="159" t="s">
        <v>113</v>
      </c>
      <c r="C116" s="487">
        <v>20</v>
      </c>
      <c r="D116" s="487">
        <v>27.5</v>
      </c>
      <c r="E116" s="1080">
        <f>+D116+D117+D118</f>
        <v>27.5</v>
      </c>
    </row>
    <row r="117" spans="2:17" x14ac:dyDescent="0.25">
      <c r="B117" s="159" t="s">
        <v>114</v>
      </c>
      <c r="C117" s="251">
        <v>30</v>
      </c>
      <c r="D117" s="234">
        <v>0</v>
      </c>
      <c r="E117" s="1081"/>
    </row>
    <row r="118" spans="2:17" ht="15.75" thickBot="1" x14ac:dyDescent="0.3">
      <c r="B118" s="159" t="s">
        <v>115</v>
      </c>
      <c r="C118" s="162">
        <v>40</v>
      </c>
      <c r="D118" s="162">
        <v>0</v>
      </c>
      <c r="E118" s="1082"/>
    </row>
    <row r="120" spans="2:17" ht="15.75" thickBot="1" x14ac:dyDescent="0.3"/>
    <row r="121" spans="2:17" ht="16.5" thickBot="1" x14ac:dyDescent="0.3">
      <c r="B121" s="1083" t="s">
        <v>52</v>
      </c>
      <c r="C121" s="1084"/>
      <c r="D121" s="1084"/>
      <c r="E121" s="1084"/>
      <c r="F121" s="1084"/>
      <c r="G121" s="1084"/>
      <c r="H121" s="1084"/>
      <c r="I121" s="1084"/>
      <c r="J121" s="1084"/>
      <c r="K121" s="1084"/>
      <c r="L121" s="1084"/>
      <c r="M121" s="1084"/>
      <c r="N121" s="1085"/>
    </row>
    <row r="123" spans="2:17" ht="110.25" x14ac:dyDescent="0.25">
      <c r="B123" s="117" t="s">
        <v>0</v>
      </c>
      <c r="C123" s="117" t="s">
        <v>39</v>
      </c>
      <c r="D123" s="117" t="s">
        <v>40</v>
      </c>
      <c r="E123" s="117" t="s">
        <v>102</v>
      </c>
      <c r="F123" s="117" t="s">
        <v>104</v>
      </c>
      <c r="G123" s="117" t="s">
        <v>105</v>
      </c>
      <c r="H123" s="117" t="s">
        <v>106</v>
      </c>
      <c r="I123" s="117" t="s">
        <v>103</v>
      </c>
      <c r="J123" s="1086" t="s">
        <v>107</v>
      </c>
      <c r="K123" s="1087"/>
      <c r="L123" s="1088"/>
      <c r="M123" s="117" t="s">
        <v>111</v>
      </c>
      <c r="N123" s="117" t="s">
        <v>139</v>
      </c>
      <c r="O123" s="117" t="s">
        <v>140</v>
      </c>
      <c r="P123" s="1086" t="s">
        <v>3</v>
      </c>
      <c r="Q123" s="1088"/>
    </row>
    <row r="124" spans="2:17" s="983" customFormat="1" ht="60" x14ac:dyDescent="0.2">
      <c r="B124" s="970" t="s">
        <v>119</v>
      </c>
      <c r="C124" s="970">
        <v>2</v>
      </c>
      <c r="D124" s="223"/>
      <c r="E124" s="223"/>
      <c r="F124" s="223"/>
      <c r="G124" s="223"/>
      <c r="H124" s="223"/>
      <c r="I124" s="971"/>
      <c r="J124" s="971" t="s">
        <v>108</v>
      </c>
      <c r="K124" s="970" t="s">
        <v>109</v>
      </c>
      <c r="L124" s="223" t="s">
        <v>110</v>
      </c>
      <c r="M124" s="543"/>
      <c r="N124" s="543"/>
      <c r="O124" s="543"/>
      <c r="P124" s="1111"/>
      <c r="Q124" s="1111"/>
    </row>
    <row r="125" spans="2:17" s="983" customFormat="1" ht="300" x14ac:dyDescent="0.2">
      <c r="B125" s="970"/>
      <c r="C125" s="970"/>
      <c r="D125" s="970" t="s">
        <v>938</v>
      </c>
      <c r="E125" s="223">
        <v>1010192249</v>
      </c>
      <c r="F125" s="970" t="s">
        <v>939</v>
      </c>
      <c r="G125" s="970" t="s">
        <v>940</v>
      </c>
      <c r="H125" s="224">
        <v>41775</v>
      </c>
      <c r="I125" s="971" t="s">
        <v>911</v>
      </c>
      <c r="J125" s="492" t="s">
        <v>941</v>
      </c>
      <c r="K125" s="492" t="s">
        <v>942</v>
      </c>
      <c r="L125" s="492" t="s">
        <v>943</v>
      </c>
      <c r="M125" s="495" t="s">
        <v>125</v>
      </c>
      <c r="N125" s="495" t="s">
        <v>125</v>
      </c>
      <c r="O125" s="495" t="s">
        <v>126</v>
      </c>
      <c r="P125" s="1110" t="s">
        <v>944</v>
      </c>
      <c r="Q125" s="1110"/>
    </row>
    <row r="126" spans="2:17" ht="315" x14ac:dyDescent="0.2">
      <c r="B126" s="970"/>
      <c r="C126" s="970"/>
      <c r="D126" s="970" t="s">
        <v>945</v>
      </c>
      <c r="E126" s="992" t="s">
        <v>946</v>
      </c>
      <c r="F126" s="970" t="s">
        <v>166</v>
      </c>
      <c r="G126" s="993">
        <v>37813</v>
      </c>
      <c r="H126" s="224" t="s">
        <v>480</v>
      </c>
      <c r="I126" s="150" t="s">
        <v>911</v>
      </c>
      <c r="J126" s="492" t="s">
        <v>947</v>
      </c>
      <c r="K126" s="492" t="s">
        <v>948</v>
      </c>
      <c r="L126" s="492" t="s">
        <v>949</v>
      </c>
      <c r="M126" s="118" t="s">
        <v>125</v>
      </c>
      <c r="N126" s="118" t="s">
        <v>125</v>
      </c>
      <c r="O126" s="118" t="s">
        <v>125</v>
      </c>
      <c r="P126" s="1115"/>
      <c r="Q126" s="1115"/>
    </row>
    <row r="127" spans="2:17" ht="405" x14ac:dyDescent="0.2">
      <c r="B127" s="970" t="s">
        <v>120</v>
      </c>
      <c r="C127" s="970">
        <v>2</v>
      </c>
      <c r="D127" s="970" t="s">
        <v>950</v>
      </c>
      <c r="E127" s="223">
        <v>49772376</v>
      </c>
      <c r="F127" s="970" t="s">
        <v>951</v>
      </c>
      <c r="G127" s="970" t="s">
        <v>952</v>
      </c>
      <c r="H127" s="993">
        <v>36392</v>
      </c>
      <c r="I127" s="971" t="s">
        <v>911</v>
      </c>
      <c r="J127" s="970" t="s">
        <v>953</v>
      </c>
      <c r="K127" s="970" t="s">
        <v>954</v>
      </c>
      <c r="L127" s="970" t="s">
        <v>955</v>
      </c>
      <c r="M127" s="118" t="s">
        <v>125</v>
      </c>
      <c r="N127" s="118" t="s">
        <v>125</v>
      </c>
      <c r="O127" s="118" t="s">
        <v>125</v>
      </c>
      <c r="P127" s="238"/>
      <c r="Q127" s="239"/>
    </row>
    <row r="128" spans="2:17" s="983" customFormat="1" ht="60" customHeight="1" x14ac:dyDescent="0.2">
      <c r="B128" s="970"/>
      <c r="C128" s="970"/>
      <c r="D128" s="970" t="s">
        <v>956</v>
      </c>
      <c r="E128" s="223">
        <v>30652987</v>
      </c>
      <c r="F128" s="970" t="s">
        <v>957</v>
      </c>
      <c r="G128" s="970" t="s">
        <v>958</v>
      </c>
      <c r="H128" s="993">
        <v>35531</v>
      </c>
      <c r="I128" s="971" t="s">
        <v>911</v>
      </c>
      <c r="J128" s="970" t="s">
        <v>959</v>
      </c>
      <c r="K128" s="970" t="s">
        <v>960</v>
      </c>
      <c r="L128" s="970" t="s">
        <v>961</v>
      </c>
      <c r="M128" s="543" t="s">
        <v>125</v>
      </c>
      <c r="N128" s="543" t="s">
        <v>526</v>
      </c>
      <c r="O128" s="543" t="s">
        <v>126</v>
      </c>
      <c r="P128" s="1069" t="s">
        <v>962</v>
      </c>
      <c r="Q128" s="1070"/>
    </row>
    <row r="129" spans="2:17" ht="30" x14ac:dyDescent="0.2">
      <c r="B129" s="152" t="s">
        <v>121</v>
      </c>
      <c r="C129" s="152">
        <v>1</v>
      </c>
      <c r="D129" s="149"/>
      <c r="E129" s="149"/>
      <c r="F129" s="149"/>
      <c r="G129" s="149"/>
      <c r="H129" s="149"/>
      <c r="I129" s="150"/>
      <c r="J129" s="153"/>
      <c r="K129" s="154"/>
      <c r="L129" s="151"/>
      <c r="M129" s="118"/>
      <c r="N129" s="118"/>
      <c r="O129" s="118"/>
      <c r="P129" s="234"/>
      <c r="Q129" s="234"/>
    </row>
    <row r="130" spans="2:17" ht="165" x14ac:dyDescent="0.25">
      <c r="B130" s="118"/>
      <c r="C130" s="152"/>
      <c r="D130" s="230" t="s">
        <v>963</v>
      </c>
      <c r="E130" s="2">
        <v>49769981</v>
      </c>
      <c r="F130" s="2" t="s">
        <v>881</v>
      </c>
      <c r="G130" s="230" t="s">
        <v>630</v>
      </c>
      <c r="H130" s="386">
        <v>37071</v>
      </c>
      <c r="I130" s="4" t="s">
        <v>736</v>
      </c>
      <c r="J130" s="230" t="s">
        <v>964</v>
      </c>
      <c r="K130" s="54" t="s">
        <v>965</v>
      </c>
      <c r="L130" s="54" t="s">
        <v>966</v>
      </c>
      <c r="M130" s="74" t="s">
        <v>125</v>
      </c>
      <c r="N130" s="74" t="s">
        <v>125</v>
      </c>
      <c r="O130" s="74" t="s">
        <v>125</v>
      </c>
      <c r="P130" s="1071"/>
      <c r="Q130" s="1072"/>
    </row>
    <row r="131" spans="2:17" x14ac:dyDescent="0.2">
      <c r="B131" s="118"/>
      <c r="C131" s="152"/>
      <c r="D131" s="149"/>
      <c r="E131" s="149"/>
      <c r="F131" s="149"/>
      <c r="G131" s="149"/>
      <c r="H131" s="149"/>
      <c r="I131" s="150"/>
      <c r="J131" s="153"/>
      <c r="K131" s="151"/>
      <c r="L131" s="151"/>
      <c r="M131" s="118"/>
      <c r="N131" s="118"/>
      <c r="O131" s="118"/>
      <c r="P131" s="1073"/>
      <c r="Q131" s="1073"/>
    </row>
    <row r="132" spans="2:17" ht="15.75" thickBot="1" x14ac:dyDescent="0.3"/>
    <row r="133" spans="2:17" ht="31.5" x14ac:dyDescent="0.25">
      <c r="B133" s="119" t="s">
        <v>33</v>
      </c>
      <c r="C133" s="119" t="s">
        <v>49</v>
      </c>
      <c r="D133" s="117" t="s">
        <v>50</v>
      </c>
      <c r="E133" s="119" t="s">
        <v>51</v>
      </c>
      <c r="F133" s="486" t="s">
        <v>56</v>
      </c>
      <c r="G133" s="163"/>
    </row>
    <row r="134" spans="2:17" ht="225" x14ac:dyDescent="0.2">
      <c r="B134" s="1076" t="s">
        <v>53</v>
      </c>
      <c r="C134" s="164" t="s">
        <v>116</v>
      </c>
      <c r="D134" s="234">
        <v>25</v>
      </c>
      <c r="E134" s="234">
        <v>0</v>
      </c>
      <c r="F134" s="1077">
        <f>+E134+E135+E136</f>
        <v>10</v>
      </c>
      <c r="G134" s="165"/>
    </row>
    <row r="135" spans="2:17" ht="150" x14ac:dyDescent="0.2">
      <c r="B135" s="1076"/>
      <c r="C135" s="164" t="s">
        <v>117</v>
      </c>
      <c r="D135" s="252">
        <v>25</v>
      </c>
      <c r="E135" s="234">
        <v>0</v>
      </c>
      <c r="F135" s="1078"/>
      <c r="G135" s="165"/>
    </row>
    <row r="136" spans="2:17" ht="120" x14ac:dyDescent="0.2">
      <c r="B136" s="1076"/>
      <c r="C136" s="164" t="s">
        <v>118</v>
      </c>
      <c r="D136" s="234">
        <v>10</v>
      </c>
      <c r="E136" s="234">
        <v>10</v>
      </c>
      <c r="F136" s="1079"/>
      <c r="G136" s="165"/>
    </row>
    <row r="137" spans="2:17" x14ac:dyDescent="0.2">
      <c r="C137" s="78"/>
    </row>
    <row r="138" spans="2:17" ht="15.75" x14ac:dyDescent="0.25">
      <c r="B138" s="116" t="s">
        <v>57</v>
      </c>
    </row>
    <row r="140" spans="2:17" ht="15.75" x14ac:dyDescent="0.25">
      <c r="B140" s="117" t="s">
        <v>33</v>
      </c>
      <c r="C140" s="117" t="s">
        <v>58</v>
      </c>
      <c r="D140" s="119" t="s">
        <v>51</v>
      </c>
      <c r="E140" s="119" t="s">
        <v>16</v>
      </c>
    </row>
    <row r="141" spans="2:17" ht="30" x14ac:dyDescent="0.25">
      <c r="B141" s="120" t="s">
        <v>132</v>
      </c>
      <c r="C141" s="252">
        <v>40</v>
      </c>
      <c r="D141" s="234">
        <f>+E116</f>
        <v>27.5</v>
      </c>
      <c r="E141" s="1067">
        <f>+D141+D142</f>
        <v>37.5</v>
      </c>
    </row>
    <row r="142" spans="2:17" ht="75" customHeight="1" x14ac:dyDescent="0.25">
      <c r="B142" s="120" t="s">
        <v>133</v>
      </c>
      <c r="C142" s="252">
        <v>60</v>
      </c>
      <c r="D142" s="234">
        <f>+F134</f>
        <v>10</v>
      </c>
      <c r="E142" s="1068"/>
    </row>
  </sheetData>
  <mergeCells count="43">
    <mergeCell ref="C9:N9"/>
    <mergeCell ref="B2:P2"/>
    <mergeCell ref="B4:P4"/>
    <mergeCell ref="C6:N6"/>
    <mergeCell ref="C7:N7"/>
    <mergeCell ref="C8:N8"/>
    <mergeCell ref="C10:E10"/>
    <mergeCell ref="B13:C20"/>
    <mergeCell ref="B21:C21"/>
    <mergeCell ref="E36:E37"/>
    <mergeCell ref="O63:P63"/>
    <mergeCell ref="B47:B48"/>
    <mergeCell ref="C47:C48"/>
    <mergeCell ref="D47:E47"/>
    <mergeCell ref="C51:N51"/>
    <mergeCell ref="B58:N58"/>
    <mergeCell ref="O61:P61"/>
    <mergeCell ref="O62:P62"/>
    <mergeCell ref="J123:L123"/>
    <mergeCell ref="P74:Q74"/>
    <mergeCell ref="B69:N69"/>
    <mergeCell ref="J72:L72"/>
    <mergeCell ref="P72:Q72"/>
    <mergeCell ref="D95:E95"/>
    <mergeCell ref="B97:P97"/>
    <mergeCell ref="B100:N100"/>
    <mergeCell ref="E116:E118"/>
    <mergeCell ref="B121:N121"/>
    <mergeCell ref="P73:Q73"/>
    <mergeCell ref="P78:Q78"/>
    <mergeCell ref="P79:Q79"/>
    <mergeCell ref="B91:N91"/>
    <mergeCell ref="D94:E94"/>
    <mergeCell ref="P123:Q123"/>
    <mergeCell ref="P131:Q131"/>
    <mergeCell ref="B134:B136"/>
    <mergeCell ref="F134:F136"/>
    <mergeCell ref="E141:E142"/>
    <mergeCell ref="P124:Q124"/>
    <mergeCell ref="P125:Q125"/>
    <mergeCell ref="P126:Q126"/>
    <mergeCell ref="P128:Q128"/>
    <mergeCell ref="P130:Q130"/>
  </mergeCells>
  <dataValidations count="2">
    <dataValidation type="list" allowBlank="1" showInputMessage="1" showErrorMessage="1" sqref="WVE983058 A65554 IS65554 SO65554 ACK65554 AMG65554 AWC65554 BFY65554 BPU65554 BZQ65554 CJM65554 CTI65554 DDE65554 DNA65554 DWW65554 EGS65554 EQO65554 FAK65554 FKG65554 FUC65554 GDY65554 GNU65554 GXQ65554 HHM65554 HRI65554 IBE65554 ILA65554 IUW65554 JES65554 JOO65554 JYK65554 KIG65554 KSC65554 LBY65554 LLU65554 LVQ65554 MFM65554 MPI65554 MZE65554 NJA65554 NSW65554 OCS65554 OMO65554 OWK65554 PGG65554 PQC65554 PZY65554 QJU65554 QTQ65554 RDM65554 RNI65554 RXE65554 SHA65554 SQW65554 TAS65554 TKO65554 TUK65554 UEG65554 UOC65554 UXY65554 VHU65554 VRQ65554 WBM65554 WLI65554 WVE65554 A131090 IS131090 SO131090 ACK131090 AMG131090 AWC131090 BFY131090 BPU131090 BZQ131090 CJM131090 CTI131090 DDE131090 DNA131090 DWW131090 EGS131090 EQO131090 FAK131090 FKG131090 FUC131090 GDY131090 GNU131090 GXQ131090 HHM131090 HRI131090 IBE131090 ILA131090 IUW131090 JES131090 JOO131090 JYK131090 KIG131090 KSC131090 LBY131090 LLU131090 LVQ131090 MFM131090 MPI131090 MZE131090 NJA131090 NSW131090 OCS131090 OMO131090 OWK131090 PGG131090 PQC131090 PZY131090 QJU131090 QTQ131090 RDM131090 RNI131090 RXE131090 SHA131090 SQW131090 TAS131090 TKO131090 TUK131090 UEG131090 UOC131090 UXY131090 VHU131090 VRQ131090 WBM131090 WLI131090 WVE131090 A196626 IS196626 SO196626 ACK196626 AMG196626 AWC196626 BFY196626 BPU196626 BZQ196626 CJM196626 CTI196626 DDE196626 DNA196626 DWW196626 EGS196626 EQO196626 FAK196626 FKG196626 FUC196626 GDY196626 GNU196626 GXQ196626 HHM196626 HRI196626 IBE196626 ILA196626 IUW196626 JES196626 JOO196626 JYK196626 KIG196626 KSC196626 LBY196626 LLU196626 LVQ196626 MFM196626 MPI196626 MZE196626 NJA196626 NSW196626 OCS196626 OMO196626 OWK196626 PGG196626 PQC196626 PZY196626 QJU196626 QTQ196626 RDM196626 RNI196626 RXE196626 SHA196626 SQW196626 TAS196626 TKO196626 TUK196626 UEG196626 UOC196626 UXY196626 VHU196626 VRQ196626 WBM196626 WLI196626 WVE196626 A262162 IS262162 SO262162 ACK262162 AMG262162 AWC262162 BFY262162 BPU262162 BZQ262162 CJM262162 CTI262162 DDE262162 DNA262162 DWW262162 EGS262162 EQO262162 FAK262162 FKG262162 FUC262162 GDY262162 GNU262162 GXQ262162 HHM262162 HRI262162 IBE262162 ILA262162 IUW262162 JES262162 JOO262162 JYK262162 KIG262162 KSC262162 LBY262162 LLU262162 LVQ262162 MFM262162 MPI262162 MZE262162 NJA262162 NSW262162 OCS262162 OMO262162 OWK262162 PGG262162 PQC262162 PZY262162 QJU262162 QTQ262162 RDM262162 RNI262162 RXE262162 SHA262162 SQW262162 TAS262162 TKO262162 TUK262162 UEG262162 UOC262162 UXY262162 VHU262162 VRQ262162 WBM262162 WLI262162 WVE262162 A327698 IS327698 SO327698 ACK327698 AMG327698 AWC327698 BFY327698 BPU327698 BZQ327698 CJM327698 CTI327698 DDE327698 DNA327698 DWW327698 EGS327698 EQO327698 FAK327698 FKG327698 FUC327698 GDY327698 GNU327698 GXQ327698 HHM327698 HRI327698 IBE327698 ILA327698 IUW327698 JES327698 JOO327698 JYK327698 KIG327698 KSC327698 LBY327698 LLU327698 LVQ327698 MFM327698 MPI327698 MZE327698 NJA327698 NSW327698 OCS327698 OMO327698 OWK327698 PGG327698 PQC327698 PZY327698 QJU327698 QTQ327698 RDM327698 RNI327698 RXE327698 SHA327698 SQW327698 TAS327698 TKO327698 TUK327698 UEG327698 UOC327698 UXY327698 VHU327698 VRQ327698 WBM327698 WLI327698 WVE327698 A393234 IS393234 SO393234 ACK393234 AMG393234 AWC393234 BFY393234 BPU393234 BZQ393234 CJM393234 CTI393234 DDE393234 DNA393234 DWW393234 EGS393234 EQO393234 FAK393234 FKG393234 FUC393234 GDY393234 GNU393234 GXQ393234 HHM393234 HRI393234 IBE393234 ILA393234 IUW393234 JES393234 JOO393234 JYK393234 KIG393234 KSC393234 LBY393234 LLU393234 LVQ393234 MFM393234 MPI393234 MZE393234 NJA393234 NSW393234 OCS393234 OMO393234 OWK393234 PGG393234 PQC393234 PZY393234 QJU393234 QTQ393234 RDM393234 RNI393234 RXE393234 SHA393234 SQW393234 TAS393234 TKO393234 TUK393234 UEG393234 UOC393234 UXY393234 VHU393234 VRQ393234 WBM393234 WLI393234 WVE393234 A458770 IS458770 SO458770 ACK458770 AMG458770 AWC458770 BFY458770 BPU458770 BZQ458770 CJM458770 CTI458770 DDE458770 DNA458770 DWW458770 EGS458770 EQO458770 FAK458770 FKG458770 FUC458770 GDY458770 GNU458770 GXQ458770 HHM458770 HRI458770 IBE458770 ILA458770 IUW458770 JES458770 JOO458770 JYK458770 KIG458770 KSC458770 LBY458770 LLU458770 LVQ458770 MFM458770 MPI458770 MZE458770 NJA458770 NSW458770 OCS458770 OMO458770 OWK458770 PGG458770 PQC458770 PZY458770 QJU458770 QTQ458770 RDM458770 RNI458770 RXE458770 SHA458770 SQW458770 TAS458770 TKO458770 TUK458770 UEG458770 UOC458770 UXY458770 VHU458770 VRQ458770 WBM458770 WLI458770 WVE458770 A524306 IS524306 SO524306 ACK524306 AMG524306 AWC524306 BFY524306 BPU524306 BZQ524306 CJM524306 CTI524306 DDE524306 DNA524306 DWW524306 EGS524306 EQO524306 FAK524306 FKG524306 FUC524306 GDY524306 GNU524306 GXQ524306 HHM524306 HRI524306 IBE524306 ILA524306 IUW524306 JES524306 JOO524306 JYK524306 KIG524306 KSC524306 LBY524306 LLU524306 LVQ524306 MFM524306 MPI524306 MZE524306 NJA524306 NSW524306 OCS524306 OMO524306 OWK524306 PGG524306 PQC524306 PZY524306 QJU524306 QTQ524306 RDM524306 RNI524306 RXE524306 SHA524306 SQW524306 TAS524306 TKO524306 TUK524306 UEG524306 UOC524306 UXY524306 VHU524306 VRQ524306 WBM524306 WLI524306 WVE524306 A589842 IS589842 SO589842 ACK589842 AMG589842 AWC589842 BFY589842 BPU589842 BZQ589842 CJM589842 CTI589842 DDE589842 DNA589842 DWW589842 EGS589842 EQO589842 FAK589842 FKG589842 FUC589842 GDY589842 GNU589842 GXQ589842 HHM589842 HRI589842 IBE589842 ILA589842 IUW589842 JES589842 JOO589842 JYK589842 KIG589842 KSC589842 LBY589842 LLU589842 LVQ589842 MFM589842 MPI589842 MZE589842 NJA589842 NSW589842 OCS589842 OMO589842 OWK589842 PGG589842 PQC589842 PZY589842 QJU589842 QTQ589842 RDM589842 RNI589842 RXE589842 SHA589842 SQW589842 TAS589842 TKO589842 TUK589842 UEG589842 UOC589842 UXY589842 VHU589842 VRQ589842 WBM589842 WLI589842 WVE589842 A655378 IS655378 SO655378 ACK655378 AMG655378 AWC655378 BFY655378 BPU655378 BZQ655378 CJM655378 CTI655378 DDE655378 DNA655378 DWW655378 EGS655378 EQO655378 FAK655378 FKG655378 FUC655378 GDY655378 GNU655378 GXQ655378 HHM655378 HRI655378 IBE655378 ILA655378 IUW655378 JES655378 JOO655378 JYK655378 KIG655378 KSC655378 LBY655378 LLU655378 LVQ655378 MFM655378 MPI655378 MZE655378 NJA655378 NSW655378 OCS655378 OMO655378 OWK655378 PGG655378 PQC655378 PZY655378 QJU655378 QTQ655378 RDM655378 RNI655378 RXE655378 SHA655378 SQW655378 TAS655378 TKO655378 TUK655378 UEG655378 UOC655378 UXY655378 VHU655378 VRQ655378 WBM655378 WLI655378 WVE655378 A720914 IS720914 SO720914 ACK720914 AMG720914 AWC720914 BFY720914 BPU720914 BZQ720914 CJM720914 CTI720914 DDE720914 DNA720914 DWW720914 EGS720914 EQO720914 FAK720914 FKG720914 FUC720914 GDY720914 GNU720914 GXQ720914 HHM720914 HRI720914 IBE720914 ILA720914 IUW720914 JES720914 JOO720914 JYK720914 KIG720914 KSC720914 LBY720914 LLU720914 LVQ720914 MFM720914 MPI720914 MZE720914 NJA720914 NSW720914 OCS720914 OMO720914 OWK720914 PGG720914 PQC720914 PZY720914 QJU720914 QTQ720914 RDM720914 RNI720914 RXE720914 SHA720914 SQW720914 TAS720914 TKO720914 TUK720914 UEG720914 UOC720914 UXY720914 VHU720914 VRQ720914 WBM720914 WLI720914 WVE720914 A786450 IS786450 SO786450 ACK786450 AMG786450 AWC786450 BFY786450 BPU786450 BZQ786450 CJM786450 CTI786450 DDE786450 DNA786450 DWW786450 EGS786450 EQO786450 FAK786450 FKG786450 FUC786450 GDY786450 GNU786450 GXQ786450 HHM786450 HRI786450 IBE786450 ILA786450 IUW786450 JES786450 JOO786450 JYK786450 KIG786450 KSC786450 LBY786450 LLU786450 LVQ786450 MFM786450 MPI786450 MZE786450 NJA786450 NSW786450 OCS786450 OMO786450 OWK786450 PGG786450 PQC786450 PZY786450 QJU786450 QTQ786450 RDM786450 RNI786450 RXE786450 SHA786450 SQW786450 TAS786450 TKO786450 TUK786450 UEG786450 UOC786450 UXY786450 VHU786450 VRQ786450 WBM786450 WLI786450 WVE786450 A851986 IS851986 SO851986 ACK851986 AMG851986 AWC851986 BFY851986 BPU851986 BZQ851986 CJM851986 CTI851986 DDE851986 DNA851986 DWW851986 EGS851986 EQO851986 FAK851986 FKG851986 FUC851986 GDY851986 GNU851986 GXQ851986 HHM851986 HRI851986 IBE851986 ILA851986 IUW851986 JES851986 JOO851986 JYK851986 KIG851986 KSC851986 LBY851986 LLU851986 LVQ851986 MFM851986 MPI851986 MZE851986 NJA851986 NSW851986 OCS851986 OMO851986 OWK851986 PGG851986 PQC851986 PZY851986 QJU851986 QTQ851986 RDM851986 RNI851986 RXE851986 SHA851986 SQW851986 TAS851986 TKO851986 TUK851986 UEG851986 UOC851986 UXY851986 VHU851986 VRQ851986 WBM851986 WLI851986 WVE851986 A917522 IS917522 SO917522 ACK917522 AMG917522 AWC917522 BFY917522 BPU917522 BZQ917522 CJM917522 CTI917522 DDE917522 DNA917522 DWW917522 EGS917522 EQO917522 FAK917522 FKG917522 FUC917522 GDY917522 GNU917522 GXQ917522 HHM917522 HRI917522 IBE917522 ILA917522 IUW917522 JES917522 JOO917522 JYK917522 KIG917522 KSC917522 LBY917522 LLU917522 LVQ917522 MFM917522 MPI917522 MZE917522 NJA917522 NSW917522 OCS917522 OMO917522 OWK917522 PGG917522 PQC917522 PZY917522 QJU917522 QTQ917522 RDM917522 RNI917522 RXE917522 SHA917522 SQW917522 TAS917522 TKO917522 TUK917522 UEG917522 UOC917522 UXY917522 VHU917522 VRQ917522 WBM917522 WLI917522 WVE917522 A983058 IS983058 SO983058 ACK983058 AMG983058 AWC983058 BFY983058 BPU983058 BZQ983058 CJM983058 CTI983058 DDE983058 DNA983058 DWW983058 EGS983058 EQO983058 FAK983058 FKG983058 FUC983058 GDY983058 GNU983058 GXQ983058 HHM983058 HRI983058 IBE983058 ILA983058 IUW983058 JES983058 JOO983058 JYK983058 KIG983058 KSC983058 LBY983058 LLU983058 LVQ983058 MFM983058 MPI983058 MZE983058 NJA983058 NSW983058 OCS983058 OMO983058 OWK983058 PGG983058 PQC983058 PZY983058 QJU983058 QTQ983058 RDM983058 RNI983058 RXE983058 SHA983058 SQW983058 TAS983058 TKO983058 TUK983058 UEG983058 UOC983058 UXY983058 VHU983058 VRQ983058 WBM983058 WLI983058 WVE23:WVE38 WLI23:WLI38 WBM23:WBM38 VRQ23:VRQ38 VHU23:VHU38 UXY23:UXY38 UOC23:UOC38 UEG23:UEG38 TUK23:TUK38 TKO23:TKO38 TAS23:TAS38 SQW23:SQW38 SHA23:SHA38 RXE23:RXE38 RNI23:RNI38 RDM23:RDM38 QTQ23:QTQ38 QJU23:QJU38 PZY23:PZY38 PQC23:PQC38 PGG23:PGG38 OWK23:OWK38 OMO23:OMO38 OCS23:OCS38 NSW23:NSW38 NJA23:NJA38 MZE23:MZE38 MPI23:MPI38 MFM23:MFM38 LVQ23:LVQ38 LLU23:LLU38 LBY23:LBY38 KSC23:KSC38 KIG23:KIG38 JYK23:JYK38 JOO23:JOO38 JES23:JES38 IUW23:IUW38 ILA23:ILA38 IBE23:IBE38 HRI23:HRI38 HHM23:HHM38 GXQ23:GXQ38 GNU23:GNU38 GDY23:GDY38 FUC23:FUC38 FKG23:FKG38 FAK23:FAK38 EQO23:EQO38 EGS23:EGS38 DWW23:DWW38 DNA23:DNA38 DDE23:DDE38 CTI23:CTI38 CJM23:CJM38 BZQ23:BZQ38 BPU23:BPU38 BFY23:BFY38 AWC23:AWC38 AMG23:AMG38 ACK23:ACK38 SO23:SO38 IS23:IS38 A23:A38">
      <formula1>"1,2,3,4,5"</formula1>
    </dataValidation>
    <dataValidation type="decimal" allowBlank="1" showInputMessage="1" showErrorMessage="1" sqref="WVH983058 WLL983058 C65554 IV65554 SR65554 ACN65554 AMJ65554 AWF65554 BGB65554 BPX65554 BZT65554 CJP65554 CTL65554 DDH65554 DND65554 DWZ65554 EGV65554 EQR65554 FAN65554 FKJ65554 FUF65554 GEB65554 GNX65554 GXT65554 HHP65554 HRL65554 IBH65554 ILD65554 IUZ65554 JEV65554 JOR65554 JYN65554 KIJ65554 KSF65554 LCB65554 LLX65554 LVT65554 MFP65554 MPL65554 MZH65554 NJD65554 NSZ65554 OCV65554 OMR65554 OWN65554 PGJ65554 PQF65554 QAB65554 QJX65554 QTT65554 RDP65554 RNL65554 RXH65554 SHD65554 SQZ65554 TAV65554 TKR65554 TUN65554 UEJ65554 UOF65554 UYB65554 VHX65554 VRT65554 WBP65554 WLL65554 WVH65554 C131090 IV131090 SR131090 ACN131090 AMJ131090 AWF131090 BGB131090 BPX131090 BZT131090 CJP131090 CTL131090 DDH131090 DND131090 DWZ131090 EGV131090 EQR131090 FAN131090 FKJ131090 FUF131090 GEB131090 GNX131090 GXT131090 HHP131090 HRL131090 IBH131090 ILD131090 IUZ131090 JEV131090 JOR131090 JYN131090 KIJ131090 KSF131090 LCB131090 LLX131090 LVT131090 MFP131090 MPL131090 MZH131090 NJD131090 NSZ131090 OCV131090 OMR131090 OWN131090 PGJ131090 PQF131090 QAB131090 QJX131090 QTT131090 RDP131090 RNL131090 RXH131090 SHD131090 SQZ131090 TAV131090 TKR131090 TUN131090 UEJ131090 UOF131090 UYB131090 VHX131090 VRT131090 WBP131090 WLL131090 WVH131090 C196626 IV196626 SR196626 ACN196626 AMJ196626 AWF196626 BGB196626 BPX196626 BZT196626 CJP196626 CTL196626 DDH196626 DND196626 DWZ196626 EGV196626 EQR196626 FAN196626 FKJ196626 FUF196626 GEB196626 GNX196626 GXT196626 HHP196626 HRL196626 IBH196626 ILD196626 IUZ196626 JEV196626 JOR196626 JYN196626 KIJ196626 KSF196626 LCB196626 LLX196626 LVT196626 MFP196626 MPL196626 MZH196626 NJD196626 NSZ196626 OCV196626 OMR196626 OWN196626 PGJ196626 PQF196626 QAB196626 QJX196626 QTT196626 RDP196626 RNL196626 RXH196626 SHD196626 SQZ196626 TAV196626 TKR196626 TUN196626 UEJ196626 UOF196626 UYB196626 VHX196626 VRT196626 WBP196626 WLL196626 WVH196626 C262162 IV262162 SR262162 ACN262162 AMJ262162 AWF262162 BGB262162 BPX262162 BZT262162 CJP262162 CTL262162 DDH262162 DND262162 DWZ262162 EGV262162 EQR262162 FAN262162 FKJ262162 FUF262162 GEB262162 GNX262162 GXT262162 HHP262162 HRL262162 IBH262162 ILD262162 IUZ262162 JEV262162 JOR262162 JYN262162 KIJ262162 KSF262162 LCB262162 LLX262162 LVT262162 MFP262162 MPL262162 MZH262162 NJD262162 NSZ262162 OCV262162 OMR262162 OWN262162 PGJ262162 PQF262162 QAB262162 QJX262162 QTT262162 RDP262162 RNL262162 RXH262162 SHD262162 SQZ262162 TAV262162 TKR262162 TUN262162 UEJ262162 UOF262162 UYB262162 VHX262162 VRT262162 WBP262162 WLL262162 WVH262162 C327698 IV327698 SR327698 ACN327698 AMJ327698 AWF327698 BGB327698 BPX327698 BZT327698 CJP327698 CTL327698 DDH327698 DND327698 DWZ327698 EGV327698 EQR327698 FAN327698 FKJ327698 FUF327698 GEB327698 GNX327698 GXT327698 HHP327698 HRL327698 IBH327698 ILD327698 IUZ327698 JEV327698 JOR327698 JYN327698 KIJ327698 KSF327698 LCB327698 LLX327698 LVT327698 MFP327698 MPL327698 MZH327698 NJD327698 NSZ327698 OCV327698 OMR327698 OWN327698 PGJ327698 PQF327698 QAB327698 QJX327698 QTT327698 RDP327698 RNL327698 RXH327698 SHD327698 SQZ327698 TAV327698 TKR327698 TUN327698 UEJ327698 UOF327698 UYB327698 VHX327698 VRT327698 WBP327698 WLL327698 WVH327698 C393234 IV393234 SR393234 ACN393234 AMJ393234 AWF393234 BGB393234 BPX393234 BZT393234 CJP393234 CTL393234 DDH393234 DND393234 DWZ393234 EGV393234 EQR393234 FAN393234 FKJ393234 FUF393234 GEB393234 GNX393234 GXT393234 HHP393234 HRL393234 IBH393234 ILD393234 IUZ393234 JEV393234 JOR393234 JYN393234 KIJ393234 KSF393234 LCB393234 LLX393234 LVT393234 MFP393234 MPL393234 MZH393234 NJD393234 NSZ393234 OCV393234 OMR393234 OWN393234 PGJ393234 PQF393234 QAB393234 QJX393234 QTT393234 RDP393234 RNL393234 RXH393234 SHD393234 SQZ393234 TAV393234 TKR393234 TUN393234 UEJ393234 UOF393234 UYB393234 VHX393234 VRT393234 WBP393234 WLL393234 WVH393234 C458770 IV458770 SR458770 ACN458770 AMJ458770 AWF458770 BGB458770 BPX458770 BZT458770 CJP458770 CTL458770 DDH458770 DND458770 DWZ458770 EGV458770 EQR458770 FAN458770 FKJ458770 FUF458770 GEB458770 GNX458770 GXT458770 HHP458770 HRL458770 IBH458770 ILD458770 IUZ458770 JEV458770 JOR458770 JYN458770 KIJ458770 KSF458770 LCB458770 LLX458770 LVT458770 MFP458770 MPL458770 MZH458770 NJD458770 NSZ458770 OCV458770 OMR458770 OWN458770 PGJ458770 PQF458770 QAB458770 QJX458770 QTT458770 RDP458770 RNL458770 RXH458770 SHD458770 SQZ458770 TAV458770 TKR458770 TUN458770 UEJ458770 UOF458770 UYB458770 VHX458770 VRT458770 WBP458770 WLL458770 WVH458770 C524306 IV524306 SR524306 ACN524306 AMJ524306 AWF524306 BGB524306 BPX524306 BZT524306 CJP524306 CTL524306 DDH524306 DND524306 DWZ524306 EGV524306 EQR524306 FAN524306 FKJ524306 FUF524306 GEB524306 GNX524306 GXT524306 HHP524306 HRL524306 IBH524306 ILD524306 IUZ524306 JEV524306 JOR524306 JYN524306 KIJ524306 KSF524306 LCB524306 LLX524306 LVT524306 MFP524306 MPL524306 MZH524306 NJD524306 NSZ524306 OCV524306 OMR524306 OWN524306 PGJ524306 PQF524306 QAB524306 QJX524306 QTT524306 RDP524306 RNL524306 RXH524306 SHD524306 SQZ524306 TAV524306 TKR524306 TUN524306 UEJ524306 UOF524306 UYB524306 VHX524306 VRT524306 WBP524306 WLL524306 WVH524306 C589842 IV589842 SR589842 ACN589842 AMJ589842 AWF589842 BGB589842 BPX589842 BZT589842 CJP589842 CTL589842 DDH589842 DND589842 DWZ589842 EGV589842 EQR589842 FAN589842 FKJ589842 FUF589842 GEB589842 GNX589842 GXT589842 HHP589842 HRL589842 IBH589842 ILD589842 IUZ589842 JEV589842 JOR589842 JYN589842 KIJ589842 KSF589842 LCB589842 LLX589842 LVT589842 MFP589842 MPL589842 MZH589842 NJD589842 NSZ589842 OCV589842 OMR589842 OWN589842 PGJ589842 PQF589842 QAB589842 QJX589842 QTT589842 RDP589842 RNL589842 RXH589842 SHD589842 SQZ589842 TAV589842 TKR589842 TUN589842 UEJ589842 UOF589842 UYB589842 VHX589842 VRT589842 WBP589842 WLL589842 WVH589842 C655378 IV655378 SR655378 ACN655378 AMJ655378 AWF655378 BGB655378 BPX655378 BZT655378 CJP655378 CTL655378 DDH655378 DND655378 DWZ655378 EGV655378 EQR655378 FAN655378 FKJ655378 FUF655378 GEB655378 GNX655378 GXT655378 HHP655378 HRL655378 IBH655378 ILD655378 IUZ655378 JEV655378 JOR655378 JYN655378 KIJ655378 KSF655378 LCB655378 LLX655378 LVT655378 MFP655378 MPL655378 MZH655378 NJD655378 NSZ655378 OCV655378 OMR655378 OWN655378 PGJ655378 PQF655378 QAB655378 QJX655378 QTT655378 RDP655378 RNL655378 RXH655378 SHD655378 SQZ655378 TAV655378 TKR655378 TUN655378 UEJ655378 UOF655378 UYB655378 VHX655378 VRT655378 WBP655378 WLL655378 WVH655378 C720914 IV720914 SR720914 ACN720914 AMJ720914 AWF720914 BGB720914 BPX720914 BZT720914 CJP720914 CTL720914 DDH720914 DND720914 DWZ720914 EGV720914 EQR720914 FAN720914 FKJ720914 FUF720914 GEB720914 GNX720914 GXT720914 HHP720914 HRL720914 IBH720914 ILD720914 IUZ720914 JEV720914 JOR720914 JYN720914 KIJ720914 KSF720914 LCB720914 LLX720914 LVT720914 MFP720914 MPL720914 MZH720914 NJD720914 NSZ720914 OCV720914 OMR720914 OWN720914 PGJ720914 PQF720914 QAB720914 QJX720914 QTT720914 RDP720914 RNL720914 RXH720914 SHD720914 SQZ720914 TAV720914 TKR720914 TUN720914 UEJ720914 UOF720914 UYB720914 VHX720914 VRT720914 WBP720914 WLL720914 WVH720914 C786450 IV786450 SR786450 ACN786450 AMJ786450 AWF786450 BGB786450 BPX786450 BZT786450 CJP786450 CTL786450 DDH786450 DND786450 DWZ786450 EGV786450 EQR786450 FAN786450 FKJ786450 FUF786450 GEB786450 GNX786450 GXT786450 HHP786450 HRL786450 IBH786450 ILD786450 IUZ786450 JEV786450 JOR786450 JYN786450 KIJ786450 KSF786450 LCB786450 LLX786450 LVT786450 MFP786450 MPL786450 MZH786450 NJD786450 NSZ786450 OCV786450 OMR786450 OWN786450 PGJ786450 PQF786450 QAB786450 QJX786450 QTT786450 RDP786450 RNL786450 RXH786450 SHD786450 SQZ786450 TAV786450 TKR786450 TUN786450 UEJ786450 UOF786450 UYB786450 VHX786450 VRT786450 WBP786450 WLL786450 WVH786450 C851986 IV851986 SR851986 ACN851986 AMJ851986 AWF851986 BGB851986 BPX851986 BZT851986 CJP851986 CTL851986 DDH851986 DND851986 DWZ851986 EGV851986 EQR851986 FAN851986 FKJ851986 FUF851986 GEB851986 GNX851986 GXT851986 HHP851986 HRL851986 IBH851986 ILD851986 IUZ851986 JEV851986 JOR851986 JYN851986 KIJ851986 KSF851986 LCB851986 LLX851986 LVT851986 MFP851986 MPL851986 MZH851986 NJD851986 NSZ851986 OCV851986 OMR851986 OWN851986 PGJ851986 PQF851986 QAB851986 QJX851986 QTT851986 RDP851986 RNL851986 RXH851986 SHD851986 SQZ851986 TAV851986 TKR851986 TUN851986 UEJ851986 UOF851986 UYB851986 VHX851986 VRT851986 WBP851986 WLL851986 WVH851986 C917522 IV917522 SR917522 ACN917522 AMJ917522 AWF917522 BGB917522 BPX917522 BZT917522 CJP917522 CTL917522 DDH917522 DND917522 DWZ917522 EGV917522 EQR917522 FAN917522 FKJ917522 FUF917522 GEB917522 GNX917522 GXT917522 HHP917522 HRL917522 IBH917522 ILD917522 IUZ917522 JEV917522 JOR917522 JYN917522 KIJ917522 KSF917522 LCB917522 LLX917522 LVT917522 MFP917522 MPL917522 MZH917522 NJD917522 NSZ917522 OCV917522 OMR917522 OWN917522 PGJ917522 PQF917522 QAB917522 QJX917522 QTT917522 RDP917522 RNL917522 RXH917522 SHD917522 SQZ917522 TAV917522 TKR917522 TUN917522 UEJ917522 UOF917522 UYB917522 VHX917522 VRT917522 WBP917522 WLL917522 WVH917522 C983058 IV983058 SR983058 ACN983058 AMJ983058 AWF983058 BGB983058 BPX983058 BZT983058 CJP983058 CTL983058 DDH983058 DND983058 DWZ983058 EGV983058 EQR983058 FAN983058 FKJ983058 FUF983058 GEB983058 GNX983058 GXT983058 HHP983058 HRL983058 IBH983058 ILD983058 IUZ983058 JEV983058 JOR983058 JYN983058 KIJ983058 KSF983058 LCB983058 LLX983058 LVT983058 MFP983058 MPL983058 MZH983058 NJD983058 NSZ983058 OCV983058 OMR983058 OWN983058 PGJ983058 PQF983058 QAB983058 QJX983058 QTT983058 RDP983058 RNL983058 RXH983058 SHD983058 SQZ983058 TAV983058 TKR983058 TUN983058 UEJ983058 UOF983058 UYB983058 VHX983058 VRT983058 WBP983058 WVH23:WVH38 WLL23:WLL38 WBP23:WBP38 VRT23:VRT38 VHX23:VHX38 UYB23:UYB38 UOF23:UOF38 UEJ23:UEJ38 TUN23:TUN38 TKR23:TKR38 TAV23:TAV38 SQZ23:SQZ38 SHD23:SHD38 RXH23:RXH38 RNL23:RNL38 RDP23:RDP38 QTT23:QTT38 QJX23:QJX38 QAB23:QAB38 PQF23:PQF38 PGJ23:PGJ38 OWN23:OWN38 OMR23:OMR38 OCV23:OCV38 NSZ23:NSZ38 NJD23:NJD38 MZH23:MZH38 MPL23:MPL38 MFP23:MFP38 LVT23:LVT38 LLX23:LLX38 LCB23:LCB38 KSF23:KSF38 KIJ23:KIJ38 JYN23:JYN38 JOR23:JOR38 JEV23:JEV38 IUZ23:IUZ38 ILD23:ILD38 IBH23:IBH38 HRL23:HRL38 HHP23:HHP38 GXT23:GXT38 GNX23:GNX38 GEB23:GEB38 FUF23:FUF38 FKJ23:FKJ38 FAN23:FAN38 EQR23:EQR38 EGV23:EGV38 DWZ23:DWZ38 DND23:DND38 DDH23:DDH38 CTL23:CTL38 CJP23:CJP38 BZT23:BZT38 BPX23:BPX38 BGB23:BGB38 AWF23:AWF38 AMJ23:AMJ38 ACN23:ACN38 SR23:SR38 IV23:IV38">
      <formula1>0</formula1>
      <formula2>1</formula2>
    </dataValidation>
  </dataValidations>
  <pageMargins left="0.78740157480314965" right="0" top="0.74803149606299213" bottom="0.74803149606299213" header="0.31496062992125984" footer="0.31496062992125984"/>
  <pageSetup paperSize="5"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31"/>
  <sheetViews>
    <sheetView zoomScale="71" zoomScaleNormal="71" workbookViewId="0">
      <selection activeCell="F136" sqref="F136"/>
    </sheetView>
  </sheetViews>
  <sheetFormatPr baseColWidth="10" defaultRowHeight="15" x14ac:dyDescent="0.25"/>
  <cols>
    <col min="1" max="1" width="6.7109375" style="86" customWidth="1"/>
    <col min="2" max="2" width="65.42578125" style="86" customWidth="1"/>
    <col min="3" max="3" width="27.140625" style="86" customWidth="1"/>
    <col min="4" max="4" width="20.42578125" style="86" customWidth="1"/>
    <col min="5" max="5" width="19.5703125" style="86" customWidth="1"/>
    <col min="6" max="7" width="24.28515625" style="86" customWidth="1"/>
    <col min="8" max="9" width="20.7109375" style="86" customWidth="1"/>
    <col min="10" max="10" width="20.28515625" style="86" customWidth="1"/>
    <col min="11" max="11" width="14.7109375" style="86" bestFit="1" customWidth="1"/>
    <col min="12" max="13" width="18.7109375" style="86" customWidth="1"/>
    <col min="14" max="14" width="14.7109375" style="86" customWidth="1"/>
    <col min="15" max="15" width="16.7109375" style="86" customWidth="1"/>
    <col min="16" max="16" width="7.7109375" style="86" customWidth="1"/>
    <col min="17" max="17" width="14.570312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474" t="s">
        <v>4</v>
      </c>
      <c r="C6" s="1103" t="s">
        <v>887</v>
      </c>
      <c r="D6" s="1103"/>
      <c r="E6" s="1103"/>
      <c r="F6" s="1103"/>
      <c r="G6" s="1103"/>
      <c r="H6" s="1103"/>
      <c r="I6" s="1103"/>
      <c r="J6" s="1103"/>
      <c r="K6" s="1103"/>
      <c r="L6" s="1103"/>
      <c r="M6" s="1103"/>
      <c r="N6" s="1104"/>
    </row>
    <row r="7" spans="2:16" ht="16.5" thickBot="1" x14ac:dyDescent="0.3">
      <c r="B7" s="474" t="s">
        <v>5</v>
      </c>
      <c r="C7" s="1103"/>
      <c r="D7" s="1103"/>
      <c r="E7" s="1103"/>
      <c r="F7" s="1103"/>
      <c r="G7" s="1103"/>
      <c r="H7" s="1103"/>
      <c r="I7" s="1103"/>
      <c r="J7" s="1103"/>
      <c r="K7" s="1103"/>
      <c r="L7" s="1103"/>
      <c r="M7" s="1103"/>
      <c r="N7" s="1104"/>
    </row>
    <row r="8" spans="2:16" ht="16.5" thickBot="1" x14ac:dyDescent="0.3">
      <c r="B8" s="474" t="s">
        <v>6</v>
      </c>
      <c r="C8" s="1103"/>
      <c r="D8" s="1103"/>
      <c r="E8" s="1103"/>
      <c r="F8" s="1103"/>
      <c r="G8" s="1103"/>
      <c r="H8" s="1103"/>
      <c r="I8" s="1103"/>
      <c r="J8" s="1103"/>
      <c r="K8" s="1103"/>
      <c r="L8" s="1103"/>
      <c r="M8" s="1103"/>
      <c r="N8" s="1104"/>
    </row>
    <row r="9" spans="2:16" ht="16.5" thickBot="1" x14ac:dyDescent="0.3">
      <c r="B9" s="474" t="s">
        <v>7</v>
      </c>
      <c r="C9" s="1103"/>
      <c r="D9" s="1103"/>
      <c r="E9" s="1103"/>
      <c r="F9" s="1103"/>
      <c r="G9" s="1103"/>
      <c r="H9" s="1103"/>
      <c r="I9" s="1103"/>
      <c r="J9" s="1103"/>
      <c r="K9" s="1103"/>
      <c r="L9" s="1103"/>
      <c r="M9" s="1103"/>
      <c r="N9" s="1104"/>
    </row>
    <row r="10" spans="2:16" ht="16.5" thickBot="1" x14ac:dyDescent="0.3">
      <c r="B10" s="474" t="s">
        <v>8</v>
      </c>
      <c r="C10" s="1114" t="s">
        <v>158</v>
      </c>
      <c r="D10" s="1114"/>
      <c r="E10" s="1091"/>
      <c r="F10" s="475"/>
      <c r="G10" s="475"/>
      <c r="H10" s="475"/>
      <c r="I10" s="475"/>
      <c r="J10" s="475"/>
      <c r="K10" s="475"/>
      <c r="L10" s="475"/>
      <c r="M10" s="475"/>
      <c r="N10" s="476"/>
    </row>
    <row r="11" spans="2:16" ht="16.5" thickBot="1" x14ac:dyDescent="0.3">
      <c r="B11" s="477" t="s">
        <v>9</v>
      </c>
      <c r="C11" s="478">
        <v>41974</v>
      </c>
      <c r="D11" s="479"/>
      <c r="E11" s="479"/>
      <c r="F11" s="479"/>
      <c r="G11" s="479"/>
      <c r="H11" s="479"/>
      <c r="I11" s="479"/>
      <c r="J11" s="479"/>
      <c r="K11" s="479"/>
      <c r="L11" s="479"/>
      <c r="M11" s="479"/>
      <c r="N11" s="480"/>
    </row>
    <row r="12" spans="2:16" ht="15.75" x14ac:dyDescent="0.25">
      <c r="B12" s="84"/>
      <c r="C12" s="92"/>
      <c r="D12" s="85"/>
      <c r="E12" s="85"/>
      <c r="F12" s="85"/>
      <c r="G12" s="85"/>
      <c r="H12" s="85"/>
      <c r="I12" s="93"/>
      <c r="J12" s="93"/>
      <c r="K12" s="93"/>
      <c r="L12" s="93"/>
      <c r="M12" s="93"/>
      <c r="N12" s="85"/>
    </row>
    <row r="13" spans="2:16" ht="31.5" x14ac:dyDescent="0.25">
      <c r="B13" s="1093" t="s">
        <v>87</v>
      </c>
      <c r="C13" s="1093"/>
      <c r="D13" s="240" t="s">
        <v>12</v>
      </c>
      <c r="E13" s="240" t="s">
        <v>13</v>
      </c>
      <c r="F13" s="240" t="s">
        <v>29</v>
      </c>
      <c r="G13" s="95"/>
      <c r="I13" s="96"/>
      <c r="J13" s="96"/>
      <c r="K13" s="96"/>
      <c r="L13" s="96"/>
      <c r="M13" s="96"/>
      <c r="N13" s="94"/>
    </row>
    <row r="14" spans="2:16" ht="15.75" x14ac:dyDescent="0.25">
      <c r="B14" s="1093"/>
      <c r="C14" s="1093"/>
      <c r="D14" s="240">
        <v>17</v>
      </c>
      <c r="E14" s="984">
        <v>1647653709</v>
      </c>
      <c r="F14" s="488">
        <v>789</v>
      </c>
      <c r="G14" s="97"/>
      <c r="I14" s="98"/>
      <c r="J14" s="98"/>
      <c r="K14" s="98"/>
      <c r="L14" s="98"/>
      <c r="M14" s="98"/>
      <c r="N14" s="94"/>
    </row>
    <row r="15" spans="2:16" ht="15.75" x14ac:dyDescent="0.25">
      <c r="B15" s="1093"/>
      <c r="C15" s="1093"/>
      <c r="D15" s="240"/>
      <c r="E15" s="168"/>
      <c r="F15" s="167"/>
      <c r="G15" s="97"/>
      <c r="I15" s="98"/>
      <c r="J15" s="98"/>
      <c r="K15" s="98"/>
      <c r="L15" s="98"/>
      <c r="M15" s="98"/>
      <c r="N15" s="94"/>
    </row>
    <row r="16" spans="2:16" ht="15.75" x14ac:dyDescent="0.25">
      <c r="B16" s="1093"/>
      <c r="C16" s="1093"/>
      <c r="D16" s="240"/>
      <c r="E16" s="168"/>
      <c r="F16" s="167"/>
      <c r="G16" s="97"/>
      <c r="I16" s="98"/>
      <c r="J16" s="98"/>
      <c r="K16" s="98"/>
      <c r="L16" s="98"/>
      <c r="M16" s="98"/>
      <c r="N16" s="94"/>
    </row>
    <row r="17" spans="1:14" ht="15.75" x14ac:dyDescent="0.25">
      <c r="B17" s="1093"/>
      <c r="C17" s="1093"/>
      <c r="D17" s="240"/>
      <c r="E17" s="169"/>
      <c r="F17" s="167"/>
      <c r="G17" s="97"/>
      <c r="H17" s="100"/>
      <c r="I17" s="98"/>
      <c r="J17" s="98"/>
      <c r="K17" s="98"/>
      <c r="L17" s="98"/>
      <c r="M17" s="98"/>
      <c r="N17" s="101"/>
    </row>
    <row r="18" spans="1:14" ht="15.75" x14ac:dyDescent="0.25">
      <c r="B18" s="1093"/>
      <c r="C18" s="1093"/>
      <c r="D18" s="240"/>
      <c r="E18" s="169"/>
      <c r="F18" s="167"/>
      <c r="G18" s="97"/>
      <c r="H18" s="100"/>
      <c r="I18" s="102"/>
      <c r="J18" s="102"/>
      <c r="K18" s="102"/>
      <c r="L18" s="102"/>
      <c r="M18" s="102"/>
      <c r="N18" s="101"/>
    </row>
    <row r="19" spans="1:14" ht="15.75" x14ac:dyDescent="0.25">
      <c r="B19" s="1093"/>
      <c r="C19" s="1093"/>
      <c r="D19" s="240"/>
      <c r="E19" s="99"/>
      <c r="F19" s="167"/>
      <c r="G19" s="97"/>
      <c r="H19" s="100"/>
      <c r="I19" s="93"/>
      <c r="J19" s="93"/>
      <c r="K19" s="93"/>
      <c r="L19" s="93"/>
      <c r="M19" s="93"/>
      <c r="N19" s="101"/>
    </row>
    <row r="20" spans="1:14" ht="15.75" x14ac:dyDescent="0.25">
      <c r="B20" s="1093"/>
      <c r="C20" s="1093"/>
      <c r="D20" s="240"/>
      <c r="E20" s="99"/>
      <c r="F20" s="167"/>
      <c r="G20" s="97"/>
      <c r="H20" s="100"/>
      <c r="I20" s="93"/>
      <c r="J20" s="93"/>
      <c r="K20" s="93"/>
      <c r="L20" s="93"/>
      <c r="M20" s="93"/>
      <c r="N20" s="101"/>
    </row>
    <row r="21" spans="1:14" ht="16.5" thickBot="1" x14ac:dyDescent="0.3">
      <c r="B21" s="1094" t="s">
        <v>14</v>
      </c>
      <c r="C21" s="1095"/>
      <c r="D21" s="240"/>
      <c r="E21" s="103">
        <f>SUM(E14:E20)</f>
        <v>1647653709</v>
      </c>
      <c r="F21" s="167">
        <f>SUM(F14:F20)</f>
        <v>789</v>
      </c>
      <c r="G21" s="97"/>
      <c r="H21" s="100"/>
      <c r="I21" s="93"/>
      <c r="J21" s="93"/>
      <c r="K21" s="93"/>
      <c r="L21" s="93"/>
      <c r="M21" s="93"/>
      <c r="N21" s="101"/>
    </row>
    <row r="22" spans="1:14" ht="45.75" thickBot="1" x14ac:dyDescent="0.3">
      <c r="A22" s="481"/>
      <c r="B22" s="105" t="s">
        <v>15</v>
      </c>
      <c r="C22" s="105" t="s">
        <v>88</v>
      </c>
      <c r="E22" s="96"/>
      <c r="F22" s="96"/>
      <c r="G22" s="96"/>
      <c r="H22" s="96"/>
      <c r="I22" s="106"/>
      <c r="J22" s="106"/>
      <c r="K22" s="106"/>
      <c r="L22" s="106"/>
      <c r="M22" s="106"/>
    </row>
    <row r="23" spans="1:14" ht="16.5" thickBot="1" x14ac:dyDescent="0.3">
      <c r="A23" s="482">
        <v>1</v>
      </c>
      <c r="C23" s="108">
        <f>F21*80/100</f>
        <v>631.20000000000005</v>
      </c>
      <c r="D23" s="109"/>
      <c r="E23" s="110">
        <f>E21</f>
        <v>1647653709</v>
      </c>
      <c r="F23" s="111"/>
      <c r="G23" s="111"/>
      <c r="H23" s="111"/>
      <c r="I23" s="112"/>
      <c r="J23" s="112"/>
      <c r="K23" s="112"/>
      <c r="L23" s="112"/>
      <c r="M23" s="112"/>
    </row>
    <row r="24" spans="1:14" ht="15.75" x14ac:dyDescent="0.25">
      <c r="A24" s="113"/>
      <c r="C24" s="114"/>
      <c r="D24" s="98"/>
      <c r="E24" s="115"/>
      <c r="F24" s="111"/>
      <c r="G24" s="111"/>
      <c r="H24" s="111"/>
      <c r="I24" s="112"/>
      <c r="J24" s="112"/>
      <c r="K24" s="112"/>
      <c r="L24" s="112"/>
      <c r="M24" s="112"/>
    </row>
    <row r="25" spans="1:14" ht="15.75" x14ac:dyDescent="0.2">
      <c r="A25" s="113"/>
      <c r="B25" s="116" t="s">
        <v>124</v>
      </c>
      <c r="C25" s="78"/>
      <c r="D25" s="78"/>
      <c r="E25" s="78"/>
      <c r="F25" s="78"/>
      <c r="G25" s="78"/>
      <c r="H25" s="78"/>
      <c r="I25" s="93"/>
      <c r="J25" s="93"/>
      <c r="K25" s="93"/>
      <c r="L25" s="93"/>
      <c r="M25" s="93"/>
      <c r="N25" s="94"/>
    </row>
    <row r="26" spans="1:14" ht="15.75" x14ac:dyDescent="0.2">
      <c r="A26" s="113"/>
      <c r="B26" s="78"/>
      <c r="C26" s="78"/>
      <c r="D26" s="78"/>
      <c r="E26" s="78"/>
      <c r="F26" s="78"/>
      <c r="G26" s="78"/>
      <c r="H26" s="78"/>
      <c r="I26" s="93"/>
      <c r="J26" s="93"/>
      <c r="K26" s="93"/>
      <c r="L26" s="93"/>
      <c r="M26" s="93"/>
      <c r="N26" s="94"/>
    </row>
    <row r="27" spans="1:14" ht="15.75" x14ac:dyDescent="0.2">
      <c r="A27" s="113"/>
      <c r="B27" s="117" t="s">
        <v>33</v>
      </c>
      <c r="C27" s="117" t="s">
        <v>125</v>
      </c>
      <c r="D27" s="117" t="s">
        <v>126</v>
      </c>
      <c r="E27" s="78"/>
      <c r="F27" s="78"/>
      <c r="G27" s="78"/>
      <c r="H27" s="78"/>
      <c r="I27" s="93"/>
      <c r="J27" s="93"/>
      <c r="K27" s="93"/>
      <c r="L27" s="93"/>
      <c r="M27" s="93"/>
      <c r="N27" s="94"/>
    </row>
    <row r="28" spans="1:14" ht="15.75" x14ac:dyDescent="0.2">
      <c r="A28" s="113"/>
      <c r="B28" s="118" t="s">
        <v>127</v>
      </c>
      <c r="C28" s="234"/>
      <c r="D28" s="234" t="s">
        <v>292</v>
      </c>
      <c r="E28" s="78"/>
      <c r="F28" s="78"/>
      <c r="G28" s="78"/>
      <c r="H28" s="78"/>
      <c r="I28" s="93"/>
      <c r="J28" s="93"/>
      <c r="K28" s="93"/>
      <c r="L28" s="93"/>
      <c r="M28" s="93"/>
      <c r="N28" s="94"/>
    </row>
    <row r="29" spans="1:14" ht="15.75" x14ac:dyDescent="0.2">
      <c r="A29" s="113"/>
      <c r="B29" s="118" t="s">
        <v>128</v>
      </c>
      <c r="C29" s="234" t="s">
        <v>292</v>
      </c>
      <c r="D29" s="234"/>
      <c r="E29" s="78"/>
      <c r="F29" s="78"/>
      <c r="G29" s="78"/>
      <c r="H29" s="78"/>
      <c r="I29" s="93"/>
      <c r="J29" s="93"/>
      <c r="K29" s="93"/>
      <c r="L29" s="93"/>
      <c r="M29" s="93"/>
      <c r="N29" s="94"/>
    </row>
    <row r="30" spans="1:14" ht="15.75" x14ac:dyDescent="0.2">
      <c r="A30" s="113"/>
      <c r="B30" s="118" t="s">
        <v>129</v>
      </c>
      <c r="C30" s="234" t="s">
        <v>292</v>
      </c>
      <c r="D30" s="234"/>
      <c r="E30" s="78"/>
      <c r="F30" s="78"/>
      <c r="G30" s="78"/>
      <c r="H30" s="78"/>
      <c r="I30" s="93"/>
      <c r="J30" s="93"/>
      <c r="K30" s="93"/>
      <c r="L30" s="93"/>
      <c r="M30" s="93"/>
      <c r="N30" s="94"/>
    </row>
    <row r="31" spans="1:14" ht="15.75" x14ac:dyDescent="0.2">
      <c r="A31" s="113"/>
      <c r="B31" s="118" t="s">
        <v>130</v>
      </c>
      <c r="C31" s="234"/>
      <c r="D31" s="234" t="s">
        <v>292</v>
      </c>
      <c r="E31" s="78"/>
      <c r="F31" s="78"/>
      <c r="G31" s="78"/>
      <c r="H31" s="78"/>
      <c r="I31" s="93"/>
      <c r="J31" s="93"/>
      <c r="K31" s="93"/>
      <c r="L31" s="93"/>
      <c r="M31" s="93"/>
      <c r="N31" s="94"/>
    </row>
    <row r="32" spans="1:14" ht="15.75" x14ac:dyDescent="0.2">
      <c r="A32" s="113"/>
      <c r="B32" s="78"/>
      <c r="C32" s="78"/>
      <c r="D32" s="78"/>
      <c r="E32" s="78"/>
      <c r="F32" s="78"/>
      <c r="G32" s="78"/>
      <c r="H32" s="78"/>
      <c r="I32" s="93"/>
      <c r="J32" s="93"/>
      <c r="K32" s="93"/>
      <c r="L32" s="93"/>
      <c r="M32" s="93"/>
      <c r="N32" s="94"/>
    </row>
    <row r="33" spans="1:26" ht="15.75" x14ac:dyDescent="0.2">
      <c r="A33" s="113"/>
      <c r="B33" s="116" t="s">
        <v>131</v>
      </c>
      <c r="C33" s="78"/>
      <c r="D33" s="78"/>
      <c r="E33" s="78"/>
      <c r="F33" s="78"/>
      <c r="G33" s="78"/>
      <c r="H33" s="78"/>
      <c r="I33" s="93"/>
      <c r="J33" s="93"/>
      <c r="K33" s="93"/>
      <c r="L33" s="93"/>
      <c r="M33" s="93"/>
      <c r="N33" s="94"/>
    </row>
    <row r="34" spans="1:26" ht="15.75" x14ac:dyDescent="0.2">
      <c r="A34" s="113"/>
      <c r="B34" s="78"/>
      <c r="C34" s="78"/>
      <c r="D34" s="78"/>
      <c r="E34" s="78"/>
      <c r="F34" s="78"/>
      <c r="G34" s="78"/>
      <c r="H34" s="78"/>
      <c r="I34" s="93"/>
      <c r="J34" s="93"/>
      <c r="K34" s="93"/>
      <c r="L34" s="93"/>
      <c r="M34" s="93"/>
      <c r="N34" s="94"/>
    </row>
    <row r="35" spans="1:26" ht="15.75" x14ac:dyDescent="0.2">
      <c r="A35" s="113"/>
      <c r="B35" s="117" t="s">
        <v>33</v>
      </c>
      <c r="C35" s="117" t="s">
        <v>58</v>
      </c>
      <c r="D35" s="119" t="s">
        <v>51</v>
      </c>
      <c r="E35" s="119" t="s">
        <v>16</v>
      </c>
      <c r="F35" s="78"/>
      <c r="G35" s="78"/>
      <c r="H35" s="78"/>
      <c r="I35" s="93"/>
      <c r="J35" s="93"/>
      <c r="K35" s="93"/>
      <c r="L35" s="93"/>
      <c r="M35" s="93"/>
      <c r="N35" s="94"/>
    </row>
    <row r="36" spans="1:26" ht="30" x14ac:dyDescent="0.2">
      <c r="A36" s="113"/>
      <c r="B36" s="120" t="s">
        <v>132</v>
      </c>
      <c r="C36" s="252">
        <v>40</v>
      </c>
      <c r="D36" s="234">
        <v>0</v>
      </c>
      <c r="E36" s="1067">
        <v>0</v>
      </c>
      <c r="F36" s="78"/>
      <c r="G36" s="78"/>
      <c r="H36" s="78"/>
      <c r="I36" s="93"/>
      <c r="J36" s="93"/>
      <c r="K36" s="93"/>
      <c r="L36" s="93"/>
      <c r="M36" s="93"/>
      <c r="N36" s="94"/>
    </row>
    <row r="37" spans="1:26" ht="58.5" customHeight="1" x14ac:dyDescent="0.2">
      <c r="A37" s="113"/>
      <c r="B37" s="120" t="s">
        <v>133</v>
      </c>
      <c r="C37" s="252">
        <v>60</v>
      </c>
      <c r="D37" s="234">
        <v>0</v>
      </c>
      <c r="E37" s="1068"/>
      <c r="F37" s="78"/>
      <c r="G37" s="78"/>
      <c r="H37" s="78"/>
      <c r="I37" s="93"/>
      <c r="J37" s="93"/>
      <c r="K37" s="93"/>
      <c r="L37" s="93"/>
      <c r="M37" s="93"/>
      <c r="N37" s="94"/>
    </row>
    <row r="38" spans="1:26" ht="15.75" x14ac:dyDescent="0.25">
      <c r="A38" s="113"/>
      <c r="C38" s="114"/>
      <c r="D38" s="98"/>
      <c r="E38" s="115"/>
      <c r="F38" s="111"/>
      <c r="G38" s="111"/>
      <c r="H38" s="111"/>
      <c r="I38" s="112"/>
      <c r="J38" s="112"/>
      <c r="K38" s="112"/>
      <c r="L38" s="112"/>
      <c r="M38" s="112"/>
    </row>
    <row r="39" spans="1:26" ht="15.75" x14ac:dyDescent="0.25">
      <c r="B39" s="116" t="s">
        <v>30</v>
      </c>
      <c r="M39" s="122"/>
      <c r="N39" s="122"/>
    </row>
    <row r="40" spans="1:26" ht="15.75" thickBot="1" x14ac:dyDescent="0.3">
      <c r="M40" s="122"/>
      <c r="N40" s="122"/>
    </row>
    <row r="41" spans="1:26" s="93" customFormat="1" ht="110.25" x14ac:dyDescent="0.25">
      <c r="B41" s="483" t="s">
        <v>134</v>
      </c>
      <c r="C41" s="483" t="s">
        <v>135</v>
      </c>
      <c r="D41" s="483" t="s">
        <v>136</v>
      </c>
      <c r="E41" s="483" t="s">
        <v>45</v>
      </c>
      <c r="F41" s="483" t="s">
        <v>22</v>
      </c>
      <c r="G41" s="483" t="s">
        <v>89</v>
      </c>
      <c r="H41" s="483" t="s">
        <v>17</v>
      </c>
      <c r="I41" s="483" t="s">
        <v>10</v>
      </c>
      <c r="J41" s="483" t="s">
        <v>31</v>
      </c>
      <c r="K41" s="483" t="s">
        <v>61</v>
      </c>
      <c r="L41" s="483" t="s">
        <v>20</v>
      </c>
      <c r="M41" s="484" t="s">
        <v>26</v>
      </c>
      <c r="N41" s="483" t="s">
        <v>137</v>
      </c>
      <c r="O41" s="483" t="s">
        <v>36</v>
      </c>
      <c r="P41" s="245" t="s">
        <v>11</v>
      </c>
      <c r="Q41" s="245" t="s">
        <v>19</v>
      </c>
    </row>
    <row r="42" spans="1:26" s="242" customFormat="1" x14ac:dyDescent="0.25">
      <c r="A42" s="125">
        <v>1</v>
      </c>
      <c r="B42" s="126" t="s">
        <v>936</v>
      </c>
      <c r="C42" s="127" t="s">
        <v>936</v>
      </c>
      <c r="D42" s="126" t="s">
        <v>160</v>
      </c>
      <c r="E42" s="253">
        <v>104</v>
      </c>
      <c r="F42" s="127" t="s">
        <v>125</v>
      </c>
      <c r="G42" s="129">
        <v>1</v>
      </c>
      <c r="H42" s="130">
        <v>41761</v>
      </c>
      <c r="I42" s="130">
        <v>42004</v>
      </c>
      <c r="J42" s="131" t="s">
        <v>126</v>
      </c>
      <c r="K42" s="253">
        <v>4.9000000000000004</v>
      </c>
      <c r="L42" s="253">
        <v>3</v>
      </c>
      <c r="M42" s="132">
        <v>2989</v>
      </c>
      <c r="N42" s="132">
        <f t="shared" ref="N42:N44" si="0">+M42*G42</f>
        <v>2989</v>
      </c>
      <c r="O42" s="133">
        <v>975800896</v>
      </c>
      <c r="P42" s="254">
        <v>68</v>
      </c>
      <c r="Q42" s="134"/>
      <c r="R42" s="135"/>
      <c r="S42" s="135"/>
      <c r="T42" s="135"/>
      <c r="U42" s="135"/>
      <c r="V42" s="135"/>
      <c r="W42" s="135"/>
      <c r="X42" s="135"/>
      <c r="Y42" s="135"/>
      <c r="Z42" s="135"/>
    </row>
    <row r="43" spans="1:26" s="242" customFormat="1" ht="30" x14ac:dyDescent="0.25">
      <c r="A43" s="125">
        <f>+A42+1</f>
        <v>2</v>
      </c>
      <c r="B43" s="126" t="s">
        <v>936</v>
      </c>
      <c r="C43" s="127" t="s">
        <v>936</v>
      </c>
      <c r="D43" s="126" t="s">
        <v>1021</v>
      </c>
      <c r="E43" s="253">
        <v>199</v>
      </c>
      <c r="F43" s="127" t="s">
        <v>125</v>
      </c>
      <c r="G43" s="129">
        <v>1</v>
      </c>
      <c r="H43" s="130">
        <v>41429</v>
      </c>
      <c r="I43" s="130">
        <v>41881</v>
      </c>
      <c r="J43" s="131" t="s">
        <v>126</v>
      </c>
      <c r="K43" s="253">
        <v>14.9</v>
      </c>
      <c r="L43" s="253">
        <v>0</v>
      </c>
      <c r="M43" s="132">
        <v>10631</v>
      </c>
      <c r="N43" s="132">
        <f t="shared" si="0"/>
        <v>10631</v>
      </c>
      <c r="O43" s="133">
        <v>27045870517</v>
      </c>
      <c r="P43" s="254">
        <v>104</v>
      </c>
      <c r="Q43" s="134"/>
      <c r="R43" s="135"/>
      <c r="S43" s="135"/>
      <c r="T43" s="135"/>
      <c r="U43" s="135"/>
      <c r="V43" s="135"/>
      <c r="W43" s="135"/>
      <c r="X43" s="135"/>
      <c r="Y43" s="135"/>
      <c r="Z43" s="135"/>
    </row>
    <row r="44" spans="1:26" s="242" customFormat="1" x14ac:dyDescent="0.25">
      <c r="A44" s="125">
        <f t="shared" ref="A44" si="1">+A43+1</f>
        <v>3</v>
      </c>
      <c r="B44" s="126" t="s">
        <v>936</v>
      </c>
      <c r="C44" s="127" t="s">
        <v>936</v>
      </c>
      <c r="D44" s="126" t="s">
        <v>160</v>
      </c>
      <c r="E44" s="253">
        <v>173</v>
      </c>
      <c r="F44" s="127" t="s">
        <v>125</v>
      </c>
      <c r="G44" s="127">
        <v>100</v>
      </c>
      <c r="H44" s="130">
        <v>41688</v>
      </c>
      <c r="I44" s="130">
        <v>41922</v>
      </c>
      <c r="J44" s="131" t="s">
        <v>126</v>
      </c>
      <c r="K44" s="253">
        <v>0</v>
      </c>
      <c r="L44" s="171">
        <v>1</v>
      </c>
      <c r="M44" s="132">
        <v>4389</v>
      </c>
      <c r="N44" s="132">
        <f t="shared" si="0"/>
        <v>438900</v>
      </c>
      <c r="O44" s="133">
        <v>25541188</v>
      </c>
      <c r="P44" s="254">
        <v>102</v>
      </c>
      <c r="Q44" s="134"/>
      <c r="R44" s="135"/>
      <c r="S44" s="135"/>
      <c r="T44" s="135"/>
      <c r="U44" s="135"/>
      <c r="V44" s="135"/>
      <c r="W44" s="135"/>
      <c r="X44" s="135"/>
      <c r="Y44" s="135"/>
      <c r="Z44" s="135"/>
    </row>
    <row r="45" spans="1:26" s="242" customFormat="1" ht="15.75" x14ac:dyDescent="0.25">
      <c r="A45" s="125"/>
      <c r="B45" s="136" t="s">
        <v>16</v>
      </c>
      <c r="C45" s="127"/>
      <c r="D45" s="126"/>
      <c r="E45" s="128"/>
      <c r="F45" s="127"/>
      <c r="G45" s="127"/>
      <c r="H45" s="127"/>
      <c r="I45" s="131"/>
      <c r="J45" s="131"/>
      <c r="K45" s="137">
        <f>SUM(K42:K44)</f>
        <v>19.8</v>
      </c>
      <c r="L45" s="137">
        <f>SUM(L42:L44)</f>
        <v>4</v>
      </c>
      <c r="M45" s="138">
        <f>SUM(M42:M44)</f>
        <v>18009</v>
      </c>
      <c r="N45" s="137">
        <f>SUM(N42:N44)</f>
        <v>452520</v>
      </c>
      <c r="O45" s="133"/>
      <c r="P45" s="133"/>
      <c r="Q45" s="134"/>
    </row>
    <row r="46" spans="1:26" s="139" customFormat="1" x14ac:dyDescent="0.25">
      <c r="E46" s="140"/>
    </row>
    <row r="47" spans="1:26" s="139" customFormat="1" ht="15.75" x14ac:dyDescent="0.25">
      <c r="B47" s="1096" t="s">
        <v>28</v>
      </c>
      <c r="C47" s="1096" t="s">
        <v>27</v>
      </c>
      <c r="D47" s="1098" t="s">
        <v>34</v>
      </c>
      <c r="E47" s="1098"/>
    </row>
    <row r="48" spans="1:26" s="139" customFormat="1" ht="15.75" x14ac:dyDescent="0.25">
      <c r="B48" s="1097"/>
      <c r="C48" s="1097"/>
      <c r="D48" s="241" t="s">
        <v>23</v>
      </c>
      <c r="E48" s="141" t="s">
        <v>24</v>
      </c>
    </row>
    <row r="49" spans="2:17" s="139" customFormat="1" ht="15.75" x14ac:dyDescent="0.25">
      <c r="B49" s="142" t="s">
        <v>21</v>
      </c>
      <c r="C49" s="143">
        <f>+K45</f>
        <v>19.8</v>
      </c>
      <c r="D49" s="251"/>
      <c r="E49" s="251" t="s">
        <v>459</v>
      </c>
      <c r="F49" s="145"/>
      <c r="G49" s="145"/>
      <c r="H49" s="145"/>
      <c r="I49" s="145"/>
      <c r="J49" s="145"/>
      <c r="K49" s="145"/>
      <c r="L49" s="145"/>
      <c r="M49" s="145"/>
    </row>
    <row r="50" spans="2:17" s="139" customFormat="1" ht="15.75" x14ac:dyDescent="0.25">
      <c r="B50" s="142" t="s">
        <v>25</v>
      </c>
      <c r="C50" s="143">
        <f>+M45</f>
        <v>18009</v>
      </c>
      <c r="D50" s="251" t="s">
        <v>459</v>
      </c>
      <c r="E50" s="251"/>
    </row>
    <row r="51" spans="2:17" s="139" customFormat="1" ht="15.75" thickBot="1" x14ac:dyDescent="0.3">
      <c r="B51" s="146"/>
      <c r="C51" s="1099"/>
      <c r="D51" s="1099"/>
      <c r="E51" s="1099"/>
      <c r="F51" s="1099"/>
      <c r="G51" s="1099"/>
      <c r="H51" s="1099"/>
      <c r="I51" s="1099"/>
      <c r="J51" s="1099"/>
      <c r="K51" s="1099"/>
      <c r="L51" s="1099"/>
      <c r="M51" s="1099"/>
      <c r="N51" s="1099"/>
    </row>
    <row r="52" spans="2:17" ht="16.5" thickBot="1" x14ac:dyDescent="0.3">
      <c r="B52" s="1100" t="s">
        <v>90</v>
      </c>
      <c r="C52" s="1100"/>
      <c r="D52" s="1100"/>
      <c r="E52" s="1100"/>
      <c r="F52" s="1100"/>
      <c r="G52" s="1100"/>
      <c r="H52" s="1100"/>
      <c r="I52" s="1100"/>
      <c r="J52" s="1100"/>
      <c r="K52" s="1100"/>
      <c r="L52" s="1100"/>
      <c r="M52" s="1100"/>
      <c r="N52" s="1100"/>
    </row>
    <row r="55" spans="2:17" ht="189" x14ac:dyDescent="0.25">
      <c r="B55" s="117" t="s">
        <v>138</v>
      </c>
      <c r="C55" s="147" t="s">
        <v>2</v>
      </c>
      <c r="D55" s="147" t="s">
        <v>92</v>
      </c>
      <c r="E55" s="147" t="s">
        <v>91</v>
      </c>
      <c r="F55" s="147" t="s">
        <v>93</v>
      </c>
      <c r="G55" s="147" t="s">
        <v>94</v>
      </c>
      <c r="H55" s="147" t="s">
        <v>95</v>
      </c>
      <c r="I55" s="147" t="s">
        <v>96</v>
      </c>
      <c r="J55" s="147" t="s">
        <v>97</v>
      </c>
      <c r="K55" s="147" t="s">
        <v>98</v>
      </c>
      <c r="L55" s="147" t="s">
        <v>99</v>
      </c>
      <c r="M55" s="148" t="s">
        <v>100</v>
      </c>
      <c r="N55" s="148" t="s">
        <v>101</v>
      </c>
      <c r="O55" s="1086" t="s">
        <v>3</v>
      </c>
      <c r="P55" s="1088"/>
      <c r="Q55" s="147" t="s">
        <v>18</v>
      </c>
    </row>
    <row r="56" spans="2:17" x14ac:dyDescent="0.2">
      <c r="B56" s="149" t="s">
        <v>161</v>
      </c>
      <c r="C56" s="149" t="s">
        <v>162</v>
      </c>
      <c r="D56" s="150" t="s">
        <v>891</v>
      </c>
      <c r="E56" s="150">
        <v>789</v>
      </c>
      <c r="F56" s="249"/>
      <c r="G56" s="249"/>
      <c r="H56" s="249"/>
      <c r="I56" s="151" t="s">
        <v>125</v>
      </c>
      <c r="J56" s="151" t="s">
        <v>125</v>
      </c>
      <c r="K56" s="118" t="s">
        <v>125</v>
      </c>
      <c r="L56" s="118" t="s">
        <v>125</v>
      </c>
      <c r="M56" s="118" t="s">
        <v>125</v>
      </c>
      <c r="N56" s="118" t="s">
        <v>125</v>
      </c>
      <c r="O56" s="1101"/>
      <c r="P56" s="1102"/>
      <c r="Q56" s="118" t="s">
        <v>125</v>
      </c>
    </row>
    <row r="57" spans="2:17" x14ac:dyDescent="0.2">
      <c r="B57" s="149"/>
      <c r="C57" s="149"/>
      <c r="D57" s="150"/>
      <c r="E57" s="150"/>
      <c r="F57" s="249"/>
      <c r="G57" s="249"/>
      <c r="H57" s="249"/>
      <c r="I57" s="151"/>
      <c r="J57" s="151"/>
      <c r="K57" s="118"/>
      <c r="L57" s="118"/>
      <c r="M57" s="118"/>
      <c r="N57" s="118"/>
      <c r="O57" s="1101"/>
      <c r="P57" s="1102"/>
      <c r="Q57" s="118"/>
    </row>
    <row r="58" spans="2:17" x14ac:dyDescent="0.2">
      <c r="B58" s="149"/>
      <c r="C58" s="149"/>
      <c r="D58" s="150"/>
      <c r="E58" s="150"/>
      <c r="F58" s="249"/>
      <c r="G58" s="249"/>
      <c r="H58" s="249"/>
      <c r="I58" s="151"/>
      <c r="J58" s="151"/>
      <c r="K58" s="118"/>
      <c r="L58" s="118"/>
      <c r="M58" s="118"/>
      <c r="N58" s="118"/>
      <c r="O58" s="1101"/>
      <c r="P58" s="1102"/>
      <c r="Q58" s="118"/>
    </row>
    <row r="59" spans="2:17" x14ac:dyDescent="0.25">
      <c r="B59" s="118"/>
      <c r="C59" s="118"/>
      <c r="D59" s="118"/>
      <c r="E59" s="118"/>
      <c r="F59" s="118"/>
      <c r="G59" s="118"/>
      <c r="H59" s="118"/>
      <c r="I59" s="118"/>
      <c r="J59" s="118"/>
      <c r="K59" s="118"/>
      <c r="L59" s="118"/>
      <c r="M59" s="118"/>
      <c r="N59" s="118"/>
      <c r="O59" s="1101"/>
      <c r="P59" s="1102"/>
      <c r="Q59" s="118"/>
    </row>
    <row r="60" spans="2:17" x14ac:dyDescent="0.25">
      <c r="B60" s="86" t="s">
        <v>1</v>
      </c>
    </row>
    <row r="61" spans="2:17" x14ac:dyDescent="0.25">
      <c r="B61" s="86" t="s">
        <v>37</v>
      </c>
    </row>
    <row r="62" spans="2:17" x14ac:dyDescent="0.25">
      <c r="B62" s="86" t="s">
        <v>62</v>
      </c>
    </row>
    <row r="63" spans="2:17" ht="15.75" thickBot="1" x14ac:dyDescent="0.3"/>
    <row r="64" spans="2:17" ht="16.5" thickBot="1" x14ac:dyDescent="0.3">
      <c r="B64" s="1083" t="s">
        <v>38</v>
      </c>
      <c r="C64" s="1084"/>
      <c r="D64" s="1084"/>
      <c r="E64" s="1084"/>
      <c r="F64" s="1084"/>
      <c r="G64" s="1084"/>
      <c r="H64" s="1084"/>
      <c r="I64" s="1084"/>
      <c r="J64" s="1084"/>
      <c r="K64" s="1084"/>
      <c r="L64" s="1084"/>
      <c r="M64" s="1084"/>
      <c r="N64" s="1085"/>
    </row>
    <row r="66" spans="2:17" ht="78.75" x14ac:dyDescent="0.25">
      <c r="B66" s="117" t="s">
        <v>0</v>
      </c>
      <c r="C66" s="117" t="s">
        <v>39</v>
      </c>
      <c r="D66" s="117" t="s">
        <v>40</v>
      </c>
      <c r="E66" s="117" t="s">
        <v>102</v>
      </c>
      <c r="F66" s="117" t="s">
        <v>104</v>
      </c>
      <c r="G66" s="117" t="s">
        <v>105</v>
      </c>
      <c r="H66" s="117" t="s">
        <v>106</v>
      </c>
      <c r="I66" s="117" t="s">
        <v>103</v>
      </c>
      <c r="J66" s="1086" t="s">
        <v>107</v>
      </c>
      <c r="K66" s="1087"/>
      <c r="L66" s="1088"/>
      <c r="M66" s="117" t="s">
        <v>111</v>
      </c>
      <c r="N66" s="117" t="s">
        <v>139</v>
      </c>
      <c r="O66" s="117" t="s">
        <v>140</v>
      </c>
      <c r="P66" s="1086" t="s">
        <v>3</v>
      </c>
      <c r="Q66" s="1088"/>
    </row>
    <row r="67" spans="2:17" ht="60" x14ac:dyDescent="0.2">
      <c r="B67" s="152" t="s">
        <v>43</v>
      </c>
      <c r="C67" s="152">
        <v>3</v>
      </c>
      <c r="D67" s="149"/>
      <c r="E67" s="149"/>
      <c r="F67" s="149"/>
      <c r="G67" s="149"/>
      <c r="H67" s="149"/>
      <c r="I67" s="150"/>
      <c r="J67" s="153" t="s">
        <v>108</v>
      </c>
      <c r="K67" s="154" t="s">
        <v>109</v>
      </c>
      <c r="L67" s="151" t="s">
        <v>110</v>
      </c>
      <c r="M67" s="118"/>
      <c r="N67" s="118"/>
      <c r="O67" s="118"/>
      <c r="P67" s="1073"/>
      <c r="Q67" s="1073"/>
    </row>
    <row r="68" spans="2:17" ht="180" x14ac:dyDescent="0.2">
      <c r="B68" s="152"/>
      <c r="C68" s="152"/>
      <c r="D68" s="490" t="s">
        <v>1022</v>
      </c>
      <c r="E68" s="491">
        <v>1065569769</v>
      </c>
      <c r="F68" s="492" t="s">
        <v>1007</v>
      </c>
      <c r="G68" s="492" t="s">
        <v>630</v>
      </c>
      <c r="H68" s="493">
        <v>40899</v>
      </c>
      <c r="I68" s="494" t="s">
        <v>911</v>
      </c>
      <c r="J68" s="492" t="s">
        <v>912</v>
      </c>
      <c r="K68" s="492" t="s">
        <v>913</v>
      </c>
      <c r="L68" s="492" t="s">
        <v>914</v>
      </c>
      <c r="M68" s="495" t="s">
        <v>125</v>
      </c>
      <c r="N68" s="495" t="s">
        <v>125</v>
      </c>
      <c r="O68" s="495" t="s">
        <v>125</v>
      </c>
      <c r="P68" s="1089"/>
      <c r="Q68" s="1090"/>
    </row>
    <row r="69" spans="2:17" s="983" customFormat="1" ht="45" customHeight="1" x14ac:dyDescent="0.2">
      <c r="B69" s="970"/>
      <c r="C69" s="970"/>
      <c r="D69" s="492" t="s">
        <v>1023</v>
      </c>
      <c r="E69" s="496">
        <v>57447466</v>
      </c>
      <c r="F69" s="492" t="s">
        <v>1024</v>
      </c>
      <c r="G69" s="492" t="s">
        <v>630</v>
      </c>
      <c r="H69" s="493">
        <v>36511</v>
      </c>
      <c r="I69" s="494" t="s">
        <v>911</v>
      </c>
      <c r="J69" s="492" t="s">
        <v>1025</v>
      </c>
      <c r="K69" s="492"/>
      <c r="L69" s="492"/>
      <c r="M69" s="495" t="s">
        <v>125</v>
      </c>
      <c r="N69" s="495" t="s">
        <v>125</v>
      </c>
      <c r="O69" s="495" t="s">
        <v>125</v>
      </c>
      <c r="P69" s="1089" t="s">
        <v>1026</v>
      </c>
      <c r="Q69" s="1090"/>
    </row>
    <row r="70" spans="2:17" ht="165" x14ac:dyDescent="0.2">
      <c r="B70" s="152"/>
      <c r="C70" s="152"/>
      <c r="D70" s="490" t="s">
        <v>1027</v>
      </c>
      <c r="E70" s="491">
        <v>40800531</v>
      </c>
      <c r="F70" s="492" t="s">
        <v>1024</v>
      </c>
      <c r="G70" s="492" t="s">
        <v>548</v>
      </c>
      <c r="H70" s="493" t="s">
        <v>1028</v>
      </c>
      <c r="I70" s="494" t="s">
        <v>911</v>
      </c>
      <c r="J70" s="492" t="s">
        <v>912</v>
      </c>
      <c r="K70" s="492" t="s">
        <v>979</v>
      </c>
      <c r="L70" s="492" t="s">
        <v>980</v>
      </c>
      <c r="M70" s="495" t="s">
        <v>125</v>
      </c>
      <c r="N70" s="495" t="s">
        <v>125</v>
      </c>
      <c r="O70" s="495" t="s">
        <v>125</v>
      </c>
      <c r="P70" s="1089"/>
      <c r="Q70" s="1090"/>
    </row>
    <row r="71" spans="2:17" x14ac:dyDescent="0.2">
      <c r="B71" s="152" t="s">
        <v>44</v>
      </c>
      <c r="C71" s="152">
        <v>6</v>
      </c>
      <c r="D71" s="149"/>
      <c r="E71" s="149"/>
      <c r="F71" s="149"/>
      <c r="G71" s="149"/>
      <c r="H71" s="149"/>
      <c r="I71" s="150"/>
      <c r="J71" s="153"/>
      <c r="K71" s="154"/>
      <c r="L71" s="151"/>
      <c r="M71" s="118"/>
      <c r="N71" s="118"/>
      <c r="O71" s="118"/>
      <c r="P71" s="234"/>
      <c r="Q71" s="234"/>
    </row>
    <row r="72" spans="2:17" ht="135" x14ac:dyDescent="0.25">
      <c r="B72" s="152"/>
      <c r="C72" s="152"/>
      <c r="D72" s="503" t="s">
        <v>1029</v>
      </c>
      <c r="E72" s="504">
        <v>49770687</v>
      </c>
      <c r="F72" s="503" t="s">
        <v>1030</v>
      </c>
      <c r="G72" s="503" t="s">
        <v>1031</v>
      </c>
      <c r="H72" s="505">
        <v>37239</v>
      </c>
      <c r="I72" s="503">
        <v>129590</v>
      </c>
      <c r="J72" s="503" t="s">
        <v>1032</v>
      </c>
      <c r="K72" s="492" t="s">
        <v>1033</v>
      </c>
      <c r="L72" s="503" t="s">
        <v>930</v>
      </c>
      <c r="M72" s="506" t="s">
        <v>125</v>
      </c>
      <c r="N72" s="507" t="s">
        <v>125</v>
      </c>
      <c r="O72" s="507" t="s">
        <v>125</v>
      </c>
      <c r="P72" s="502"/>
      <c r="Q72" s="508"/>
    </row>
    <row r="73" spans="2:17" ht="135" x14ac:dyDescent="0.25">
      <c r="B73" s="152"/>
      <c r="C73" s="152"/>
      <c r="D73" s="497" t="s">
        <v>1034</v>
      </c>
      <c r="E73" s="498">
        <v>49716649</v>
      </c>
      <c r="F73" s="498" t="s">
        <v>485</v>
      </c>
      <c r="G73" s="503" t="s">
        <v>1031</v>
      </c>
      <c r="H73" s="499">
        <v>40165</v>
      </c>
      <c r="I73" s="500">
        <v>119036</v>
      </c>
      <c r="J73" s="503" t="s">
        <v>1032</v>
      </c>
      <c r="K73" s="492" t="s">
        <v>1033</v>
      </c>
      <c r="L73" s="503" t="s">
        <v>930</v>
      </c>
      <c r="M73" s="506" t="s">
        <v>125</v>
      </c>
      <c r="N73" s="507" t="s">
        <v>125</v>
      </c>
      <c r="O73" s="507" t="s">
        <v>125</v>
      </c>
      <c r="P73" s="428"/>
      <c r="Q73" s="429"/>
    </row>
    <row r="74" spans="2:17" ht="135" x14ac:dyDescent="0.25">
      <c r="B74" s="152"/>
      <c r="C74" s="152"/>
      <c r="D74" s="230" t="s">
        <v>1035</v>
      </c>
      <c r="E74" s="2">
        <v>56068143</v>
      </c>
      <c r="F74" s="2" t="s">
        <v>239</v>
      </c>
      <c r="G74" s="230" t="s">
        <v>240</v>
      </c>
      <c r="H74" s="386">
        <v>38555</v>
      </c>
      <c r="I74" s="54" t="s">
        <v>1036</v>
      </c>
      <c r="J74" s="503" t="s">
        <v>903</v>
      </c>
      <c r="K74" s="492" t="s">
        <v>929</v>
      </c>
      <c r="L74" s="503" t="s">
        <v>930</v>
      </c>
      <c r="M74" s="506" t="s">
        <v>125</v>
      </c>
      <c r="N74" s="507" t="s">
        <v>125</v>
      </c>
      <c r="O74" s="507" t="s">
        <v>125</v>
      </c>
      <c r="P74" s="428"/>
      <c r="Q74" s="429"/>
    </row>
    <row r="75" spans="2:17" ht="135" x14ac:dyDescent="0.25">
      <c r="B75" s="152"/>
      <c r="C75" s="152"/>
      <c r="D75" s="497" t="s">
        <v>1037</v>
      </c>
      <c r="E75" s="498">
        <v>1065623403</v>
      </c>
      <c r="F75" s="498" t="s">
        <v>485</v>
      </c>
      <c r="G75" s="497" t="s">
        <v>1038</v>
      </c>
      <c r="H75" s="499">
        <v>41135</v>
      </c>
      <c r="I75" s="501">
        <v>130701</v>
      </c>
      <c r="J75" s="503" t="s">
        <v>903</v>
      </c>
      <c r="K75" s="492" t="s">
        <v>929</v>
      </c>
      <c r="L75" s="503" t="s">
        <v>930</v>
      </c>
      <c r="M75" s="506" t="s">
        <v>125</v>
      </c>
      <c r="N75" s="507" t="s">
        <v>125</v>
      </c>
      <c r="O75" s="507" t="s">
        <v>125</v>
      </c>
      <c r="P75" s="463"/>
      <c r="Q75" s="464"/>
    </row>
    <row r="76" spans="2:17" ht="135" x14ac:dyDescent="0.25">
      <c r="B76" s="152"/>
      <c r="C76" s="152"/>
      <c r="D76" s="230" t="s">
        <v>1039</v>
      </c>
      <c r="E76" s="2">
        <v>49786026</v>
      </c>
      <c r="F76" s="2" t="s">
        <v>485</v>
      </c>
      <c r="G76" s="230" t="s">
        <v>1031</v>
      </c>
      <c r="H76" s="386">
        <v>41257</v>
      </c>
      <c r="I76" s="54" t="s">
        <v>736</v>
      </c>
      <c r="J76" s="503" t="s">
        <v>903</v>
      </c>
      <c r="K76" s="492" t="s">
        <v>929</v>
      </c>
      <c r="L76" s="503" t="s">
        <v>930</v>
      </c>
      <c r="M76" s="506" t="s">
        <v>125</v>
      </c>
      <c r="N76" s="507" t="s">
        <v>125</v>
      </c>
      <c r="O76" s="507" t="s">
        <v>125</v>
      </c>
      <c r="P76" s="463"/>
      <c r="Q76" s="464"/>
    </row>
    <row r="78" spans="2:17" ht="15.75" thickBot="1" x14ac:dyDescent="0.3"/>
    <row r="79" spans="2:17" ht="16.5" thickBot="1" x14ac:dyDescent="0.3">
      <c r="B79" s="1083" t="s">
        <v>46</v>
      </c>
      <c r="C79" s="1084"/>
      <c r="D79" s="1084"/>
      <c r="E79" s="1084"/>
      <c r="F79" s="1084"/>
      <c r="G79" s="1084"/>
      <c r="H79" s="1084"/>
      <c r="I79" s="1084"/>
      <c r="J79" s="1084"/>
      <c r="K79" s="1084"/>
      <c r="L79" s="1084"/>
      <c r="M79" s="1084"/>
      <c r="N79" s="1085"/>
    </row>
    <row r="82" spans="1:26" ht="31.5" x14ac:dyDescent="0.25">
      <c r="B82" s="147" t="s">
        <v>33</v>
      </c>
      <c r="C82" s="147" t="s">
        <v>18</v>
      </c>
      <c r="D82" s="1086" t="s">
        <v>3</v>
      </c>
      <c r="E82" s="1088"/>
    </row>
    <row r="83" spans="1:26" ht="30" x14ac:dyDescent="0.25">
      <c r="B83" s="155" t="s">
        <v>112</v>
      </c>
      <c r="C83" s="234" t="s">
        <v>125</v>
      </c>
      <c r="D83" s="1073"/>
      <c r="E83" s="1073"/>
    </row>
    <row r="85" spans="1:26" ht="15.75" x14ac:dyDescent="0.25">
      <c r="B85" s="1074" t="s">
        <v>64</v>
      </c>
      <c r="C85" s="1075"/>
      <c r="D85" s="1075"/>
      <c r="E85" s="1075"/>
      <c r="F85" s="1075"/>
      <c r="G85" s="1075"/>
      <c r="H85" s="1075"/>
      <c r="I85" s="1075"/>
      <c r="J85" s="1075"/>
      <c r="K85" s="1075"/>
      <c r="L85" s="1075"/>
      <c r="M85" s="1075"/>
      <c r="N85" s="1075"/>
      <c r="O85" s="1075"/>
      <c r="P85" s="1075"/>
    </row>
    <row r="86" spans="1:26" ht="15.75" thickBot="1" x14ac:dyDescent="0.3"/>
    <row r="87" spans="1:26" ht="16.5" thickBot="1" x14ac:dyDescent="0.3">
      <c r="B87" s="1083" t="s">
        <v>54</v>
      </c>
      <c r="C87" s="1084"/>
      <c r="D87" s="1084"/>
      <c r="E87" s="1084"/>
      <c r="F87" s="1084"/>
      <c r="G87" s="1084"/>
      <c r="H87" s="1084"/>
      <c r="I87" s="1084"/>
      <c r="J87" s="1084"/>
      <c r="K87" s="1084"/>
      <c r="L87" s="1084"/>
      <c r="M87" s="1084"/>
      <c r="N87" s="1085"/>
    </row>
    <row r="88" spans="1:26" ht="15.75" thickBot="1" x14ac:dyDescent="0.3"/>
    <row r="89" spans="1:26" s="93" customFormat="1" ht="110.25" x14ac:dyDescent="0.25">
      <c r="B89" s="483" t="s">
        <v>134</v>
      </c>
      <c r="C89" s="483" t="s">
        <v>135</v>
      </c>
      <c r="D89" s="483" t="s">
        <v>136</v>
      </c>
      <c r="E89" s="483" t="s">
        <v>45</v>
      </c>
      <c r="F89" s="483" t="s">
        <v>22</v>
      </c>
      <c r="G89" s="483" t="s">
        <v>89</v>
      </c>
      <c r="H89" s="483" t="s">
        <v>17</v>
      </c>
      <c r="I89" s="483" t="s">
        <v>10</v>
      </c>
      <c r="J89" s="483" t="s">
        <v>31</v>
      </c>
      <c r="K89" s="483" t="s">
        <v>61</v>
      </c>
      <c r="L89" s="483" t="s">
        <v>20</v>
      </c>
      <c r="M89" s="484" t="s">
        <v>26</v>
      </c>
      <c r="N89" s="483" t="s">
        <v>137</v>
      </c>
      <c r="O89" s="483" t="s">
        <v>36</v>
      </c>
      <c r="P89" s="245" t="s">
        <v>11</v>
      </c>
      <c r="Q89" s="245" t="s">
        <v>19</v>
      </c>
    </row>
    <row r="90" spans="1:26" s="242" customFormat="1" x14ac:dyDescent="0.25">
      <c r="A90" s="125">
        <v>1</v>
      </c>
      <c r="B90" s="126"/>
      <c r="C90" s="127"/>
      <c r="D90" s="126"/>
      <c r="E90" s="128"/>
      <c r="F90" s="127"/>
      <c r="G90" s="129"/>
      <c r="H90" s="130"/>
      <c r="I90" s="131"/>
      <c r="J90" s="131"/>
      <c r="K90" s="131"/>
      <c r="L90" s="131"/>
      <c r="M90" s="132"/>
      <c r="N90" s="132">
        <f>+M90*G90</f>
        <v>0</v>
      </c>
      <c r="O90" s="133"/>
      <c r="P90" s="133"/>
      <c r="Q90" s="134"/>
      <c r="R90" s="135"/>
      <c r="S90" s="135"/>
      <c r="T90" s="135"/>
      <c r="U90" s="135"/>
      <c r="V90" s="135"/>
      <c r="W90" s="135"/>
      <c r="X90" s="135"/>
      <c r="Y90" s="135"/>
      <c r="Z90" s="135"/>
    </row>
    <row r="91" spans="1:26" s="242" customFormat="1" x14ac:dyDescent="0.25">
      <c r="A91" s="125">
        <f>+A90+1</f>
        <v>2</v>
      </c>
      <c r="B91" s="126"/>
      <c r="C91" s="127"/>
      <c r="D91" s="126"/>
      <c r="E91" s="128"/>
      <c r="F91" s="127"/>
      <c r="G91" s="127"/>
      <c r="H91" s="127"/>
      <c r="I91" s="131"/>
      <c r="J91" s="131"/>
      <c r="K91" s="131"/>
      <c r="L91" s="131"/>
      <c r="M91" s="132"/>
      <c r="N91" s="132"/>
      <c r="O91" s="133"/>
      <c r="P91" s="133"/>
      <c r="Q91" s="134"/>
      <c r="R91" s="135"/>
      <c r="S91" s="135"/>
      <c r="T91" s="135"/>
      <c r="U91" s="135"/>
      <c r="V91" s="135"/>
      <c r="W91" s="135"/>
      <c r="X91" s="135"/>
      <c r="Y91" s="135"/>
      <c r="Z91" s="135"/>
    </row>
    <row r="92" spans="1:26" s="242" customFormat="1" x14ac:dyDescent="0.25">
      <c r="A92" s="125">
        <f t="shared" ref="A92:A97" si="2">+A91+1</f>
        <v>3</v>
      </c>
      <c r="B92" s="126"/>
      <c r="C92" s="127"/>
      <c r="D92" s="126"/>
      <c r="E92" s="128"/>
      <c r="F92" s="127"/>
      <c r="G92" s="127"/>
      <c r="H92" s="127"/>
      <c r="I92" s="131"/>
      <c r="J92" s="131"/>
      <c r="K92" s="131"/>
      <c r="L92" s="131"/>
      <c r="M92" s="132"/>
      <c r="N92" s="132"/>
      <c r="O92" s="133"/>
      <c r="P92" s="133"/>
      <c r="Q92" s="134"/>
      <c r="R92" s="135"/>
      <c r="S92" s="135"/>
      <c r="T92" s="135"/>
      <c r="U92" s="135"/>
      <c r="V92" s="135"/>
      <c r="W92" s="135"/>
      <c r="X92" s="135"/>
      <c r="Y92" s="135"/>
      <c r="Z92" s="135"/>
    </row>
    <row r="93" spans="1:26" s="242" customFormat="1" x14ac:dyDescent="0.25">
      <c r="A93" s="125">
        <f t="shared" si="2"/>
        <v>4</v>
      </c>
      <c r="B93" s="126"/>
      <c r="C93" s="127"/>
      <c r="D93" s="126"/>
      <c r="E93" s="128"/>
      <c r="F93" s="127"/>
      <c r="G93" s="127"/>
      <c r="H93" s="127"/>
      <c r="I93" s="131"/>
      <c r="J93" s="131"/>
      <c r="K93" s="131"/>
      <c r="L93" s="131"/>
      <c r="M93" s="132"/>
      <c r="N93" s="132"/>
      <c r="O93" s="133"/>
      <c r="P93" s="133"/>
      <c r="Q93" s="134"/>
      <c r="R93" s="135"/>
      <c r="S93" s="135"/>
      <c r="T93" s="135"/>
      <c r="U93" s="135"/>
      <c r="V93" s="135"/>
      <c r="W93" s="135"/>
      <c r="X93" s="135"/>
      <c r="Y93" s="135"/>
      <c r="Z93" s="135"/>
    </row>
    <row r="94" spans="1:26" s="242" customFormat="1" x14ac:dyDescent="0.25">
      <c r="A94" s="125">
        <f t="shared" si="2"/>
        <v>5</v>
      </c>
      <c r="B94" s="126"/>
      <c r="C94" s="127"/>
      <c r="D94" s="126"/>
      <c r="E94" s="128"/>
      <c r="F94" s="127"/>
      <c r="G94" s="127"/>
      <c r="H94" s="127"/>
      <c r="I94" s="131"/>
      <c r="J94" s="131"/>
      <c r="K94" s="131"/>
      <c r="L94" s="131"/>
      <c r="M94" s="132"/>
      <c r="N94" s="132"/>
      <c r="O94" s="133"/>
      <c r="P94" s="133"/>
      <c r="Q94" s="134"/>
      <c r="R94" s="135"/>
      <c r="S94" s="135"/>
      <c r="T94" s="135"/>
      <c r="U94" s="135"/>
      <c r="V94" s="135"/>
      <c r="W94" s="135"/>
      <c r="X94" s="135"/>
      <c r="Y94" s="135"/>
      <c r="Z94" s="135"/>
    </row>
    <row r="95" spans="1:26" s="242" customFormat="1" x14ac:dyDescent="0.25">
      <c r="A95" s="125">
        <f t="shared" si="2"/>
        <v>6</v>
      </c>
      <c r="B95" s="126"/>
      <c r="C95" s="127"/>
      <c r="D95" s="126"/>
      <c r="E95" s="128"/>
      <c r="F95" s="127"/>
      <c r="G95" s="127"/>
      <c r="H95" s="127"/>
      <c r="I95" s="131"/>
      <c r="J95" s="131"/>
      <c r="K95" s="131"/>
      <c r="L95" s="131"/>
      <c r="M95" s="132"/>
      <c r="N95" s="132"/>
      <c r="O95" s="133"/>
      <c r="P95" s="133"/>
      <c r="Q95" s="134"/>
      <c r="R95" s="135"/>
      <c r="S95" s="135"/>
      <c r="T95" s="135"/>
      <c r="U95" s="135"/>
      <c r="V95" s="135"/>
      <c r="W95" s="135"/>
      <c r="X95" s="135"/>
      <c r="Y95" s="135"/>
      <c r="Z95" s="135"/>
    </row>
    <row r="96" spans="1:26" s="242" customFormat="1" x14ac:dyDescent="0.25">
      <c r="A96" s="125">
        <f t="shared" si="2"/>
        <v>7</v>
      </c>
      <c r="B96" s="126"/>
      <c r="C96" s="127"/>
      <c r="D96" s="126"/>
      <c r="E96" s="128"/>
      <c r="F96" s="127"/>
      <c r="G96" s="127"/>
      <c r="H96" s="127"/>
      <c r="I96" s="131"/>
      <c r="J96" s="131"/>
      <c r="K96" s="131"/>
      <c r="L96" s="131"/>
      <c r="M96" s="132"/>
      <c r="N96" s="132"/>
      <c r="O96" s="133"/>
      <c r="P96" s="133"/>
      <c r="Q96" s="134"/>
      <c r="R96" s="135"/>
      <c r="S96" s="135"/>
      <c r="T96" s="135"/>
      <c r="U96" s="135"/>
      <c r="V96" s="135"/>
      <c r="W96" s="135"/>
      <c r="X96" s="135"/>
      <c r="Y96" s="135"/>
      <c r="Z96" s="135"/>
    </row>
    <row r="97" spans="1:26" s="242" customFormat="1" x14ac:dyDescent="0.25">
      <c r="A97" s="125">
        <f t="shared" si="2"/>
        <v>8</v>
      </c>
      <c r="B97" s="126"/>
      <c r="C97" s="127"/>
      <c r="D97" s="126"/>
      <c r="E97" s="128"/>
      <c r="F97" s="127"/>
      <c r="G97" s="127"/>
      <c r="H97" s="127"/>
      <c r="I97" s="131"/>
      <c r="J97" s="131"/>
      <c r="K97" s="131"/>
      <c r="L97" s="131"/>
      <c r="M97" s="132"/>
      <c r="N97" s="132"/>
      <c r="O97" s="133"/>
      <c r="P97" s="133"/>
      <c r="Q97" s="134"/>
      <c r="R97" s="135"/>
      <c r="S97" s="135"/>
      <c r="T97" s="135"/>
      <c r="U97" s="135"/>
      <c r="V97" s="135"/>
      <c r="W97" s="135"/>
      <c r="X97" s="135"/>
      <c r="Y97" s="135"/>
      <c r="Z97" s="135"/>
    </row>
    <row r="98" spans="1:26" s="242" customFormat="1" ht="15.75" x14ac:dyDescent="0.25">
      <c r="A98" s="125"/>
      <c r="B98" s="136" t="s">
        <v>16</v>
      </c>
      <c r="C98" s="127"/>
      <c r="D98" s="126"/>
      <c r="E98" s="128"/>
      <c r="F98" s="127"/>
      <c r="G98" s="127"/>
      <c r="H98" s="127"/>
      <c r="I98" s="131"/>
      <c r="J98" s="131"/>
      <c r="K98" s="137">
        <f>SUM(K90:K97)</f>
        <v>0</v>
      </c>
      <c r="L98" s="137">
        <f>SUM(L90:L97)</f>
        <v>0</v>
      </c>
      <c r="M98" s="138">
        <f>SUM(M90:M97)</f>
        <v>0</v>
      </c>
      <c r="N98" s="137">
        <f>SUM(N90:N97)</f>
        <v>0</v>
      </c>
      <c r="O98" s="133"/>
      <c r="P98" s="133"/>
      <c r="Q98" s="134"/>
    </row>
    <row r="99" spans="1:26" x14ac:dyDescent="0.25">
      <c r="B99" s="139"/>
      <c r="C99" s="139"/>
      <c r="D99" s="139"/>
      <c r="E99" s="140"/>
      <c r="F99" s="139"/>
      <c r="G99" s="139"/>
      <c r="H99" s="139"/>
      <c r="I99" s="139"/>
      <c r="J99" s="139"/>
      <c r="K99" s="139"/>
      <c r="L99" s="139"/>
      <c r="M99" s="139"/>
      <c r="N99" s="139"/>
      <c r="O99" s="139"/>
      <c r="P99" s="139"/>
    </row>
    <row r="100" spans="1:26" ht="15.75" x14ac:dyDescent="0.25">
      <c r="B100" s="142" t="s">
        <v>32</v>
      </c>
      <c r="C100" s="156">
        <f>+K98</f>
        <v>0</v>
      </c>
      <c r="H100" s="145"/>
      <c r="I100" s="145"/>
      <c r="J100" s="145"/>
      <c r="K100" s="145"/>
      <c r="L100" s="145"/>
      <c r="M100" s="145"/>
      <c r="N100" s="139"/>
      <c r="O100" s="139"/>
      <c r="P100" s="139"/>
    </row>
    <row r="102" spans="1:26" ht="15.75" thickBot="1" x14ac:dyDescent="0.3"/>
    <row r="103" spans="1:26" ht="48" thickBot="1" x14ac:dyDescent="0.3">
      <c r="B103" s="485" t="s">
        <v>49</v>
      </c>
      <c r="C103" s="486" t="s">
        <v>50</v>
      </c>
      <c r="D103" s="485" t="s">
        <v>51</v>
      </c>
      <c r="E103" s="486" t="s">
        <v>55</v>
      </c>
    </row>
    <row r="104" spans="1:26" x14ac:dyDescent="0.25">
      <c r="B104" s="159" t="s">
        <v>113</v>
      </c>
      <c r="C104" s="487">
        <v>20</v>
      </c>
      <c r="D104" s="487">
        <v>0</v>
      </c>
      <c r="E104" s="1080">
        <f>+D104+D105+D106</f>
        <v>0</v>
      </c>
    </row>
    <row r="105" spans="1:26" x14ac:dyDescent="0.25">
      <c r="B105" s="159" t="s">
        <v>114</v>
      </c>
      <c r="C105" s="251">
        <v>30</v>
      </c>
      <c r="D105" s="234">
        <v>0</v>
      </c>
      <c r="E105" s="1081"/>
    </row>
    <row r="106" spans="1:26" ht="15.75" thickBot="1" x14ac:dyDescent="0.3">
      <c r="B106" s="159" t="s">
        <v>115</v>
      </c>
      <c r="C106" s="162">
        <v>40</v>
      </c>
      <c r="D106" s="162">
        <v>0</v>
      </c>
      <c r="E106" s="1082"/>
    </row>
    <row r="107" spans="1:26" ht="15.75" thickBot="1" x14ac:dyDescent="0.3"/>
    <row r="108" spans="1:26" ht="16.5" thickBot="1" x14ac:dyDescent="0.3">
      <c r="B108" s="1083" t="s">
        <v>52</v>
      </c>
      <c r="C108" s="1084"/>
      <c r="D108" s="1084"/>
      <c r="E108" s="1084"/>
      <c r="F108" s="1084"/>
      <c r="G108" s="1084"/>
      <c r="H108" s="1084"/>
      <c r="I108" s="1084"/>
      <c r="J108" s="1084"/>
      <c r="K108" s="1084"/>
      <c r="L108" s="1084"/>
      <c r="M108" s="1084"/>
      <c r="N108" s="1085"/>
    </row>
    <row r="110" spans="1:26" ht="78.75" x14ac:dyDescent="0.25">
      <c r="B110" s="117" t="s">
        <v>0</v>
      </c>
      <c r="C110" s="117" t="s">
        <v>39</v>
      </c>
      <c r="D110" s="117" t="s">
        <v>40</v>
      </c>
      <c r="E110" s="117" t="s">
        <v>102</v>
      </c>
      <c r="F110" s="117" t="s">
        <v>104</v>
      </c>
      <c r="G110" s="117" t="s">
        <v>105</v>
      </c>
      <c r="H110" s="117" t="s">
        <v>106</v>
      </c>
      <c r="I110" s="117" t="s">
        <v>103</v>
      </c>
      <c r="J110" s="1086" t="s">
        <v>107</v>
      </c>
      <c r="K110" s="1087"/>
      <c r="L110" s="1088"/>
      <c r="M110" s="117" t="s">
        <v>111</v>
      </c>
      <c r="N110" s="117" t="s">
        <v>139</v>
      </c>
      <c r="O110" s="117" t="s">
        <v>140</v>
      </c>
      <c r="P110" s="1086" t="s">
        <v>3</v>
      </c>
      <c r="Q110" s="1088"/>
    </row>
    <row r="111" spans="1:26" ht="60" x14ac:dyDescent="0.2">
      <c r="B111" s="152"/>
      <c r="C111" s="152">
        <v>1</v>
      </c>
      <c r="D111" s="149"/>
      <c r="E111" s="149"/>
      <c r="F111" s="149"/>
      <c r="G111" s="149"/>
      <c r="H111" s="149"/>
      <c r="I111" s="150"/>
      <c r="J111" s="153" t="s">
        <v>108</v>
      </c>
      <c r="K111" s="154" t="s">
        <v>109</v>
      </c>
      <c r="L111" s="151" t="s">
        <v>110</v>
      </c>
      <c r="M111" s="118"/>
      <c r="N111" s="118"/>
      <c r="O111" s="118"/>
      <c r="P111" s="1073"/>
      <c r="Q111" s="1073"/>
    </row>
    <row r="112" spans="1:26" ht="255" x14ac:dyDescent="0.2">
      <c r="B112" s="152" t="s">
        <v>119</v>
      </c>
      <c r="C112" s="152">
        <v>1</v>
      </c>
      <c r="D112" s="152" t="s">
        <v>1040</v>
      </c>
      <c r="E112" s="149">
        <v>49738419</v>
      </c>
      <c r="F112" s="152" t="s">
        <v>1041</v>
      </c>
      <c r="G112" s="152" t="s">
        <v>1042</v>
      </c>
      <c r="H112" s="182">
        <v>37032</v>
      </c>
      <c r="I112" s="150" t="s">
        <v>911</v>
      </c>
      <c r="J112" s="492" t="s">
        <v>941</v>
      </c>
      <c r="K112" s="492" t="s">
        <v>942</v>
      </c>
      <c r="L112" s="492" t="s">
        <v>943</v>
      </c>
      <c r="M112" s="495" t="s">
        <v>125</v>
      </c>
      <c r="N112" s="495" t="s">
        <v>125</v>
      </c>
      <c r="O112" s="495" t="s">
        <v>125</v>
      </c>
      <c r="P112" s="1108" t="s">
        <v>1043</v>
      </c>
      <c r="Q112" s="1109"/>
    </row>
    <row r="113" spans="2:17" ht="180" x14ac:dyDescent="0.2">
      <c r="B113" s="152" t="s">
        <v>120</v>
      </c>
      <c r="C113" s="152">
        <v>1</v>
      </c>
      <c r="D113" s="152" t="s">
        <v>1044</v>
      </c>
      <c r="E113" s="149">
        <v>36524333</v>
      </c>
      <c r="F113" s="152" t="s">
        <v>1045</v>
      </c>
      <c r="G113" s="152" t="s">
        <v>1046</v>
      </c>
      <c r="H113" s="385">
        <v>25172</v>
      </c>
      <c r="I113" s="150" t="s">
        <v>911</v>
      </c>
      <c r="J113" s="152" t="s">
        <v>1047</v>
      </c>
      <c r="K113" s="152" t="s">
        <v>1048</v>
      </c>
      <c r="L113" s="154" t="s">
        <v>1049</v>
      </c>
      <c r="M113" s="118" t="s">
        <v>125</v>
      </c>
      <c r="N113" s="118" t="s">
        <v>125</v>
      </c>
      <c r="O113" s="118" t="s">
        <v>125</v>
      </c>
      <c r="P113" s="1108"/>
      <c r="Q113" s="1109"/>
    </row>
    <row r="114" spans="2:17" ht="135" x14ac:dyDescent="0.25">
      <c r="B114" s="152" t="s">
        <v>121</v>
      </c>
      <c r="C114" s="152">
        <v>1</v>
      </c>
      <c r="D114" s="230" t="s">
        <v>963</v>
      </c>
      <c r="E114" s="2">
        <v>49769981</v>
      </c>
      <c r="F114" s="2" t="s">
        <v>881</v>
      </c>
      <c r="G114" s="230" t="s">
        <v>630</v>
      </c>
      <c r="H114" s="386">
        <v>37071</v>
      </c>
      <c r="I114" s="4" t="s">
        <v>736</v>
      </c>
      <c r="J114" s="230" t="s">
        <v>964</v>
      </c>
      <c r="K114" s="54" t="s">
        <v>965</v>
      </c>
      <c r="L114" s="54" t="s">
        <v>966</v>
      </c>
      <c r="M114" s="74" t="s">
        <v>126</v>
      </c>
      <c r="N114" s="74" t="s">
        <v>126</v>
      </c>
      <c r="O114" s="74" t="s">
        <v>126</v>
      </c>
      <c r="P114" s="1071" t="s">
        <v>1050</v>
      </c>
      <c r="Q114" s="1072"/>
    </row>
    <row r="115" spans="2:17" x14ac:dyDescent="0.2">
      <c r="B115" s="118"/>
      <c r="C115" s="152"/>
      <c r="D115" s="149"/>
      <c r="E115" s="149"/>
      <c r="F115" s="149"/>
      <c r="G115" s="149"/>
      <c r="H115" s="149"/>
      <c r="I115" s="150"/>
      <c r="J115" s="153"/>
      <c r="K115" s="151"/>
      <c r="L115" s="151"/>
      <c r="M115" s="118"/>
      <c r="N115" s="118"/>
      <c r="O115" s="118"/>
      <c r="P115" s="1073"/>
      <c r="Q115" s="1073"/>
    </row>
    <row r="118" spans="2:17" ht="15.75" thickBot="1" x14ac:dyDescent="0.3"/>
    <row r="119" spans="2:17" ht="31.5" x14ac:dyDescent="0.25">
      <c r="B119" s="119" t="s">
        <v>33</v>
      </c>
      <c r="C119" s="119" t="s">
        <v>49</v>
      </c>
      <c r="D119" s="117" t="s">
        <v>50</v>
      </c>
      <c r="E119" s="119" t="s">
        <v>51</v>
      </c>
      <c r="F119" s="486" t="s">
        <v>56</v>
      </c>
      <c r="G119" s="163"/>
    </row>
    <row r="120" spans="2:17" ht="225" x14ac:dyDescent="0.2">
      <c r="B120" s="1076" t="s">
        <v>53</v>
      </c>
      <c r="C120" s="164" t="s">
        <v>116</v>
      </c>
      <c r="D120" s="234">
        <v>25</v>
      </c>
      <c r="E120" s="234">
        <v>0</v>
      </c>
      <c r="F120" s="1077">
        <f>+E120+E121+E122</f>
        <v>0</v>
      </c>
      <c r="G120" s="165"/>
    </row>
    <row r="121" spans="2:17" ht="150" x14ac:dyDescent="0.2">
      <c r="B121" s="1076"/>
      <c r="C121" s="164" t="s">
        <v>117</v>
      </c>
      <c r="D121" s="252">
        <v>25</v>
      </c>
      <c r="E121" s="234">
        <v>0</v>
      </c>
      <c r="F121" s="1078"/>
      <c r="G121" s="165"/>
    </row>
    <row r="122" spans="2:17" ht="120" x14ac:dyDescent="0.2">
      <c r="B122" s="1076"/>
      <c r="C122" s="164" t="s">
        <v>118</v>
      </c>
      <c r="D122" s="234">
        <v>10</v>
      </c>
      <c r="E122" s="234">
        <v>0</v>
      </c>
      <c r="F122" s="1079"/>
      <c r="G122" s="165"/>
    </row>
    <row r="123" spans="2:17" x14ac:dyDescent="0.2">
      <c r="C123" s="78"/>
    </row>
    <row r="126" spans="2:17" ht="15.75" x14ac:dyDescent="0.25">
      <c r="B126" s="116" t="s">
        <v>57</v>
      </c>
    </row>
    <row r="129" spans="2:5" ht="15.75" x14ac:dyDescent="0.25">
      <c r="B129" s="117" t="s">
        <v>33</v>
      </c>
      <c r="C129" s="117" t="s">
        <v>58</v>
      </c>
      <c r="D129" s="119" t="s">
        <v>51</v>
      </c>
      <c r="E129" s="119" t="s">
        <v>16</v>
      </c>
    </row>
    <row r="130" spans="2:5" ht="30" x14ac:dyDescent="0.25">
      <c r="B130" s="120" t="s">
        <v>132</v>
      </c>
      <c r="C130" s="252">
        <v>40</v>
      </c>
      <c r="D130" s="234">
        <f>+E104</f>
        <v>0</v>
      </c>
      <c r="E130" s="1067">
        <f>+D130+D131</f>
        <v>0</v>
      </c>
    </row>
    <row r="131" spans="2:5" ht="60" x14ac:dyDescent="0.25">
      <c r="B131" s="120" t="s">
        <v>133</v>
      </c>
      <c r="C131" s="252">
        <v>60</v>
      </c>
      <c r="D131" s="234">
        <f>+F120</f>
        <v>0</v>
      </c>
      <c r="E131" s="1068"/>
    </row>
  </sheetData>
  <mergeCells count="44">
    <mergeCell ref="C9:N9"/>
    <mergeCell ref="B2:P2"/>
    <mergeCell ref="B4:P4"/>
    <mergeCell ref="C6:N6"/>
    <mergeCell ref="C7:N7"/>
    <mergeCell ref="C8:N8"/>
    <mergeCell ref="B87:N87"/>
    <mergeCell ref="O58:P58"/>
    <mergeCell ref="C10:E10"/>
    <mergeCell ref="B13:C20"/>
    <mergeCell ref="B21:C21"/>
    <mergeCell ref="E36:E37"/>
    <mergeCell ref="B47:B48"/>
    <mergeCell ref="C47:C48"/>
    <mergeCell ref="D47:E47"/>
    <mergeCell ref="C51:N51"/>
    <mergeCell ref="B52:N52"/>
    <mergeCell ref="O55:P55"/>
    <mergeCell ref="O56:P56"/>
    <mergeCell ref="O57:P57"/>
    <mergeCell ref="B120:B122"/>
    <mergeCell ref="F120:F122"/>
    <mergeCell ref="O59:P59"/>
    <mergeCell ref="B64:N64"/>
    <mergeCell ref="J66:L66"/>
    <mergeCell ref="P66:Q66"/>
    <mergeCell ref="P67:Q67"/>
    <mergeCell ref="P68:Q68"/>
    <mergeCell ref="P69:Q69"/>
    <mergeCell ref="P70:Q70"/>
    <mergeCell ref="E104:E106"/>
    <mergeCell ref="B108:N108"/>
    <mergeCell ref="B79:N79"/>
    <mergeCell ref="D82:E82"/>
    <mergeCell ref="D83:E83"/>
    <mergeCell ref="B85:P85"/>
    <mergeCell ref="P112:Q112"/>
    <mergeCell ref="J110:L110"/>
    <mergeCell ref="P110:Q110"/>
    <mergeCell ref="P111:Q111"/>
    <mergeCell ref="E130:E131"/>
    <mergeCell ref="P113:Q113"/>
    <mergeCell ref="P114:Q114"/>
    <mergeCell ref="P115:Q115"/>
  </mergeCells>
  <dataValidations count="2">
    <dataValidation type="list" allowBlank="1" showInputMessage="1" showErrorMessage="1" sqref="WVE983047 A65543 IS65543 SO65543 ACK65543 AMG65543 AWC65543 BFY65543 BPU65543 BZQ65543 CJM65543 CTI65543 DDE65543 DNA65543 DWW65543 EGS65543 EQO65543 FAK65543 FKG65543 FUC65543 GDY65543 GNU65543 GXQ65543 HHM65543 HRI65543 IBE65543 ILA65543 IUW65543 JES65543 JOO65543 JYK65543 KIG65543 KSC65543 LBY65543 LLU65543 LVQ65543 MFM65543 MPI65543 MZE65543 NJA65543 NSW65543 OCS65543 OMO65543 OWK65543 PGG65543 PQC65543 PZY65543 QJU65543 QTQ65543 RDM65543 RNI65543 RXE65543 SHA65543 SQW65543 TAS65543 TKO65543 TUK65543 UEG65543 UOC65543 UXY65543 VHU65543 VRQ65543 WBM65543 WLI65543 WVE65543 A131079 IS131079 SO131079 ACK131079 AMG131079 AWC131079 BFY131079 BPU131079 BZQ131079 CJM131079 CTI131079 DDE131079 DNA131079 DWW131079 EGS131079 EQO131079 FAK131079 FKG131079 FUC131079 GDY131079 GNU131079 GXQ131079 HHM131079 HRI131079 IBE131079 ILA131079 IUW131079 JES131079 JOO131079 JYK131079 KIG131079 KSC131079 LBY131079 LLU131079 LVQ131079 MFM131079 MPI131079 MZE131079 NJA131079 NSW131079 OCS131079 OMO131079 OWK131079 PGG131079 PQC131079 PZY131079 QJU131079 QTQ131079 RDM131079 RNI131079 RXE131079 SHA131079 SQW131079 TAS131079 TKO131079 TUK131079 UEG131079 UOC131079 UXY131079 VHU131079 VRQ131079 WBM131079 WLI131079 WVE131079 A196615 IS196615 SO196615 ACK196615 AMG196615 AWC196615 BFY196615 BPU196615 BZQ196615 CJM196615 CTI196615 DDE196615 DNA196615 DWW196615 EGS196615 EQO196615 FAK196615 FKG196615 FUC196615 GDY196615 GNU196615 GXQ196615 HHM196615 HRI196615 IBE196615 ILA196615 IUW196615 JES196615 JOO196615 JYK196615 KIG196615 KSC196615 LBY196615 LLU196615 LVQ196615 MFM196615 MPI196615 MZE196615 NJA196615 NSW196615 OCS196615 OMO196615 OWK196615 PGG196615 PQC196615 PZY196615 QJU196615 QTQ196615 RDM196615 RNI196615 RXE196615 SHA196615 SQW196615 TAS196615 TKO196615 TUK196615 UEG196615 UOC196615 UXY196615 VHU196615 VRQ196615 WBM196615 WLI196615 WVE196615 A262151 IS262151 SO262151 ACK262151 AMG262151 AWC262151 BFY262151 BPU262151 BZQ262151 CJM262151 CTI262151 DDE262151 DNA262151 DWW262151 EGS262151 EQO262151 FAK262151 FKG262151 FUC262151 GDY262151 GNU262151 GXQ262151 HHM262151 HRI262151 IBE262151 ILA262151 IUW262151 JES262151 JOO262151 JYK262151 KIG262151 KSC262151 LBY262151 LLU262151 LVQ262151 MFM262151 MPI262151 MZE262151 NJA262151 NSW262151 OCS262151 OMO262151 OWK262151 PGG262151 PQC262151 PZY262151 QJU262151 QTQ262151 RDM262151 RNI262151 RXE262151 SHA262151 SQW262151 TAS262151 TKO262151 TUK262151 UEG262151 UOC262151 UXY262151 VHU262151 VRQ262151 WBM262151 WLI262151 WVE262151 A327687 IS327687 SO327687 ACK327687 AMG327687 AWC327687 BFY327687 BPU327687 BZQ327687 CJM327687 CTI327687 DDE327687 DNA327687 DWW327687 EGS327687 EQO327687 FAK327687 FKG327687 FUC327687 GDY327687 GNU327687 GXQ327687 HHM327687 HRI327687 IBE327687 ILA327687 IUW327687 JES327687 JOO327687 JYK327687 KIG327687 KSC327687 LBY327687 LLU327687 LVQ327687 MFM327687 MPI327687 MZE327687 NJA327687 NSW327687 OCS327687 OMO327687 OWK327687 PGG327687 PQC327687 PZY327687 QJU327687 QTQ327687 RDM327687 RNI327687 RXE327687 SHA327687 SQW327687 TAS327687 TKO327687 TUK327687 UEG327687 UOC327687 UXY327687 VHU327687 VRQ327687 WBM327687 WLI327687 WVE327687 A393223 IS393223 SO393223 ACK393223 AMG393223 AWC393223 BFY393223 BPU393223 BZQ393223 CJM393223 CTI393223 DDE393223 DNA393223 DWW393223 EGS393223 EQO393223 FAK393223 FKG393223 FUC393223 GDY393223 GNU393223 GXQ393223 HHM393223 HRI393223 IBE393223 ILA393223 IUW393223 JES393223 JOO393223 JYK393223 KIG393223 KSC393223 LBY393223 LLU393223 LVQ393223 MFM393223 MPI393223 MZE393223 NJA393223 NSW393223 OCS393223 OMO393223 OWK393223 PGG393223 PQC393223 PZY393223 QJU393223 QTQ393223 RDM393223 RNI393223 RXE393223 SHA393223 SQW393223 TAS393223 TKO393223 TUK393223 UEG393223 UOC393223 UXY393223 VHU393223 VRQ393223 WBM393223 WLI393223 WVE393223 A458759 IS458759 SO458759 ACK458759 AMG458759 AWC458759 BFY458759 BPU458759 BZQ458759 CJM458759 CTI458759 DDE458759 DNA458759 DWW458759 EGS458759 EQO458759 FAK458759 FKG458759 FUC458759 GDY458759 GNU458759 GXQ458759 HHM458759 HRI458759 IBE458759 ILA458759 IUW458759 JES458759 JOO458759 JYK458759 KIG458759 KSC458759 LBY458759 LLU458759 LVQ458759 MFM458759 MPI458759 MZE458759 NJA458759 NSW458759 OCS458759 OMO458759 OWK458759 PGG458759 PQC458759 PZY458759 QJU458759 QTQ458759 RDM458759 RNI458759 RXE458759 SHA458759 SQW458759 TAS458759 TKO458759 TUK458759 UEG458759 UOC458759 UXY458759 VHU458759 VRQ458759 WBM458759 WLI458759 WVE458759 A524295 IS524295 SO524295 ACK524295 AMG524295 AWC524295 BFY524295 BPU524295 BZQ524295 CJM524295 CTI524295 DDE524295 DNA524295 DWW524295 EGS524295 EQO524295 FAK524295 FKG524295 FUC524295 GDY524295 GNU524295 GXQ524295 HHM524295 HRI524295 IBE524295 ILA524295 IUW524295 JES524295 JOO524295 JYK524295 KIG524295 KSC524295 LBY524295 LLU524295 LVQ524295 MFM524295 MPI524295 MZE524295 NJA524295 NSW524295 OCS524295 OMO524295 OWK524295 PGG524295 PQC524295 PZY524295 QJU524295 QTQ524295 RDM524295 RNI524295 RXE524295 SHA524295 SQW524295 TAS524295 TKO524295 TUK524295 UEG524295 UOC524295 UXY524295 VHU524295 VRQ524295 WBM524295 WLI524295 WVE524295 A589831 IS589831 SO589831 ACK589831 AMG589831 AWC589831 BFY589831 BPU589831 BZQ589831 CJM589831 CTI589831 DDE589831 DNA589831 DWW589831 EGS589831 EQO589831 FAK589831 FKG589831 FUC589831 GDY589831 GNU589831 GXQ589831 HHM589831 HRI589831 IBE589831 ILA589831 IUW589831 JES589831 JOO589831 JYK589831 KIG589831 KSC589831 LBY589831 LLU589831 LVQ589831 MFM589831 MPI589831 MZE589831 NJA589831 NSW589831 OCS589831 OMO589831 OWK589831 PGG589831 PQC589831 PZY589831 QJU589831 QTQ589831 RDM589831 RNI589831 RXE589831 SHA589831 SQW589831 TAS589831 TKO589831 TUK589831 UEG589831 UOC589831 UXY589831 VHU589831 VRQ589831 WBM589831 WLI589831 WVE589831 A655367 IS655367 SO655367 ACK655367 AMG655367 AWC655367 BFY655367 BPU655367 BZQ655367 CJM655367 CTI655367 DDE655367 DNA655367 DWW655367 EGS655367 EQO655367 FAK655367 FKG655367 FUC655367 GDY655367 GNU655367 GXQ655367 HHM655367 HRI655367 IBE655367 ILA655367 IUW655367 JES655367 JOO655367 JYK655367 KIG655367 KSC655367 LBY655367 LLU655367 LVQ655367 MFM655367 MPI655367 MZE655367 NJA655367 NSW655367 OCS655367 OMO655367 OWK655367 PGG655367 PQC655367 PZY655367 QJU655367 QTQ655367 RDM655367 RNI655367 RXE655367 SHA655367 SQW655367 TAS655367 TKO655367 TUK655367 UEG655367 UOC655367 UXY655367 VHU655367 VRQ655367 WBM655367 WLI655367 WVE655367 A720903 IS720903 SO720903 ACK720903 AMG720903 AWC720903 BFY720903 BPU720903 BZQ720903 CJM720903 CTI720903 DDE720903 DNA720903 DWW720903 EGS720903 EQO720903 FAK720903 FKG720903 FUC720903 GDY720903 GNU720903 GXQ720903 HHM720903 HRI720903 IBE720903 ILA720903 IUW720903 JES720903 JOO720903 JYK720903 KIG720903 KSC720903 LBY720903 LLU720903 LVQ720903 MFM720903 MPI720903 MZE720903 NJA720903 NSW720903 OCS720903 OMO720903 OWK720903 PGG720903 PQC720903 PZY720903 QJU720903 QTQ720903 RDM720903 RNI720903 RXE720903 SHA720903 SQW720903 TAS720903 TKO720903 TUK720903 UEG720903 UOC720903 UXY720903 VHU720903 VRQ720903 WBM720903 WLI720903 WVE720903 A786439 IS786439 SO786439 ACK786439 AMG786439 AWC786439 BFY786439 BPU786439 BZQ786439 CJM786439 CTI786439 DDE786439 DNA786439 DWW786439 EGS786439 EQO786439 FAK786439 FKG786439 FUC786439 GDY786439 GNU786439 GXQ786439 HHM786439 HRI786439 IBE786439 ILA786439 IUW786439 JES786439 JOO786439 JYK786439 KIG786439 KSC786439 LBY786439 LLU786439 LVQ786439 MFM786439 MPI786439 MZE786439 NJA786439 NSW786439 OCS786439 OMO786439 OWK786439 PGG786439 PQC786439 PZY786439 QJU786439 QTQ786439 RDM786439 RNI786439 RXE786439 SHA786439 SQW786439 TAS786439 TKO786439 TUK786439 UEG786439 UOC786439 UXY786439 VHU786439 VRQ786439 WBM786439 WLI786439 WVE786439 A851975 IS851975 SO851975 ACK851975 AMG851975 AWC851975 BFY851975 BPU851975 BZQ851975 CJM851975 CTI851975 DDE851975 DNA851975 DWW851975 EGS851975 EQO851975 FAK851975 FKG851975 FUC851975 GDY851975 GNU851975 GXQ851975 HHM851975 HRI851975 IBE851975 ILA851975 IUW851975 JES851975 JOO851975 JYK851975 KIG851975 KSC851975 LBY851975 LLU851975 LVQ851975 MFM851975 MPI851975 MZE851975 NJA851975 NSW851975 OCS851975 OMO851975 OWK851975 PGG851975 PQC851975 PZY851975 QJU851975 QTQ851975 RDM851975 RNI851975 RXE851975 SHA851975 SQW851975 TAS851975 TKO851975 TUK851975 UEG851975 UOC851975 UXY851975 VHU851975 VRQ851975 WBM851975 WLI851975 WVE851975 A917511 IS917511 SO917511 ACK917511 AMG917511 AWC917511 BFY917511 BPU917511 BZQ917511 CJM917511 CTI917511 DDE917511 DNA917511 DWW917511 EGS917511 EQO917511 FAK917511 FKG917511 FUC917511 GDY917511 GNU917511 GXQ917511 HHM917511 HRI917511 IBE917511 ILA917511 IUW917511 JES917511 JOO917511 JYK917511 KIG917511 KSC917511 LBY917511 LLU917511 LVQ917511 MFM917511 MPI917511 MZE917511 NJA917511 NSW917511 OCS917511 OMO917511 OWK917511 PGG917511 PQC917511 PZY917511 QJU917511 QTQ917511 RDM917511 RNI917511 RXE917511 SHA917511 SQW917511 TAS917511 TKO917511 TUK917511 UEG917511 UOC917511 UXY917511 VHU917511 VRQ917511 WBM917511 WLI917511 WVE917511 A983047 IS983047 SO983047 ACK983047 AMG983047 AWC983047 BFY983047 BPU983047 BZQ983047 CJM983047 CTI983047 DDE983047 DNA983047 DWW983047 EGS983047 EQO983047 FAK983047 FKG983047 FUC983047 GDY983047 GNU983047 GXQ983047 HHM983047 HRI983047 IBE983047 ILA983047 IUW983047 JES983047 JOO983047 JYK983047 KIG983047 KSC983047 LBY983047 LLU983047 LVQ983047 MFM983047 MPI983047 MZE983047 NJA983047 NSW983047 OCS983047 OMO983047 OWK983047 PGG983047 PQC983047 PZY983047 QJU983047 QTQ983047 RDM983047 RNI983047 RXE983047 SHA983047 SQW983047 TAS983047 TKO983047 TUK983047 UEG983047 UOC983047 UXY983047 VHU983047 VRQ983047 WBM983047 WLI983047 WVE23:WVE38 WLI23:WLI38 WBM23:WBM38 VRQ23:VRQ38 VHU23:VHU38 UXY23:UXY38 UOC23:UOC38 UEG23:UEG38 TUK23:TUK38 TKO23:TKO38 TAS23:TAS38 SQW23:SQW38 SHA23:SHA38 RXE23:RXE38 RNI23:RNI38 RDM23:RDM38 QTQ23:QTQ38 QJU23:QJU38 PZY23:PZY38 PQC23:PQC38 PGG23:PGG38 OWK23:OWK38 OMO23:OMO38 OCS23:OCS38 NSW23:NSW38 NJA23:NJA38 MZE23:MZE38 MPI23:MPI38 MFM23:MFM38 LVQ23:LVQ38 LLU23:LLU38 LBY23:LBY38 KSC23:KSC38 KIG23:KIG38 JYK23:JYK38 JOO23:JOO38 JES23:JES38 IUW23:IUW38 ILA23:ILA38 IBE23:IBE38 HRI23:HRI38 HHM23:HHM38 GXQ23:GXQ38 GNU23:GNU38 GDY23:GDY38 FUC23:FUC38 FKG23:FKG38 FAK23:FAK38 EQO23:EQO38 EGS23:EGS38 DWW23:DWW38 DNA23:DNA38 DDE23:DDE38 CTI23:CTI38 CJM23:CJM38 BZQ23:BZQ38 BPU23:BPU38 BFY23:BFY38 AWC23:AWC38 AMG23:AMG38 ACK23:ACK38 SO23:SO38 IS23:IS38 A23:A38">
      <formula1>"1,2,3,4,5"</formula1>
    </dataValidation>
    <dataValidation type="decimal" allowBlank="1" showInputMessage="1" showErrorMessage="1" sqref="WVH983047 WLL983047 C65543 IV65543 SR65543 ACN65543 AMJ65543 AWF65543 BGB65543 BPX65543 BZT65543 CJP65543 CTL65543 DDH65543 DND65543 DWZ65543 EGV65543 EQR65543 FAN65543 FKJ65543 FUF65543 GEB65543 GNX65543 GXT65543 HHP65543 HRL65543 IBH65543 ILD65543 IUZ65543 JEV65543 JOR65543 JYN65543 KIJ65543 KSF65543 LCB65543 LLX65543 LVT65543 MFP65543 MPL65543 MZH65543 NJD65543 NSZ65543 OCV65543 OMR65543 OWN65543 PGJ65543 PQF65543 QAB65543 QJX65543 QTT65543 RDP65543 RNL65543 RXH65543 SHD65543 SQZ65543 TAV65543 TKR65543 TUN65543 UEJ65543 UOF65543 UYB65543 VHX65543 VRT65543 WBP65543 WLL65543 WVH65543 C131079 IV131079 SR131079 ACN131079 AMJ131079 AWF131079 BGB131079 BPX131079 BZT131079 CJP131079 CTL131079 DDH131079 DND131079 DWZ131079 EGV131079 EQR131079 FAN131079 FKJ131079 FUF131079 GEB131079 GNX131079 GXT131079 HHP131079 HRL131079 IBH131079 ILD131079 IUZ131079 JEV131079 JOR131079 JYN131079 KIJ131079 KSF131079 LCB131079 LLX131079 LVT131079 MFP131079 MPL131079 MZH131079 NJD131079 NSZ131079 OCV131079 OMR131079 OWN131079 PGJ131079 PQF131079 QAB131079 QJX131079 QTT131079 RDP131079 RNL131079 RXH131079 SHD131079 SQZ131079 TAV131079 TKR131079 TUN131079 UEJ131079 UOF131079 UYB131079 VHX131079 VRT131079 WBP131079 WLL131079 WVH131079 C196615 IV196615 SR196615 ACN196615 AMJ196615 AWF196615 BGB196615 BPX196615 BZT196615 CJP196615 CTL196615 DDH196615 DND196615 DWZ196615 EGV196615 EQR196615 FAN196615 FKJ196615 FUF196615 GEB196615 GNX196615 GXT196615 HHP196615 HRL196615 IBH196615 ILD196615 IUZ196615 JEV196615 JOR196615 JYN196615 KIJ196615 KSF196615 LCB196615 LLX196615 LVT196615 MFP196615 MPL196615 MZH196615 NJD196615 NSZ196615 OCV196615 OMR196615 OWN196615 PGJ196615 PQF196615 QAB196615 QJX196615 QTT196615 RDP196615 RNL196615 RXH196615 SHD196615 SQZ196615 TAV196615 TKR196615 TUN196615 UEJ196615 UOF196615 UYB196615 VHX196615 VRT196615 WBP196615 WLL196615 WVH196615 C262151 IV262151 SR262151 ACN262151 AMJ262151 AWF262151 BGB262151 BPX262151 BZT262151 CJP262151 CTL262151 DDH262151 DND262151 DWZ262151 EGV262151 EQR262151 FAN262151 FKJ262151 FUF262151 GEB262151 GNX262151 GXT262151 HHP262151 HRL262151 IBH262151 ILD262151 IUZ262151 JEV262151 JOR262151 JYN262151 KIJ262151 KSF262151 LCB262151 LLX262151 LVT262151 MFP262151 MPL262151 MZH262151 NJD262151 NSZ262151 OCV262151 OMR262151 OWN262151 PGJ262151 PQF262151 QAB262151 QJX262151 QTT262151 RDP262151 RNL262151 RXH262151 SHD262151 SQZ262151 TAV262151 TKR262151 TUN262151 UEJ262151 UOF262151 UYB262151 VHX262151 VRT262151 WBP262151 WLL262151 WVH262151 C327687 IV327687 SR327687 ACN327687 AMJ327687 AWF327687 BGB327687 BPX327687 BZT327687 CJP327687 CTL327687 DDH327687 DND327687 DWZ327687 EGV327687 EQR327687 FAN327687 FKJ327687 FUF327687 GEB327687 GNX327687 GXT327687 HHP327687 HRL327687 IBH327687 ILD327687 IUZ327687 JEV327687 JOR327687 JYN327687 KIJ327687 KSF327687 LCB327687 LLX327687 LVT327687 MFP327687 MPL327687 MZH327687 NJD327687 NSZ327687 OCV327687 OMR327687 OWN327687 PGJ327687 PQF327687 QAB327687 QJX327687 QTT327687 RDP327687 RNL327687 RXH327687 SHD327687 SQZ327687 TAV327687 TKR327687 TUN327687 UEJ327687 UOF327687 UYB327687 VHX327687 VRT327687 WBP327687 WLL327687 WVH327687 C393223 IV393223 SR393223 ACN393223 AMJ393223 AWF393223 BGB393223 BPX393223 BZT393223 CJP393223 CTL393223 DDH393223 DND393223 DWZ393223 EGV393223 EQR393223 FAN393223 FKJ393223 FUF393223 GEB393223 GNX393223 GXT393223 HHP393223 HRL393223 IBH393223 ILD393223 IUZ393223 JEV393223 JOR393223 JYN393223 KIJ393223 KSF393223 LCB393223 LLX393223 LVT393223 MFP393223 MPL393223 MZH393223 NJD393223 NSZ393223 OCV393223 OMR393223 OWN393223 PGJ393223 PQF393223 QAB393223 QJX393223 QTT393223 RDP393223 RNL393223 RXH393223 SHD393223 SQZ393223 TAV393223 TKR393223 TUN393223 UEJ393223 UOF393223 UYB393223 VHX393223 VRT393223 WBP393223 WLL393223 WVH393223 C458759 IV458759 SR458759 ACN458759 AMJ458759 AWF458759 BGB458759 BPX458759 BZT458759 CJP458759 CTL458759 DDH458759 DND458759 DWZ458759 EGV458759 EQR458759 FAN458759 FKJ458759 FUF458759 GEB458759 GNX458759 GXT458759 HHP458759 HRL458759 IBH458759 ILD458759 IUZ458759 JEV458759 JOR458759 JYN458759 KIJ458759 KSF458759 LCB458759 LLX458759 LVT458759 MFP458759 MPL458759 MZH458759 NJD458759 NSZ458759 OCV458759 OMR458759 OWN458759 PGJ458759 PQF458759 QAB458759 QJX458759 QTT458759 RDP458759 RNL458759 RXH458759 SHD458759 SQZ458759 TAV458759 TKR458759 TUN458759 UEJ458759 UOF458759 UYB458759 VHX458759 VRT458759 WBP458759 WLL458759 WVH458759 C524295 IV524295 SR524295 ACN524295 AMJ524295 AWF524295 BGB524295 BPX524295 BZT524295 CJP524295 CTL524295 DDH524295 DND524295 DWZ524295 EGV524295 EQR524295 FAN524295 FKJ524295 FUF524295 GEB524295 GNX524295 GXT524295 HHP524295 HRL524295 IBH524295 ILD524295 IUZ524295 JEV524295 JOR524295 JYN524295 KIJ524295 KSF524295 LCB524295 LLX524295 LVT524295 MFP524295 MPL524295 MZH524295 NJD524295 NSZ524295 OCV524295 OMR524295 OWN524295 PGJ524295 PQF524295 QAB524295 QJX524295 QTT524295 RDP524295 RNL524295 RXH524295 SHD524295 SQZ524295 TAV524295 TKR524295 TUN524295 UEJ524295 UOF524295 UYB524295 VHX524295 VRT524295 WBP524295 WLL524295 WVH524295 C589831 IV589831 SR589831 ACN589831 AMJ589831 AWF589831 BGB589831 BPX589831 BZT589831 CJP589831 CTL589831 DDH589831 DND589831 DWZ589831 EGV589831 EQR589831 FAN589831 FKJ589831 FUF589831 GEB589831 GNX589831 GXT589831 HHP589831 HRL589831 IBH589831 ILD589831 IUZ589831 JEV589831 JOR589831 JYN589831 KIJ589831 KSF589831 LCB589831 LLX589831 LVT589831 MFP589831 MPL589831 MZH589831 NJD589831 NSZ589831 OCV589831 OMR589831 OWN589831 PGJ589831 PQF589831 QAB589831 QJX589831 QTT589831 RDP589831 RNL589831 RXH589831 SHD589831 SQZ589831 TAV589831 TKR589831 TUN589831 UEJ589831 UOF589831 UYB589831 VHX589831 VRT589831 WBP589831 WLL589831 WVH589831 C655367 IV655367 SR655367 ACN655367 AMJ655367 AWF655367 BGB655367 BPX655367 BZT655367 CJP655367 CTL655367 DDH655367 DND655367 DWZ655367 EGV655367 EQR655367 FAN655367 FKJ655367 FUF655367 GEB655367 GNX655367 GXT655367 HHP655367 HRL655367 IBH655367 ILD655367 IUZ655367 JEV655367 JOR655367 JYN655367 KIJ655367 KSF655367 LCB655367 LLX655367 LVT655367 MFP655367 MPL655367 MZH655367 NJD655367 NSZ655367 OCV655367 OMR655367 OWN655367 PGJ655367 PQF655367 QAB655367 QJX655367 QTT655367 RDP655367 RNL655367 RXH655367 SHD655367 SQZ655367 TAV655367 TKR655367 TUN655367 UEJ655367 UOF655367 UYB655367 VHX655367 VRT655367 WBP655367 WLL655367 WVH655367 C720903 IV720903 SR720903 ACN720903 AMJ720903 AWF720903 BGB720903 BPX720903 BZT720903 CJP720903 CTL720903 DDH720903 DND720903 DWZ720903 EGV720903 EQR720903 FAN720903 FKJ720903 FUF720903 GEB720903 GNX720903 GXT720903 HHP720903 HRL720903 IBH720903 ILD720903 IUZ720903 JEV720903 JOR720903 JYN720903 KIJ720903 KSF720903 LCB720903 LLX720903 LVT720903 MFP720903 MPL720903 MZH720903 NJD720903 NSZ720903 OCV720903 OMR720903 OWN720903 PGJ720903 PQF720903 QAB720903 QJX720903 QTT720903 RDP720903 RNL720903 RXH720903 SHD720903 SQZ720903 TAV720903 TKR720903 TUN720903 UEJ720903 UOF720903 UYB720903 VHX720903 VRT720903 WBP720903 WLL720903 WVH720903 C786439 IV786439 SR786439 ACN786439 AMJ786439 AWF786439 BGB786439 BPX786439 BZT786439 CJP786439 CTL786439 DDH786439 DND786439 DWZ786439 EGV786439 EQR786439 FAN786439 FKJ786439 FUF786439 GEB786439 GNX786439 GXT786439 HHP786439 HRL786439 IBH786439 ILD786439 IUZ786439 JEV786439 JOR786439 JYN786439 KIJ786439 KSF786439 LCB786439 LLX786439 LVT786439 MFP786439 MPL786439 MZH786439 NJD786439 NSZ786439 OCV786439 OMR786439 OWN786439 PGJ786439 PQF786439 QAB786439 QJX786439 QTT786439 RDP786439 RNL786439 RXH786439 SHD786439 SQZ786439 TAV786439 TKR786439 TUN786439 UEJ786439 UOF786439 UYB786439 VHX786439 VRT786439 WBP786439 WLL786439 WVH786439 C851975 IV851975 SR851975 ACN851975 AMJ851975 AWF851975 BGB851975 BPX851975 BZT851975 CJP851975 CTL851975 DDH851975 DND851975 DWZ851975 EGV851975 EQR851975 FAN851975 FKJ851975 FUF851975 GEB851975 GNX851975 GXT851975 HHP851975 HRL851975 IBH851975 ILD851975 IUZ851975 JEV851975 JOR851975 JYN851975 KIJ851975 KSF851975 LCB851975 LLX851975 LVT851975 MFP851975 MPL851975 MZH851975 NJD851975 NSZ851975 OCV851975 OMR851975 OWN851975 PGJ851975 PQF851975 QAB851975 QJX851975 QTT851975 RDP851975 RNL851975 RXH851975 SHD851975 SQZ851975 TAV851975 TKR851975 TUN851975 UEJ851975 UOF851975 UYB851975 VHX851975 VRT851975 WBP851975 WLL851975 WVH851975 C917511 IV917511 SR917511 ACN917511 AMJ917511 AWF917511 BGB917511 BPX917511 BZT917511 CJP917511 CTL917511 DDH917511 DND917511 DWZ917511 EGV917511 EQR917511 FAN917511 FKJ917511 FUF917511 GEB917511 GNX917511 GXT917511 HHP917511 HRL917511 IBH917511 ILD917511 IUZ917511 JEV917511 JOR917511 JYN917511 KIJ917511 KSF917511 LCB917511 LLX917511 LVT917511 MFP917511 MPL917511 MZH917511 NJD917511 NSZ917511 OCV917511 OMR917511 OWN917511 PGJ917511 PQF917511 QAB917511 QJX917511 QTT917511 RDP917511 RNL917511 RXH917511 SHD917511 SQZ917511 TAV917511 TKR917511 TUN917511 UEJ917511 UOF917511 UYB917511 VHX917511 VRT917511 WBP917511 WLL917511 WVH917511 C983047 IV983047 SR983047 ACN983047 AMJ983047 AWF983047 BGB983047 BPX983047 BZT983047 CJP983047 CTL983047 DDH983047 DND983047 DWZ983047 EGV983047 EQR983047 FAN983047 FKJ983047 FUF983047 GEB983047 GNX983047 GXT983047 HHP983047 HRL983047 IBH983047 ILD983047 IUZ983047 JEV983047 JOR983047 JYN983047 KIJ983047 KSF983047 LCB983047 LLX983047 LVT983047 MFP983047 MPL983047 MZH983047 NJD983047 NSZ983047 OCV983047 OMR983047 OWN983047 PGJ983047 PQF983047 QAB983047 QJX983047 QTT983047 RDP983047 RNL983047 RXH983047 SHD983047 SQZ983047 TAV983047 TKR983047 TUN983047 UEJ983047 UOF983047 UYB983047 VHX983047 VRT983047 WBP983047 WVH23:WVH38 WLL23:WLL38 WBP23:WBP38 VRT23:VRT38 VHX23:VHX38 UYB23:UYB38 UOF23:UOF38 UEJ23:UEJ38 TUN23:TUN38 TKR23:TKR38 TAV23:TAV38 SQZ23:SQZ38 SHD23:SHD38 RXH23:RXH38 RNL23:RNL38 RDP23:RDP38 QTT23:QTT38 QJX23:QJX38 QAB23:QAB38 PQF23:PQF38 PGJ23:PGJ38 OWN23:OWN38 OMR23:OMR38 OCV23:OCV38 NSZ23:NSZ38 NJD23:NJD38 MZH23:MZH38 MPL23:MPL38 MFP23:MFP38 LVT23:LVT38 LLX23:LLX38 LCB23:LCB38 KSF23:KSF38 KIJ23:KIJ38 JYN23:JYN38 JOR23:JOR38 JEV23:JEV38 IUZ23:IUZ38 ILD23:ILD38 IBH23:IBH38 HRL23:HRL38 HHP23:HHP38 GXT23:GXT38 GNX23:GNX38 GEB23:GEB38 FUF23:FUF38 FKJ23:FKJ38 FAN23:FAN38 EQR23:EQR38 EGV23:EGV38 DWZ23:DWZ38 DND23:DND38 DDH23:DDH38 CTL23:CTL38 CJP23:CJP38 BZT23:BZT38 BPX23:BPX38 BGB23:BGB38 AWF23:AWF38 AMJ23:AMJ38 ACN23:ACN38 SR23:SR38 IV23:IV38">
      <formula1>0</formula1>
      <formula2>1</formula2>
    </dataValidation>
  </dataValidations>
  <pageMargins left="0.70866141732283472" right="0" top="0.74803149606299213" bottom="0.74803149606299213" header="0.31496062992125984" footer="0.31496062992125984"/>
  <pageSetup paperSize="5" scale="4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21"/>
  <sheetViews>
    <sheetView zoomScale="60" zoomScaleNormal="60" workbookViewId="0">
      <selection activeCell="F22" sqref="F22"/>
    </sheetView>
  </sheetViews>
  <sheetFormatPr baseColWidth="10" defaultRowHeight="15" x14ac:dyDescent="0.25"/>
  <cols>
    <col min="1" max="1" width="6.28515625" style="86" customWidth="1"/>
    <col min="2" max="2" width="65.42578125" style="86" customWidth="1"/>
    <col min="3" max="3" width="27.140625" style="86" customWidth="1"/>
    <col min="4" max="4" width="20.5703125" style="86" customWidth="1"/>
    <col min="5" max="5" width="19" style="86" customWidth="1"/>
    <col min="6" max="7" width="24.28515625" style="86" customWidth="1"/>
    <col min="8" max="9" width="20.7109375" style="86" customWidth="1"/>
    <col min="10" max="14" width="14.85546875" style="86" customWidth="1"/>
    <col min="15" max="15" width="17" style="86" customWidth="1"/>
    <col min="16" max="16" width="10.28515625" style="86" customWidth="1"/>
    <col min="17" max="17" width="12.8554687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82" t="s">
        <v>4</v>
      </c>
      <c r="C6" s="1134" t="s">
        <v>1235</v>
      </c>
      <c r="D6" s="1134"/>
      <c r="E6" s="1134"/>
      <c r="F6" s="1134"/>
      <c r="G6" s="1134"/>
      <c r="H6" s="1134"/>
      <c r="I6" s="1134"/>
      <c r="J6" s="1134"/>
      <c r="K6" s="1134"/>
      <c r="L6" s="1134"/>
      <c r="M6" s="1134"/>
      <c r="N6" s="1135"/>
    </row>
    <row r="7" spans="2:16" ht="16.5" thickBot="1" x14ac:dyDescent="0.3">
      <c r="B7" s="82" t="s">
        <v>5</v>
      </c>
      <c r="C7" s="1134"/>
      <c r="D7" s="1134"/>
      <c r="E7" s="1134"/>
      <c r="F7" s="1134"/>
      <c r="G7" s="1134"/>
      <c r="H7" s="1134"/>
      <c r="I7" s="1134"/>
      <c r="J7" s="1134"/>
      <c r="K7" s="1134"/>
      <c r="L7" s="1134"/>
      <c r="M7" s="1134"/>
      <c r="N7" s="1135"/>
    </row>
    <row r="8" spans="2:16" ht="16.5" thickBot="1" x14ac:dyDescent="0.3">
      <c r="B8" s="82" t="s">
        <v>6</v>
      </c>
      <c r="C8" s="1134"/>
      <c r="D8" s="1134"/>
      <c r="E8" s="1134"/>
      <c r="F8" s="1134"/>
      <c r="G8" s="1134"/>
      <c r="H8" s="1134"/>
      <c r="I8" s="1134"/>
      <c r="J8" s="1134"/>
      <c r="K8" s="1134"/>
      <c r="L8" s="1134"/>
      <c r="M8" s="1134"/>
      <c r="N8" s="1135"/>
    </row>
    <row r="9" spans="2:16" ht="16.5" thickBot="1" x14ac:dyDescent="0.3">
      <c r="B9" s="82" t="s">
        <v>7</v>
      </c>
      <c r="C9" s="1134"/>
      <c r="D9" s="1134"/>
      <c r="E9" s="1134"/>
      <c r="F9" s="1134"/>
      <c r="G9" s="1134"/>
      <c r="H9" s="1134"/>
      <c r="I9" s="1134"/>
      <c r="J9" s="1134"/>
      <c r="K9" s="1134"/>
      <c r="L9" s="1134"/>
      <c r="M9" s="1134"/>
      <c r="N9" s="1135"/>
    </row>
    <row r="10" spans="2:16" ht="16.5" thickBot="1" x14ac:dyDescent="0.3">
      <c r="B10" s="82" t="s">
        <v>8</v>
      </c>
      <c r="C10" s="1132" t="s">
        <v>156</v>
      </c>
      <c r="D10" s="1132"/>
      <c r="E10" s="1133"/>
      <c r="F10" s="87"/>
      <c r="G10" s="87"/>
      <c r="H10" s="87"/>
      <c r="I10" s="87"/>
      <c r="J10" s="87"/>
      <c r="K10" s="87"/>
      <c r="L10" s="87"/>
      <c r="M10" s="87"/>
      <c r="N10" s="88"/>
    </row>
    <row r="11" spans="2:16" ht="16.5" thickBot="1" x14ac:dyDescent="0.3">
      <c r="B11" s="83" t="s">
        <v>9</v>
      </c>
      <c r="C11" s="89">
        <v>41973</v>
      </c>
      <c r="D11" s="90"/>
      <c r="E11" s="90"/>
      <c r="F11" s="90"/>
      <c r="G11" s="90"/>
      <c r="H11" s="90"/>
      <c r="I11" s="90"/>
      <c r="J11" s="90"/>
      <c r="K11" s="90"/>
      <c r="L11" s="90"/>
      <c r="M11" s="90"/>
      <c r="N11" s="91"/>
    </row>
    <row r="12" spans="2:16" ht="15.75" x14ac:dyDescent="0.25">
      <c r="B12" s="84"/>
      <c r="C12" s="92"/>
      <c r="D12" s="85"/>
      <c r="E12" s="85"/>
      <c r="F12" s="85"/>
      <c r="G12" s="85"/>
      <c r="H12" s="85"/>
      <c r="I12" s="93"/>
      <c r="J12" s="93"/>
      <c r="K12" s="93"/>
      <c r="L12" s="93"/>
      <c r="M12" s="93"/>
      <c r="N12" s="85"/>
    </row>
    <row r="13" spans="2:16" ht="31.5" x14ac:dyDescent="0.25">
      <c r="B13" s="1093" t="s">
        <v>87</v>
      </c>
      <c r="C13" s="1093"/>
      <c r="D13" s="240" t="s">
        <v>12</v>
      </c>
      <c r="E13" s="240" t="s">
        <v>13</v>
      </c>
      <c r="F13" s="240" t="s">
        <v>29</v>
      </c>
      <c r="G13" s="95"/>
      <c r="I13" s="96"/>
      <c r="J13" s="96"/>
      <c r="K13" s="96"/>
      <c r="L13" s="96"/>
      <c r="M13" s="96"/>
      <c r="N13" s="94"/>
    </row>
    <row r="14" spans="2:16" ht="15.75" x14ac:dyDescent="0.25">
      <c r="B14" s="1093"/>
      <c r="C14" s="1093"/>
      <c r="D14" s="240">
        <v>14</v>
      </c>
      <c r="E14" s="169">
        <v>2297109100</v>
      </c>
      <c r="F14" s="170">
        <v>1100</v>
      </c>
      <c r="G14" s="97"/>
      <c r="I14" s="98"/>
      <c r="J14" s="98"/>
      <c r="K14" s="98"/>
      <c r="L14" s="98"/>
      <c r="M14" s="98"/>
      <c r="N14" s="94"/>
    </row>
    <row r="15" spans="2:16" ht="15.75" x14ac:dyDescent="0.25">
      <c r="B15" s="1093"/>
      <c r="C15" s="1093"/>
      <c r="D15" s="240"/>
      <c r="E15" s="168"/>
      <c r="F15" s="167"/>
      <c r="G15" s="97"/>
      <c r="I15" s="98"/>
      <c r="J15" s="98"/>
      <c r="K15" s="98"/>
      <c r="L15" s="98"/>
      <c r="M15" s="98"/>
      <c r="N15" s="94"/>
    </row>
    <row r="16" spans="2:16" ht="15.75" x14ac:dyDescent="0.25">
      <c r="B16" s="1093"/>
      <c r="C16" s="1093"/>
      <c r="D16" s="240"/>
      <c r="E16" s="168"/>
      <c r="F16" s="167"/>
      <c r="G16" s="97"/>
      <c r="I16" s="98"/>
      <c r="J16" s="98"/>
      <c r="K16" s="98"/>
      <c r="L16" s="98"/>
      <c r="M16" s="98"/>
      <c r="N16" s="94"/>
    </row>
    <row r="17" spans="1:14" ht="15.75" x14ac:dyDescent="0.25">
      <c r="B17" s="1093"/>
      <c r="C17" s="1093"/>
      <c r="D17" s="240"/>
      <c r="E17" s="169"/>
      <c r="F17" s="167"/>
      <c r="G17" s="97"/>
      <c r="H17" s="100"/>
      <c r="I17" s="98"/>
      <c r="J17" s="98"/>
      <c r="K17" s="98"/>
      <c r="L17" s="98"/>
      <c r="M17" s="98"/>
      <c r="N17" s="101"/>
    </row>
    <row r="18" spans="1:14" ht="16.5" thickBot="1" x14ac:dyDescent="0.3">
      <c r="B18" s="1094" t="s">
        <v>14</v>
      </c>
      <c r="C18" s="1095"/>
      <c r="D18" s="240"/>
      <c r="E18" s="103">
        <f>SUM(E14:E17)</f>
        <v>2297109100</v>
      </c>
      <c r="F18" s="167">
        <f>SUM(F14:F17)</f>
        <v>1100</v>
      </c>
      <c r="G18" s="97"/>
      <c r="H18" s="100"/>
      <c r="I18" s="93"/>
      <c r="J18" s="93"/>
      <c r="K18" s="93"/>
      <c r="L18" s="93"/>
      <c r="M18" s="93"/>
      <c r="N18" s="101"/>
    </row>
    <row r="19" spans="1:14" ht="40.5" customHeight="1" thickBot="1" x14ac:dyDescent="0.3">
      <c r="A19" s="104"/>
      <c r="B19" s="105" t="s">
        <v>15</v>
      </c>
      <c r="C19" s="105" t="s">
        <v>88</v>
      </c>
      <c r="E19" s="96"/>
      <c r="F19" s="96"/>
      <c r="G19" s="96"/>
      <c r="H19" s="96"/>
      <c r="I19" s="106"/>
      <c r="J19" s="106"/>
      <c r="K19" s="106"/>
      <c r="L19" s="106"/>
      <c r="M19" s="106"/>
    </row>
    <row r="20" spans="1:14" ht="16.5" thickBot="1" x14ac:dyDescent="0.3">
      <c r="A20" s="107">
        <v>1</v>
      </c>
      <c r="C20" s="108">
        <f>F18*80/100</f>
        <v>880</v>
      </c>
      <c r="D20" s="109"/>
      <c r="E20" s="110">
        <f>E18</f>
        <v>2297109100</v>
      </c>
      <c r="F20" s="111"/>
      <c r="G20" s="111"/>
      <c r="H20" s="111"/>
      <c r="I20" s="112"/>
      <c r="J20" s="112"/>
      <c r="K20" s="112"/>
      <c r="L20" s="112"/>
      <c r="M20" s="112"/>
    </row>
    <row r="21" spans="1:14" ht="15.75" x14ac:dyDescent="0.25">
      <c r="A21" s="113"/>
      <c r="C21" s="114"/>
      <c r="D21" s="98"/>
      <c r="E21" s="115"/>
      <c r="F21" s="111"/>
      <c r="G21" s="111"/>
      <c r="H21" s="111"/>
      <c r="I21" s="112"/>
      <c r="J21" s="112"/>
      <c r="K21" s="112"/>
      <c r="L21" s="112"/>
      <c r="M21" s="112"/>
    </row>
    <row r="22" spans="1:14" ht="15.75" x14ac:dyDescent="0.2">
      <c r="A22" s="113"/>
      <c r="B22" s="116" t="s">
        <v>124</v>
      </c>
      <c r="C22" s="78"/>
      <c r="D22" s="78"/>
      <c r="E22" s="78"/>
      <c r="F22" s="78"/>
      <c r="G22" s="78"/>
      <c r="H22" s="78"/>
      <c r="I22" s="93"/>
      <c r="J22" s="93"/>
      <c r="K22" s="93"/>
      <c r="L22" s="93"/>
      <c r="M22" s="93"/>
      <c r="N22" s="94"/>
    </row>
    <row r="23" spans="1:14" ht="15.75" x14ac:dyDescent="0.2">
      <c r="A23" s="113"/>
      <c r="B23" s="78"/>
      <c r="C23" s="78"/>
      <c r="D23" s="78"/>
      <c r="E23" s="78"/>
      <c r="F23" s="78"/>
      <c r="G23" s="78"/>
      <c r="H23" s="78"/>
      <c r="I23" s="93"/>
      <c r="J23" s="93"/>
      <c r="K23" s="93"/>
      <c r="L23" s="93"/>
      <c r="M23" s="93"/>
      <c r="N23" s="94"/>
    </row>
    <row r="24" spans="1:14" ht="15.75" x14ac:dyDescent="0.2">
      <c r="A24" s="113"/>
      <c r="B24" s="117" t="s">
        <v>33</v>
      </c>
      <c r="C24" s="117" t="s">
        <v>125</v>
      </c>
      <c r="D24" s="117" t="s">
        <v>126</v>
      </c>
      <c r="E24" s="78"/>
      <c r="F24" s="78"/>
      <c r="G24" s="78"/>
      <c r="H24" s="78"/>
      <c r="I24" s="93"/>
      <c r="J24" s="93"/>
      <c r="K24" s="93"/>
      <c r="L24" s="93"/>
      <c r="M24" s="93"/>
      <c r="N24" s="94"/>
    </row>
    <row r="25" spans="1:14" ht="15.75" x14ac:dyDescent="0.2">
      <c r="A25" s="113"/>
      <c r="B25" s="118" t="s">
        <v>127</v>
      </c>
      <c r="C25" s="118"/>
      <c r="D25" s="118" t="s">
        <v>292</v>
      </c>
      <c r="E25" s="78"/>
      <c r="F25" s="78"/>
      <c r="G25" s="78"/>
      <c r="H25" s="78"/>
      <c r="I25" s="93"/>
      <c r="J25" s="93"/>
      <c r="K25" s="93"/>
      <c r="L25" s="93"/>
      <c r="M25" s="93"/>
      <c r="N25" s="94"/>
    </row>
    <row r="26" spans="1:14" ht="15.75" x14ac:dyDescent="0.2">
      <c r="A26" s="113"/>
      <c r="B26" s="118" t="s">
        <v>128</v>
      </c>
      <c r="C26" s="118"/>
      <c r="D26" s="118" t="s">
        <v>292</v>
      </c>
      <c r="E26" s="78"/>
      <c r="F26" s="78"/>
      <c r="G26" s="78"/>
      <c r="H26" s="78"/>
      <c r="I26" s="93"/>
      <c r="J26" s="93"/>
      <c r="K26" s="93"/>
      <c r="L26" s="93"/>
      <c r="M26" s="93"/>
      <c r="N26" s="94"/>
    </row>
    <row r="27" spans="1:14" ht="15.75" x14ac:dyDescent="0.2">
      <c r="A27" s="113"/>
      <c r="B27" s="118" t="s">
        <v>129</v>
      </c>
      <c r="C27" s="118" t="s">
        <v>292</v>
      </c>
      <c r="D27" s="118"/>
      <c r="E27" s="78"/>
      <c r="F27" s="78"/>
      <c r="G27" s="78"/>
      <c r="H27" s="78"/>
      <c r="I27" s="93"/>
      <c r="J27" s="93"/>
      <c r="K27" s="93"/>
      <c r="L27" s="93"/>
      <c r="M27" s="93"/>
      <c r="N27" s="94"/>
    </row>
    <row r="28" spans="1:14" ht="15.75" x14ac:dyDescent="0.2">
      <c r="A28" s="113"/>
      <c r="B28" s="118" t="s">
        <v>130</v>
      </c>
      <c r="C28" s="118"/>
      <c r="D28" s="118" t="s">
        <v>292</v>
      </c>
      <c r="E28" s="78"/>
      <c r="F28" s="78"/>
      <c r="G28" s="78"/>
      <c r="H28" s="78"/>
      <c r="I28" s="93"/>
      <c r="J28" s="93"/>
      <c r="K28" s="93"/>
      <c r="L28" s="93"/>
      <c r="M28" s="93"/>
      <c r="N28" s="94"/>
    </row>
    <row r="29" spans="1:14" ht="15.75" x14ac:dyDescent="0.2">
      <c r="A29" s="113"/>
      <c r="B29" s="78"/>
      <c r="C29" s="78"/>
      <c r="D29" s="78"/>
      <c r="E29" s="78"/>
      <c r="F29" s="78"/>
      <c r="G29" s="78"/>
      <c r="H29" s="78"/>
      <c r="I29" s="93"/>
      <c r="J29" s="93"/>
      <c r="K29" s="93"/>
      <c r="L29" s="93"/>
      <c r="M29" s="93"/>
      <c r="N29" s="94"/>
    </row>
    <row r="30" spans="1:14" ht="15.75" x14ac:dyDescent="0.2">
      <c r="A30" s="113"/>
      <c r="B30" s="116" t="s">
        <v>131</v>
      </c>
      <c r="C30" s="78"/>
      <c r="D30" s="78"/>
      <c r="E30" s="78"/>
      <c r="F30" s="78"/>
      <c r="G30" s="78"/>
      <c r="H30" s="78"/>
      <c r="I30" s="93"/>
      <c r="J30" s="93"/>
      <c r="K30" s="93"/>
      <c r="L30" s="93"/>
      <c r="M30" s="93"/>
      <c r="N30" s="94"/>
    </row>
    <row r="31" spans="1:14" ht="15.75" x14ac:dyDescent="0.2">
      <c r="A31" s="113"/>
      <c r="B31" s="78"/>
      <c r="C31" s="78"/>
      <c r="D31" s="78"/>
      <c r="E31" s="78"/>
      <c r="F31" s="78"/>
      <c r="G31" s="78"/>
      <c r="H31" s="78"/>
      <c r="I31" s="93"/>
      <c r="J31" s="93"/>
      <c r="K31" s="93"/>
      <c r="L31" s="93"/>
      <c r="M31" s="93"/>
      <c r="N31" s="94"/>
    </row>
    <row r="32" spans="1:14" ht="15.75" x14ac:dyDescent="0.2">
      <c r="A32" s="113"/>
      <c r="B32" s="117" t="s">
        <v>33</v>
      </c>
      <c r="C32" s="117" t="s">
        <v>58</v>
      </c>
      <c r="D32" s="119" t="s">
        <v>51</v>
      </c>
      <c r="E32" s="119" t="s">
        <v>16</v>
      </c>
      <c r="F32" s="78"/>
      <c r="G32" s="78"/>
      <c r="H32" s="78"/>
      <c r="I32" s="93"/>
      <c r="J32" s="93"/>
      <c r="K32" s="93"/>
      <c r="L32" s="93"/>
      <c r="M32" s="93"/>
      <c r="N32" s="94"/>
    </row>
    <row r="33" spans="1:26" ht="30" x14ac:dyDescent="0.2">
      <c r="A33" s="113"/>
      <c r="B33" s="120" t="s">
        <v>132</v>
      </c>
      <c r="C33" s="252">
        <v>40</v>
      </c>
      <c r="D33" s="234">
        <v>0</v>
      </c>
      <c r="E33" s="1067">
        <f>+D33+D34</f>
        <v>0</v>
      </c>
      <c r="F33" s="78"/>
      <c r="G33" s="78"/>
      <c r="H33" s="78"/>
      <c r="I33" s="93"/>
      <c r="J33" s="93"/>
      <c r="K33" s="93"/>
      <c r="L33" s="93"/>
      <c r="M33" s="93"/>
      <c r="N33" s="94"/>
    </row>
    <row r="34" spans="1:26" ht="60" x14ac:dyDescent="0.2">
      <c r="A34" s="113"/>
      <c r="B34" s="120" t="s">
        <v>133</v>
      </c>
      <c r="C34" s="252">
        <v>60</v>
      </c>
      <c r="D34" s="234">
        <v>0</v>
      </c>
      <c r="E34" s="1068"/>
      <c r="F34" s="78"/>
      <c r="G34" s="78"/>
      <c r="H34" s="78"/>
      <c r="I34" s="93"/>
      <c r="J34" s="93"/>
      <c r="K34" s="93"/>
      <c r="L34" s="93"/>
      <c r="M34" s="93"/>
      <c r="N34" s="94"/>
    </row>
    <row r="35" spans="1:26" ht="15.75" x14ac:dyDescent="0.25">
      <c r="A35" s="113"/>
      <c r="C35" s="114"/>
      <c r="D35" s="98"/>
      <c r="E35" s="115"/>
      <c r="F35" s="111"/>
      <c r="G35" s="111"/>
      <c r="H35" s="111"/>
      <c r="I35" s="112"/>
      <c r="J35" s="112"/>
      <c r="K35" s="112"/>
      <c r="L35" s="112"/>
      <c r="M35" s="112"/>
    </row>
    <row r="36" spans="1:26" ht="15.75" x14ac:dyDescent="0.25">
      <c r="B36" s="116" t="s">
        <v>30</v>
      </c>
      <c r="M36" s="122"/>
      <c r="N36" s="122"/>
    </row>
    <row r="37" spans="1:26" ht="15.75" thickBot="1" x14ac:dyDescent="0.3">
      <c r="M37" s="122"/>
      <c r="N37" s="122"/>
    </row>
    <row r="38" spans="1:26" s="93" customFormat="1" ht="110.25" x14ac:dyDescent="0.25">
      <c r="B38" s="123" t="s">
        <v>134</v>
      </c>
      <c r="C38" s="123" t="s">
        <v>135</v>
      </c>
      <c r="D38" s="123" t="s">
        <v>136</v>
      </c>
      <c r="E38" s="123" t="s">
        <v>45</v>
      </c>
      <c r="F38" s="123" t="s">
        <v>22</v>
      </c>
      <c r="G38" s="123" t="s">
        <v>89</v>
      </c>
      <c r="H38" s="123" t="s">
        <v>17</v>
      </c>
      <c r="I38" s="123" t="s">
        <v>10</v>
      </c>
      <c r="J38" s="123" t="s">
        <v>31</v>
      </c>
      <c r="K38" s="123" t="s">
        <v>61</v>
      </c>
      <c r="L38" s="123" t="s">
        <v>20</v>
      </c>
      <c r="M38" s="124" t="s">
        <v>26</v>
      </c>
      <c r="N38" s="123" t="s">
        <v>137</v>
      </c>
      <c r="O38" s="123" t="s">
        <v>36</v>
      </c>
      <c r="P38" s="245" t="s">
        <v>11</v>
      </c>
      <c r="Q38" s="245" t="s">
        <v>19</v>
      </c>
    </row>
    <row r="39" spans="1:26" s="242" customFormat="1" ht="180" x14ac:dyDescent="0.25">
      <c r="A39" s="125">
        <v>1</v>
      </c>
      <c r="B39" s="136" t="s">
        <v>1237</v>
      </c>
      <c r="C39" s="136" t="s">
        <v>1237</v>
      </c>
      <c r="D39" s="127" t="s">
        <v>1238</v>
      </c>
      <c r="E39" s="128" t="s">
        <v>1240</v>
      </c>
      <c r="F39" s="127" t="s">
        <v>126</v>
      </c>
      <c r="G39" s="129">
        <v>1</v>
      </c>
      <c r="H39" s="130">
        <v>40179</v>
      </c>
      <c r="I39" s="130">
        <v>40543</v>
      </c>
      <c r="J39" s="131" t="s">
        <v>126</v>
      </c>
      <c r="K39" s="172">
        <v>0</v>
      </c>
      <c r="L39" s="172"/>
      <c r="M39" s="171">
        <v>300</v>
      </c>
      <c r="N39" s="132"/>
      <c r="O39" s="527" t="s">
        <v>1247</v>
      </c>
      <c r="P39" s="133">
        <v>43</v>
      </c>
      <c r="Q39" s="125" t="s">
        <v>1239</v>
      </c>
      <c r="R39" s="135"/>
      <c r="S39" s="135"/>
      <c r="T39" s="135"/>
      <c r="U39" s="135"/>
      <c r="V39" s="135"/>
      <c r="W39" s="135"/>
      <c r="X39" s="135"/>
      <c r="Y39" s="135"/>
      <c r="Z39" s="135"/>
    </row>
    <row r="40" spans="1:26" s="242" customFormat="1" ht="180" x14ac:dyDescent="0.25">
      <c r="A40" s="125">
        <f t="shared" ref="A40:A41" si="0">+A39+1</f>
        <v>2</v>
      </c>
      <c r="B40" s="136" t="s">
        <v>1237</v>
      </c>
      <c r="C40" s="136" t="s">
        <v>1237</v>
      </c>
      <c r="D40" s="127" t="s">
        <v>1238</v>
      </c>
      <c r="E40" s="128" t="s">
        <v>1242</v>
      </c>
      <c r="F40" s="127" t="s">
        <v>126</v>
      </c>
      <c r="G40" s="129">
        <v>1</v>
      </c>
      <c r="H40" s="130">
        <v>40544</v>
      </c>
      <c r="I40" s="130">
        <v>40908</v>
      </c>
      <c r="J40" s="131" t="s">
        <v>126</v>
      </c>
      <c r="K40" s="172">
        <v>0</v>
      </c>
      <c r="L40" s="172"/>
      <c r="M40" s="171">
        <v>300</v>
      </c>
      <c r="N40" s="132"/>
      <c r="O40" s="527" t="s">
        <v>1247</v>
      </c>
      <c r="P40" s="133">
        <v>43</v>
      </c>
      <c r="Q40" s="125" t="s">
        <v>1239</v>
      </c>
      <c r="R40" s="135"/>
      <c r="S40" s="135"/>
      <c r="T40" s="135"/>
      <c r="U40" s="135"/>
      <c r="V40" s="135"/>
      <c r="W40" s="135"/>
      <c r="X40" s="135"/>
      <c r="Y40" s="135"/>
      <c r="Z40" s="135"/>
    </row>
    <row r="41" spans="1:26" s="242" customFormat="1" ht="180" x14ac:dyDescent="0.25">
      <c r="A41" s="125">
        <f t="shared" si="0"/>
        <v>3</v>
      </c>
      <c r="B41" s="136" t="s">
        <v>1237</v>
      </c>
      <c r="C41" s="136" t="s">
        <v>1237</v>
      </c>
      <c r="D41" s="127" t="s">
        <v>1238</v>
      </c>
      <c r="E41" s="128" t="s">
        <v>1243</v>
      </c>
      <c r="F41" s="127" t="s">
        <v>126</v>
      </c>
      <c r="G41" s="129">
        <v>1</v>
      </c>
      <c r="H41" s="130">
        <v>40909</v>
      </c>
      <c r="I41" s="130">
        <v>42004</v>
      </c>
      <c r="J41" s="131" t="s">
        <v>126</v>
      </c>
      <c r="K41" s="172">
        <v>0</v>
      </c>
      <c r="L41" s="172"/>
      <c r="M41" s="171">
        <v>500</v>
      </c>
      <c r="N41" s="132"/>
      <c r="O41" s="527" t="s">
        <v>1247</v>
      </c>
      <c r="P41" s="133">
        <v>43</v>
      </c>
      <c r="Q41" s="125" t="s">
        <v>1239</v>
      </c>
      <c r="R41" s="135"/>
      <c r="S41" s="135"/>
      <c r="T41" s="135"/>
      <c r="U41" s="135"/>
      <c r="V41" s="135"/>
      <c r="W41" s="135"/>
      <c r="X41" s="135"/>
      <c r="Y41" s="135"/>
      <c r="Z41" s="135"/>
    </row>
    <row r="42" spans="1:26" s="242" customFormat="1" ht="15.75" x14ac:dyDescent="0.25">
      <c r="A42" s="125"/>
      <c r="B42" s="136" t="s">
        <v>16</v>
      </c>
      <c r="C42" s="127"/>
      <c r="D42" s="126"/>
      <c r="E42" s="128"/>
      <c r="F42" s="127"/>
      <c r="G42" s="127"/>
      <c r="H42" s="127"/>
      <c r="I42" s="131"/>
      <c r="J42" s="131"/>
      <c r="K42" s="137">
        <f>SUM(K39:K41)</f>
        <v>0</v>
      </c>
      <c r="L42" s="137">
        <f>SUM(L39:L41)</f>
        <v>0</v>
      </c>
      <c r="M42" s="306">
        <f>SUM(M39:M41)</f>
        <v>1100</v>
      </c>
      <c r="N42" s="137">
        <f>SUM(N39:N41)</f>
        <v>0</v>
      </c>
      <c r="O42" s="133"/>
      <c r="P42" s="133"/>
      <c r="Q42" s="134"/>
    </row>
    <row r="43" spans="1:26" s="139" customFormat="1" x14ac:dyDescent="0.25">
      <c r="E43" s="140"/>
    </row>
    <row r="44" spans="1:26" s="139" customFormat="1" ht="15.75" x14ac:dyDescent="0.25">
      <c r="B44" s="1096" t="s">
        <v>28</v>
      </c>
      <c r="C44" s="1096" t="s">
        <v>27</v>
      </c>
      <c r="D44" s="1098" t="s">
        <v>34</v>
      </c>
      <c r="E44" s="1098"/>
    </row>
    <row r="45" spans="1:26" s="139" customFormat="1" ht="15.75" x14ac:dyDescent="0.25">
      <c r="B45" s="1097"/>
      <c r="C45" s="1097"/>
      <c r="D45" s="241" t="s">
        <v>23</v>
      </c>
      <c r="E45" s="141" t="s">
        <v>24</v>
      </c>
    </row>
    <row r="46" spans="1:26" s="139" customFormat="1" ht="15.75" x14ac:dyDescent="0.25">
      <c r="B46" s="142" t="s">
        <v>21</v>
      </c>
      <c r="C46" s="143">
        <f>+K42</f>
        <v>0</v>
      </c>
      <c r="D46" s="251"/>
      <c r="E46" s="144" t="s">
        <v>141</v>
      </c>
      <c r="F46" s="145"/>
      <c r="G46" s="145"/>
      <c r="H46" s="145"/>
      <c r="I46" s="145"/>
      <c r="J46" s="145"/>
      <c r="K46" s="145"/>
      <c r="L46" s="145"/>
      <c r="M46" s="145"/>
    </row>
    <row r="47" spans="1:26" s="139" customFormat="1" ht="15.75" x14ac:dyDescent="0.25">
      <c r="B47" s="142" t="s">
        <v>25</v>
      </c>
      <c r="C47" s="143">
        <f>+M42</f>
        <v>1100</v>
      </c>
      <c r="D47" s="251" t="s">
        <v>125</v>
      </c>
      <c r="E47" s="144"/>
    </row>
    <row r="48" spans="1:26" s="139" customFormat="1" x14ac:dyDescent="0.25">
      <c r="B48" s="146"/>
      <c r="C48" s="1099"/>
      <c r="D48" s="1099"/>
      <c r="E48" s="1099"/>
      <c r="F48" s="1099"/>
      <c r="G48" s="1099"/>
      <c r="H48" s="1099"/>
      <c r="I48" s="1099"/>
      <c r="J48" s="1099"/>
      <c r="K48" s="1099"/>
      <c r="L48" s="1099"/>
      <c r="M48" s="1099"/>
      <c r="N48" s="1099"/>
    </row>
    <row r="49" spans="2:17" s="139" customFormat="1" ht="15.75" thickBot="1" x14ac:dyDescent="0.3">
      <c r="B49" s="146"/>
      <c r="C49" s="242"/>
      <c r="D49" s="242"/>
      <c r="E49" s="242"/>
      <c r="F49" s="242"/>
      <c r="G49" s="242"/>
      <c r="H49" s="242"/>
      <c r="I49" s="242"/>
      <c r="J49" s="242"/>
      <c r="K49" s="242"/>
      <c r="L49" s="242"/>
      <c r="M49" s="242"/>
      <c r="N49" s="242"/>
    </row>
    <row r="50" spans="2:17" ht="16.5" thickBot="1" x14ac:dyDescent="0.3">
      <c r="B50" s="1131" t="s">
        <v>90</v>
      </c>
      <c r="C50" s="1131"/>
      <c r="D50" s="1131"/>
      <c r="E50" s="1131"/>
      <c r="F50" s="1131"/>
      <c r="G50" s="1131"/>
      <c r="H50" s="1131"/>
      <c r="I50" s="1131"/>
      <c r="J50" s="1131"/>
      <c r="K50" s="1131"/>
      <c r="L50" s="1131"/>
      <c r="M50" s="1131"/>
      <c r="N50" s="1131"/>
    </row>
    <row r="52" spans="2:17" ht="189" x14ac:dyDescent="0.25">
      <c r="B52" s="117" t="s">
        <v>138</v>
      </c>
      <c r="C52" s="147" t="s">
        <v>2</v>
      </c>
      <c r="D52" s="147" t="s">
        <v>92</v>
      </c>
      <c r="E52" s="147" t="s">
        <v>91</v>
      </c>
      <c r="F52" s="147" t="s">
        <v>93</v>
      </c>
      <c r="G52" s="147" t="s">
        <v>94</v>
      </c>
      <c r="H52" s="147" t="s">
        <v>95</v>
      </c>
      <c r="I52" s="147" t="s">
        <v>96</v>
      </c>
      <c r="J52" s="147" t="s">
        <v>97</v>
      </c>
      <c r="K52" s="147" t="s">
        <v>98</v>
      </c>
      <c r="L52" s="147" t="s">
        <v>99</v>
      </c>
      <c r="M52" s="148" t="s">
        <v>100</v>
      </c>
      <c r="N52" s="148" t="s">
        <v>101</v>
      </c>
      <c r="O52" s="1086" t="s">
        <v>3</v>
      </c>
      <c r="P52" s="1088"/>
      <c r="Q52" s="147" t="s">
        <v>18</v>
      </c>
    </row>
    <row r="53" spans="2:17" x14ac:dyDescent="0.2">
      <c r="B53" s="136" t="s">
        <v>235</v>
      </c>
      <c r="C53" s="149" t="s">
        <v>235</v>
      </c>
      <c r="D53" s="150" t="s">
        <v>326</v>
      </c>
      <c r="E53" s="150">
        <v>1100</v>
      </c>
      <c r="F53" s="249" t="s">
        <v>237</v>
      </c>
      <c r="G53" s="249" t="s">
        <v>237</v>
      </c>
      <c r="H53" s="249" t="s">
        <v>237</v>
      </c>
      <c r="I53" s="249" t="s">
        <v>125</v>
      </c>
      <c r="J53" s="249" t="s">
        <v>237</v>
      </c>
      <c r="K53" s="249" t="s">
        <v>237</v>
      </c>
      <c r="L53" s="249" t="s">
        <v>237</v>
      </c>
      <c r="M53" s="249" t="s">
        <v>237</v>
      </c>
      <c r="N53" s="118" t="s">
        <v>125</v>
      </c>
      <c r="O53" s="1101"/>
      <c r="P53" s="1102"/>
      <c r="Q53" s="118" t="s">
        <v>125</v>
      </c>
    </row>
    <row r="54" spans="2:17" x14ac:dyDescent="0.2">
      <c r="B54" s="149"/>
      <c r="C54" s="149"/>
      <c r="D54" s="150"/>
      <c r="E54" s="150"/>
      <c r="F54" s="249"/>
      <c r="G54" s="249"/>
      <c r="H54" s="249"/>
      <c r="I54" s="151"/>
      <c r="J54" s="151"/>
      <c r="K54" s="118"/>
      <c r="L54" s="118"/>
      <c r="M54" s="118"/>
      <c r="N54" s="118"/>
      <c r="O54" s="1101"/>
      <c r="P54" s="1102"/>
      <c r="Q54" s="118"/>
    </row>
    <row r="55" spans="2:17" x14ac:dyDescent="0.25">
      <c r="B55" s="86" t="s">
        <v>1</v>
      </c>
    </row>
    <row r="56" spans="2:17" x14ac:dyDescent="0.25">
      <c r="B56" s="86" t="s">
        <v>37</v>
      </c>
    </row>
    <row r="57" spans="2:17" x14ac:dyDescent="0.25">
      <c r="B57" s="86" t="s">
        <v>62</v>
      </c>
    </row>
    <row r="58" spans="2:17" ht="15.75" thickBot="1" x14ac:dyDescent="0.3"/>
    <row r="59" spans="2:17" ht="16.5" thickBot="1" x14ac:dyDescent="0.3">
      <c r="B59" s="1118" t="s">
        <v>38</v>
      </c>
      <c r="C59" s="1119"/>
      <c r="D59" s="1119"/>
      <c r="E59" s="1119"/>
      <c r="F59" s="1119"/>
      <c r="G59" s="1119"/>
      <c r="H59" s="1119"/>
      <c r="I59" s="1119"/>
      <c r="J59" s="1119"/>
      <c r="K59" s="1119"/>
      <c r="L59" s="1119"/>
      <c r="M59" s="1119"/>
      <c r="N59" s="1120"/>
    </row>
    <row r="61" spans="2:17" ht="15.75" x14ac:dyDescent="0.25">
      <c r="B61" s="1129" t="s">
        <v>0</v>
      </c>
      <c r="C61" s="1129" t="s">
        <v>39</v>
      </c>
      <c r="D61" s="1129" t="s">
        <v>40</v>
      </c>
      <c r="E61" s="1129" t="s">
        <v>102</v>
      </c>
      <c r="F61" s="1129" t="s">
        <v>104</v>
      </c>
      <c r="G61" s="1129" t="s">
        <v>105</v>
      </c>
      <c r="H61" s="1129" t="s">
        <v>106</v>
      </c>
      <c r="I61" s="1129" t="s">
        <v>103</v>
      </c>
      <c r="J61" s="1086" t="s">
        <v>107</v>
      </c>
      <c r="K61" s="1087"/>
      <c r="L61" s="1088"/>
      <c r="M61" s="1129" t="s">
        <v>111</v>
      </c>
      <c r="N61" s="1129" t="s">
        <v>139</v>
      </c>
      <c r="O61" s="1129" t="s">
        <v>140</v>
      </c>
      <c r="P61" s="1125" t="s">
        <v>3</v>
      </c>
      <c r="Q61" s="1126"/>
    </row>
    <row r="62" spans="2:17" ht="63" x14ac:dyDescent="0.25">
      <c r="B62" s="1130"/>
      <c r="C62" s="1130"/>
      <c r="D62" s="1130"/>
      <c r="E62" s="1130"/>
      <c r="F62" s="1130"/>
      <c r="G62" s="1130"/>
      <c r="H62" s="1130"/>
      <c r="I62" s="1130"/>
      <c r="J62" s="117" t="s">
        <v>108</v>
      </c>
      <c r="K62" s="117" t="s">
        <v>109</v>
      </c>
      <c r="L62" s="117" t="s">
        <v>110</v>
      </c>
      <c r="M62" s="1130"/>
      <c r="N62" s="1130"/>
      <c r="O62" s="1130"/>
      <c r="P62" s="1127"/>
      <c r="Q62" s="1128"/>
    </row>
    <row r="63" spans="2:17" ht="30" x14ac:dyDescent="0.2">
      <c r="B63" s="155" t="s">
        <v>43</v>
      </c>
      <c r="C63" s="155">
        <v>3.5</v>
      </c>
      <c r="D63" s="149" t="s">
        <v>1288</v>
      </c>
      <c r="E63" s="149">
        <v>1047422874</v>
      </c>
      <c r="F63" s="223" t="s">
        <v>180</v>
      </c>
      <c r="G63" s="223" t="s">
        <v>1289</v>
      </c>
      <c r="H63" s="224">
        <v>41502</v>
      </c>
      <c r="I63" s="150" t="s">
        <v>1290</v>
      </c>
      <c r="J63" s="153" t="s">
        <v>1291</v>
      </c>
      <c r="K63" s="154" t="s">
        <v>1292</v>
      </c>
      <c r="L63" s="151" t="s">
        <v>1293</v>
      </c>
      <c r="M63" s="118" t="s">
        <v>125</v>
      </c>
      <c r="N63" s="118" t="s">
        <v>125</v>
      </c>
      <c r="O63" s="118" t="s">
        <v>126</v>
      </c>
      <c r="P63" s="1073"/>
      <c r="Q63" s="1073"/>
    </row>
    <row r="64" spans="2:17" ht="30" x14ac:dyDescent="0.2">
      <c r="B64" s="155"/>
      <c r="C64" s="155"/>
      <c r="D64" s="225" t="s">
        <v>1294</v>
      </c>
      <c r="E64" s="225">
        <v>18924584</v>
      </c>
      <c r="F64" s="226" t="s">
        <v>1295</v>
      </c>
      <c r="G64" s="226" t="s">
        <v>1296</v>
      </c>
      <c r="H64" s="227">
        <v>35048</v>
      </c>
      <c r="I64" s="228" t="s">
        <v>237</v>
      </c>
      <c r="J64" s="153" t="s">
        <v>160</v>
      </c>
      <c r="K64" s="154" t="s">
        <v>1297</v>
      </c>
      <c r="L64" s="151" t="s">
        <v>1298</v>
      </c>
      <c r="M64" s="118" t="s">
        <v>125</v>
      </c>
      <c r="N64" s="118" t="s">
        <v>126</v>
      </c>
      <c r="O64" s="118" t="s">
        <v>126</v>
      </c>
      <c r="P64" s="238"/>
      <c r="Q64" s="239"/>
    </row>
    <row r="65" spans="2:17" ht="30" x14ac:dyDescent="0.2">
      <c r="B65" s="155"/>
      <c r="C65" s="155"/>
      <c r="D65" s="225" t="s">
        <v>1299</v>
      </c>
      <c r="E65" s="225">
        <v>49788613</v>
      </c>
      <c r="F65" s="226" t="s">
        <v>1300</v>
      </c>
      <c r="G65" s="226" t="s">
        <v>1301</v>
      </c>
      <c r="H65" s="227">
        <v>38163</v>
      </c>
      <c r="I65" s="228" t="s">
        <v>185</v>
      </c>
      <c r="J65" s="153" t="s">
        <v>1302</v>
      </c>
      <c r="K65" s="154" t="s">
        <v>1303</v>
      </c>
      <c r="L65" s="151" t="s">
        <v>1304</v>
      </c>
      <c r="M65" s="118" t="s">
        <v>125</v>
      </c>
      <c r="N65" s="118" t="s">
        <v>125</v>
      </c>
      <c r="O65" s="118" t="s">
        <v>126</v>
      </c>
      <c r="P65" s="238"/>
      <c r="Q65" s="239"/>
    </row>
    <row r="66" spans="2:17" x14ac:dyDescent="0.2">
      <c r="B66" s="155"/>
      <c r="C66" s="155"/>
      <c r="D66" s="225"/>
      <c r="E66" s="225"/>
      <c r="F66" s="226"/>
      <c r="G66" s="226"/>
      <c r="H66" s="227"/>
      <c r="I66" s="228"/>
      <c r="J66" s="153"/>
      <c r="K66" s="154"/>
      <c r="L66" s="151"/>
      <c r="M66" s="118"/>
      <c r="N66" s="118"/>
      <c r="O66" s="118"/>
      <c r="P66" s="234"/>
      <c r="Q66" s="234"/>
    </row>
    <row r="67" spans="2:17" ht="45" x14ac:dyDescent="0.2">
      <c r="B67" s="539" t="s">
        <v>44</v>
      </c>
      <c r="C67" s="539">
        <v>7</v>
      </c>
      <c r="D67" s="252" t="s">
        <v>1305</v>
      </c>
      <c r="E67" s="118">
        <v>1047429950</v>
      </c>
      <c r="F67" s="118" t="s">
        <v>180</v>
      </c>
      <c r="G67" s="194" t="s">
        <v>1289</v>
      </c>
      <c r="H67" s="184" t="s">
        <v>1306</v>
      </c>
      <c r="I67" s="118" t="s">
        <v>237</v>
      </c>
      <c r="J67" s="188" t="s">
        <v>1307</v>
      </c>
      <c r="K67" s="154" t="s">
        <v>1308</v>
      </c>
      <c r="L67" s="188" t="s">
        <v>1309</v>
      </c>
      <c r="M67" s="118" t="s">
        <v>125</v>
      </c>
      <c r="N67" s="118" t="s">
        <v>125</v>
      </c>
      <c r="O67" s="118" t="s">
        <v>126</v>
      </c>
      <c r="P67" s="1073"/>
      <c r="Q67" s="1073"/>
    </row>
    <row r="68" spans="2:17" ht="30" x14ac:dyDescent="0.2">
      <c r="B68" s="155"/>
      <c r="C68" s="155"/>
      <c r="D68" s="383"/>
      <c r="E68" s="118"/>
      <c r="F68" s="118"/>
      <c r="G68" s="118"/>
      <c r="H68" s="184"/>
      <c r="I68" s="249"/>
      <c r="J68" s="188" t="s">
        <v>160</v>
      </c>
      <c r="K68" s="215" t="s">
        <v>1310</v>
      </c>
      <c r="L68" s="188" t="s">
        <v>1309</v>
      </c>
      <c r="M68" s="118" t="s">
        <v>125</v>
      </c>
      <c r="N68" s="118" t="s">
        <v>125</v>
      </c>
      <c r="O68" s="118" t="s">
        <v>126</v>
      </c>
      <c r="P68" s="118"/>
      <c r="Q68" s="118"/>
    </row>
    <row r="69" spans="2:17" ht="60" x14ac:dyDescent="0.2">
      <c r="B69" s="155"/>
      <c r="C69" s="155">
        <v>7</v>
      </c>
      <c r="D69" s="155" t="s">
        <v>1311</v>
      </c>
      <c r="E69" s="118">
        <v>1047435287</v>
      </c>
      <c r="F69" s="118" t="s">
        <v>180</v>
      </c>
      <c r="G69" s="194" t="s">
        <v>1289</v>
      </c>
      <c r="H69" s="184" t="s">
        <v>1312</v>
      </c>
      <c r="I69" s="118" t="s">
        <v>237</v>
      </c>
      <c r="J69" s="188" t="s">
        <v>1313</v>
      </c>
      <c r="K69" s="154" t="s">
        <v>1314</v>
      </c>
      <c r="L69" s="252" t="s">
        <v>180</v>
      </c>
      <c r="M69" s="234" t="s">
        <v>125</v>
      </c>
      <c r="N69" s="234" t="s">
        <v>125</v>
      </c>
      <c r="O69" s="118" t="s">
        <v>126</v>
      </c>
      <c r="P69" s="118"/>
      <c r="Q69" s="118"/>
    </row>
    <row r="70" spans="2:17" ht="60" x14ac:dyDescent="0.2">
      <c r="B70" s="155"/>
      <c r="C70" s="155"/>
      <c r="D70" s="155"/>
      <c r="E70" s="118"/>
      <c r="F70" s="118"/>
      <c r="G70" s="198"/>
      <c r="H70" s="184"/>
      <c r="I70" s="118"/>
      <c r="J70" s="188" t="s">
        <v>1313</v>
      </c>
      <c r="K70" s="154" t="s">
        <v>1315</v>
      </c>
      <c r="L70" s="155" t="s">
        <v>180</v>
      </c>
      <c r="M70" s="234" t="s">
        <v>125</v>
      </c>
      <c r="N70" s="234" t="s">
        <v>125</v>
      </c>
      <c r="O70" s="118" t="s">
        <v>126</v>
      </c>
      <c r="P70" s="118"/>
      <c r="Q70" s="118"/>
    </row>
    <row r="71" spans="2:17" ht="60" x14ac:dyDescent="0.2">
      <c r="B71" s="155"/>
      <c r="C71" s="155">
        <v>7</v>
      </c>
      <c r="D71" s="155" t="s">
        <v>1316</v>
      </c>
      <c r="E71" s="118">
        <v>36623427</v>
      </c>
      <c r="F71" s="118" t="s">
        <v>171</v>
      </c>
      <c r="G71" s="543" t="s">
        <v>1276</v>
      </c>
      <c r="H71" s="184"/>
      <c r="I71" s="118">
        <v>132855</v>
      </c>
      <c r="J71" s="188" t="s">
        <v>1317</v>
      </c>
      <c r="K71" s="154" t="s">
        <v>1318</v>
      </c>
      <c r="L71" s="118" t="s">
        <v>166</v>
      </c>
      <c r="M71" s="234" t="s">
        <v>125</v>
      </c>
      <c r="N71" s="234" t="s">
        <v>125</v>
      </c>
      <c r="O71" s="118" t="s">
        <v>126</v>
      </c>
      <c r="P71" s="118"/>
      <c r="Q71" s="118"/>
    </row>
    <row r="72" spans="2:17" ht="60" x14ac:dyDescent="0.2">
      <c r="B72" s="155"/>
      <c r="C72" s="155">
        <v>7</v>
      </c>
      <c r="D72" s="155" t="s">
        <v>1319</v>
      </c>
      <c r="E72" s="118">
        <v>77036060</v>
      </c>
      <c r="F72" s="118" t="s">
        <v>1320</v>
      </c>
      <c r="G72" s="543" t="s">
        <v>1321</v>
      </c>
      <c r="H72" s="184">
        <v>40894</v>
      </c>
      <c r="I72" s="118"/>
      <c r="J72" s="188" t="s">
        <v>1322</v>
      </c>
      <c r="K72" s="154" t="s">
        <v>1323</v>
      </c>
      <c r="L72" s="118" t="s">
        <v>1324</v>
      </c>
      <c r="M72" s="234" t="s">
        <v>126</v>
      </c>
      <c r="N72" s="234" t="s">
        <v>126</v>
      </c>
      <c r="O72" s="118" t="s">
        <v>126</v>
      </c>
      <c r="P72" s="118"/>
      <c r="Q72" s="118"/>
    </row>
    <row r="73" spans="2:17" ht="45" x14ac:dyDescent="0.2">
      <c r="B73" s="155"/>
      <c r="C73" s="155">
        <v>7</v>
      </c>
      <c r="D73" s="247" t="s">
        <v>1327</v>
      </c>
      <c r="E73" s="235">
        <v>1143355478</v>
      </c>
      <c r="F73" s="235" t="s">
        <v>180</v>
      </c>
      <c r="G73" s="244" t="s">
        <v>1289</v>
      </c>
      <c r="H73" s="246">
        <v>41502</v>
      </c>
      <c r="I73" s="249">
        <v>229601161</v>
      </c>
      <c r="J73" s="188" t="s">
        <v>1325</v>
      </c>
      <c r="K73" s="154" t="s">
        <v>1326</v>
      </c>
      <c r="L73" s="118" t="s">
        <v>207</v>
      </c>
      <c r="M73" s="234" t="s">
        <v>126</v>
      </c>
      <c r="N73" s="234" t="s">
        <v>126</v>
      </c>
      <c r="O73" s="118" t="s">
        <v>126</v>
      </c>
      <c r="P73" s="118"/>
      <c r="Q73" s="118"/>
    </row>
    <row r="74" spans="2:17" ht="30" x14ac:dyDescent="0.2">
      <c r="B74" s="155"/>
      <c r="C74" s="155"/>
      <c r="D74" s="247"/>
      <c r="E74" s="235"/>
      <c r="F74" s="235"/>
      <c r="G74" s="243"/>
      <c r="H74" s="246"/>
      <c r="I74" s="235"/>
      <c r="J74" s="188" t="s">
        <v>1328</v>
      </c>
      <c r="K74" s="154" t="s">
        <v>1329</v>
      </c>
      <c r="L74" s="118" t="s">
        <v>180</v>
      </c>
      <c r="M74" s="234" t="s">
        <v>125</v>
      </c>
      <c r="N74" s="234" t="s">
        <v>125</v>
      </c>
      <c r="O74" s="118" t="s">
        <v>126</v>
      </c>
      <c r="P74" s="118"/>
      <c r="Q74" s="118"/>
    </row>
    <row r="75" spans="2:17" ht="45" x14ac:dyDescent="0.2">
      <c r="B75" s="155"/>
      <c r="C75" s="155">
        <v>7</v>
      </c>
      <c r="D75" s="247" t="s">
        <v>1330</v>
      </c>
      <c r="E75" s="235">
        <v>26167705</v>
      </c>
      <c r="F75" s="235" t="s">
        <v>166</v>
      </c>
      <c r="G75" s="243" t="s">
        <v>256</v>
      </c>
      <c r="H75" s="246">
        <v>41082</v>
      </c>
      <c r="I75" s="235">
        <v>135769</v>
      </c>
      <c r="J75" s="188" t="s">
        <v>1331</v>
      </c>
      <c r="K75" s="154" t="s">
        <v>1332</v>
      </c>
      <c r="L75" s="118" t="s">
        <v>1333</v>
      </c>
      <c r="M75" s="234" t="s">
        <v>125</v>
      </c>
      <c r="N75" s="234" t="s">
        <v>125</v>
      </c>
      <c r="O75" s="118" t="s">
        <v>126</v>
      </c>
      <c r="P75" s="118"/>
      <c r="Q75" s="118"/>
    </row>
    <row r="76" spans="2:17" x14ac:dyDescent="0.2">
      <c r="B76" s="155"/>
      <c r="C76" s="155"/>
      <c r="D76" s="247"/>
      <c r="E76" s="235"/>
      <c r="F76" s="235"/>
      <c r="G76" s="243"/>
      <c r="H76" s="246"/>
      <c r="I76" s="235"/>
      <c r="J76" s="188"/>
      <c r="K76" s="154"/>
      <c r="L76" s="118"/>
      <c r="M76" s="234"/>
      <c r="N76" s="234"/>
      <c r="O76" s="234"/>
      <c r="P76" s="118"/>
      <c r="Q76" s="118"/>
    </row>
    <row r="77" spans="2:17" x14ac:dyDescent="0.2">
      <c r="B77" s="155"/>
      <c r="C77" s="155"/>
      <c r="D77" s="247"/>
      <c r="E77" s="235"/>
      <c r="F77" s="235"/>
      <c r="G77" s="243"/>
      <c r="H77" s="246"/>
      <c r="I77" s="235"/>
      <c r="J77" s="198"/>
      <c r="K77" s="154"/>
      <c r="L77" s="118"/>
      <c r="M77" s="234"/>
      <c r="N77" s="234"/>
      <c r="O77" s="234"/>
      <c r="P77" s="118"/>
      <c r="Q77" s="118"/>
    </row>
    <row r="78" spans="2:17" ht="15.75" thickBot="1" x14ac:dyDescent="0.3">
      <c r="B78" s="118"/>
      <c r="C78" s="118"/>
      <c r="G78" s="199"/>
    </row>
    <row r="79" spans="2:17" ht="16.5" thickBot="1" x14ac:dyDescent="0.3">
      <c r="B79" s="1123" t="s">
        <v>46</v>
      </c>
      <c r="C79" s="1124"/>
      <c r="D79" s="1119"/>
      <c r="E79" s="1119"/>
      <c r="F79" s="1119"/>
      <c r="G79" s="1119"/>
      <c r="H79" s="1119"/>
      <c r="I79" s="1119"/>
      <c r="J79" s="1119"/>
      <c r="K79" s="1119"/>
      <c r="L79" s="1119"/>
      <c r="M79" s="1119"/>
      <c r="N79" s="1120"/>
    </row>
    <row r="81" spans="1:26" ht="31.5" x14ac:dyDescent="0.25">
      <c r="B81" s="147" t="s">
        <v>33</v>
      </c>
      <c r="C81" s="147" t="s">
        <v>18</v>
      </c>
      <c r="D81" s="1086" t="s">
        <v>3</v>
      </c>
      <c r="E81" s="1088"/>
    </row>
    <row r="82" spans="1:26" ht="30" x14ac:dyDescent="0.25">
      <c r="B82" s="155" t="s">
        <v>112</v>
      </c>
      <c r="C82" s="543" t="s">
        <v>125</v>
      </c>
      <c r="D82" s="1073"/>
      <c r="E82" s="1073"/>
    </row>
    <row r="85" spans="1:26" ht="15.75" x14ac:dyDescent="0.25">
      <c r="B85" s="1074" t="s">
        <v>64</v>
      </c>
      <c r="C85" s="1075"/>
      <c r="D85" s="1075"/>
      <c r="E85" s="1075"/>
      <c r="F85" s="1075"/>
      <c r="G85" s="1075"/>
      <c r="H85" s="1075"/>
      <c r="I85" s="1075"/>
      <c r="J85" s="1075"/>
      <c r="K85" s="1075"/>
      <c r="L85" s="1075"/>
      <c r="M85" s="1075"/>
      <c r="N85" s="1075"/>
      <c r="O85" s="1075"/>
      <c r="P85" s="1075"/>
    </row>
    <row r="86" spans="1:26" ht="15.75" thickBot="1" x14ac:dyDescent="0.3"/>
    <row r="87" spans="1:26" ht="16.5" thickBot="1" x14ac:dyDescent="0.3">
      <c r="B87" s="1118" t="s">
        <v>54</v>
      </c>
      <c r="C87" s="1119"/>
      <c r="D87" s="1119"/>
      <c r="E87" s="1119"/>
      <c r="F87" s="1119"/>
      <c r="G87" s="1119"/>
      <c r="H87" s="1119"/>
      <c r="I87" s="1119"/>
      <c r="J87" s="1119"/>
      <c r="K87" s="1119"/>
      <c r="L87" s="1119"/>
      <c r="M87" s="1119"/>
      <c r="N87" s="1120"/>
    </row>
    <row r="88" spans="1:26" ht="15.75" thickBot="1" x14ac:dyDescent="0.3"/>
    <row r="89" spans="1:26" s="93" customFormat="1" ht="110.25" x14ac:dyDescent="0.25">
      <c r="B89" s="123" t="s">
        <v>134</v>
      </c>
      <c r="C89" s="123" t="s">
        <v>135</v>
      </c>
      <c r="D89" s="123" t="s">
        <v>136</v>
      </c>
      <c r="E89" s="123" t="s">
        <v>45</v>
      </c>
      <c r="F89" s="123" t="s">
        <v>22</v>
      </c>
      <c r="G89" s="123" t="s">
        <v>89</v>
      </c>
      <c r="H89" s="123" t="s">
        <v>17</v>
      </c>
      <c r="I89" s="123" t="s">
        <v>10</v>
      </c>
      <c r="J89" s="123" t="s">
        <v>31</v>
      </c>
      <c r="K89" s="123" t="s">
        <v>61</v>
      </c>
      <c r="L89" s="123" t="s">
        <v>20</v>
      </c>
      <c r="M89" s="124" t="s">
        <v>26</v>
      </c>
      <c r="N89" s="123" t="s">
        <v>137</v>
      </c>
      <c r="O89" s="123" t="s">
        <v>36</v>
      </c>
      <c r="P89" s="245" t="s">
        <v>11</v>
      </c>
      <c r="Q89" s="245" t="s">
        <v>19</v>
      </c>
    </row>
    <row r="90" spans="1:26" s="242" customFormat="1" ht="180" x14ac:dyDescent="0.25">
      <c r="A90" s="125">
        <v>1</v>
      </c>
      <c r="B90" s="136" t="s">
        <v>1237</v>
      </c>
      <c r="C90" s="136" t="s">
        <v>1237</v>
      </c>
      <c r="D90" s="127" t="s">
        <v>1244</v>
      </c>
      <c r="E90" s="171" t="s">
        <v>1245</v>
      </c>
      <c r="F90" s="127" t="s">
        <v>126</v>
      </c>
      <c r="G90" s="129"/>
      <c r="H90" s="130">
        <v>41153</v>
      </c>
      <c r="I90" s="131">
        <v>41698</v>
      </c>
      <c r="J90" s="131" t="s">
        <v>126</v>
      </c>
      <c r="K90" s="185">
        <v>0</v>
      </c>
      <c r="L90" s="131"/>
      <c r="M90" s="171">
        <v>65000</v>
      </c>
      <c r="N90" s="132">
        <f>+M90*G90</f>
        <v>0</v>
      </c>
      <c r="O90" s="187">
        <v>2282827000</v>
      </c>
      <c r="P90" s="133">
        <v>49</v>
      </c>
      <c r="Q90" s="125" t="s">
        <v>1239</v>
      </c>
      <c r="R90" s="135"/>
      <c r="S90" s="135"/>
      <c r="T90" s="135"/>
      <c r="U90" s="135"/>
      <c r="V90" s="135"/>
      <c r="W90" s="135"/>
      <c r="X90" s="135"/>
      <c r="Y90" s="135"/>
      <c r="Z90" s="135"/>
    </row>
    <row r="91" spans="1:26" s="242" customFormat="1" ht="180" x14ac:dyDescent="0.25">
      <c r="A91" s="125"/>
      <c r="B91" s="136" t="s">
        <v>1237</v>
      </c>
      <c r="C91" s="136" t="s">
        <v>1237</v>
      </c>
      <c r="D91" s="127" t="s">
        <v>1244</v>
      </c>
      <c r="E91" s="171" t="s">
        <v>1245</v>
      </c>
      <c r="F91" s="127" t="s">
        <v>126</v>
      </c>
      <c r="G91" s="127"/>
      <c r="H91" s="130">
        <v>41699</v>
      </c>
      <c r="I91" s="131">
        <v>42063</v>
      </c>
      <c r="J91" s="131" t="s">
        <v>126</v>
      </c>
      <c r="K91" s="185"/>
      <c r="L91" s="131"/>
      <c r="M91" s="171">
        <v>60000</v>
      </c>
      <c r="N91" s="132">
        <v>0</v>
      </c>
      <c r="O91" s="187">
        <v>3652846400</v>
      </c>
      <c r="P91" s="133">
        <v>50</v>
      </c>
      <c r="Q91" s="125" t="s">
        <v>1239</v>
      </c>
      <c r="R91" s="135"/>
      <c r="S91" s="135"/>
      <c r="T91" s="135"/>
      <c r="U91" s="135"/>
      <c r="V91" s="135"/>
      <c r="W91" s="135"/>
      <c r="X91" s="135"/>
      <c r="Y91" s="135"/>
      <c r="Z91" s="135"/>
    </row>
    <row r="92" spans="1:26" s="242" customFormat="1" ht="15.75" x14ac:dyDescent="0.25">
      <c r="A92" s="125"/>
      <c r="B92" s="136" t="s">
        <v>16</v>
      </c>
      <c r="C92" s="127"/>
      <c r="D92" s="126"/>
      <c r="E92" s="171"/>
      <c r="F92" s="127"/>
      <c r="G92" s="127"/>
      <c r="H92" s="127"/>
      <c r="I92" s="131"/>
      <c r="J92" s="131"/>
      <c r="K92" s="185">
        <f>SUM(K90:K91)</f>
        <v>0</v>
      </c>
      <c r="L92" s="137">
        <f>SUM(L90:L90)</f>
        <v>0</v>
      </c>
      <c r="M92" s="306">
        <f>SUM(M90:M91)</f>
        <v>125000</v>
      </c>
      <c r="N92" s="137">
        <f>SUM(N90:N90)</f>
        <v>0</v>
      </c>
      <c r="O92" s="133"/>
      <c r="P92" s="133"/>
      <c r="Q92" s="134"/>
    </row>
    <row r="93" spans="1:26" x14ac:dyDescent="0.25">
      <c r="B93" s="139"/>
      <c r="C93" s="139"/>
      <c r="D93" s="139"/>
      <c r="E93" s="140"/>
      <c r="F93" s="139"/>
      <c r="G93" s="139"/>
      <c r="H93" s="139"/>
      <c r="I93" s="139"/>
      <c r="J93" s="139"/>
      <c r="K93" s="139"/>
      <c r="L93" s="139"/>
      <c r="M93" s="139"/>
      <c r="N93" s="139"/>
      <c r="O93" s="139"/>
      <c r="P93" s="139"/>
    </row>
    <row r="94" spans="1:26" ht="15.75" thickBot="1" x14ac:dyDescent="0.3">
      <c r="K94" s="526"/>
    </row>
    <row r="95" spans="1:26" ht="48" thickBot="1" x14ac:dyDescent="0.3">
      <c r="B95" s="157" t="s">
        <v>49</v>
      </c>
      <c r="C95" s="158" t="s">
        <v>50</v>
      </c>
      <c r="D95" s="157" t="s">
        <v>51</v>
      </c>
      <c r="E95" s="158" t="s">
        <v>55</v>
      </c>
    </row>
    <row r="96" spans="1:26" x14ac:dyDescent="0.25">
      <c r="B96" s="159" t="s">
        <v>113</v>
      </c>
      <c r="C96" s="160">
        <v>20</v>
      </c>
      <c r="D96" s="234">
        <v>0</v>
      </c>
      <c r="E96" s="1121">
        <f>+D96+D97+D98</f>
        <v>0</v>
      </c>
    </row>
    <row r="97" spans="2:17" x14ac:dyDescent="0.25">
      <c r="B97" s="159" t="s">
        <v>114</v>
      </c>
      <c r="C97" s="251">
        <v>30</v>
      </c>
      <c r="D97" s="234">
        <v>0</v>
      </c>
      <c r="E97" s="1081"/>
    </row>
    <row r="98" spans="2:17" ht="15.75" thickBot="1" x14ac:dyDescent="0.3">
      <c r="B98" s="159" t="s">
        <v>115</v>
      </c>
      <c r="C98" s="162">
        <v>40</v>
      </c>
      <c r="D98" s="162">
        <v>0</v>
      </c>
      <c r="E98" s="1122"/>
    </row>
    <row r="99" spans="2:17" ht="15.75" thickBot="1" x14ac:dyDescent="0.3"/>
    <row r="100" spans="2:17" ht="16.5" thickBot="1" x14ac:dyDescent="0.3">
      <c r="B100" s="1118" t="s">
        <v>52</v>
      </c>
      <c r="C100" s="1119"/>
      <c r="D100" s="1119"/>
      <c r="E100" s="1119"/>
      <c r="F100" s="1119"/>
      <c r="G100" s="1119"/>
      <c r="H100" s="1119"/>
      <c r="I100" s="1119"/>
      <c r="J100" s="1119"/>
      <c r="K100" s="1119"/>
      <c r="L100" s="1119"/>
      <c r="M100" s="1119"/>
      <c r="N100" s="1120"/>
    </row>
    <row r="102" spans="2:17" ht="110.25" x14ac:dyDescent="0.25">
      <c r="B102" s="117" t="s">
        <v>0</v>
      </c>
      <c r="C102" s="117" t="s">
        <v>39</v>
      </c>
      <c r="D102" s="117" t="s">
        <v>40</v>
      </c>
      <c r="E102" s="117" t="s">
        <v>102</v>
      </c>
      <c r="F102" s="117" t="s">
        <v>104</v>
      </c>
      <c r="G102" s="117" t="s">
        <v>105</v>
      </c>
      <c r="H102" s="117" t="s">
        <v>106</v>
      </c>
      <c r="I102" s="117" t="s">
        <v>103</v>
      </c>
      <c r="J102" s="1086" t="s">
        <v>107</v>
      </c>
      <c r="K102" s="1087"/>
      <c r="L102" s="1088"/>
      <c r="M102" s="117" t="s">
        <v>111</v>
      </c>
      <c r="N102" s="117" t="s">
        <v>139</v>
      </c>
      <c r="O102" s="117" t="s">
        <v>140</v>
      </c>
      <c r="P102" s="1086" t="s">
        <v>3</v>
      </c>
      <c r="Q102" s="1088"/>
    </row>
    <row r="103" spans="2:17" ht="60" x14ac:dyDescent="0.2">
      <c r="B103" s="152"/>
      <c r="C103" s="152"/>
      <c r="D103" s="149"/>
      <c r="E103" s="149"/>
      <c r="F103" s="149"/>
      <c r="G103" s="149"/>
      <c r="H103" s="149"/>
      <c r="I103" s="150"/>
      <c r="J103" s="153" t="s">
        <v>108</v>
      </c>
      <c r="K103" s="154" t="s">
        <v>109</v>
      </c>
      <c r="L103" s="151" t="s">
        <v>110</v>
      </c>
      <c r="M103" s="118"/>
      <c r="N103" s="118"/>
      <c r="O103" s="118"/>
      <c r="P103" s="1073"/>
      <c r="Q103" s="1073"/>
    </row>
    <row r="104" spans="2:17" ht="45" x14ac:dyDescent="0.2">
      <c r="B104" s="152" t="s">
        <v>119</v>
      </c>
      <c r="C104" s="152">
        <v>2</v>
      </c>
      <c r="D104" s="149" t="s">
        <v>1334</v>
      </c>
      <c r="E104" s="149">
        <v>1010173624</v>
      </c>
      <c r="F104" s="149" t="s">
        <v>1336</v>
      </c>
      <c r="G104" s="149" t="s">
        <v>1335</v>
      </c>
      <c r="H104" s="182">
        <v>40626</v>
      </c>
      <c r="I104" s="150" t="s">
        <v>185</v>
      </c>
      <c r="J104" s="153" t="s">
        <v>1269</v>
      </c>
      <c r="K104" s="154" t="s">
        <v>1338</v>
      </c>
      <c r="L104" s="151" t="s">
        <v>1339</v>
      </c>
      <c r="M104" s="118" t="s">
        <v>125</v>
      </c>
      <c r="N104" s="118" t="s">
        <v>126</v>
      </c>
      <c r="O104" s="118" t="s">
        <v>125</v>
      </c>
      <c r="P104" s="118"/>
      <c r="Q104" s="234"/>
    </row>
    <row r="105" spans="2:17" ht="45" x14ac:dyDescent="0.2">
      <c r="B105" s="152" t="s">
        <v>119</v>
      </c>
      <c r="C105" s="152"/>
      <c r="D105" s="149" t="s">
        <v>1334</v>
      </c>
      <c r="E105" s="149">
        <v>1010173624</v>
      </c>
      <c r="F105" s="149" t="s">
        <v>1336</v>
      </c>
      <c r="G105" s="149" t="s">
        <v>1335</v>
      </c>
      <c r="H105" s="182">
        <v>40626</v>
      </c>
      <c r="I105" s="150" t="s">
        <v>185</v>
      </c>
      <c r="J105" s="153" t="s">
        <v>1269</v>
      </c>
      <c r="K105" s="154" t="s">
        <v>1337</v>
      </c>
      <c r="L105" s="151" t="s">
        <v>1339</v>
      </c>
      <c r="M105" s="118" t="s">
        <v>125</v>
      </c>
      <c r="N105" s="118" t="s">
        <v>126</v>
      </c>
      <c r="O105" s="118" t="s">
        <v>125</v>
      </c>
      <c r="P105" s="118"/>
      <c r="Q105" s="234"/>
    </row>
    <row r="106" spans="2:17" ht="45" x14ac:dyDescent="0.2">
      <c r="B106" s="152" t="s">
        <v>119</v>
      </c>
      <c r="C106" s="152"/>
      <c r="D106" s="149" t="s">
        <v>1340</v>
      </c>
      <c r="E106" s="149">
        <v>23136781</v>
      </c>
      <c r="F106" s="149" t="s">
        <v>1341</v>
      </c>
      <c r="G106" s="149" t="s">
        <v>1015</v>
      </c>
      <c r="H106" s="182">
        <v>33791</v>
      </c>
      <c r="I106" s="150" t="s">
        <v>185</v>
      </c>
      <c r="J106" s="153"/>
      <c r="K106" s="154"/>
      <c r="L106" s="151"/>
      <c r="M106" s="118" t="s">
        <v>125</v>
      </c>
      <c r="N106" s="118" t="s">
        <v>126</v>
      </c>
      <c r="O106" s="118" t="s">
        <v>125</v>
      </c>
      <c r="P106" s="234"/>
      <c r="Q106" s="234"/>
    </row>
    <row r="107" spans="2:17" ht="30" x14ac:dyDescent="0.2">
      <c r="B107" s="152" t="s">
        <v>120</v>
      </c>
      <c r="C107" s="152"/>
      <c r="D107" s="149" t="s">
        <v>1342</v>
      </c>
      <c r="E107" s="149">
        <v>1013599486</v>
      </c>
      <c r="F107" s="149" t="s">
        <v>1343</v>
      </c>
      <c r="G107" s="149" t="s">
        <v>1344</v>
      </c>
      <c r="H107" s="182">
        <v>37422</v>
      </c>
      <c r="I107" s="150" t="s">
        <v>237</v>
      </c>
      <c r="J107" s="153" t="s">
        <v>1269</v>
      </c>
      <c r="K107" s="154" t="s">
        <v>1345</v>
      </c>
      <c r="L107" s="151" t="s">
        <v>1346</v>
      </c>
      <c r="M107" s="118" t="s">
        <v>125</v>
      </c>
      <c r="N107" s="118" t="s">
        <v>125</v>
      </c>
      <c r="O107" s="118" t="s">
        <v>125</v>
      </c>
      <c r="P107" s="234"/>
      <c r="Q107" s="234"/>
    </row>
    <row r="108" spans="2:17" ht="30" x14ac:dyDescent="0.2">
      <c r="B108" s="152" t="s">
        <v>120</v>
      </c>
      <c r="C108" s="152"/>
      <c r="D108" s="149" t="s">
        <v>1347</v>
      </c>
      <c r="E108" s="149">
        <v>1010164003</v>
      </c>
      <c r="F108" s="149" t="s">
        <v>1343</v>
      </c>
      <c r="G108" s="149" t="s">
        <v>1348</v>
      </c>
      <c r="H108" s="182">
        <v>40016</v>
      </c>
      <c r="I108" s="150" t="s">
        <v>237</v>
      </c>
      <c r="J108" s="153" t="s">
        <v>1269</v>
      </c>
      <c r="K108" s="154" t="s">
        <v>1349</v>
      </c>
      <c r="L108" s="151" t="s">
        <v>1350</v>
      </c>
      <c r="M108" s="118" t="s">
        <v>125</v>
      </c>
      <c r="N108" s="118" t="s">
        <v>125</v>
      </c>
      <c r="O108" s="118" t="s">
        <v>126</v>
      </c>
      <c r="P108" s="234"/>
      <c r="Q108" s="234"/>
    </row>
    <row r="109" spans="2:17" ht="30" x14ac:dyDescent="0.2">
      <c r="B109" s="152" t="s">
        <v>121</v>
      </c>
      <c r="C109" s="152"/>
      <c r="D109" s="149" t="s">
        <v>1351</v>
      </c>
      <c r="E109" s="149">
        <v>49605387</v>
      </c>
      <c r="F109" s="149" t="s">
        <v>1352</v>
      </c>
      <c r="G109" s="149" t="s">
        <v>1301</v>
      </c>
      <c r="H109" s="182" t="s">
        <v>1353</v>
      </c>
      <c r="I109" s="150" t="s">
        <v>237</v>
      </c>
      <c r="J109" s="153" t="s">
        <v>1269</v>
      </c>
      <c r="K109" s="149" t="s">
        <v>1354</v>
      </c>
      <c r="L109" s="151" t="s">
        <v>1355</v>
      </c>
      <c r="M109" s="118" t="s">
        <v>125</v>
      </c>
      <c r="N109" s="118" t="s">
        <v>125</v>
      </c>
      <c r="O109" s="118" t="s">
        <v>125</v>
      </c>
      <c r="P109" s="1073"/>
      <c r="Q109" s="1073"/>
    </row>
    <row r="110" spans="2:17" x14ac:dyDescent="0.2">
      <c r="B110" s="201"/>
      <c r="C110" s="201"/>
      <c r="D110" s="202"/>
      <c r="E110" s="202"/>
      <c r="F110" s="202"/>
      <c r="G110" s="202"/>
      <c r="H110" s="202"/>
      <c r="I110" s="204"/>
      <c r="J110" s="205"/>
      <c r="K110" s="206"/>
      <c r="L110" s="206"/>
      <c r="M110" s="106"/>
      <c r="N110" s="106"/>
      <c r="O110" s="106"/>
      <c r="P110" s="207"/>
      <c r="Q110" s="207"/>
    </row>
    <row r="111" spans="2:17" ht="15.75" thickBot="1" x14ac:dyDescent="0.25">
      <c r="B111" s="201"/>
      <c r="C111" s="201"/>
      <c r="D111" s="202"/>
      <c r="E111" s="202"/>
      <c r="F111" s="202"/>
      <c r="G111" s="202"/>
      <c r="H111" s="202"/>
      <c r="I111" s="204"/>
      <c r="J111" s="205"/>
      <c r="K111" s="206"/>
      <c r="L111" s="206"/>
      <c r="M111" s="106"/>
      <c r="N111" s="106"/>
      <c r="O111" s="106"/>
      <c r="P111" s="207"/>
      <c r="Q111" s="207"/>
    </row>
    <row r="112" spans="2:17" ht="31.5" x14ac:dyDescent="0.25">
      <c r="B112" s="119" t="s">
        <v>33</v>
      </c>
      <c r="C112" s="119" t="s">
        <v>49</v>
      </c>
      <c r="D112" s="117" t="s">
        <v>50</v>
      </c>
      <c r="E112" s="119" t="s">
        <v>51</v>
      </c>
      <c r="F112" s="486" t="s">
        <v>56</v>
      </c>
      <c r="G112" s="163"/>
    </row>
    <row r="113" spans="2:17" ht="225" x14ac:dyDescent="0.2">
      <c r="B113" s="1076" t="s">
        <v>53</v>
      </c>
      <c r="C113" s="164" t="s">
        <v>116</v>
      </c>
      <c r="D113" s="234">
        <v>25</v>
      </c>
      <c r="E113" s="234">
        <v>0</v>
      </c>
      <c r="F113" s="1077">
        <f>+E113+E114+E115</f>
        <v>0</v>
      </c>
      <c r="G113" s="165"/>
    </row>
    <row r="114" spans="2:17" ht="150" x14ac:dyDescent="0.2">
      <c r="B114" s="1076"/>
      <c r="C114" s="164" t="s">
        <v>117</v>
      </c>
      <c r="D114" s="252">
        <v>25</v>
      </c>
      <c r="E114" s="234">
        <v>0</v>
      </c>
      <c r="F114" s="1078"/>
      <c r="G114" s="165"/>
    </row>
    <row r="115" spans="2:17" ht="120" x14ac:dyDescent="0.2">
      <c r="B115" s="1076"/>
      <c r="C115" s="164" t="s">
        <v>118</v>
      </c>
      <c r="D115" s="234">
        <v>10</v>
      </c>
      <c r="E115" s="234">
        <v>0</v>
      </c>
      <c r="F115" s="1079"/>
      <c r="G115" s="165"/>
    </row>
    <row r="116" spans="2:17" x14ac:dyDescent="0.2">
      <c r="B116" s="201"/>
      <c r="C116" s="201"/>
      <c r="D116" s="202"/>
      <c r="E116" s="202"/>
      <c r="F116" s="202"/>
      <c r="G116" s="202"/>
      <c r="H116" s="202"/>
      <c r="I116" s="204"/>
      <c r="J116" s="205"/>
      <c r="K116" s="206"/>
      <c r="L116" s="206"/>
      <c r="M116" s="106"/>
      <c r="N116" s="106"/>
      <c r="O116" s="106"/>
      <c r="P116" s="207"/>
      <c r="Q116" s="207"/>
    </row>
    <row r="118" spans="2:17" ht="15.75" x14ac:dyDescent="0.25">
      <c r="B118" s="116" t="s">
        <v>57</v>
      </c>
    </row>
    <row r="119" spans="2:17" ht="31.5" x14ac:dyDescent="0.25">
      <c r="B119" s="117" t="s">
        <v>33</v>
      </c>
      <c r="C119" s="117" t="s">
        <v>58</v>
      </c>
      <c r="D119" s="117" t="s">
        <v>51</v>
      </c>
      <c r="E119" s="119" t="s">
        <v>16</v>
      </c>
    </row>
    <row r="120" spans="2:17" ht="30" x14ac:dyDescent="0.25">
      <c r="B120" s="120" t="s">
        <v>132</v>
      </c>
      <c r="C120" s="252">
        <v>40</v>
      </c>
      <c r="D120" s="234">
        <f>+E96</f>
        <v>0</v>
      </c>
      <c r="E120" s="1067">
        <f>+D120+D121</f>
        <v>0</v>
      </c>
    </row>
    <row r="121" spans="2:17" ht="60" x14ac:dyDescent="0.25">
      <c r="B121" s="120" t="s">
        <v>133</v>
      </c>
      <c r="C121" s="252">
        <v>60</v>
      </c>
      <c r="D121" s="234">
        <v>0</v>
      </c>
      <c r="E121" s="1068"/>
    </row>
  </sheetData>
  <mergeCells count="48">
    <mergeCell ref="C9:N9"/>
    <mergeCell ref="B2:P2"/>
    <mergeCell ref="B4:P4"/>
    <mergeCell ref="C6:N6"/>
    <mergeCell ref="C7:N7"/>
    <mergeCell ref="C8:N8"/>
    <mergeCell ref="C10:E10"/>
    <mergeCell ref="B13:C17"/>
    <mergeCell ref="B18:C18"/>
    <mergeCell ref="E33:E34"/>
    <mergeCell ref="B44:B45"/>
    <mergeCell ref="C44:C45"/>
    <mergeCell ref="D44:E44"/>
    <mergeCell ref="G61:G62"/>
    <mergeCell ref="C48:N48"/>
    <mergeCell ref="B50:N50"/>
    <mergeCell ref="O52:P52"/>
    <mergeCell ref="O53:P53"/>
    <mergeCell ref="O54:P54"/>
    <mergeCell ref="B59:N59"/>
    <mergeCell ref="B100:N100"/>
    <mergeCell ref="B79:N79"/>
    <mergeCell ref="P67:Q67"/>
    <mergeCell ref="P61:Q62"/>
    <mergeCell ref="P63:Q63"/>
    <mergeCell ref="H61:H62"/>
    <mergeCell ref="I61:I62"/>
    <mergeCell ref="J61:L61"/>
    <mergeCell ref="M61:M62"/>
    <mergeCell ref="N61:N62"/>
    <mergeCell ref="O61:O62"/>
    <mergeCell ref="B61:B62"/>
    <mergeCell ref="C61:C62"/>
    <mergeCell ref="D61:D62"/>
    <mergeCell ref="E61:E62"/>
    <mergeCell ref="F61:F62"/>
    <mergeCell ref="D81:E81"/>
    <mergeCell ref="D82:E82"/>
    <mergeCell ref="B85:P85"/>
    <mergeCell ref="B87:N87"/>
    <mergeCell ref="E96:E98"/>
    <mergeCell ref="E120:E121"/>
    <mergeCell ref="B113:B115"/>
    <mergeCell ref="F113:F115"/>
    <mergeCell ref="J102:L102"/>
    <mergeCell ref="P102:Q102"/>
    <mergeCell ref="P103:Q103"/>
    <mergeCell ref="P109:Q109"/>
  </mergeCells>
  <dataValidations count="2">
    <dataValidation type="decimal" allowBlank="1" showInputMessage="1" showErrorMessage="1" sqref="WVH983037 WLL983037 C65533 IV65533 SR65533 ACN65533 AMJ65533 AWF65533 BGB65533 BPX65533 BZT65533 CJP65533 CTL65533 DDH65533 DND65533 DWZ65533 EGV65533 EQR65533 FAN65533 FKJ65533 FUF65533 GEB65533 GNX65533 GXT65533 HHP65533 HRL65533 IBH65533 ILD65533 IUZ65533 JEV65533 JOR65533 JYN65533 KIJ65533 KSF65533 LCB65533 LLX65533 LVT65533 MFP65533 MPL65533 MZH65533 NJD65533 NSZ65533 OCV65533 OMR65533 OWN65533 PGJ65533 PQF65533 QAB65533 QJX65533 QTT65533 RDP65533 RNL65533 RXH65533 SHD65533 SQZ65533 TAV65533 TKR65533 TUN65533 UEJ65533 UOF65533 UYB65533 VHX65533 VRT65533 WBP65533 WLL65533 WVH65533 C131069 IV131069 SR131069 ACN131069 AMJ131069 AWF131069 BGB131069 BPX131069 BZT131069 CJP131069 CTL131069 DDH131069 DND131069 DWZ131069 EGV131069 EQR131069 FAN131069 FKJ131069 FUF131069 GEB131069 GNX131069 GXT131069 HHP131069 HRL131069 IBH131069 ILD131069 IUZ131069 JEV131069 JOR131069 JYN131069 KIJ131069 KSF131069 LCB131069 LLX131069 LVT131069 MFP131069 MPL131069 MZH131069 NJD131069 NSZ131069 OCV131069 OMR131069 OWN131069 PGJ131069 PQF131069 QAB131069 QJX131069 QTT131069 RDP131069 RNL131069 RXH131069 SHD131069 SQZ131069 TAV131069 TKR131069 TUN131069 UEJ131069 UOF131069 UYB131069 VHX131069 VRT131069 WBP131069 WLL131069 WVH131069 C196605 IV196605 SR196605 ACN196605 AMJ196605 AWF196605 BGB196605 BPX196605 BZT196605 CJP196605 CTL196605 DDH196605 DND196605 DWZ196605 EGV196605 EQR196605 FAN196605 FKJ196605 FUF196605 GEB196605 GNX196605 GXT196605 HHP196605 HRL196605 IBH196605 ILD196605 IUZ196605 JEV196605 JOR196605 JYN196605 KIJ196605 KSF196605 LCB196605 LLX196605 LVT196605 MFP196605 MPL196605 MZH196605 NJD196605 NSZ196605 OCV196605 OMR196605 OWN196605 PGJ196605 PQF196605 QAB196605 QJX196605 QTT196605 RDP196605 RNL196605 RXH196605 SHD196605 SQZ196605 TAV196605 TKR196605 TUN196605 UEJ196605 UOF196605 UYB196605 VHX196605 VRT196605 WBP196605 WLL196605 WVH196605 C262141 IV262141 SR262141 ACN262141 AMJ262141 AWF262141 BGB262141 BPX262141 BZT262141 CJP262141 CTL262141 DDH262141 DND262141 DWZ262141 EGV262141 EQR262141 FAN262141 FKJ262141 FUF262141 GEB262141 GNX262141 GXT262141 HHP262141 HRL262141 IBH262141 ILD262141 IUZ262141 JEV262141 JOR262141 JYN262141 KIJ262141 KSF262141 LCB262141 LLX262141 LVT262141 MFP262141 MPL262141 MZH262141 NJD262141 NSZ262141 OCV262141 OMR262141 OWN262141 PGJ262141 PQF262141 QAB262141 QJX262141 QTT262141 RDP262141 RNL262141 RXH262141 SHD262141 SQZ262141 TAV262141 TKR262141 TUN262141 UEJ262141 UOF262141 UYB262141 VHX262141 VRT262141 WBP262141 WLL262141 WVH262141 C327677 IV327677 SR327677 ACN327677 AMJ327677 AWF327677 BGB327677 BPX327677 BZT327677 CJP327677 CTL327677 DDH327677 DND327677 DWZ327677 EGV327677 EQR327677 FAN327677 FKJ327677 FUF327677 GEB327677 GNX327677 GXT327677 HHP327677 HRL327677 IBH327677 ILD327677 IUZ327677 JEV327677 JOR327677 JYN327677 KIJ327677 KSF327677 LCB327677 LLX327677 LVT327677 MFP327677 MPL327677 MZH327677 NJD327677 NSZ327677 OCV327677 OMR327677 OWN327677 PGJ327677 PQF327677 QAB327677 QJX327677 QTT327677 RDP327677 RNL327677 RXH327677 SHD327677 SQZ327677 TAV327677 TKR327677 TUN327677 UEJ327677 UOF327677 UYB327677 VHX327677 VRT327677 WBP327677 WLL327677 WVH327677 C393213 IV393213 SR393213 ACN393213 AMJ393213 AWF393213 BGB393213 BPX393213 BZT393213 CJP393213 CTL393213 DDH393213 DND393213 DWZ393213 EGV393213 EQR393213 FAN393213 FKJ393213 FUF393213 GEB393213 GNX393213 GXT393213 HHP393213 HRL393213 IBH393213 ILD393213 IUZ393213 JEV393213 JOR393213 JYN393213 KIJ393213 KSF393213 LCB393213 LLX393213 LVT393213 MFP393213 MPL393213 MZH393213 NJD393213 NSZ393213 OCV393213 OMR393213 OWN393213 PGJ393213 PQF393213 QAB393213 QJX393213 QTT393213 RDP393213 RNL393213 RXH393213 SHD393213 SQZ393213 TAV393213 TKR393213 TUN393213 UEJ393213 UOF393213 UYB393213 VHX393213 VRT393213 WBP393213 WLL393213 WVH393213 C458749 IV458749 SR458749 ACN458749 AMJ458749 AWF458749 BGB458749 BPX458749 BZT458749 CJP458749 CTL458749 DDH458749 DND458749 DWZ458749 EGV458749 EQR458749 FAN458749 FKJ458749 FUF458749 GEB458749 GNX458749 GXT458749 HHP458749 HRL458749 IBH458749 ILD458749 IUZ458749 JEV458749 JOR458749 JYN458749 KIJ458749 KSF458749 LCB458749 LLX458749 LVT458749 MFP458749 MPL458749 MZH458749 NJD458749 NSZ458749 OCV458749 OMR458749 OWN458749 PGJ458749 PQF458749 QAB458749 QJX458749 QTT458749 RDP458749 RNL458749 RXH458749 SHD458749 SQZ458749 TAV458749 TKR458749 TUN458749 UEJ458749 UOF458749 UYB458749 VHX458749 VRT458749 WBP458749 WLL458749 WVH458749 C524285 IV524285 SR524285 ACN524285 AMJ524285 AWF524285 BGB524285 BPX524285 BZT524285 CJP524285 CTL524285 DDH524285 DND524285 DWZ524285 EGV524285 EQR524285 FAN524285 FKJ524285 FUF524285 GEB524285 GNX524285 GXT524285 HHP524285 HRL524285 IBH524285 ILD524285 IUZ524285 JEV524285 JOR524285 JYN524285 KIJ524285 KSF524285 LCB524285 LLX524285 LVT524285 MFP524285 MPL524285 MZH524285 NJD524285 NSZ524285 OCV524285 OMR524285 OWN524285 PGJ524285 PQF524285 QAB524285 QJX524285 QTT524285 RDP524285 RNL524285 RXH524285 SHD524285 SQZ524285 TAV524285 TKR524285 TUN524285 UEJ524285 UOF524285 UYB524285 VHX524285 VRT524285 WBP524285 WLL524285 WVH524285 C589821 IV589821 SR589821 ACN589821 AMJ589821 AWF589821 BGB589821 BPX589821 BZT589821 CJP589821 CTL589821 DDH589821 DND589821 DWZ589821 EGV589821 EQR589821 FAN589821 FKJ589821 FUF589821 GEB589821 GNX589821 GXT589821 HHP589821 HRL589821 IBH589821 ILD589821 IUZ589821 JEV589821 JOR589821 JYN589821 KIJ589821 KSF589821 LCB589821 LLX589821 LVT589821 MFP589821 MPL589821 MZH589821 NJD589821 NSZ589821 OCV589821 OMR589821 OWN589821 PGJ589821 PQF589821 QAB589821 QJX589821 QTT589821 RDP589821 RNL589821 RXH589821 SHD589821 SQZ589821 TAV589821 TKR589821 TUN589821 UEJ589821 UOF589821 UYB589821 VHX589821 VRT589821 WBP589821 WLL589821 WVH589821 C655357 IV655357 SR655357 ACN655357 AMJ655357 AWF655357 BGB655357 BPX655357 BZT655357 CJP655357 CTL655357 DDH655357 DND655357 DWZ655357 EGV655357 EQR655357 FAN655357 FKJ655357 FUF655357 GEB655357 GNX655357 GXT655357 HHP655357 HRL655357 IBH655357 ILD655357 IUZ655357 JEV655357 JOR655357 JYN655357 KIJ655357 KSF655357 LCB655357 LLX655357 LVT655357 MFP655357 MPL655357 MZH655357 NJD655357 NSZ655357 OCV655357 OMR655357 OWN655357 PGJ655357 PQF655357 QAB655357 QJX655357 QTT655357 RDP655357 RNL655357 RXH655357 SHD655357 SQZ655357 TAV655357 TKR655357 TUN655357 UEJ655357 UOF655357 UYB655357 VHX655357 VRT655357 WBP655357 WLL655357 WVH655357 C720893 IV720893 SR720893 ACN720893 AMJ720893 AWF720893 BGB720893 BPX720893 BZT720893 CJP720893 CTL720893 DDH720893 DND720893 DWZ720893 EGV720893 EQR720893 FAN720893 FKJ720893 FUF720893 GEB720893 GNX720893 GXT720893 HHP720893 HRL720893 IBH720893 ILD720893 IUZ720893 JEV720893 JOR720893 JYN720893 KIJ720893 KSF720893 LCB720893 LLX720893 LVT720893 MFP720893 MPL720893 MZH720893 NJD720893 NSZ720893 OCV720893 OMR720893 OWN720893 PGJ720893 PQF720893 QAB720893 QJX720893 QTT720893 RDP720893 RNL720893 RXH720893 SHD720893 SQZ720893 TAV720893 TKR720893 TUN720893 UEJ720893 UOF720893 UYB720893 VHX720893 VRT720893 WBP720893 WLL720893 WVH720893 C786429 IV786429 SR786429 ACN786429 AMJ786429 AWF786429 BGB786429 BPX786429 BZT786429 CJP786429 CTL786429 DDH786429 DND786429 DWZ786429 EGV786429 EQR786429 FAN786429 FKJ786429 FUF786429 GEB786429 GNX786429 GXT786429 HHP786429 HRL786429 IBH786429 ILD786429 IUZ786429 JEV786429 JOR786429 JYN786429 KIJ786429 KSF786429 LCB786429 LLX786429 LVT786429 MFP786429 MPL786429 MZH786429 NJD786429 NSZ786429 OCV786429 OMR786429 OWN786429 PGJ786429 PQF786429 QAB786429 QJX786429 QTT786429 RDP786429 RNL786429 RXH786429 SHD786429 SQZ786429 TAV786429 TKR786429 TUN786429 UEJ786429 UOF786429 UYB786429 VHX786429 VRT786429 WBP786429 WLL786429 WVH786429 C851965 IV851965 SR851965 ACN851965 AMJ851965 AWF851965 BGB851965 BPX851965 BZT851965 CJP851965 CTL851965 DDH851965 DND851965 DWZ851965 EGV851965 EQR851965 FAN851965 FKJ851965 FUF851965 GEB851965 GNX851965 GXT851965 HHP851965 HRL851965 IBH851965 ILD851965 IUZ851965 JEV851965 JOR851965 JYN851965 KIJ851965 KSF851965 LCB851965 LLX851965 LVT851965 MFP851965 MPL851965 MZH851965 NJD851965 NSZ851965 OCV851965 OMR851965 OWN851965 PGJ851965 PQF851965 QAB851965 QJX851965 QTT851965 RDP851965 RNL851965 RXH851965 SHD851965 SQZ851965 TAV851965 TKR851965 TUN851965 UEJ851965 UOF851965 UYB851965 VHX851965 VRT851965 WBP851965 WLL851965 WVH851965 C917501 IV917501 SR917501 ACN917501 AMJ917501 AWF917501 BGB917501 BPX917501 BZT917501 CJP917501 CTL917501 DDH917501 DND917501 DWZ917501 EGV917501 EQR917501 FAN917501 FKJ917501 FUF917501 GEB917501 GNX917501 GXT917501 HHP917501 HRL917501 IBH917501 ILD917501 IUZ917501 JEV917501 JOR917501 JYN917501 KIJ917501 KSF917501 LCB917501 LLX917501 LVT917501 MFP917501 MPL917501 MZH917501 NJD917501 NSZ917501 OCV917501 OMR917501 OWN917501 PGJ917501 PQF917501 QAB917501 QJX917501 QTT917501 RDP917501 RNL917501 RXH917501 SHD917501 SQZ917501 TAV917501 TKR917501 TUN917501 UEJ917501 UOF917501 UYB917501 VHX917501 VRT917501 WBP917501 WLL917501 WVH917501 C983037 IV983037 SR983037 ACN983037 AMJ983037 AWF983037 BGB983037 BPX983037 BZT983037 CJP983037 CTL983037 DDH983037 DND983037 DWZ983037 EGV983037 EQR983037 FAN983037 FKJ983037 FUF983037 GEB983037 GNX983037 GXT983037 HHP983037 HRL983037 IBH983037 ILD983037 IUZ983037 JEV983037 JOR983037 JYN983037 KIJ983037 KSF983037 LCB983037 LLX983037 LVT983037 MFP983037 MPL983037 MZH983037 NJD983037 NSZ983037 OCV983037 OMR983037 OWN983037 PGJ983037 PQF983037 QAB983037 QJX983037 QTT983037 RDP983037 RNL983037 RXH983037 SHD983037 SQZ983037 TAV983037 TKR983037 TUN983037 UEJ983037 UOF983037 UYB983037 VHX983037 VRT983037 WBP983037 WVH20:WVH35 WLL20:WLL35 WBP20:WBP35 VRT20:VRT35 VHX20:VHX35 UYB20:UYB35 UOF20:UOF35 UEJ20:UEJ35 TUN20:TUN35 TKR20:TKR35 TAV20:TAV35 SQZ20:SQZ35 SHD20:SHD35 RXH20:RXH35 RNL20:RNL35 RDP20:RDP35 QTT20:QTT35 QJX20:QJX35 QAB20:QAB35 PQF20:PQF35 PGJ20:PGJ35 OWN20:OWN35 OMR20:OMR35 OCV20:OCV35 NSZ20:NSZ35 NJD20:NJD35 MZH20:MZH35 MPL20:MPL35 MFP20:MFP35 LVT20:LVT35 LLX20:LLX35 LCB20:LCB35 KSF20:KSF35 KIJ20:KIJ35 JYN20:JYN35 JOR20:JOR35 JEV20:JEV35 IUZ20:IUZ35 ILD20:ILD35 IBH20:IBH35 HRL20:HRL35 HHP20:HHP35 GXT20:GXT35 GNX20:GNX35 GEB20:GEB35 FUF20:FUF35 FKJ20:FKJ35 FAN20:FAN35 EQR20:EQR35 EGV20:EGV35 DWZ20:DWZ35 DND20:DND35 DDH20:DDH35 CTL20:CTL35 CJP20:CJP35 BZT20:BZT35 BPX20:BPX35 BGB20:BGB35 AWF20:AWF35 AMJ20:AMJ35 ACN20:ACN35 SR20:SR35 IV20:IV35">
      <formula1>0</formula1>
      <formula2>1</formula2>
    </dataValidation>
    <dataValidation type="list" allowBlank="1" showInputMessage="1" showErrorMessage="1" sqref="WVE983037 A65533 IS65533 SO65533 ACK65533 AMG65533 AWC65533 BFY65533 BPU65533 BZQ65533 CJM65533 CTI65533 DDE65533 DNA65533 DWW65533 EGS65533 EQO65533 FAK65533 FKG65533 FUC65533 GDY65533 GNU65533 GXQ65533 HHM65533 HRI65533 IBE65533 ILA65533 IUW65533 JES65533 JOO65533 JYK65533 KIG65533 KSC65533 LBY65533 LLU65533 LVQ65533 MFM65533 MPI65533 MZE65533 NJA65533 NSW65533 OCS65533 OMO65533 OWK65533 PGG65533 PQC65533 PZY65533 QJU65533 QTQ65533 RDM65533 RNI65533 RXE65533 SHA65533 SQW65533 TAS65533 TKO65533 TUK65533 UEG65533 UOC65533 UXY65533 VHU65533 VRQ65533 WBM65533 WLI65533 WVE65533 A131069 IS131069 SO131069 ACK131069 AMG131069 AWC131069 BFY131069 BPU131069 BZQ131069 CJM131069 CTI131069 DDE131069 DNA131069 DWW131069 EGS131069 EQO131069 FAK131069 FKG131069 FUC131069 GDY131069 GNU131069 GXQ131069 HHM131069 HRI131069 IBE131069 ILA131069 IUW131069 JES131069 JOO131069 JYK131069 KIG131069 KSC131069 LBY131069 LLU131069 LVQ131069 MFM131069 MPI131069 MZE131069 NJA131069 NSW131069 OCS131069 OMO131069 OWK131069 PGG131069 PQC131069 PZY131069 QJU131069 QTQ131069 RDM131069 RNI131069 RXE131069 SHA131069 SQW131069 TAS131069 TKO131069 TUK131069 UEG131069 UOC131069 UXY131069 VHU131069 VRQ131069 WBM131069 WLI131069 WVE131069 A196605 IS196605 SO196605 ACK196605 AMG196605 AWC196605 BFY196605 BPU196605 BZQ196605 CJM196605 CTI196605 DDE196605 DNA196605 DWW196605 EGS196605 EQO196605 FAK196605 FKG196605 FUC196605 GDY196605 GNU196605 GXQ196605 HHM196605 HRI196605 IBE196605 ILA196605 IUW196605 JES196605 JOO196605 JYK196605 KIG196605 KSC196605 LBY196605 LLU196605 LVQ196605 MFM196605 MPI196605 MZE196605 NJA196605 NSW196605 OCS196605 OMO196605 OWK196605 PGG196605 PQC196605 PZY196605 QJU196605 QTQ196605 RDM196605 RNI196605 RXE196605 SHA196605 SQW196605 TAS196605 TKO196605 TUK196605 UEG196605 UOC196605 UXY196605 VHU196605 VRQ196605 WBM196605 WLI196605 WVE196605 A262141 IS262141 SO262141 ACK262141 AMG262141 AWC262141 BFY262141 BPU262141 BZQ262141 CJM262141 CTI262141 DDE262141 DNA262141 DWW262141 EGS262141 EQO262141 FAK262141 FKG262141 FUC262141 GDY262141 GNU262141 GXQ262141 HHM262141 HRI262141 IBE262141 ILA262141 IUW262141 JES262141 JOO262141 JYK262141 KIG262141 KSC262141 LBY262141 LLU262141 LVQ262141 MFM262141 MPI262141 MZE262141 NJA262141 NSW262141 OCS262141 OMO262141 OWK262141 PGG262141 PQC262141 PZY262141 QJU262141 QTQ262141 RDM262141 RNI262141 RXE262141 SHA262141 SQW262141 TAS262141 TKO262141 TUK262141 UEG262141 UOC262141 UXY262141 VHU262141 VRQ262141 WBM262141 WLI262141 WVE262141 A327677 IS327677 SO327677 ACK327677 AMG327677 AWC327677 BFY327677 BPU327677 BZQ327677 CJM327677 CTI327677 DDE327677 DNA327677 DWW327677 EGS327677 EQO327677 FAK327677 FKG327677 FUC327677 GDY327677 GNU327677 GXQ327677 HHM327677 HRI327677 IBE327677 ILA327677 IUW327677 JES327677 JOO327677 JYK327677 KIG327677 KSC327677 LBY327677 LLU327677 LVQ327677 MFM327677 MPI327677 MZE327677 NJA327677 NSW327677 OCS327677 OMO327677 OWK327677 PGG327677 PQC327677 PZY327677 QJU327677 QTQ327677 RDM327677 RNI327677 RXE327677 SHA327677 SQW327677 TAS327677 TKO327677 TUK327677 UEG327677 UOC327677 UXY327677 VHU327677 VRQ327677 WBM327677 WLI327677 WVE327677 A393213 IS393213 SO393213 ACK393213 AMG393213 AWC393213 BFY393213 BPU393213 BZQ393213 CJM393213 CTI393213 DDE393213 DNA393213 DWW393213 EGS393213 EQO393213 FAK393213 FKG393213 FUC393213 GDY393213 GNU393213 GXQ393213 HHM393213 HRI393213 IBE393213 ILA393213 IUW393213 JES393213 JOO393213 JYK393213 KIG393213 KSC393213 LBY393213 LLU393213 LVQ393213 MFM393213 MPI393213 MZE393213 NJA393213 NSW393213 OCS393213 OMO393213 OWK393213 PGG393213 PQC393213 PZY393213 QJU393213 QTQ393213 RDM393213 RNI393213 RXE393213 SHA393213 SQW393213 TAS393213 TKO393213 TUK393213 UEG393213 UOC393213 UXY393213 VHU393213 VRQ393213 WBM393213 WLI393213 WVE393213 A458749 IS458749 SO458749 ACK458749 AMG458749 AWC458749 BFY458749 BPU458749 BZQ458749 CJM458749 CTI458749 DDE458749 DNA458749 DWW458749 EGS458749 EQO458749 FAK458749 FKG458749 FUC458749 GDY458749 GNU458749 GXQ458749 HHM458749 HRI458749 IBE458749 ILA458749 IUW458749 JES458749 JOO458749 JYK458749 KIG458749 KSC458749 LBY458749 LLU458749 LVQ458749 MFM458749 MPI458749 MZE458749 NJA458749 NSW458749 OCS458749 OMO458749 OWK458749 PGG458749 PQC458749 PZY458749 QJU458749 QTQ458749 RDM458749 RNI458749 RXE458749 SHA458749 SQW458749 TAS458749 TKO458749 TUK458749 UEG458749 UOC458749 UXY458749 VHU458749 VRQ458749 WBM458749 WLI458749 WVE458749 A524285 IS524285 SO524285 ACK524285 AMG524285 AWC524285 BFY524285 BPU524285 BZQ524285 CJM524285 CTI524285 DDE524285 DNA524285 DWW524285 EGS524285 EQO524285 FAK524285 FKG524285 FUC524285 GDY524285 GNU524285 GXQ524285 HHM524285 HRI524285 IBE524285 ILA524285 IUW524285 JES524285 JOO524285 JYK524285 KIG524285 KSC524285 LBY524285 LLU524285 LVQ524285 MFM524285 MPI524285 MZE524285 NJA524285 NSW524285 OCS524285 OMO524285 OWK524285 PGG524285 PQC524285 PZY524285 QJU524285 QTQ524285 RDM524285 RNI524285 RXE524285 SHA524285 SQW524285 TAS524285 TKO524285 TUK524285 UEG524285 UOC524285 UXY524285 VHU524285 VRQ524285 WBM524285 WLI524285 WVE524285 A589821 IS589821 SO589821 ACK589821 AMG589821 AWC589821 BFY589821 BPU589821 BZQ589821 CJM589821 CTI589821 DDE589821 DNA589821 DWW589821 EGS589821 EQO589821 FAK589821 FKG589821 FUC589821 GDY589821 GNU589821 GXQ589821 HHM589821 HRI589821 IBE589821 ILA589821 IUW589821 JES589821 JOO589821 JYK589821 KIG589821 KSC589821 LBY589821 LLU589821 LVQ589821 MFM589821 MPI589821 MZE589821 NJA589821 NSW589821 OCS589821 OMO589821 OWK589821 PGG589821 PQC589821 PZY589821 QJU589821 QTQ589821 RDM589821 RNI589821 RXE589821 SHA589821 SQW589821 TAS589821 TKO589821 TUK589821 UEG589821 UOC589821 UXY589821 VHU589821 VRQ589821 WBM589821 WLI589821 WVE589821 A655357 IS655357 SO655357 ACK655357 AMG655357 AWC655357 BFY655357 BPU655357 BZQ655357 CJM655357 CTI655357 DDE655357 DNA655357 DWW655357 EGS655357 EQO655357 FAK655357 FKG655357 FUC655357 GDY655357 GNU655357 GXQ655357 HHM655357 HRI655357 IBE655357 ILA655357 IUW655357 JES655357 JOO655357 JYK655357 KIG655357 KSC655357 LBY655357 LLU655357 LVQ655357 MFM655357 MPI655357 MZE655357 NJA655357 NSW655357 OCS655357 OMO655357 OWK655357 PGG655357 PQC655357 PZY655357 QJU655357 QTQ655357 RDM655357 RNI655357 RXE655357 SHA655357 SQW655357 TAS655357 TKO655357 TUK655357 UEG655357 UOC655357 UXY655357 VHU655357 VRQ655357 WBM655357 WLI655357 WVE655357 A720893 IS720893 SO720893 ACK720893 AMG720893 AWC720893 BFY720893 BPU720893 BZQ720893 CJM720893 CTI720893 DDE720893 DNA720893 DWW720893 EGS720893 EQO720893 FAK720893 FKG720893 FUC720893 GDY720893 GNU720893 GXQ720893 HHM720893 HRI720893 IBE720893 ILA720893 IUW720893 JES720893 JOO720893 JYK720893 KIG720893 KSC720893 LBY720893 LLU720893 LVQ720893 MFM720893 MPI720893 MZE720893 NJA720893 NSW720893 OCS720893 OMO720893 OWK720893 PGG720893 PQC720893 PZY720893 QJU720893 QTQ720893 RDM720893 RNI720893 RXE720893 SHA720893 SQW720893 TAS720893 TKO720893 TUK720893 UEG720893 UOC720893 UXY720893 VHU720893 VRQ720893 WBM720893 WLI720893 WVE720893 A786429 IS786429 SO786429 ACK786429 AMG786429 AWC786429 BFY786429 BPU786429 BZQ786429 CJM786429 CTI786429 DDE786429 DNA786429 DWW786429 EGS786429 EQO786429 FAK786429 FKG786429 FUC786429 GDY786429 GNU786429 GXQ786429 HHM786429 HRI786429 IBE786429 ILA786429 IUW786429 JES786429 JOO786429 JYK786429 KIG786429 KSC786429 LBY786429 LLU786429 LVQ786429 MFM786429 MPI786429 MZE786429 NJA786429 NSW786429 OCS786429 OMO786429 OWK786429 PGG786429 PQC786429 PZY786429 QJU786429 QTQ786429 RDM786429 RNI786429 RXE786429 SHA786429 SQW786429 TAS786429 TKO786429 TUK786429 UEG786429 UOC786429 UXY786429 VHU786429 VRQ786429 WBM786429 WLI786429 WVE786429 A851965 IS851965 SO851965 ACK851965 AMG851965 AWC851965 BFY851965 BPU851965 BZQ851965 CJM851965 CTI851965 DDE851965 DNA851965 DWW851965 EGS851965 EQO851965 FAK851965 FKG851965 FUC851965 GDY851965 GNU851965 GXQ851965 HHM851965 HRI851965 IBE851965 ILA851965 IUW851965 JES851965 JOO851965 JYK851965 KIG851965 KSC851965 LBY851965 LLU851965 LVQ851965 MFM851965 MPI851965 MZE851965 NJA851965 NSW851965 OCS851965 OMO851965 OWK851965 PGG851965 PQC851965 PZY851965 QJU851965 QTQ851965 RDM851965 RNI851965 RXE851965 SHA851965 SQW851965 TAS851965 TKO851965 TUK851965 UEG851965 UOC851965 UXY851965 VHU851965 VRQ851965 WBM851965 WLI851965 WVE851965 A917501 IS917501 SO917501 ACK917501 AMG917501 AWC917501 BFY917501 BPU917501 BZQ917501 CJM917501 CTI917501 DDE917501 DNA917501 DWW917501 EGS917501 EQO917501 FAK917501 FKG917501 FUC917501 GDY917501 GNU917501 GXQ917501 HHM917501 HRI917501 IBE917501 ILA917501 IUW917501 JES917501 JOO917501 JYK917501 KIG917501 KSC917501 LBY917501 LLU917501 LVQ917501 MFM917501 MPI917501 MZE917501 NJA917501 NSW917501 OCS917501 OMO917501 OWK917501 PGG917501 PQC917501 PZY917501 QJU917501 QTQ917501 RDM917501 RNI917501 RXE917501 SHA917501 SQW917501 TAS917501 TKO917501 TUK917501 UEG917501 UOC917501 UXY917501 VHU917501 VRQ917501 WBM917501 WLI917501 WVE917501 A983037 IS983037 SO983037 ACK983037 AMG983037 AWC983037 BFY983037 BPU983037 BZQ983037 CJM983037 CTI983037 DDE983037 DNA983037 DWW983037 EGS983037 EQO983037 FAK983037 FKG983037 FUC983037 GDY983037 GNU983037 GXQ983037 HHM983037 HRI983037 IBE983037 ILA983037 IUW983037 JES983037 JOO983037 JYK983037 KIG983037 KSC983037 LBY983037 LLU983037 LVQ983037 MFM983037 MPI983037 MZE983037 NJA983037 NSW983037 OCS983037 OMO983037 OWK983037 PGG983037 PQC983037 PZY983037 QJU983037 QTQ983037 RDM983037 RNI983037 RXE983037 SHA983037 SQW983037 TAS983037 TKO983037 TUK983037 UEG983037 UOC983037 UXY983037 VHU983037 VRQ983037 WBM983037 WLI983037 WVE20:WVE35 WLI20:WLI35 WBM20:WBM35 VRQ20:VRQ35 VHU20:VHU35 UXY20:UXY35 UOC20:UOC35 UEG20:UEG35 TUK20:TUK35 TKO20:TKO35 TAS20:TAS35 SQW20:SQW35 SHA20:SHA35 RXE20:RXE35 RNI20:RNI35 RDM20:RDM35 QTQ20:QTQ35 QJU20:QJU35 PZY20:PZY35 PQC20:PQC35 PGG20:PGG35 OWK20:OWK35 OMO20:OMO35 OCS20:OCS35 NSW20:NSW35 NJA20:NJA35 MZE20:MZE35 MPI20:MPI35 MFM20:MFM35 LVQ20:LVQ35 LLU20:LLU35 LBY20:LBY35 KSC20:KSC35 KIG20:KIG35 JYK20:JYK35 JOO20:JOO35 JES20:JES35 IUW20:IUW35 ILA20:ILA35 IBE20:IBE35 HRI20:HRI35 HHM20:HHM35 GXQ20:GXQ35 GNU20:GNU35 GDY20:GDY35 FUC20:FUC35 FKG20:FKG35 FAK20:FAK35 EQO20:EQO35 EGS20:EGS35 DWW20:DWW35 DNA20:DNA35 DDE20:DDE35 CTI20:CTI35 CJM20:CJM35 BZQ20:BZQ35 BPU20:BPU35 BFY20:BFY35 AWC20:AWC35 AMG20:AMG35 ACK20:ACK35 SO20:SO35 IS20:IS35 A20:A35">
      <formula1>"1,2,3,4,5"</formula1>
    </dataValidation>
  </dataValidations>
  <printOptions horizontalCentered="1" verticalCentered="1"/>
  <pageMargins left="0.70866141732283472" right="0" top="0.74803149606299213" bottom="0.74803149606299213" header="0.31496062992125984" footer="0.31496062992125984"/>
  <pageSetup paperSize="5" scale="4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2:Z120"/>
  <sheetViews>
    <sheetView topLeftCell="F67" zoomScale="60" zoomScaleNormal="60" workbookViewId="0">
      <selection activeCell="N82" sqref="N82"/>
    </sheetView>
  </sheetViews>
  <sheetFormatPr baseColWidth="10" defaultRowHeight="15" x14ac:dyDescent="0.25"/>
  <cols>
    <col min="1" max="1" width="6.28515625" style="86" customWidth="1"/>
    <col min="2" max="2" width="65.42578125" style="86" customWidth="1"/>
    <col min="3" max="3" width="27.140625" style="86" customWidth="1"/>
    <col min="4" max="4" width="20.5703125" style="86" customWidth="1"/>
    <col min="5" max="5" width="19" style="86" customWidth="1"/>
    <col min="6" max="7" width="24.28515625" style="86" customWidth="1"/>
    <col min="8" max="9" width="20.7109375" style="86" customWidth="1"/>
    <col min="10" max="14" width="14.85546875" style="86" customWidth="1"/>
    <col min="15" max="15" width="17" style="86" customWidth="1"/>
    <col min="16" max="16" width="10.28515625" style="86" customWidth="1"/>
    <col min="17" max="17" width="12.85546875" style="86" customWidth="1"/>
    <col min="18" max="22" width="6.42578125" style="86" customWidth="1"/>
    <col min="23" max="251" width="11.42578125" style="86"/>
    <col min="252" max="252" width="1" style="86" customWidth="1"/>
    <col min="253" max="253" width="4.28515625" style="86" customWidth="1"/>
    <col min="254" max="254" width="34.7109375" style="86" customWidth="1"/>
    <col min="255" max="255" width="0" style="86" hidden="1" customWidth="1"/>
    <col min="256" max="256" width="20" style="86" customWidth="1"/>
    <col min="257" max="257" width="20.85546875" style="86" customWidth="1"/>
    <col min="258" max="258" width="25" style="86" customWidth="1"/>
    <col min="259" max="259" width="18.7109375" style="86" customWidth="1"/>
    <col min="260" max="260" width="29.7109375" style="86" customWidth="1"/>
    <col min="261" max="261" width="13.42578125" style="86" customWidth="1"/>
    <col min="262" max="262" width="13.85546875" style="86" customWidth="1"/>
    <col min="263" max="267" width="16.5703125" style="86" customWidth="1"/>
    <col min="268" max="268" width="20.5703125" style="86" customWidth="1"/>
    <col min="269" max="269" width="21.140625" style="86" customWidth="1"/>
    <col min="270" max="270" width="9.5703125" style="86" customWidth="1"/>
    <col min="271" max="271" width="0.42578125" style="86" customWidth="1"/>
    <col min="272" max="278" width="6.42578125" style="86" customWidth="1"/>
    <col min="279" max="507" width="11.42578125" style="86"/>
    <col min="508" max="508" width="1" style="86" customWidth="1"/>
    <col min="509" max="509" width="4.28515625" style="86" customWidth="1"/>
    <col min="510" max="510" width="34.7109375" style="86" customWidth="1"/>
    <col min="511" max="511" width="0" style="86" hidden="1" customWidth="1"/>
    <col min="512" max="512" width="20" style="86" customWidth="1"/>
    <col min="513" max="513" width="20.85546875" style="86" customWidth="1"/>
    <col min="514" max="514" width="25" style="86" customWidth="1"/>
    <col min="515" max="515" width="18.7109375" style="86" customWidth="1"/>
    <col min="516" max="516" width="29.7109375" style="86" customWidth="1"/>
    <col min="517" max="517" width="13.42578125" style="86" customWidth="1"/>
    <col min="518" max="518" width="13.85546875" style="86" customWidth="1"/>
    <col min="519" max="523" width="16.5703125" style="86" customWidth="1"/>
    <col min="524" max="524" width="20.5703125" style="86" customWidth="1"/>
    <col min="525" max="525" width="21.140625" style="86" customWidth="1"/>
    <col min="526" max="526" width="9.5703125" style="86" customWidth="1"/>
    <col min="527" max="527" width="0.42578125" style="86" customWidth="1"/>
    <col min="528" max="534" width="6.42578125" style="86" customWidth="1"/>
    <col min="535" max="763" width="11.42578125" style="86"/>
    <col min="764" max="764" width="1" style="86" customWidth="1"/>
    <col min="765" max="765" width="4.28515625" style="86" customWidth="1"/>
    <col min="766" max="766" width="34.7109375" style="86" customWidth="1"/>
    <col min="767" max="767" width="0" style="86" hidden="1" customWidth="1"/>
    <col min="768" max="768" width="20" style="86" customWidth="1"/>
    <col min="769" max="769" width="20.85546875" style="86" customWidth="1"/>
    <col min="770" max="770" width="25" style="86" customWidth="1"/>
    <col min="771" max="771" width="18.7109375" style="86" customWidth="1"/>
    <col min="772" max="772" width="29.7109375" style="86" customWidth="1"/>
    <col min="773" max="773" width="13.42578125" style="86" customWidth="1"/>
    <col min="774" max="774" width="13.85546875" style="86" customWidth="1"/>
    <col min="775" max="779" width="16.5703125" style="86" customWidth="1"/>
    <col min="780" max="780" width="20.5703125" style="86" customWidth="1"/>
    <col min="781" max="781" width="21.140625" style="86" customWidth="1"/>
    <col min="782" max="782" width="9.5703125" style="86" customWidth="1"/>
    <col min="783" max="783" width="0.42578125" style="86" customWidth="1"/>
    <col min="784" max="790" width="6.42578125" style="86" customWidth="1"/>
    <col min="791" max="1019" width="11.42578125" style="86"/>
    <col min="1020" max="1020" width="1" style="86" customWidth="1"/>
    <col min="1021" max="1021" width="4.28515625" style="86" customWidth="1"/>
    <col min="1022" max="1022" width="34.7109375" style="86" customWidth="1"/>
    <col min="1023" max="1023" width="0" style="86" hidden="1" customWidth="1"/>
    <col min="1024" max="1024" width="20" style="86" customWidth="1"/>
    <col min="1025" max="1025" width="20.85546875" style="86" customWidth="1"/>
    <col min="1026" max="1026" width="25" style="86" customWidth="1"/>
    <col min="1027" max="1027" width="18.7109375" style="86" customWidth="1"/>
    <col min="1028" max="1028" width="29.7109375" style="86" customWidth="1"/>
    <col min="1029" max="1029" width="13.42578125" style="86" customWidth="1"/>
    <col min="1030" max="1030" width="13.85546875" style="86" customWidth="1"/>
    <col min="1031" max="1035" width="16.5703125" style="86" customWidth="1"/>
    <col min="1036" max="1036" width="20.5703125" style="86" customWidth="1"/>
    <col min="1037" max="1037" width="21.140625" style="86" customWidth="1"/>
    <col min="1038" max="1038" width="9.5703125" style="86" customWidth="1"/>
    <col min="1039" max="1039" width="0.42578125" style="86" customWidth="1"/>
    <col min="1040" max="1046" width="6.42578125" style="86" customWidth="1"/>
    <col min="1047" max="1275" width="11.42578125" style="86"/>
    <col min="1276" max="1276" width="1" style="86" customWidth="1"/>
    <col min="1277" max="1277" width="4.28515625" style="86" customWidth="1"/>
    <col min="1278" max="1278" width="34.7109375" style="86" customWidth="1"/>
    <col min="1279" max="1279" width="0" style="86" hidden="1" customWidth="1"/>
    <col min="1280" max="1280" width="20" style="86" customWidth="1"/>
    <col min="1281" max="1281" width="20.85546875" style="86" customWidth="1"/>
    <col min="1282" max="1282" width="25" style="86" customWidth="1"/>
    <col min="1283" max="1283" width="18.7109375" style="86" customWidth="1"/>
    <col min="1284" max="1284" width="29.7109375" style="86" customWidth="1"/>
    <col min="1285" max="1285" width="13.42578125" style="86" customWidth="1"/>
    <col min="1286" max="1286" width="13.85546875" style="86" customWidth="1"/>
    <col min="1287" max="1291" width="16.5703125" style="86" customWidth="1"/>
    <col min="1292" max="1292" width="20.5703125" style="86" customWidth="1"/>
    <col min="1293" max="1293" width="21.140625" style="86" customWidth="1"/>
    <col min="1294" max="1294" width="9.5703125" style="86" customWidth="1"/>
    <col min="1295" max="1295" width="0.42578125" style="86" customWidth="1"/>
    <col min="1296" max="1302" width="6.42578125" style="86" customWidth="1"/>
    <col min="1303" max="1531" width="11.42578125" style="86"/>
    <col min="1532" max="1532" width="1" style="86" customWidth="1"/>
    <col min="1533" max="1533" width="4.28515625" style="86" customWidth="1"/>
    <col min="1534" max="1534" width="34.7109375" style="86" customWidth="1"/>
    <col min="1535" max="1535" width="0" style="86" hidden="1" customWidth="1"/>
    <col min="1536" max="1536" width="20" style="86" customWidth="1"/>
    <col min="1537" max="1537" width="20.85546875" style="86" customWidth="1"/>
    <col min="1538" max="1538" width="25" style="86" customWidth="1"/>
    <col min="1539" max="1539" width="18.7109375" style="86" customWidth="1"/>
    <col min="1540" max="1540" width="29.7109375" style="86" customWidth="1"/>
    <col min="1541" max="1541" width="13.42578125" style="86" customWidth="1"/>
    <col min="1542" max="1542" width="13.85546875" style="86" customWidth="1"/>
    <col min="1543" max="1547" width="16.5703125" style="86" customWidth="1"/>
    <col min="1548" max="1548" width="20.5703125" style="86" customWidth="1"/>
    <col min="1549" max="1549" width="21.140625" style="86" customWidth="1"/>
    <col min="1550" max="1550" width="9.5703125" style="86" customWidth="1"/>
    <col min="1551" max="1551" width="0.42578125" style="86" customWidth="1"/>
    <col min="1552" max="1558" width="6.42578125" style="86" customWidth="1"/>
    <col min="1559" max="1787" width="11.42578125" style="86"/>
    <col min="1788" max="1788" width="1" style="86" customWidth="1"/>
    <col min="1789" max="1789" width="4.28515625" style="86" customWidth="1"/>
    <col min="1790" max="1790" width="34.7109375" style="86" customWidth="1"/>
    <col min="1791" max="1791" width="0" style="86" hidden="1" customWidth="1"/>
    <col min="1792" max="1792" width="20" style="86" customWidth="1"/>
    <col min="1793" max="1793" width="20.85546875" style="86" customWidth="1"/>
    <col min="1794" max="1794" width="25" style="86" customWidth="1"/>
    <col min="1795" max="1795" width="18.7109375" style="86" customWidth="1"/>
    <col min="1796" max="1796" width="29.7109375" style="86" customWidth="1"/>
    <col min="1797" max="1797" width="13.42578125" style="86" customWidth="1"/>
    <col min="1798" max="1798" width="13.85546875" style="86" customWidth="1"/>
    <col min="1799" max="1803" width="16.5703125" style="86" customWidth="1"/>
    <col min="1804" max="1804" width="20.5703125" style="86" customWidth="1"/>
    <col min="1805" max="1805" width="21.140625" style="86" customWidth="1"/>
    <col min="1806" max="1806" width="9.5703125" style="86" customWidth="1"/>
    <col min="1807" max="1807" width="0.42578125" style="86" customWidth="1"/>
    <col min="1808" max="1814" width="6.42578125" style="86" customWidth="1"/>
    <col min="1815" max="2043" width="11.42578125" style="86"/>
    <col min="2044" max="2044" width="1" style="86" customWidth="1"/>
    <col min="2045" max="2045" width="4.28515625" style="86" customWidth="1"/>
    <col min="2046" max="2046" width="34.7109375" style="86" customWidth="1"/>
    <col min="2047" max="2047" width="0" style="86" hidden="1" customWidth="1"/>
    <col min="2048" max="2048" width="20" style="86" customWidth="1"/>
    <col min="2049" max="2049" width="20.85546875" style="86" customWidth="1"/>
    <col min="2050" max="2050" width="25" style="86" customWidth="1"/>
    <col min="2051" max="2051" width="18.7109375" style="86" customWidth="1"/>
    <col min="2052" max="2052" width="29.7109375" style="86" customWidth="1"/>
    <col min="2053" max="2053" width="13.42578125" style="86" customWidth="1"/>
    <col min="2054" max="2054" width="13.85546875" style="86" customWidth="1"/>
    <col min="2055" max="2059" width="16.5703125" style="86" customWidth="1"/>
    <col min="2060" max="2060" width="20.5703125" style="86" customWidth="1"/>
    <col min="2061" max="2061" width="21.140625" style="86" customWidth="1"/>
    <col min="2062" max="2062" width="9.5703125" style="86" customWidth="1"/>
    <col min="2063" max="2063" width="0.42578125" style="86" customWidth="1"/>
    <col min="2064" max="2070" width="6.42578125" style="86" customWidth="1"/>
    <col min="2071" max="2299" width="11.42578125" style="86"/>
    <col min="2300" max="2300" width="1" style="86" customWidth="1"/>
    <col min="2301" max="2301" width="4.28515625" style="86" customWidth="1"/>
    <col min="2302" max="2302" width="34.7109375" style="86" customWidth="1"/>
    <col min="2303" max="2303" width="0" style="86" hidden="1" customWidth="1"/>
    <col min="2304" max="2304" width="20" style="86" customWidth="1"/>
    <col min="2305" max="2305" width="20.85546875" style="86" customWidth="1"/>
    <col min="2306" max="2306" width="25" style="86" customWidth="1"/>
    <col min="2307" max="2307" width="18.7109375" style="86" customWidth="1"/>
    <col min="2308" max="2308" width="29.7109375" style="86" customWidth="1"/>
    <col min="2309" max="2309" width="13.42578125" style="86" customWidth="1"/>
    <col min="2310" max="2310" width="13.85546875" style="86" customWidth="1"/>
    <col min="2311" max="2315" width="16.5703125" style="86" customWidth="1"/>
    <col min="2316" max="2316" width="20.5703125" style="86" customWidth="1"/>
    <col min="2317" max="2317" width="21.140625" style="86" customWidth="1"/>
    <col min="2318" max="2318" width="9.5703125" style="86" customWidth="1"/>
    <col min="2319" max="2319" width="0.42578125" style="86" customWidth="1"/>
    <col min="2320" max="2326" width="6.42578125" style="86" customWidth="1"/>
    <col min="2327" max="2555" width="11.42578125" style="86"/>
    <col min="2556" max="2556" width="1" style="86" customWidth="1"/>
    <col min="2557" max="2557" width="4.28515625" style="86" customWidth="1"/>
    <col min="2558" max="2558" width="34.7109375" style="86" customWidth="1"/>
    <col min="2559" max="2559" width="0" style="86" hidden="1" customWidth="1"/>
    <col min="2560" max="2560" width="20" style="86" customWidth="1"/>
    <col min="2561" max="2561" width="20.85546875" style="86" customWidth="1"/>
    <col min="2562" max="2562" width="25" style="86" customWidth="1"/>
    <col min="2563" max="2563" width="18.7109375" style="86" customWidth="1"/>
    <col min="2564" max="2564" width="29.7109375" style="86" customWidth="1"/>
    <col min="2565" max="2565" width="13.42578125" style="86" customWidth="1"/>
    <col min="2566" max="2566" width="13.85546875" style="86" customWidth="1"/>
    <col min="2567" max="2571" width="16.5703125" style="86" customWidth="1"/>
    <col min="2572" max="2572" width="20.5703125" style="86" customWidth="1"/>
    <col min="2573" max="2573" width="21.140625" style="86" customWidth="1"/>
    <col min="2574" max="2574" width="9.5703125" style="86" customWidth="1"/>
    <col min="2575" max="2575" width="0.42578125" style="86" customWidth="1"/>
    <col min="2576" max="2582" width="6.42578125" style="86" customWidth="1"/>
    <col min="2583" max="2811" width="11.42578125" style="86"/>
    <col min="2812" max="2812" width="1" style="86" customWidth="1"/>
    <col min="2813" max="2813" width="4.28515625" style="86" customWidth="1"/>
    <col min="2814" max="2814" width="34.7109375" style="86" customWidth="1"/>
    <col min="2815" max="2815" width="0" style="86" hidden="1" customWidth="1"/>
    <col min="2816" max="2816" width="20" style="86" customWidth="1"/>
    <col min="2817" max="2817" width="20.85546875" style="86" customWidth="1"/>
    <col min="2818" max="2818" width="25" style="86" customWidth="1"/>
    <col min="2819" max="2819" width="18.7109375" style="86" customWidth="1"/>
    <col min="2820" max="2820" width="29.7109375" style="86" customWidth="1"/>
    <col min="2821" max="2821" width="13.42578125" style="86" customWidth="1"/>
    <col min="2822" max="2822" width="13.85546875" style="86" customWidth="1"/>
    <col min="2823" max="2827" width="16.5703125" style="86" customWidth="1"/>
    <col min="2828" max="2828" width="20.5703125" style="86" customWidth="1"/>
    <col min="2829" max="2829" width="21.140625" style="86" customWidth="1"/>
    <col min="2830" max="2830" width="9.5703125" style="86" customWidth="1"/>
    <col min="2831" max="2831" width="0.42578125" style="86" customWidth="1"/>
    <col min="2832" max="2838" width="6.42578125" style="86" customWidth="1"/>
    <col min="2839" max="3067" width="11.42578125" style="86"/>
    <col min="3068" max="3068" width="1" style="86" customWidth="1"/>
    <col min="3069" max="3069" width="4.28515625" style="86" customWidth="1"/>
    <col min="3070" max="3070" width="34.7109375" style="86" customWidth="1"/>
    <col min="3071" max="3071" width="0" style="86" hidden="1" customWidth="1"/>
    <col min="3072" max="3072" width="20" style="86" customWidth="1"/>
    <col min="3073" max="3073" width="20.85546875" style="86" customWidth="1"/>
    <col min="3074" max="3074" width="25" style="86" customWidth="1"/>
    <col min="3075" max="3075" width="18.7109375" style="86" customWidth="1"/>
    <col min="3076" max="3076" width="29.7109375" style="86" customWidth="1"/>
    <col min="3077" max="3077" width="13.42578125" style="86" customWidth="1"/>
    <col min="3078" max="3078" width="13.85546875" style="86" customWidth="1"/>
    <col min="3079" max="3083" width="16.5703125" style="86" customWidth="1"/>
    <col min="3084" max="3084" width="20.5703125" style="86" customWidth="1"/>
    <col min="3085" max="3085" width="21.140625" style="86" customWidth="1"/>
    <col min="3086" max="3086" width="9.5703125" style="86" customWidth="1"/>
    <col min="3087" max="3087" width="0.42578125" style="86" customWidth="1"/>
    <col min="3088" max="3094" width="6.42578125" style="86" customWidth="1"/>
    <col min="3095" max="3323" width="11.42578125" style="86"/>
    <col min="3324" max="3324" width="1" style="86" customWidth="1"/>
    <col min="3325" max="3325" width="4.28515625" style="86" customWidth="1"/>
    <col min="3326" max="3326" width="34.7109375" style="86" customWidth="1"/>
    <col min="3327" max="3327" width="0" style="86" hidden="1" customWidth="1"/>
    <col min="3328" max="3328" width="20" style="86" customWidth="1"/>
    <col min="3329" max="3329" width="20.85546875" style="86" customWidth="1"/>
    <col min="3330" max="3330" width="25" style="86" customWidth="1"/>
    <col min="3331" max="3331" width="18.7109375" style="86" customWidth="1"/>
    <col min="3332" max="3332" width="29.7109375" style="86" customWidth="1"/>
    <col min="3333" max="3333" width="13.42578125" style="86" customWidth="1"/>
    <col min="3334" max="3334" width="13.85546875" style="86" customWidth="1"/>
    <col min="3335" max="3339" width="16.5703125" style="86" customWidth="1"/>
    <col min="3340" max="3340" width="20.5703125" style="86" customWidth="1"/>
    <col min="3341" max="3341" width="21.140625" style="86" customWidth="1"/>
    <col min="3342" max="3342" width="9.5703125" style="86" customWidth="1"/>
    <col min="3343" max="3343" width="0.42578125" style="86" customWidth="1"/>
    <col min="3344" max="3350" width="6.42578125" style="86" customWidth="1"/>
    <col min="3351" max="3579" width="11.42578125" style="86"/>
    <col min="3580" max="3580" width="1" style="86" customWidth="1"/>
    <col min="3581" max="3581" width="4.28515625" style="86" customWidth="1"/>
    <col min="3582" max="3582" width="34.7109375" style="86" customWidth="1"/>
    <col min="3583" max="3583" width="0" style="86" hidden="1" customWidth="1"/>
    <col min="3584" max="3584" width="20" style="86" customWidth="1"/>
    <col min="3585" max="3585" width="20.85546875" style="86" customWidth="1"/>
    <col min="3586" max="3586" width="25" style="86" customWidth="1"/>
    <col min="3587" max="3587" width="18.7109375" style="86" customWidth="1"/>
    <col min="3588" max="3588" width="29.7109375" style="86" customWidth="1"/>
    <col min="3589" max="3589" width="13.42578125" style="86" customWidth="1"/>
    <col min="3590" max="3590" width="13.85546875" style="86" customWidth="1"/>
    <col min="3591" max="3595" width="16.5703125" style="86" customWidth="1"/>
    <col min="3596" max="3596" width="20.5703125" style="86" customWidth="1"/>
    <col min="3597" max="3597" width="21.140625" style="86" customWidth="1"/>
    <col min="3598" max="3598" width="9.5703125" style="86" customWidth="1"/>
    <col min="3599" max="3599" width="0.42578125" style="86" customWidth="1"/>
    <col min="3600" max="3606" width="6.42578125" style="86" customWidth="1"/>
    <col min="3607" max="3835" width="11.42578125" style="86"/>
    <col min="3836" max="3836" width="1" style="86" customWidth="1"/>
    <col min="3837" max="3837" width="4.28515625" style="86" customWidth="1"/>
    <col min="3838" max="3838" width="34.7109375" style="86" customWidth="1"/>
    <col min="3839" max="3839" width="0" style="86" hidden="1" customWidth="1"/>
    <col min="3840" max="3840" width="20" style="86" customWidth="1"/>
    <col min="3841" max="3841" width="20.85546875" style="86" customWidth="1"/>
    <col min="3842" max="3842" width="25" style="86" customWidth="1"/>
    <col min="3843" max="3843" width="18.7109375" style="86" customWidth="1"/>
    <col min="3844" max="3844" width="29.7109375" style="86" customWidth="1"/>
    <col min="3845" max="3845" width="13.42578125" style="86" customWidth="1"/>
    <col min="3846" max="3846" width="13.85546875" style="86" customWidth="1"/>
    <col min="3847" max="3851" width="16.5703125" style="86" customWidth="1"/>
    <col min="3852" max="3852" width="20.5703125" style="86" customWidth="1"/>
    <col min="3853" max="3853" width="21.140625" style="86" customWidth="1"/>
    <col min="3854" max="3854" width="9.5703125" style="86" customWidth="1"/>
    <col min="3855" max="3855" width="0.42578125" style="86" customWidth="1"/>
    <col min="3856" max="3862" width="6.42578125" style="86" customWidth="1"/>
    <col min="3863" max="4091" width="11.42578125" style="86"/>
    <col min="4092" max="4092" width="1" style="86" customWidth="1"/>
    <col min="4093" max="4093" width="4.28515625" style="86" customWidth="1"/>
    <col min="4094" max="4094" width="34.7109375" style="86" customWidth="1"/>
    <col min="4095" max="4095" width="0" style="86" hidden="1" customWidth="1"/>
    <col min="4096" max="4096" width="20" style="86" customWidth="1"/>
    <col min="4097" max="4097" width="20.85546875" style="86" customWidth="1"/>
    <col min="4098" max="4098" width="25" style="86" customWidth="1"/>
    <col min="4099" max="4099" width="18.7109375" style="86" customWidth="1"/>
    <col min="4100" max="4100" width="29.7109375" style="86" customWidth="1"/>
    <col min="4101" max="4101" width="13.42578125" style="86" customWidth="1"/>
    <col min="4102" max="4102" width="13.85546875" style="86" customWidth="1"/>
    <col min="4103" max="4107" width="16.5703125" style="86" customWidth="1"/>
    <col min="4108" max="4108" width="20.5703125" style="86" customWidth="1"/>
    <col min="4109" max="4109" width="21.140625" style="86" customWidth="1"/>
    <col min="4110" max="4110" width="9.5703125" style="86" customWidth="1"/>
    <col min="4111" max="4111" width="0.42578125" style="86" customWidth="1"/>
    <col min="4112" max="4118" width="6.42578125" style="86" customWidth="1"/>
    <col min="4119" max="4347" width="11.42578125" style="86"/>
    <col min="4348" max="4348" width="1" style="86" customWidth="1"/>
    <col min="4349" max="4349" width="4.28515625" style="86" customWidth="1"/>
    <col min="4350" max="4350" width="34.7109375" style="86" customWidth="1"/>
    <col min="4351" max="4351" width="0" style="86" hidden="1" customWidth="1"/>
    <col min="4352" max="4352" width="20" style="86" customWidth="1"/>
    <col min="4353" max="4353" width="20.85546875" style="86" customWidth="1"/>
    <col min="4354" max="4354" width="25" style="86" customWidth="1"/>
    <col min="4355" max="4355" width="18.7109375" style="86" customWidth="1"/>
    <col min="4356" max="4356" width="29.7109375" style="86" customWidth="1"/>
    <col min="4357" max="4357" width="13.42578125" style="86" customWidth="1"/>
    <col min="4358" max="4358" width="13.85546875" style="86" customWidth="1"/>
    <col min="4359" max="4363" width="16.5703125" style="86" customWidth="1"/>
    <col min="4364" max="4364" width="20.5703125" style="86" customWidth="1"/>
    <col min="4365" max="4365" width="21.140625" style="86" customWidth="1"/>
    <col min="4366" max="4366" width="9.5703125" style="86" customWidth="1"/>
    <col min="4367" max="4367" width="0.42578125" style="86" customWidth="1"/>
    <col min="4368" max="4374" width="6.42578125" style="86" customWidth="1"/>
    <col min="4375" max="4603" width="11.42578125" style="86"/>
    <col min="4604" max="4604" width="1" style="86" customWidth="1"/>
    <col min="4605" max="4605" width="4.28515625" style="86" customWidth="1"/>
    <col min="4606" max="4606" width="34.7109375" style="86" customWidth="1"/>
    <col min="4607" max="4607" width="0" style="86" hidden="1" customWidth="1"/>
    <col min="4608" max="4608" width="20" style="86" customWidth="1"/>
    <col min="4609" max="4609" width="20.85546875" style="86" customWidth="1"/>
    <col min="4610" max="4610" width="25" style="86" customWidth="1"/>
    <col min="4611" max="4611" width="18.7109375" style="86" customWidth="1"/>
    <col min="4612" max="4612" width="29.7109375" style="86" customWidth="1"/>
    <col min="4613" max="4613" width="13.42578125" style="86" customWidth="1"/>
    <col min="4614" max="4614" width="13.85546875" style="86" customWidth="1"/>
    <col min="4615" max="4619" width="16.5703125" style="86" customWidth="1"/>
    <col min="4620" max="4620" width="20.5703125" style="86" customWidth="1"/>
    <col min="4621" max="4621" width="21.140625" style="86" customWidth="1"/>
    <col min="4622" max="4622" width="9.5703125" style="86" customWidth="1"/>
    <col min="4623" max="4623" width="0.42578125" style="86" customWidth="1"/>
    <col min="4624" max="4630" width="6.42578125" style="86" customWidth="1"/>
    <col min="4631" max="4859" width="11.42578125" style="86"/>
    <col min="4860" max="4860" width="1" style="86" customWidth="1"/>
    <col min="4861" max="4861" width="4.28515625" style="86" customWidth="1"/>
    <col min="4862" max="4862" width="34.7109375" style="86" customWidth="1"/>
    <col min="4863" max="4863" width="0" style="86" hidden="1" customWidth="1"/>
    <col min="4864" max="4864" width="20" style="86" customWidth="1"/>
    <col min="4865" max="4865" width="20.85546875" style="86" customWidth="1"/>
    <col min="4866" max="4866" width="25" style="86" customWidth="1"/>
    <col min="4867" max="4867" width="18.7109375" style="86" customWidth="1"/>
    <col min="4868" max="4868" width="29.7109375" style="86" customWidth="1"/>
    <col min="4869" max="4869" width="13.42578125" style="86" customWidth="1"/>
    <col min="4870" max="4870" width="13.85546875" style="86" customWidth="1"/>
    <col min="4871" max="4875" width="16.5703125" style="86" customWidth="1"/>
    <col min="4876" max="4876" width="20.5703125" style="86" customWidth="1"/>
    <col min="4877" max="4877" width="21.140625" style="86" customWidth="1"/>
    <col min="4878" max="4878" width="9.5703125" style="86" customWidth="1"/>
    <col min="4879" max="4879" width="0.42578125" style="86" customWidth="1"/>
    <col min="4880" max="4886" width="6.42578125" style="86" customWidth="1"/>
    <col min="4887" max="5115" width="11.42578125" style="86"/>
    <col min="5116" max="5116" width="1" style="86" customWidth="1"/>
    <col min="5117" max="5117" width="4.28515625" style="86" customWidth="1"/>
    <col min="5118" max="5118" width="34.7109375" style="86" customWidth="1"/>
    <col min="5119" max="5119" width="0" style="86" hidden="1" customWidth="1"/>
    <col min="5120" max="5120" width="20" style="86" customWidth="1"/>
    <col min="5121" max="5121" width="20.85546875" style="86" customWidth="1"/>
    <col min="5122" max="5122" width="25" style="86" customWidth="1"/>
    <col min="5123" max="5123" width="18.7109375" style="86" customWidth="1"/>
    <col min="5124" max="5124" width="29.7109375" style="86" customWidth="1"/>
    <col min="5125" max="5125" width="13.42578125" style="86" customWidth="1"/>
    <col min="5126" max="5126" width="13.85546875" style="86" customWidth="1"/>
    <col min="5127" max="5131" width="16.5703125" style="86" customWidth="1"/>
    <col min="5132" max="5132" width="20.5703125" style="86" customWidth="1"/>
    <col min="5133" max="5133" width="21.140625" style="86" customWidth="1"/>
    <col min="5134" max="5134" width="9.5703125" style="86" customWidth="1"/>
    <col min="5135" max="5135" width="0.42578125" style="86" customWidth="1"/>
    <col min="5136" max="5142" width="6.42578125" style="86" customWidth="1"/>
    <col min="5143" max="5371" width="11.42578125" style="86"/>
    <col min="5372" max="5372" width="1" style="86" customWidth="1"/>
    <col min="5373" max="5373" width="4.28515625" style="86" customWidth="1"/>
    <col min="5374" max="5374" width="34.7109375" style="86" customWidth="1"/>
    <col min="5375" max="5375" width="0" style="86" hidden="1" customWidth="1"/>
    <col min="5376" max="5376" width="20" style="86" customWidth="1"/>
    <col min="5377" max="5377" width="20.85546875" style="86" customWidth="1"/>
    <col min="5378" max="5378" width="25" style="86" customWidth="1"/>
    <col min="5379" max="5379" width="18.7109375" style="86" customWidth="1"/>
    <col min="5380" max="5380" width="29.7109375" style="86" customWidth="1"/>
    <col min="5381" max="5381" width="13.42578125" style="86" customWidth="1"/>
    <col min="5382" max="5382" width="13.85546875" style="86" customWidth="1"/>
    <col min="5383" max="5387" width="16.5703125" style="86" customWidth="1"/>
    <col min="5388" max="5388" width="20.5703125" style="86" customWidth="1"/>
    <col min="5389" max="5389" width="21.140625" style="86" customWidth="1"/>
    <col min="5390" max="5390" width="9.5703125" style="86" customWidth="1"/>
    <col min="5391" max="5391" width="0.42578125" style="86" customWidth="1"/>
    <col min="5392" max="5398" width="6.42578125" style="86" customWidth="1"/>
    <col min="5399" max="5627" width="11.42578125" style="86"/>
    <col min="5628" max="5628" width="1" style="86" customWidth="1"/>
    <col min="5629" max="5629" width="4.28515625" style="86" customWidth="1"/>
    <col min="5630" max="5630" width="34.7109375" style="86" customWidth="1"/>
    <col min="5631" max="5631" width="0" style="86" hidden="1" customWidth="1"/>
    <col min="5632" max="5632" width="20" style="86" customWidth="1"/>
    <col min="5633" max="5633" width="20.85546875" style="86" customWidth="1"/>
    <col min="5634" max="5634" width="25" style="86" customWidth="1"/>
    <col min="5635" max="5635" width="18.7109375" style="86" customWidth="1"/>
    <col min="5636" max="5636" width="29.7109375" style="86" customWidth="1"/>
    <col min="5637" max="5637" width="13.42578125" style="86" customWidth="1"/>
    <col min="5638" max="5638" width="13.85546875" style="86" customWidth="1"/>
    <col min="5639" max="5643" width="16.5703125" style="86" customWidth="1"/>
    <col min="5644" max="5644" width="20.5703125" style="86" customWidth="1"/>
    <col min="5645" max="5645" width="21.140625" style="86" customWidth="1"/>
    <col min="5646" max="5646" width="9.5703125" style="86" customWidth="1"/>
    <col min="5647" max="5647" width="0.42578125" style="86" customWidth="1"/>
    <col min="5648" max="5654" width="6.42578125" style="86" customWidth="1"/>
    <col min="5655" max="5883" width="11.42578125" style="86"/>
    <col min="5884" max="5884" width="1" style="86" customWidth="1"/>
    <col min="5885" max="5885" width="4.28515625" style="86" customWidth="1"/>
    <col min="5886" max="5886" width="34.7109375" style="86" customWidth="1"/>
    <col min="5887" max="5887" width="0" style="86" hidden="1" customWidth="1"/>
    <col min="5888" max="5888" width="20" style="86" customWidth="1"/>
    <col min="5889" max="5889" width="20.85546875" style="86" customWidth="1"/>
    <col min="5890" max="5890" width="25" style="86" customWidth="1"/>
    <col min="5891" max="5891" width="18.7109375" style="86" customWidth="1"/>
    <col min="5892" max="5892" width="29.7109375" style="86" customWidth="1"/>
    <col min="5893" max="5893" width="13.42578125" style="86" customWidth="1"/>
    <col min="5894" max="5894" width="13.85546875" style="86" customWidth="1"/>
    <col min="5895" max="5899" width="16.5703125" style="86" customWidth="1"/>
    <col min="5900" max="5900" width="20.5703125" style="86" customWidth="1"/>
    <col min="5901" max="5901" width="21.140625" style="86" customWidth="1"/>
    <col min="5902" max="5902" width="9.5703125" style="86" customWidth="1"/>
    <col min="5903" max="5903" width="0.42578125" style="86" customWidth="1"/>
    <col min="5904" max="5910" width="6.42578125" style="86" customWidth="1"/>
    <col min="5911" max="6139" width="11.42578125" style="86"/>
    <col min="6140" max="6140" width="1" style="86" customWidth="1"/>
    <col min="6141" max="6141" width="4.28515625" style="86" customWidth="1"/>
    <col min="6142" max="6142" width="34.7109375" style="86" customWidth="1"/>
    <col min="6143" max="6143" width="0" style="86" hidden="1" customWidth="1"/>
    <col min="6144" max="6144" width="20" style="86" customWidth="1"/>
    <col min="6145" max="6145" width="20.85546875" style="86" customWidth="1"/>
    <col min="6146" max="6146" width="25" style="86" customWidth="1"/>
    <col min="6147" max="6147" width="18.7109375" style="86" customWidth="1"/>
    <col min="6148" max="6148" width="29.7109375" style="86" customWidth="1"/>
    <col min="6149" max="6149" width="13.42578125" style="86" customWidth="1"/>
    <col min="6150" max="6150" width="13.85546875" style="86" customWidth="1"/>
    <col min="6151" max="6155" width="16.5703125" style="86" customWidth="1"/>
    <col min="6156" max="6156" width="20.5703125" style="86" customWidth="1"/>
    <col min="6157" max="6157" width="21.140625" style="86" customWidth="1"/>
    <col min="6158" max="6158" width="9.5703125" style="86" customWidth="1"/>
    <col min="6159" max="6159" width="0.42578125" style="86" customWidth="1"/>
    <col min="6160" max="6166" width="6.42578125" style="86" customWidth="1"/>
    <col min="6167" max="6395" width="11.42578125" style="86"/>
    <col min="6396" max="6396" width="1" style="86" customWidth="1"/>
    <col min="6397" max="6397" width="4.28515625" style="86" customWidth="1"/>
    <col min="6398" max="6398" width="34.7109375" style="86" customWidth="1"/>
    <col min="6399" max="6399" width="0" style="86" hidden="1" customWidth="1"/>
    <col min="6400" max="6400" width="20" style="86" customWidth="1"/>
    <col min="6401" max="6401" width="20.85546875" style="86" customWidth="1"/>
    <col min="6402" max="6402" width="25" style="86" customWidth="1"/>
    <col min="6403" max="6403" width="18.7109375" style="86" customWidth="1"/>
    <col min="6404" max="6404" width="29.7109375" style="86" customWidth="1"/>
    <col min="6405" max="6405" width="13.42578125" style="86" customWidth="1"/>
    <col min="6406" max="6406" width="13.85546875" style="86" customWidth="1"/>
    <col min="6407" max="6411" width="16.5703125" style="86" customWidth="1"/>
    <col min="6412" max="6412" width="20.5703125" style="86" customWidth="1"/>
    <col min="6413" max="6413" width="21.140625" style="86" customWidth="1"/>
    <col min="6414" max="6414" width="9.5703125" style="86" customWidth="1"/>
    <col min="6415" max="6415" width="0.42578125" style="86" customWidth="1"/>
    <col min="6416" max="6422" width="6.42578125" style="86" customWidth="1"/>
    <col min="6423" max="6651" width="11.42578125" style="86"/>
    <col min="6652" max="6652" width="1" style="86" customWidth="1"/>
    <col min="6653" max="6653" width="4.28515625" style="86" customWidth="1"/>
    <col min="6654" max="6654" width="34.7109375" style="86" customWidth="1"/>
    <col min="6655" max="6655" width="0" style="86" hidden="1" customWidth="1"/>
    <col min="6656" max="6656" width="20" style="86" customWidth="1"/>
    <col min="6657" max="6657" width="20.85546875" style="86" customWidth="1"/>
    <col min="6658" max="6658" width="25" style="86" customWidth="1"/>
    <col min="6659" max="6659" width="18.7109375" style="86" customWidth="1"/>
    <col min="6660" max="6660" width="29.7109375" style="86" customWidth="1"/>
    <col min="6661" max="6661" width="13.42578125" style="86" customWidth="1"/>
    <col min="6662" max="6662" width="13.85546875" style="86" customWidth="1"/>
    <col min="6663" max="6667" width="16.5703125" style="86" customWidth="1"/>
    <col min="6668" max="6668" width="20.5703125" style="86" customWidth="1"/>
    <col min="6669" max="6669" width="21.140625" style="86" customWidth="1"/>
    <col min="6670" max="6670" width="9.5703125" style="86" customWidth="1"/>
    <col min="6671" max="6671" width="0.42578125" style="86" customWidth="1"/>
    <col min="6672" max="6678" width="6.42578125" style="86" customWidth="1"/>
    <col min="6679" max="6907" width="11.42578125" style="86"/>
    <col min="6908" max="6908" width="1" style="86" customWidth="1"/>
    <col min="6909" max="6909" width="4.28515625" style="86" customWidth="1"/>
    <col min="6910" max="6910" width="34.7109375" style="86" customWidth="1"/>
    <col min="6911" max="6911" width="0" style="86" hidden="1" customWidth="1"/>
    <col min="6912" max="6912" width="20" style="86" customWidth="1"/>
    <col min="6913" max="6913" width="20.85546875" style="86" customWidth="1"/>
    <col min="6914" max="6914" width="25" style="86" customWidth="1"/>
    <col min="6915" max="6915" width="18.7109375" style="86" customWidth="1"/>
    <col min="6916" max="6916" width="29.7109375" style="86" customWidth="1"/>
    <col min="6917" max="6917" width="13.42578125" style="86" customWidth="1"/>
    <col min="6918" max="6918" width="13.85546875" style="86" customWidth="1"/>
    <col min="6919" max="6923" width="16.5703125" style="86" customWidth="1"/>
    <col min="6924" max="6924" width="20.5703125" style="86" customWidth="1"/>
    <col min="6925" max="6925" width="21.140625" style="86" customWidth="1"/>
    <col min="6926" max="6926" width="9.5703125" style="86" customWidth="1"/>
    <col min="6927" max="6927" width="0.42578125" style="86" customWidth="1"/>
    <col min="6928" max="6934" width="6.42578125" style="86" customWidth="1"/>
    <col min="6935" max="7163" width="11.42578125" style="86"/>
    <col min="7164" max="7164" width="1" style="86" customWidth="1"/>
    <col min="7165" max="7165" width="4.28515625" style="86" customWidth="1"/>
    <col min="7166" max="7166" width="34.7109375" style="86" customWidth="1"/>
    <col min="7167" max="7167" width="0" style="86" hidden="1" customWidth="1"/>
    <col min="7168" max="7168" width="20" style="86" customWidth="1"/>
    <col min="7169" max="7169" width="20.85546875" style="86" customWidth="1"/>
    <col min="7170" max="7170" width="25" style="86" customWidth="1"/>
    <col min="7171" max="7171" width="18.7109375" style="86" customWidth="1"/>
    <col min="7172" max="7172" width="29.7109375" style="86" customWidth="1"/>
    <col min="7173" max="7173" width="13.42578125" style="86" customWidth="1"/>
    <col min="7174" max="7174" width="13.85546875" style="86" customWidth="1"/>
    <col min="7175" max="7179" width="16.5703125" style="86" customWidth="1"/>
    <col min="7180" max="7180" width="20.5703125" style="86" customWidth="1"/>
    <col min="7181" max="7181" width="21.140625" style="86" customWidth="1"/>
    <col min="7182" max="7182" width="9.5703125" style="86" customWidth="1"/>
    <col min="7183" max="7183" width="0.42578125" style="86" customWidth="1"/>
    <col min="7184" max="7190" width="6.42578125" style="86" customWidth="1"/>
    <col min="7191" max="7419" width="11.42578125" style="86"/>
    <col min="7420" max="7420" width="1" style="86" customWidth="1"/>
    <col min="7421" max="7421" width="4.28515625" style="86" customWidth="1"/>
    <col min="7422" max="7422" width="34.7109375" style="86" customWidth="1"/>
    <col min="7423" max="7423" width="0" style="86" hidden="1" customWidth="1"/>
    <col min="7424" max="7424" width="20" style="86" customWidth="1"/>
    <col min="7425" max="7425" width="20.85546875" style="86" customWidth="1"/>
    <col min="7426" max="7426" width="25" style="86" customWidth="1"/>
    <col min="7427" max="7427" width="18.7109375" style="86" customWidth="1"/>
    <col min="7428" max="7428" width="29.7109375" style="86" customWidth="1"/>
    <col min="7429" max="7429" width="13.42578125" style="86" customWidth="1"/>
    <col min="7430" max="7430" width="13.85546875" style="86" customWidth="1"/>
    <col min="7431" max="7435" width="16.5703125" style="86" customWidth="1"/>
    <col min="7436" max="7436" width="20.5703125" style="86" customWidth="1"/>
    <col min="7437" max="7437" width="21.140625" style="86" customWidth="1"/>
    <col min="7438" max="7438" width="9.5703125" style="86" customWidth="1"/>
    <col min="7439" max="7439" width="0.42578125" style="86" customWidth="1"/>
    <col min="7440" max="7446" width="6.42578125" style="86" customWidth="1"/>
    <col min="7447" max="7675" width="11.42578125" style="86"/>
    <col min="7676" max="7676" width="1" style="86" customWidth="1"/>
    <col min="7677" max="7677" width="4.28515625" style="86" customWidth="1"/>
    <col min="7678" max="7678" width="34.7109375" style="86" customWidth="1"/>
    <col min="7679" max="7679" width="0" style="86" hidden="1" customWidth="1"/>
    <col min="7680" max="7680" width="20" style="86" customWidth="1"/>
    <col min="7681" max="7681" width="20.85546875" style="86" customWidth="1"/>
    <col min="7682" max="7682" width="25" style="86" customWidth="1"/>
    <col min="7683" max="7683" width="18.7109375" style="86" customWidth="1"/>
    <col min="7684" max="7684" width="29.7109375" style="86" customWidth="1"/>
    <col min="7685" max="7685" width="13.42578125" style="86" customWidth="1"/>
    <col min="7686" max="7686" width="13.85546875" style="86" customWidth="1"/>
    <col min="7687" max="7691" width="16.5703125" style="86" customWidth="1"/>
    <col min="7692" max="7692" width="20.5703125" style="86" customWidth="1"/>
    <col min="7693" max="7693" width="21.140625" style="86" customWidth="1"/>
    <col min="7694" max="7694" width="9.5703125" style="86" customWidth="1"/>
    <col min="7695" max="7695" width="0.42578125" style="86" customWidth="1"/>
    <col min="7696" max="7702" width="6.42578125" style="86" customWidth="1"/>
    <col min="7703" max="7931" width="11.42578125" style="86"/>
    <col min="7932" max="7932" width="1" style="86" customWidth="1"/>
    <col min="7933" max="7933" width="4.28515625" style="86" customWidth="1"/>
    <col min="7934" max="7934" width="34.7109375" style="86" customWidth="1"/>
    <col min="7935" max="7935" width="0" style="86" hidden="1" customWidth="1"/>
    <col min="7936" max="7936" width="20" style="86" customWidth="1"/>
    <col min="7937" max="7937" width="20.85546875" style="86" customWidth="1"/>
    <col min="7938" max="7938" width="25" style="86" customWidth="1"/>
    <col min="7939" max="7939" width="18.7109375" style="86" customWidth="1"/>
    <col min="7940" max="7940" width="29.7109375" style="86" customWidth="1"/>
    <col min="7941" max="7941" width="13.42578125" style="86" customWidth="1"/>
    <col min="7942" max="7942" width="13.85546875" style="86" customWidth="1"/>
    <col min="7943" max="7947" width="16.5703125" style="86" customWidth="1"/>
    <col min="7948" max="7948" width="20.5703125" style="86" customWidth="1"/>
    <col min="7949" max="7949" width="21.140625" style="86" customWidth="1"/>
    <col min="7950" max="7950" width="9.5703125" style="86" customWidth="1"/>
    <col min="7951" max="7951" width="0.42578125" style="86" customWidth="1"/>
    <col min="7952" max="7958" width="6.42578125" style="86" customWidth="1"/>
    <col min="7959" max="8187" width="11.42578125" style="86"/>
    <col min="8188" max="8188" width="1" style="86" customWidth="1"/>
    <col min="8189" max="8189" width="4.28515625" style="86" customWidth="1"/>
    <col min="8190" max="8190" width="34.7109375" style="86" customWidth="1"/>
    <col min="8191" max="8191" width="0" style="86" hidden="1" customWidth="1"/>
    <col min="8192" max="8192" width="20" style="86" customWidth="1"/>
    <col min="8193" max="8193" width="20.85546875" style="86" customWidth="1"/>
    <col min="8194" max="8194" width="25" style="86" customWidth="1"/>
    <col min="8195" max="8195" width="18.7109375" style="86" customWidth="1"/>
    <col min="8196" max="8196" width="29.7109375" style="86" customWidth="1"/>
    <col min="8197" max="8197" width="13.42578125" style="86" customWidth="1"/>
    <col min="8198" max="8198" width="13.85546875" style="86" customWidth="1"/>
    <col min="8199" max="8203" width="16.5703125" style="86" customWidth="1"/>
    <col min="8204" max="8204" width="20.5703125" style="86" customWidth="1"/>
    <col min="8205" max="8205" width="21.140625" style="86" customWidth="1"/>
    <col min="8206" max="8206" width="9.5703125" style="86" customWidth="1"/>
    <col min="8207" max="8207" width="0.42578125" style="86" customWidth="1"/>
    <col min="8208" max="8214" width="6.42578125" style="86" customWidth="1"/>
    <col min="8215" max="8443" width="11.42578125" style="86"/>
    <col min="8444" max="8444" width="1" style="86" customWidth="1"/>
    <col min="8445" max="8445" width="4.28515625" style="86" customWidth="1"/>
    <col min="8446" max="8446" width="34.7109375" style="86" customWidth="1"/>
    <col min="8447" max="8447" width="0" style="86" hidden="1" customWidth="1"/>
    <col min="8448" max="8448" width="20" style="86" customWidth="1"/>
    <col min="8449" max="8449" width="20.85546875" style="86" customWidth="1"/>
    <col min="8450" max="8450" width="25" style="86" customWidth="1"/>
    <col min="8451" max="8451" width="18.7109375" style="86" customWidth="1"/>
    <col min="8452" max="8452" width="29.7109375" style="86" customWidth="1"/>
    <col min="8453" max="8453" width="13.42578125" style="86" customWidth="1"/>
    <col min="8454" max="8454" width="13.85546875" style="86" customWidth="1"/>
    <col min="8455" max="8459" width="16.5703125" style="86" customWidth="1"/>
    <col min="8460" max="8460" width="20.5703125" style="86" customWidth="1"/>
    <col min="8461" max="8461" width="21.140625" style="86" customWidth="1"/>
    <col min="8462" max="8462" width="9.5703125" style="86" customWidth="1"/>
    <col min="8463" max="8463" width="0.42578125" style="86" customWidth="1"/>
    <col min="8464" max="8470" width="6.42578125" style="86" customWidth="1"/>
    <col min="8471" max="8699" width="11.42578125" style="86"/>
    <col min="8700" max="8700" width="1" style="86" customWidth="1"/>
    <col min="8701" max="8701" width="4.28515625" style="86" customWidth="1"/>
    <col min="8702" max="8702" width="34.7109375" style="86" customWidth="1"/>
    <col min="8703" max="8703" width="0" style="86" hidden="1" customWidth="1"/>
    <col min="8704" max="8704" width="20" style="86" customWidth="1"/>
    <col min="8705" max="8705" width="20.85546875" style="86" customWidth="1"/>
    <col min="8706" max="8706" width="25" style="86" customWidth="1"/>
    <col min="8707" max="8707" width="18.7109375" style="86" customWidth="1"/>
    <col min="8708" max="8708" width="29.7109375" style="86" customWidth="1"/>
    <col min="8709" max="8709" width="13.42578125" style="86" customWidth="1"/>
    <col min="8710" max="8710" width="13.85546875" style="86" customWidth="1"/>
    <col min="8711" max="8715" width="16.5703125" style="86" customWidth="1"/>
    <col min="8716" max="8716" width="20.5703125" style="86" customWidth="1"/>
    <col min="8717" max="8717" width="21.140625" style="86" customWidth="1"/>
    <col min="8718" max="8718" width="9.5703125" style="86" customWidth="1"/>
    <col min="8719" max="8719" width="0.42578125" style="86" customWidth="1"/>
    <col min="8720" max="8726" width="6.42578125" style="86" customWidth="1"/>
    <col min="8727" max="8955" width="11.42578125" style="86"/>
    <col min="8956" max="8956" width="1" style="86" customWidth="1"/>
    <col min="8957" max="8957" width="4.28515625" style="86" customWidth="1"/>
    <col min="8958" max="8958" width="34.7109375" style="86" customWidth="1"/>
    <col min="8959" max="8959" width="0" style="86" hidden="1" customWidth="1"/>
    <col min="8960" max="8960" width="20" style="86" customWidth="1"/>
    <col min="8961" max="8961" width="20.85546875" style="86" customWidth="1"/>
    <col min="8962" max="8962" width="25" style="86" customWidth="1"/>
    <col min="8963" max="8963" width="18.7109375" style="86" customWidth="1"/>
    <col min="8964" max="8964" width="29.7109375" style="86" customWidth="1"/>
    <col min="8965" max="8965" width="13.42578125" style="86" customWidth="1"/>
    <col min="8966" max="8966" width="13.85546875" style="86" customWidth="1"/>
    <col min="8967" max="8971" width="16.5703125" style="86" customWidth="1"/>
    <col min="8972" max="8972" width="20.5703125" style="86" customWidth="1"/>
    <col min="8973" max="8973" width="21.140625" style="86" customWidth="1"/>
    <col min="8974" max="8974" width="9.5703125" style="86" customWidth="1"/>
    <col min="8975" max="8975" width="0.42578125" style="86" customWidth="1"/>
    <col min="8976" max="8982" width="6.42578125" style="86" customWidth="1"/>
    <col min="8983" max="9211" width="11.42578125" style="86"/>
    <col min="9212" max="9212" width="1" style="86" customWidth="1"/>
    <col min="9213" max="9213" width="4.28515625" style="86" customWidth="1"/>
    <col min="9214" max="9214" width="34.7109375" style="86" customWidth="1"/>
    <col min="9215" max="9215" width="0" style="86" hidden="1" customWidth="1"/>
    <col min="9216" max="9216" width="20" style="86" customWidth="1"/>
    <col min="9217" max="9217" width="20.85546875" style="86" customWidth="1"/>
    <col min="9218" max="9218" width="25" style="86" customWidth="1"/>
    <col min="9219" max="9219" width="18.7109375" style="86" customWidth="1"/>
    <col min="9220" max="9220" width="29.7109375" style="86" customWidth="1"/>
    <col min="9221" max="9221" width="13.42578125" style="86" customWidth="1"/>
    <col min="9222" max="9222" width="13.85546875" style="86" customWidth="1"/>
    <col min="9223" max="9227" width="16.5703125" style="86" customWidth="1"/>
    <col min="9228" max="9228" width="20.5703125" style="86" customWidth="1"/>
    <col min="9229" max="9229" width="21.140625" style="86" customWidth="1"/>
    <col min="9230" max="9230" width="9.5703125" style="86" customWidth="1"/>
    <col min="9231" max="9231" width="0.42578125" style="86" customWidth="1"/>
    <col min="9232" max="9238" width="6.42578125" style="86" customWidth="1"/>
    <col min="9239" max="9467" width="11.42578125" style="86"/>
    <col min="9468" max="9468" width="1" style="86" customWidth="1"/>
    <col min="9469" max="9469" width="4.28515625" style="86" customWidth="1"/>
    <col min="9470" max="9470" width="34.7109375" style="86" customWidth="1"/>
    <col min="9471" max="9471" width="0" style="86" hidden="1" customWidth="1"/>
    <col min="9472" max="9472" width="20" style="86" customWidth="1"/>
    <col min="9473" max="9473" width="20.85546875" style="86" customWidth="1"/>
    <col min="9474" max="9474" width="25" style="86" customWidth="1"/>
    <col min="9475" max="9475" width="18.7109375" style="86" customWidth="1"/>
    <col min="9476" max="9476" width="29.7109375" style="86" customWidth="1"/>
    <col min="9477" max="9477" width="13.42578125" style="86" customWidth="1"/>
    <col min="9478" max="9478" width="13.85546875" style="86" customWidth="1"/>
    <col min="9479" max="9483" width="16.5703125" style="86" customWidth="1"/>
    <col min="9484" max="9484" width="20.5703125" style="86" customWidth="1"/>
    <col min="9485" max="9485" width="21.140625" style="86" customWidth="1"/>
    <col min="9486" max="9486" width="9.5703125" style="86" customWidth="1"/>
    <col min="9487" max="9487" width="0.42578125" style="86" customWidth="1"/>
    <col min="9488" max="9494" width="6.42578125" style="86" customWidth="1"/>
    <col min="9495" max="9723" width="11.42578125" style="86"/>
    <col min="9724" max="9724" width="1" style="86" customWidth="1"/>
    <col min="9725" max="9725" width="4.28515625" style="86" customWidth="1"/>
    <col min="9726" max="9726" width="34.7109375" style="86" customWidth="1"/>
    <col min="9727" max="9727" width="0" style="86" hidden="1" customWidth="1"/>
    <col min="9728" max="9728" width="20" style="86" customWidth="1"/>
    <col min="9729" max="9729" width="20.85546875" style="86" customWidth="1"/>
    <col min="9730" max="9730" width="25" style="86" customWidth="1"/>
    <col min="9731" max="9731" width="18.7109375" style="86" customWidth="1"/>
    <col min="9732" max="9732" width="29.7109375" style="86" customWidth="1"/>
    <col min="9733" max="9733" width="13.42578125" style="86" customWidth="1"/>
    <col min="9734" max="9734" width="13.85546875" style="86" customWidth="1"/>
    <col min="9735" max="9739" width="16.5703125" style="86" customWidth="1"/>
    <col min="9740" max="9740" width="20.5703125" style="86" customWidth="1"/>
    <col min="9741" max="9741" width="21.140625" style="86" customWidth="1"/>
    <col min="9742" max="9742" width="9.5703125" style="86" customWidth="1"/>
    <col min="9743" max="9743" width="0.42578125" style="86" customWidth="1"/>
    <col min="9744" max="9750" width="6.42578125" style="86" customWidth="1"/>
    <col min="9751" max="9979" width="11.42578125" style="86"/>
    <col min="9980" max="9980" width="1" style="86" customWidth="1"/>
    <col min="9981" max="9981" width="4.28515625" style="86" customWidth="1"/>
    <col min="9982" max="9982" width="34.7109375" style="86" customWidth="1"/>
    <col min="9983" max="9983" width="0" style="86" hidden="1" customWidth="1"/>
    <col min="9984" max="9984" width="20" style="86" customWidth="1"/>
    <col min="9985" max="9985" width="20.85546875" style="86" customWidth="1"/>
    <col min="9986" max="9986" width="25" style="86" customWidth="1"/>
    <col min="9987" max="9987" width="18.7109375" style="86" customWidth="1"/>
    <col min="9988" max="9988" width="29.7109375" style="86" customWidth="1"/>
    <col min="9989" max="9989" width="13.42578125" style="86" customWidth="1"/>
    <col min="9990" max="9990" width="13.85546875" style="86" customWidth="1"/>
    <col min="9991" max="9995" width="16.5703125" style="86" customWidth="1"/>
    <col min="9996" max="9996" width="20.5703125" style="86" customWidth="1"/>
    <col min="9997" max="9997" width="21.140625" style="86" customWidth="1"/>
    <col min="9998" max="9998" width="9.5703125" style="86" customWidth="1"/>
    <col min="9999" max="9999" width="0.42578125" style="86" customWidth="1"/>
    <col min="10000" max="10006" width="6.42578125" style="86" customWidth="1"/>
    <col min="10007" max="10235" width="11.42578125" style="86"/>
    <col min="10236" max="10236" width="1" style="86" customWidth="1"/>
    <col min="10237" max="10237" width="4.28515625" style="86" customWidth="1"/>
    <col min="10238" max="10238" width="34.7109375" style="86" customWidth="1"/>
    <col min="10239" max="10239" width="0" style="86" hidden="1" customWidth="1"/>
    <col min="10240" max="10240" width="20" style="86" customWidth="1"/>
    <col min="10241" max="10241" width="20.85546875" style="86" customWidth="1"/>
    <col min="10242" max="10242" width="25" style="86" customWidth="1"/>
    <col min="10243" max="10243" width="18.7109375" style="86" customWidth="1"/>
    <col min="10244" max="10244" width="29.7109375" style="86" customWidth="1"/>
    <col min="10245" max="10245" width="13.42578125" style="86" customWidth="1"/>
    <col min="10246" max="10246" width="13.85546875" style="86" customWidth="1"/>
    <col min="10247" max="10251" width="16.5703125" style="86" customWidth="1"/>
    <col min="10252" max="10252" width="20.5703125" style="86" customWidth="1"/>
    <col min="10253" max="10253" width="21.140625" style="86" customWidth="1"/>
    <col min="10254" max="10254" width="9.5703125" style="86" customWidth="1"/>
    <col min="10255" max="10255" width="0.42578125" style="86" customWidth="1"/>
    <col min="10256" max="10262" width="6.42578125" style="86" customWidth="1"/>
    <col min="10263" max="10491" width="11.42578125" style="86"/>
    <col min="10492" max="10492" width="1" style="86" customWidth="1"/>
    <col min="10493" max="10493" width="4.28515625" style="86" customWidth="1"/>
    <col min="10494" max="10494" width="34.7109375" style="86" customWidth="1"/>
    <col min="10495" max="10495" width="0" style="86" hidden="1" customWidth="1"/>
    <col min="10496" max="10496" width="20" style="86" customWidth="1"/>
    <col min="10497" max="10497" width="20.85546875" style="86" customWidth="1"/>
    <col min="10498" max="10498" width="25" style="86" customWidth="1"/>
    <col min="10499" max="10499" width="18.7109375" style="86" customWidth="1"/>
    <col min="10500" max="10500" width="29.7109375" style="86" customWidth="1"/>
    <col min="10501" max="10501" width="13.42578125" style="86" customWidth="1"/>
    <col min="10502" max="10502" width="13.85546875" style="86" customWidth="1"/>
    <col min="10503" max="10507" width="16.5703125" style="86" customWidth="1"/>
    <col min="10508" max="10508" width="20.5703125" style="86" customWidth="1"/>
    <col min="10509" max="10509" width="21.140625" style="86" customWidth="1"/>
    <col min="10510" max="10510" width="9.5703125" style="86" customWidth="1"/>
    <col min="10511" max="10511" width="0.42578125" style="86" customWidth="1"/>
    <col min="10512" max="10518" width="6.42578125" style="86" customWidth="1"/>
    <col min="10519" max="10747" width="11.42578125" style="86"/>
    <col min="10748" max="10748" width="1" style="86" customWidth="1"/>
    <col min="10749" max="10749" width="4.28515625" style="86" customWidth="1"/>
    <col min="10750" max="10750" width="34.7109375" style="86" customWidth="1"/>
    <col min="10751" max="10751" width="0" style="86" hidden="1" customWidth="1"/>
    <col min="10752" max="10752" width="20" style="86" customWidth="1"/>
    <col min="10753" max="10753" width="20.85546875" style="86" customWidth="1"/>
    <col min="10754" max="10754" width="25" style="86" customWidth="1"/>
    <col min="10755" max="10755" width="18.7109375" style="86" customWidth="1"/>
    <col min="10756" max="10756" width="29.7109375" style="86" customWidth="1"/>
    <col min="10757" max="10757" width="13.42578125" style="86" customWidth="1"/>
    <col min="10758" max="10758" width="13.85546875" style="86" customWidth="1"/>
    <col min="10759" max="10763" width="16.5703125" style="86" customWidth="1"/>
    <col min="10764" max="10764" width="20.5703125" style="86" customWidth="1"/>
    <col min="10765" max="10765" width="21.140625" style="86" customWidth="1"/>
    <col min="10766" max="10766" width="9.5703125" style="86" customWidth="1"/>
    <col min="10767" max="10767" width="0.42578125" style="86" customWidth="1"/>
    <col min="10768" max="10774" width="6.42578125" style="86" customWidth="1"/>
    <col min="10775" max="11003" width="11.42578125" style="86"/>
    <col min="11004" max="11004" width="1" style="86" customWidth="1"/>
    <col min="11005" max="11005" width="4.28515625" style="86" customWidth="1"/>
    <col min="11006" max="11006" width="34.7109375" style="86" customWidth="1"/>
    <col min="11007" max="11007" width="0" style="86" hidden="1" customWidth="1"/>
    <col min="11008" max="11008" width="20" style="86" customWidth="1"/>
    <col min="11009" max="11009" width="20.85546875" style="86" customWidth="1"/>
    <col min="11010" max="11010" width="25" style="86" customWidth="1"/>
    <col min="11011" max="11011" width="18.7109375" style="86" customWidth="1"/>
    <col min="11012" max="11012" width="29.7109375" style="86" customWidth="1"/>
    <col min="11013" max="11013" width="13.42578125" style="86" customWidth="1"/>
    <col min="11014" max="11014" width="13.85546875" style="86" customWidth="1"/>
    <col min="11015" max="11019" width="16.5703125" style="86" customWidth="1"/>
    <col min="11020" max="11020" width="20.5703125" style="86" customWidth="1"/>
    <col min="11021" max="11021" width="21.140625" style="86" customWidth="1"/>
    <col min="11022" max="11022" width="9.5703125" style="86" customWidth="1"/>
    <col min="11023" max="11023" width="0.42578125" style="86" customWidth="1"/>
    <col min="11024" max="11030" width="6.42578125" style="86" customWidth="1"/>
    <col min="11031" max="11259" width="11.42578125" style="86"/>
    <col min="11260" max="11260" width="1" style="86" customWidth="1"/>
    <col min="11261" max="11261" width="4.28515625" style="86" customWidth="1"/>
    <col min="11262" max="11262" width="34.7109375" style="86" customWidth="1"/>
    <col min="11263" max="11263" width="0" style="86" hidden="1" customWidth="1"/>
    <col min="11264" max="11264" width="20" style="86" customWidth="1"/>
    <col min="11265" max="11265" width="20.85546875" style="86" customWidth="1"/>
    <col min="11266" max="11266" width="25" style="86" customWidth="1"/>
    <col min="11267" max="11267" width="18.7109375" style="86" customWidth="1"/>
    <col min="11268" max="11268" width="29.7109375" style="86" customWidth="1"/>
    <col min="11269" max="11269" width="13.42578125" style="86" customWidth="1"/>
    <col min="11270" max="11270" width="13.85546875" style="86" customWidth="1"/>
    <col min="11271" max="11275" width="16.5703125" style="86" customWidth="1"/>
    <col min="11276" max="11276" width="20.5703125" style="86" customWidth="1"/>
    <col min="11277" max="11277" width="21.140625" style="86" customWidth="1"/>
    <col min="11278" max="11278" width="9.5703125" style="86" customWidth="1"/>
    <col min="11279" max="11279" width="0.42578125" style="86" customWidth="1"/>
    <col min="11280" max="11286" width="6.42578125" style="86" customWidth="1"/>
    <col min="11287" max="11515" width="11.42578125" style="86"/>
    <col min="11516" max="11516" width="1" style="86" customWidth="1"/>
    <col min="11517" max="11517" width="4.28515625" style="86" customWidth="1"/>
    <col min="11518" max="11518" width="34.7109375" style="86" customWidth="1"/>
    <col min="11519" max="11519" width="0" style="86" hidden="1" customWidth="1"/>
    <col min="11520" max="11520" width="20" style="86" customWidth="1"/>
    <col min="11521" max="11521" width="20.85546875" style="86" customWidth="1"/>
    <col min="11522" max="11522" width="25" style="86" customWidth="1"/>
    <col min="11523" max="11523" width="18.7109375" style="86" customWidth="1"/>
    <col min="11524" max="11524" width="29.7109375" style="86" customWidth="1"/>
    <col min="11525" max="11525" width="13.42578125" style="86" customWidth="1"/>
    <col min="11526" max="11526" width="13.85546875" style="86" customWidth="1"/>
    <col min="11527" max="11531" width="16.5703125" style="86" customWidth="1"/>
    <col min="11532" max="11532" width="20.5703125" style="86" customWidth="1"/>
    <col min="11533" max="11533" width="21.140625" style="86" customWidth="1"/>
    <col min="11534" max="11534" width="9.5703125" style="86" customWidth="1"/>
    <col min="11535" max="11535" width="0.42578125" style="86" customWidth="1"/>
    <col min="11536" max="11542" width="6.42578125" style="86" customWidth="1"/>
    <col min="11543" max="11771" width="11.42578125" style="86"/>
    <col min="11772" max="11772" width="1" style="86" customWidth="1"/>
    <col min="11773" max="11773" width="4.28515625" style="86" customWidth="1"/>
    <col min="11774" max="11774" width="34.7109375" style="86" customWidth="1"/>
    <col min="11775" max="11775" width="0" style="86" hidden="1" customWidth="1"/>
    <col min="11776" max="11776" width="20" style="86" customWidth="1"/>
    <col min="11777" max="11777" width="20.85546875" style="86" customWidth="1"/>
    <col min="11778" max="11778" width="25" style="86" customWidth="1"/>
    <col min="11779" max="11779" width="18.7109375" style="86" customWidth="1"/>
    <col min="11780" max="11780" width="29.7109375" style="86" customWidth="1"/>
    <col min="11781" max="11781" width="13.42578125" style="86" customWidth="1"/>
    <col min="11782" max="11782" width="13.85546875" style="86" customWidth="1"/>
    <col min="11783" max="11787" width="16.5703125" style="86" customWidth="1"/>
    <col min="11788" max="11788" width="20.5703125" style="86" customWidth="1"/>
    <col min="11789" max="11789" width="21.140625" style="86" customWidth="1"/>
    <col min="11790" max="11790" width="9.5703125" style="86" customWidth="1"/>
    <col min="11791" max="11791" width="0.42578125" style="86" customWidth="1"/>
    <col min="11792" max="11798" width="6.42578125" style="86" customWidth="1"/>
    <col min="11799" max="12027" width="11.42578125" style="86"/>
    <col min="12028" max="12028" width="1" style="86" customWidth="1"/>
    <col min="12029" max="12029" width="4.28515625" style="86" customWidth="1"/>
    <col min="12030" max="12030" width="34.7109375" style="86" customWidth="1"/>
    <col min="12031" max="12031" width="0" style="86" hidden="1" customWidth="1"/>
    <col min="12032" max="12032" width="20" style="86" customWidth="1"/>
    <col min="12033" max="12033" width="20.85546875" style="86" customWidth="1"/>
    <col min="12034" max="12034" width="25" style="86" customWidth="1"/>
    <col min="12035" max="12035" width="18.7109375" style="86" customWidth="1"/>
    <col min="12036" max="12036" width="29.7109375" style="86" customWidth="1"/>
    <col min="12037" max="12037" width="13.42578125" style="86" customWidth="1"/>
    <col min="12038" max="12038" width="13.85546875" style="86" customWidth="1"/>
    <col min="12039" max="12043" width="16.5703125" style="86" customWidth="1"/>
    <col min="12044" max="12044" width="20.5703125" style="86" customWidth="1"/>
    <col min="12045" max="12045" width="21.140625" style="86" customWidth="1"/>
    <col min="12046" max="12046" width="9.5703125" style="86" customWidth="1"/>
    <col min="12047" max="12047" width="0.42578125" style="86" customWidth="1"/>
    <col min="12048" max="12054" width="6.42578125" style="86" customWidth="1"/>
    <col min="12055" max="12283" width="11.42578125" style="86"/>
    <col min="12284" max="12284" width="1" style="86" customWidth="1"/>
    <col min="12285" max="12285" width="4.28515625" style="86" customWidth="1"/>
    <col min="12286" max="12286" width="34.7109375" style="86" customWidth="1"/>
    <col min="12287" max="12287" width="0" style="86" hidden="1" customWidth="1"/>
    <col min="12288" max="12288" width="20" style="86" customWidth="1"/>
    <col min="12289" max="12289" width="20.85546875" style="86" customWidth="1"/>
    <col min="12290" max="12290" width="25" style="86" customWidth="1"/>
    <col min="12291" max="12291" width="18.7109375" style="86" customWidth="1"/>
    <col min="12292" max="12292" width="29.7109375" style="86" customWidth="1"/>
    <col min="12293" max="12293" width="13.42578125" style="86" customWidth="1"/>
    <col min="12294" max="12294" width="13.85546875" style="86" customWidth="1"/>
    <col min="12295" max="12299" width="16.5703125" style="86" customWidth="1"/>
    <col min="12300" max="12300" width="20.5703125" style="86" customWidth="1"/>
    <col min="12301" max="12301" width="21.140625" style="86" customWidth="1"/>
    <col min="12302" max="12302" width="9.5703125" style="86" customWidth="1"/>
    <col min="12303" max="12303" width="0.42578125" style="86" customWidth="1"/>
    <col min="12304" max="12310" width="6.42578125" style="86" customWidth="1"/>
    <col min="12311" max="12539" width="11.42578125" style="86"/>
    <col min="12540" max="12540" width="1" style="86" customWidth="1"/>
    <col min="12541" max="12541" width="4.28515625" style="86" customWidth="1"/>
    <col min="12542" max="12542" width="34.7109375" style="86" customWidth="1"/>
    <col min="12543" max="12543" width="0" style="86" hidden="1" customWidth="1"/>
    <col min="12544" max="12544" width="20" style="86" customWidth="1"/>
    <col min="12545" max="12545" width="20.85546875" style="86" customWidth="1"/>
    <col min="12546" max="12546" width="25" style="86" customWidth="1"/>
    <col min="12547" max="12547" width="18.7109375" style="86" customWidth="1"/>
    <col min="12548" max="12548" width="29.7109375" style="86" customWidth="1"/>
    <col min="12549" max="12549" width="13.42578125" style="86" customWidth="1"/>
    <col min="12550" max="12550" width="13.85546875" style="86" customWidth="1"/>
    <col min="12551" max="12555" width="16.5703125" style="86" customWidth="1"/>
    <col min="12556" max="12556" width="20.5703125" style="86" customWidth="1"/>
    <col min="12557" max="12557" width="21.140625" style="86" customWidth="1"/>
    <col min="12558" max="12558" width="9.5703125" style="86" customWidth="1"/>
    <col min="12559" max="12559" width="0.42578125" style="86" customWidth="1"/>
    <col min="12560" max="12566" width="6.42578125" style="86" customWidth="1"/>
    <col min="12567" max="12795" width="11.42578125" style="86"/>
    <col min="12796" max="12796" width="1" style="86" customWidth="1"/>
    <col min="12797" max="12797" width="4.28515625" style="86" customWidth="1"/>
    <col min="12798" max="12798" width="34.7109375" style="86" customWidth="1"/>
    <col min="12799" max="12799" width="0" style="86" hidden="1" customWidth="1"/>
    <col min="12800" max="12800" width="20" style="86" customWidth="1"/>
    <col min="12801" max="12801" width="20.85546875" style="86" customWidth="1"/>
    <col min="12802" max="12802" width="25" style="86" customWidth="1"/>
    <col min="12803" max="12803" width="18.7109375" style="86" customWidth="1"/>
    <col min="12804" max="12804" width="29.7109375" style="86" customWidth="1"/>
    <col min="12805" max="12805" width="13.42578125" style="86" customWidth="1"/>
    <col min="12806" max="12806" width="13.85546875" style="86" customWidth="1"/>
    <col min="12807" max="12811" width="16.5703125" style="86" customWidth="1"/>
    <col min="12812" max="12812" width="20.5703125" style="86" customWidth="1"/>
    <col min="12813" max="12813" width="21.140625" style="86" customWidth="1"/>
    <col min="12814" max="12814" width="9.5703125" style="86" customWidth="1"/>
    <col min="12815" max="12815" width="0.42578125" style="86" customWidth="1"/>
    <col min="12816" max="12822" width="6.42578125" style="86" customWidth="1"/>
    <col min="12823" max="13051" width="11.42578125" style="86"/>
    <col min="13052" max="13052" width="1" style="86" customWidth="1"/>
    <col min="13053" max="13053" width="4.28515625" style="86" customWidth="1"/>
    <col min="13054" max="13054" width="34.7109375" style="86" customWidth="1"/>
    <col min="13055" max="13055" width="0" style="86" hidden="1" customWidth="1"/>
    <col min="13056" max="13056" width="20" style="86" customWidth="1"/>
    <col min="13057" max="13057" width="20.85546875" style="86" customWidth="1"/>
    <col min="13058" max="13058" width="25" style="86" customWidth="1"/>
    <col min="13059" max="13059" width="18.7109375" style="86" customWidth="1"/>
    <col min="13060" max="13060" width="29.7109375" style="86" customWidth="1"/>
    <col min="13061" max="13061" width="13.42578125" style="86" customWidth="1"/>
    <col min="13062" max="13062" width="13.85546875" style="86" customWidth="1"/>
    <col min="13063" max="13067" width="16.5703125" style="86" customWidth="1"/>
    <col min="13068" max="13068" width="20.5703125" style="86" customWidth="1"/>
    <col min="13069" max="13069" width="21.140625" style="86" customWidth="1"/>
    <col min="13070" max="13070" width="9.5703125" style="86" customWidth="1"/>
    <col min="13071" max="13071" width="0.42578125" style="86" customWidth="1"/>
    <col min="13072" max="13078" width="6.42578125" style="86" customWidth="1"/>
    <col min="13079" max="13307" width="11.42578125" style="86"/>
    <col min="13308" max="13308" width="1" style="86" customWidth="1"/>
    <col min="13309" max="13309" width="4.28515625" style="86" customWidth="1"/>
    <col min="13310" max="13310" width="34.7109375" style="86" customWidth="1"/>
    <col min="13311" max="13311" width="0" style="86" hidden="1" customWidth="1"/>
    <col min="13312" max="13312" width="20" style="86" customWidth="1"/>
    <col min="13313" max="13313" width="20.85546875" style="86" customWidth="1"/>
    <col min="13314" max="13314" width="25" style="86" customWidth="1"/>
    <col min="13315" max="13315" width="18.7109375" style="86" customWidth="1"/>
    <col min="13316" max="13316" width="29.7109375" style="86" customWidth="1"/>
    <col min="13317" max="13317" width="13.42578125" style="86" customWidth="1"/>
    <col min="13318" max="13318" width="13.85546875" style="86" customWidth="1"/>
    <col min="13319" max="13323" width="16.5703125" style="86" customWidth="1"/>
    <col min="13324" max="13324" width="20.5703125" style="86" customWidth="1"/>
    <col min="13325" max="13325" width="21.140625" style="86" customWidth="1"/>
    <col min="13326" max="13326" width="9.5703125" style="86" customWidth="1"/>
    <col min="13327" max="13327" width="0.42578125" style="86" customWidth="1"/>
    <col min="13328" max="13334" width="6.42578125" style="86" customWidth="1"/>
    <col min="13335" max="13563" width="11.42578125" style="86"/>
    <col min="13564" max="13564" width="1" style="86" customWidth="1"/>
    <col min="13565" max="13565" width="4.28515625" style="86" customWidth="1"/>
    <col min="13566" max="13566" width="34.7109375" style="86" customWidth="1"/>
    <col min="13567" max="13567" width="0" style="86" hidden="1" customWidth="1"/>
    <col min="13568" max="13568" width="20" style="86" customWidth="1"/>
    <col min="13569" max="13569" width="20.85546875" style="86" customWidth="1"/>
    <col min="13570" max="13570" width="25" style="86" customWidth="1"/>
    <col min="13571" max="13571" width="18.7109375" style="86" customWidth="1"/>
    <col min="13572" max="13572" width="29.7109375" style="86" customWidth="1"/>
    <col min="13573" max="13573" width="13.42578125" style="86" customWidth="1"/>
    <col min="13574" max="13574" width="13.85546875" style="86" customWidth="1"/>
    <col min="13575" max="13579" width="16.5703125" style="86" customWidth="1"/>
    <col min="13580" max="13580" width="20.5703125" style="86" customWidth="1"/>
    <col min="13581" max="13581" width="21.140625" style="86" customWidth="1"/>
    <col min="13582" max="13582" width="9.5703125" style="86" customWidth="1"/>
    <col min="13583" max="13583" width="0.42578125" style="86" customWidth="1"/>
    <col min="13584" max="13590" width="6.42578125" style="86" customWidth="1"/>
    <col min="13591" max="13819" width="11.42578125" style="86"/>
    <col min="13820" max="13820" width="1" style="86" customWidth="1"/>
    <col min="13821" max="13821" width="4.28515625" style="86" customWidth="1"/>
    <col min="13822" max="13822" width="34.7109375" style="86" customWidth="1"/>
    <col min="13823" max="13823" width="0" style="86" hidden="1" customWidth="1"/>
    <col min="13824" max="13824" width="20" style="86" customWidth="1"/>
    <col min="13825" max="13825" width="20.85546875" style="86" customWidth="1"/>
    <col min="13826" max="13826" width="25" style="86" customWidth="1"/>
    <col min="13827" max="13827" width="18.7109375" style="86" customWidth="1"/>
    <col min="13828" max="13828" width="29.7109375" style="86" customWidth="1"/>
    <col min="13829" max="13829" width="13.42578125" style="86" customWidth="1"/>
    <col min="13830" max="13830" width="13.85546875" style="86" customWidth="1"/>
    <col min="13831" max="13835" width="16.5703125" style="86" customWidth="1"/>
    <col min="13836" max="13836" width="20.5703125" style="86" customWidth="1"/>
    <col min="13837" max="13837" width="21.140625" style="86" customWidth="1"/>
    <col min="13838" max="13838" width="9.5703125" style="86" customWidth="1"/>
    <col min="13839" max="13839" width="0.42578125" style="86" customWidth="1"/>
    <col min="13840" max="13846" width="6.42578125" style="86" customWidth="1"/>
    <col min="13847" max="14075" width="11.42578125" style="86"/>
    <col min="14076" max="14076" width="1" style="86" customWidth="1"/>
    <col min="14077" max="14077" width="4.28515625" style="86" customWidth="1"/>
    <col min="14078" max="14078" width="34.7109375" style="86" customWidth="1"/>
    <col min="14079" max="14079" width="0" style="86" hidden="1" customWidth="1"/>
    <col min="14080" max="14080" width="20" style="86" customWidth="1"/>
    <col min="14081" max="14081" width="20.85546875" style="86" customWidth="1"/>
    <col min="14082" max="14082" width="25" style="86" customWidth="1"/>
    <col min="14083" max="14083" width="18.7109375" style="86" customWidth="1"/>
    <col min="14084" max="14084" width="29.7109375" style="86" customWidth="1"/>
    <col min="14085" max="14085" width="13.42578125" style="86" customWidth="1"/>
    <col min="14086" max="14086" width="13.85546875" style="86" customWidth="1"/>
    <col min="14087" max="14091" width="16.5703125" style="86" customWidth="1"/>
    <col min="14092" max="14092" width="20.5703125" style="86" customWidth="1"/>
    <col min="14093" max="14093" width="21.140625" style="86" customWidth="1"/>
    <col min="14094" max="14094" width="9.5703125" style="86" customWidth="1"/>
    <col min="14095" max="14095" width="0.42578125" style="86" customWidth="1"/>
    <col min="14096" max="14102" width="6.42578125" style="86" customWidth="1"/>
    <col min="14103" max="14331" width="11.42578125" style="86"/>
    <col min="14332" max="14332" width="1" style="86" customWidth="1"/>
    <col min="14333" max="14333" width="4.28515625" style="86" customWidth="1"/>
    <col min="14334" max="14334" width="34.7109375" style="86" customWidth="1"/>
    <col min="14335" max="14335" width="0" style="86" hidden="1" customWidth="1"/>
    <col min="14336" max="14336" width="20" style="86" customWidth="1"/>
    <col min="14337" max="14337" width="20.85546875" style="86" customWidth="1"/>
    <col min="14338" max="14338" width="25" style="86" customWidth="1"/>
    <col min="14339" max="14339" width="18.7109375" style="86" customWidth="1"/>
    <col min="14340" max="14340" width="29.7109375" style="86" customWidth="1"/>
    <col min="14341" max="14341" width="13.42578125" style="86" customWidth="1"/>
    <col min="14342" max="14342" width="13.85546875" style="86" customWidth="1"/>
    <col min="14343" max="14347" width="16.5703125" style="86" customWidth="1"/>
    <col min="14348" max="14348" width="20.5703125" style="86" customWidth="1"/>
    <col min="14349" max="14349" width="21.140625" style="86" customWidth="1"/>
    <col min="14350" max="14350" width="9.5703125" style="86" customWidth="1"/>
    <col min="14351" max="14351" width="0.42578125" style="86" customWidth="1"/>
    <col min="14352" max="14358" width="6.42578125" style="86" customWidth="1"/>
    <col min="14359" max="14587" width="11.42578125" style="86"/>
    <col min="14588" max="14588" width="1" style="86" customWidth="1"/>
    <col min="14589" max="14589" width="4.28515625" style="86" customWidth="1"/>
    <col min="14590" max="14590" width="34.7109375" style="86" customWidth="1"/>
    <col min="14591" max="14591" width="0" style="86" hidden="1" customWidth="1"/>
    <col min="14592" max="14592" width="20" style="86" customWidth="1"/>
    <col min="14593" max="14593" width="20.85546875" style="86" customWidth="1"/>
    <col min="14594" max="14594" width="25" style="86" customWidth="1"/>
    <col min="14595" max="14595" width="18.7109375" style="86" customWidth="1"/>
    <col min="14596" max="14596" width="29.7109375" style="86" customWidth="1"/>
    <col min="14597" max="14597" width="13.42578125" style="86" customWidth="1"/>
    <col min="14598" max="14598" width="13.85546875" style="86" customWidth="1"/>
    <col min="14599" max="14603" width="16.5703125" style="86" customWidth="1"/>
    <col min="14604" max="14604" width="20.5703125" style="86" customWidth="1"/>
    <col min="14605" max="14605" width="21.140625" style="86" customWidth="1"/>
    <col min="14606" max="14606" width="9.5703125" style="86" customWidth="1"/>
    <col min="14607" max="14607" width="0.42578125" style="86" customWidth="1"/>
    <col min="14608" max="14614" width="6.42578125" style="86" customWidth="1"/>
    <col min="14615" max="14843" width="11.42578125" style="86"/>
    <col min="14844" max="14844" width="1" style="86" customWidth="1"/>
    <col min="14845" max="14845" width="4.28515625" style="86" customWidth="1"/>
    <col min="14846" max="14846" width="34.7109375" style="86" customWidth="1"/>
    <col min="14847" max="14847" width="0" style="86" hidden="1" customWidth="1"/>
    <col min="14848" max="14848" width="20" style="86" customWidth="1"/>
    <col min="14849" max="14849" width="20.85546875" style="86" customWidth="1"/>
    <col min="14850" max="14850" width="25" style="86" customWidth="1"/>
    <col min="14851" max="14851" width="18.7109375" style="86" customWidth="1"/>
    <col min="14852" max="14852" width="29.7109375" style="86" customWidth="1"/>
    <col min="14853" max="14853" width="13.42578125" style="86" customWidth="1"/>
    <col min="14854" max="14854" width="13.85546875" style="86" customWidth="1"/>
    <col min="14855" max="14859" width="16.5703125" style="86" customWidth="1"/>
    <col min="14860" max="14860" width="20.5703125" style="86" customWidth="1"/>
    <col min="14861" max="14861" width="21.140625" style="86" customWidth="1"/>
    <col min="14862" max="14862" width="9.5703125" style="86" customWidth="1"/>
    <col min="14863" max="14863" width="0.42578125" style="86" customWidth="1"/>
    <col min="14864" max="14870" width="6.42578125" style="86" customWidth="1"/>
    <col min="14871" max="15099" width="11.42578125" style="86"/>
    <col min="15100" max="15100" width="1" style="86" customWidth="1"/>
    <col min="15101" max="15101" width="4.28515625" style="86" customWidth="1"/>
    <col min="15102" max="15102" width="34.7109375" style="86" customWidth="1"/>
    <col min="15103" max="15103" width="0" style="86" hidden="1" customWidth="1"/>
    <col min="15104" max="15104" width="20" style="86" customWidth="1"/>
    <col min="15105" max="15105" width="20.85546875" style="86" customWidth="1"/>
    <col min="15106" max="15106" width="25" style="86" customWidth="1"/>
    <col min="15107" max="15107" width="18.7109375" style="86" customWidth="1"/>
    <col min="15108" max="15108" width="29.7109375" style="86" customWidth="1"/>
    <col min="15109" max="15109" width="13.42578125" style="86" customWidth="1"/>
    <col min="15110" max="15110" width="13.85546875" style="86" customWidth="1"/>
    <col min="15111" max="15115" width="16.5703125" style="86" customWidth="1"/>
    <col min="15116" max="15116" width="20.5703125" style="86" customWidth="1"/>
    <col min="15117" max="15117" width="21.140625" style="86" customWidth="1"/>
    <col min="15118" max="15118" width="9.5703125" style="86" customWidth="1"/>
    <col min="15119" max="15119" width="0.42578125" style="86" customWidth="1"/>
    <col min="15120" max="15126" width="6.42578125" style="86" customWidth="1"/>
    <col min="15127" max="15355" width="11.42578125" style="86"/>
    <col min="15356" max="15356" width="1" style="86" customWidth="1"/>
    <col min="15357" max="15357" width="4.28515625" style="86" customWidth="1"/>
    <col min="15358" max="15358" width="34.7109375" style="86" customWidth="1"/>
    <col min="15359" max="15359" width="0" style="86" hidden="1" customWidth="1"/>
    <col min="15360" max="15360" width="20" style="86" customWidth="1"/>
    <col min="15361" max="15361" width="20.85546875" style="86" customWidth="1"/>
    <col min="15362" max="15362" width="25" style="86" customWidth="1"/>
    <col min="15363" max="15363" width="18.7109375" style="86" customWidth="1"/>
    <col min="15364" max="15364" width="29.7109375" style="86" customWidth="1"/>
    <col min="15365" max="15365" width="13.42578125" style="86" customWidth="1"/>
    <col min="15366" max="15366" width="13.85546875" style="86" customWidth="1"/>
    <col min="15367" max="15371" width="16.5703125" style="86" customWidth="1"/>
    <col min="15372" max="15372" width="20.5703125" style="86" customWidth="1"/>
    <col min="15373" max="15373" width="21.140625" style="86" customWidth="1"/>
    <col min="15374" max="15374" width="9.5703125" style="86" customWidth="1"/>
    <col min="15375" max="15375" width="0.42578125" style="86" customWidth="1"/>
    <col min="15376" max="15382" width="6.42578125" style="86" customWidth="1"/>
    <col min="15383" max="15611" width="11.42578125" style="86"/>
    <col min="15612" max="15612" width="1" style="86" customWidth="1"/>
    <col min="15613" max="15613" width="4.28515625" style="86" customWidth="1"/>
    <col min="15614" max="15614" width="34.7109375" style="86" customWidth="1"/>
    <col min="15615" max="15615" width="0" style="86" hidden="1" customWidth="1"/>
    <col min="15616" max="15616" width="20" style="86" customWidth="1"/>
    <col min="15617" max="15617" width="20.85546875" style="86" customWidth="1"/>
    <col min="15618" max="15618" width="25" style="86" customWidth="1"/>
    <col min="15619" max="15619" width="18.7109375" style="86" customWidth="1"/>
    <col min="15620" max="15620" width="29.7109375" style="86" customWidth="1"/>
    <col min="15621" max="15621" width="13.42578125" style="86" customWidth="1"/>
    <col min="15622" max="15622" width="13.85546875" style="86" customWidth="1"/>
    <col min="15623" max="15627" width="16.5703125" style="86" customWidth="1"/>
    <col min="15628" max="15628" width="20.5703125" style="86" customWidth="1"/>
    <col min="15629" max="15629" width="21.140625" style="86" customWidth="1"/>
    <col min="15630" max="15630" width="9.5703125" style="86" customWidth="1"/>
    <col min="15631" max="15631" width="0.42578125" style="86" customWidth="1"/>
    <col min="15632" max="15638" width="6.42578125" style="86" customWidth="1"/>
    <col min="15639" max="15867" width="11.42578125" style="86"/>
    <col min="15868" max="15868" width="1" style="86" customWidth="1"/>
    <col min="15869" max="15869" width="4.28515625" style="86" customWidth="1"/>
    <col min="15870" max="15870" width="34.7109375" style="86" customWidth="1"/>
    <col min="15871" max="15871" width="0" style="86" hidden="1" customWidth="1"/>
    <col min="15872" max="15872" width="20" style="86" customWidth="1"/>
    <col min="15873" max="15873" width="20.85546875" style="86" customWidth="1"/>
    <col min="15874" max="15874" width="25" style="86" customWidth="1"/>
    <col min="15875" max="15875" width="18.7109375" style="86" customWidth="1"/>
    <col min="15876" max="15876" width="29.7109375" style="86" customWidth="1"/>
    <col min="15877" max="15877" width="13.42578125" style="86" customWidth="1"/>
    <col min="15878" max="15878" width="13.85546875" style="86" customWidth="1"/>
    <col min="15879" max="15883" width="16.5703125" style="86" customWidth="1"/>
    <col min="15884" max="15884" width="20.5703125" style="86" customWidth="1"/>
    <col min="15885" max="15885" width="21.140625" style="86" customWidth="1"/>
    <col min="15886" max="15886" width="9.5703125" style="86" customWidth="1"/>
    <col min="15887" max="15887" width="0.42578125" style="86" customWidth="1"/>
    <col min="15888" max="15894" width="6.42578125" style="86" customWidth="1"/>
    <col min="15895" max="16123" width="11.42578125" style="86"/>
    <col min="16124" max="16124" width="1" style="86" customWidth="1"/>
    <col min="16125" max="16125" width="4.28515625" style="86" customWidth="1"/>
    <col min="16126" max="16126" width="34.7109375" style="86" customWidth="1"/>
    <col min="16127" max="16127" width="0" style="86" hidden="1" customWidth="1"/>
    <col min="16128" max="16128" width="20" style="86" customWidth="1"/>
    <col min="16129" max="16129" width="20.85546875" style="86" customWidth="1"/>
    <col min="16130" max="16130" width="25" style="86" customWidth="1"/>
    <col min="16131" max="16131" width="18.7109375" style="86" customWidth="1"/>
    <col min="16132" max="16132" width="29.7109375" style="86" customWidth="1"/>
    <col min="16133" max="16133" width="13.42578125" style="86" customWidth="1"/>
    <col min="16134" max="16134" width="13.85546875" style="86" customWidth="1"/>
    <col min="16135" max="16139" width="16.5703125" style="86" customWidth="1"/>
    <col min="16140" max="16140" width="20.5703125" style="86" customWidth="1"/>
    <col min="16141" max="16141" width="21.140625" style="86" customWidth="1"/>
    <col min="16142" max="16142" width="9.5703125" style="86" customWidth="1"/>
    <col min="16143" max="16143" width="0.42578125" style="86" customWidth="1"/>
    <col min="16144" max="16150" width="6.42578125" style="86" customWidth="1"/>
    <col min="16151" max="16371" width="11.42578125" style="86"/>
    <col min="16372" max="16384" width="11.42578125" style="86" customWidth="1"/>
  </cols>
  <sheetData>
    <row r="2" spans="2:16" ht="15.75" x14ac:dyDescent="0.25">
      <c r="B2" s="1074" t="s">
        <v>63</v>
      </c>
      <c r="C2" s="1075"/>
      <c r="D2" s="1075"/>
      <c r="E2" s="1075"/>
      <c r="F2" s="1075"/>
      <c r="G2" s="1075"/>
      <c r="H2" s="1075"/>
      <c r="I2" s="1075"/>
      <c r="J2" s="1075"/>
      <c r="K2" s="1075"/>
      <c r="L2" s="1075"/>
      <c r="M2" s="1075"/>
      <c r="N2" s="1075"/>
      <c r="O2" s="1075"/>
      <c r="P2" s="1075"/>
    </row>
    <row r="4" spans="2:16" ht="15.75" x14ac:dyDescent="0.25">
      <c r="B4" s="1074" t="s">
        <v>48</v>
      </c>
      <c r="C4" s="1075"/>
      <c r="D4" s="1075"/>
      <c r="E4" s="1075"/>
      <c r="F4" s="1075"/>
      <c r="G4" s="1075"/>
      <c r="H4" s="1075"/>
      <c r="I4" s="1075"/>
      <c r="J4" s="1075"/>
      <c r="K4" s="1075"/>
      <c r="L4" s="1075"/>
      <c r="M4" s="1075"/>
      <c r="N4" s="1075"/>
      <c r="O4" s="1075"/>
      <c r="P4" s="1075"/>
    </row>
    <row r="5" spans="2:16" ht="15.75" thickBot="1" x14ac:dyDescent="0.3"/>
    <row r="6" spans="2:16" ht="16.5" thickBot="1" x14ac:dyDescent="0.3">
      <c r="B6" s="82" t="s">
        <v>4</v>
      </c>
      <c r="C6" s="1134" t="s">
        <v>1235</v>
      </c>
      <c r="D6" s="1134"/>
      <c r="E6" s="1134"/>
      <c r="F6" s="1134"/>
      <c r="G6" s="1134"/>
      <c r="H6" s="1134"/>
      <c r="I6" s="1134"/>
      <c r="J6" s="1134"/>
      <c r="K6" s="1134"/>
      <c r="L6" s="1134"/>
      <c r="M6" s="1134"/>
      <c r="N6" s="1135"/>
    </row>
    <row r="7" spans="2:16" ht="16.5" thickBot="1" x14ac:dyDescent="0.3">
      <c r="B7" s="82" t="s">
        <v>5</v>
      </c>
      <c r="C7" s="1134"/>
      <c r="D7" s="1134"/>
      <c r="E7" s="1134"/>
      <c r="F7" s="1134"/>
      <c r="G7" s="1134"/>
      <c r="H7" s="1134"/>
      <c r="I7" s="1134"/>
      <c r="J7" s="1134"/>
      <c r="K7" s="1134"/>
      <c r="L7" s="1134"/>
      <c r="M7" s="1134"/>
      <c r="N7" s="1135"/>
    </row>
    <row r="8" spans="2:16" ht="16.5" thickBot="1" x14ac:dyDescent="0.3">
      <c r="B8" s="82" t="s">
        <v>6</v>
      </c>
      <c r="C8" s="1134"/>
      <c r="D8" s="1134"/>
      <c r="E8" s="1134"/>
      <c r="F8" s="1134"/>
      <c r="G8" s="1134"/>
      <c r="H8" s="1134"/>
      <c r="I8" s="1134"/>
      <c r="J8" s="1134"/>
      <c r="K8" s="1134"/>
      <c r="L8" s="1134"/>
      <c r="M8" s="1134"/>
      <c r="N8" s="1135"/>
    </row>
    <row r="9" spans="2:16" ht="16.5" thickBot="1" x14ac:dyDescent="0.3">
      <c r="B9" s="82" t="s">
        <v>7</v>
      </c>
      <c r="C9" s="1134"/>
      <c r="D9" s="1134"/>
      <c r="E9" s="1134"/>
      <c r="F9" s="1134"/>
      <c r="G9" s="1134"/>
      <c r="H9" s="1134"/>
      <c r="I9" s="1134"/>
      <c r="J9" s="1134"/>
      <c r="K9" s="1134"/>
      <c r="L9" s="1134"/>
      <c r="M9" s="1134"/>
      <c r="N9" s="1135"/>
    </row>
    <row r="10" spans="2:16" ht="16.5" thickBot="1" x14ac:dyDescent="0.3">
      <c r="B10" s="82" t="s">
        <v>8</v>
      </c>
      <c r="C10" s="1132" t="s">
        <v>153</v>
      </c>
      <c r="D10" s="1132"/>
      <c r="E10" s="1133"/>
      <c r="F10" s="87"/>
      <c r="G10" s="87"/>
      <c r="H10" s="87"/>
      <c r="I10" s="87"/>
      <c r="J10" s="87"/>
      <c r="K10" s="87"/>
      <c r="L10" s="87"/>
      <c r="M10" s="87"/>
      <c r="N10" s="88"/>
    </row>
    <row r="11" spans="2:16" ht="16.5" thickBot="1" x14ac:dyDescent="0.3">
      <c r="B11" s="83" t="s">
        <v>9</v>
      </c>
      <c r="C11" s="89">
        <v>41973</v>
      </c>
      <c r="D11" s="90"/>
      <c r="E11" s="90"/>
      <c r="F11" s="90"/>
      <c r="G11" s="90"/>
      <c r="H11" s="90"/>
      <c r="I11" s="90"/>
      <c r="J11" s="90"/>
      <c r="K11" s="90"/>
      <c r="L11" s="90"/>
      <c r="M11" s="90"/>
      <c r="N11" s="91"/>
    </row>
    <row r="12" spans="2:16" ht="15.75" x14ac:dyDescent="0.25">
      <c r="B12" s="84"/>
      <c r="C12" s="92"/>
      <c r="D12" s="85"/>
      <c r="E12" s="85"/>
      <c r="F12" s="85"/>
      <c r="G12" s="85"/>
      <c r="H12" s="85"/>
      <c r="I12" s="93"/>
      <c r="J12" s="93"/>
      <c r="K12" s="93"/>
      <c r="L12" s="93"/>
      <c r="M12" s="93"/>
      <c r="N12" s="85"/>
    </row>
    <row r="13" spans="2:16" ht="31.5" x14ac:dyDescent="0.25">
      <c r="B13" s="1093" t="s">
        <v>87</v>
      </c>
      <c r="C13" s="1093"/>
      <c r="D13" s="240" t="s">
        <v>12</v>
      </c>
      <c r="E13" s="240" t="s">
        <v>13</v>
      </c>
      <c r="F13" s="240" t="s">
        <v>29</v>
      </c>
      <c r="G13" s="95"/>
      <c r="I13" s="96"/>
      <c r="J13" s="96"/>
      <c r="K13" s="96"/>
      <c r="L13" s="96"/>
      <c r="M13" s="96"/>
      <c r="N13" s="94"/>
    </row>
    <row r="14" spans="2:16" ht="15.75" x14ac:dyDescent="0.25">
      <c r="B14" s="1093"/>
      <c r="C14" s="1093"/>
      <c r="D14" s="240">
        <v>9</v>
      </c>
      <c r="E14" s="169">
        <v>2169723959</v>
      </c>
      <c r="F14" s="170">
        <v>1039</v>
      </c>
      <c r="G14" s="97"/>
      <c r="I14" s="98"/>
      <c r="J14" s="98"/>
      <c r="K14" s="98"/>
      <c r="L14" s="98"/>
      <c r="M14" s="98"/>
      <c r="N14" s="94"/>
    </row>
    <row r="15" spans="2:16" ht="15.75" x14ac:dyDescent="0.25">
      <c r="B15" s="1093"/>
      <c r="C15" s="1093"/>
      <c r="D15" s="240"/>
      <c r="E15" s="168"/>
      <c r="F15" s="167"/>
      <c r="G15" s="97"/>
      <c r="I15" s="98"/>
      <c r="J15" s="98"/>
      <c r="K15" s="98"/>
      <c r="L15" s="98"/>
      <c r="M15" s="98"/>
      <c r="N15" s="94"/>
    </row>
    <row r="16" spans="2:16" ht="15.75" x14ac:dyDescent="0.25">
      <c r="B16" s="1093"/>
      <c r="C16" s="1093"/>
      <c r="D16" s="240"/>
      <c r="E16" s="168"/>
      <c r="F16" s="167"/>
      <c r="G16" s="97"/>
      <c r="I16" s="98"/>
      <c r="J16" s="98"/>
      <c r="K16" s="98"/>
      <c r="L16" s="98"/>
      <c r="M16" s="98"/>
      <c r="N16" s="94"/>
    </row>
    <row r="17" spans="1:14" ht="15.75" x14ac:dyDescent="0.25">
      <c r="B17" s="1093"/>
      <c r="C17" s="1093"/>
      <c r="D17" s="240"/>
      <c r="E17" s="169"/>
      <c r="F17" s="167"/>
      <c r="G17" s="97"/>
      <c r="H17" s="100"/>
      <c r="I17" s="98"/>
      <c r="J17" s="98"/>
      <c r="K17" s="98"/>
      <c r="L17" s="98"/>
      <c r="M17" s="98"/>
      <c r="N17" s="101"/>
    </row>
    <row r="18" spans="1:14" ht="16.5" thickBot="1" x14ac:dyDescent="0.3">
      <c r="B18" s="1094" t="s">
        <v>14</v>
      </c>
      <c r="C18" s="1095"/>
      <c r="D18" s="240"/>
      <c r="E18" s="103">
        <f>SUM(E14:E17)</f>
        <v>2169723959</v>
      </c>
      <c r="F18" s="167">
        <f>SUM(F14:F17)</f>
        <v>1039</v>
      </c>
      <c r="G18" s="97"/>
      <c r="H18" s="100"/>
      <c r="I18" s="93"/>
      <c r="J18" s="93"/>
      <c r="K18" s="93"/>
      <c r="L18" s="93"/>
      <c r="M18" s="93"/>
      <c r="N18" s="101"/>
    </row>
    <row r="19" spans="1:14" ht="40.5" customHeight="1" thickBot="1" x14ac:dyDescent="0.3">
      <c r="A19" s="104"/>
      <c r="B19" s="105" t="s">
        <v>15</v>
      </c>
      <c r="C19" s="105" t="s">
        <v>88</v>
      </c>
      <c r="E19" s="96"/>
      <c r="F19" s="96"/>
      <c r="G19" s="96"/>
      <c r="H19" s="96"/>
      <c r="I19" s="106"/>
      <c r="J19" s="106"/>
      <c r="K19" s="106"/>
      <c r="L19" s="106"/>
      <c r="M19" s="106"/>
    </row>
    <row r="20" spans="1:14" ht="16.5" thickBot="1" x14ac:dyDescent="0.3">
      <c r="A20" s="107">
        <v>1</v>
      </c>
      <c r="C20" s="108">
        <f>F18*80/100</f>
        <v>831.2</v>
      </c>
      <c r="D20" s="109"/>
      <c r="E20" s="110">
        <f>E18</f>
        <v>2169723959</v>
      </c>
      <c r="F20" s="111"/>
      <c r="G20" s="111"/>
      <c r="H20" s="111"/>
      <c r="I20" s="112"/>
      <c r="J20" s="112"/>
      <c r="K20" s="112"/>
      <c r="L20" s="112"/>
      <c r="M20" s="112"/>
    </row>
    <row r="21" spans="1:14" ht="15.75" x14ac:dyDescent="0.25">
      <c r="A21" s="113"/>
      <c r="C21" s="114"/>
      <c r="D21" s="98"/>
      <c r="E21" s="115"/>
      <c r="F21" s="111"/>
      <c r="G21" s="111"/>
      <c r="H21" s="111"/>
      <c r="I21" s="112"/>
      <c r="J21" s="112"/>
      <c r="K21" s="112"/>
      <c r="L21" s="112"/>
      <c r="M21" s="112"/>
    </row>
    <row r="22" spans="1:14" ht="15.75" x14ac:dyDescent="0.2">
      <c r="A22" s="113"/>
      <c r="B22" s="116" t="s">
        <v>124</v>
      </c>
      <c r="C22" s="78"/>
      <c r="D22" s="78"/>
      <c r="E22" s="78"/>
      <c r="F22" s="78"/>
      <c r="G22" s="78"/>
      <c r="H22" s="78"/>
      <c r="I22" s="93"/>
      <c r="J22" s="93"/>
      <c r="K22" s="93"/>
      <c r="L22" s="93"/>
      <c r="M22" s="93"/>
      <c r="N22" s="94"/>
    </row>
    <row r="23" spans="1:14" ht="15.75" x14ac:dyDescent="0.2">
      <c r="A23" s="113"/>
      <c r="B23" s="78"/>
      <c r="C23" s="78"/>
      <c r="D23" s="78"/>
      <c r="E23" s="78"/>
      <c r="F23" s="78"/>
      <c r="G23" s="78"/>
      <c r="H23" s="78"/>
      <c r="I23" s="93"/>
      <c r="J23" s="93"/>
      <c r="K23" s="93"/>
      <c r="L23" s="93"/>
      <c r="M23" s="93"/>
      <c r="N23" s="94"/>
    </row>
    <row r="24" spans="1:14" ht="15.75" x14ac:dyDescent="0.2">
      <c r="A24" s="113"/>
      <c r="B24" s="117" t="s">
        <v>33</v>
      </c>
      <c r="C24" s="117" t="s">
        <v>125</v>
      </c>
      <c r="D24" s="117" t="s">
        <v>126</v>
      </c>
      <c r="E24" s="78"/>
      <c r="F24" s="78"/>
      <c r="G24" s="78"/>
      <c r="H24" s="78"/>
      <c r="I24" s="93"/>
      <c r="J24" s="93"/>
      <c r="K24" s="93"/>
      <c r="L24" s="93"/>
      <c r="M24" s="93"/>
      <c r="N24" s="94"/>
    </row>
    <row r="25" spans="1:14" ht="15.75" x14ac:dyDescent="0.2">
      <c r="A25" s="113"/>
      <c r="B25" s="118" t="s">
        <v>127</v>
      </c>
      <c r="C25" s="118"/>
      <c r="D25" s="118" t="s">
        <v>292</v>
      </c>
      <c r="E25" s="78"/>
      <c r="F25" s="78"/>
      <c r="G25" s="78"/>
      <c r="H25" s="78"/>
      <c r="I25" s="93"/>
      <c r="J25" s="93"/>
      <c r="K25" s="93"/>
      <c r="L25" s="93"/>
      <c r="M25" s="93"/>
      <c r="N25" s="94"/>
    </row>
    <row r="26" spans="1:14" ht="15.75" x14ac:dyDescent="0.2">
      <c r="A26" s="113"/>
      <c r="B26" s="118" t="s">
        <v>128</v>
      </c>
      <c r="C26" s="118" t="s">
        <v>292</v>
      </c>
      <c r="D26" s="118"/>
      <c r="E26" s="78"/>
      <c r="F26" s="78"/>
      <c r="G26" s="78"/>
      <c r="H26" s="78"/>
      <c r="I26" s="93"/>
      <c r="J26" s="93"/>
      <c r="K26" s="93"/>
      <c r="L26" s="93"/>
      <c r="M26" s="93"/>
      <c r="N26" s="94"/>
    </row>
    <row r="27" spans="1:14" ht="15.75" x14ac:dyDescent="0.2">
      <c r="A27" s="113"/>
      <c r="B27" s="118" t="s">
        <v>129</v>
      </c>
      <c r="C27" s="118" t="s">
        <v>292</v>
      </c>
      <c r="D27" s="118"/>
      <c r="E27" s="78"/>
      <c r="F27" s="78"/>
      <c r="G27" s="78"/>
      <c r="H27" s="78"/>
      <c r="I27" s="93"/>
      <c r="J27" s="93"/>
      <c r="K27" s="93"/>
      <c r="L27" s="93"/>
      <c r="M27" s="93"/>
      <c r="N27" s="94"/>
    </row>
    <row r="28" spans="1:14" ht="15.75" x14ac:dyDescent="0.2">
      <c r="A28" s="113"/>
      <c r="B28" s="118" t="s">
        <v>130</v>
      </c>
      <c r="C28" s="118"/>
      <c r="D28" s="118" t="s">
        <v>292</v>
      </c>
      <c r="E28" s="78"/>
      <c r="F28" s="78"/>
      <c r="G28" s="78"/>
      <c r="H28" s="78"/>
      <c r="I28" s="93"/>
      <c r="J28" s="93"/>
      <c r="K28" s="93"/>
      <c r="L28" s="93"/>
      <c r="M28" s="93"/>
      <c r="N28" s="94"/>
    </row>
    <row r="29" spans="1:14" ht="15.75" x14ac:dyDescent="0.2">
      <c r="A29" s="113"/>
      <c r="B29" s="78"/>
      <c r="C29" s="78"/>
      <c r="D29" s="78"/>
      <c r="E29" s="78"/>
      <c r="F29" s="78"/>
      <c r="G29" s="78"/>
      <c r="H29" s="78"/>
      <c r="I29" s="93"/>
      <c r="J29" s="93"/>
      <c r="K29" s="93"/>
      <c r="L29" s="93"/>
      <c r="M29" s="93"/>
      <c r="N29" s="94"/>
    </row>
    <row r="30" spans="1:14" ht="15.75" x14ac:dyDescent="0.2">
      <c r="A30" s="113"/>
      <c r="B30" s="116" t="s">
        <v>131</v>
      </c>
      <c r="C30" s="78"/>
      <c r="D30" s="78"/>
      <c r="E30" s="78"/>
      <c r="F30" s="78"/>
      <c r="G30" s="78"/>
      <c r="H30" s="78"/>
      <c r="I30" s="93"/>
      <c r="J30" s="93"/>
      <c r="K30" s="93"/>
      <c r="L30" s="93"/>
      <c r="M30" s="93"/>
      <c r="N30" s="94"/>
    </row>
    <row r="31" spans="1:14" ht="15.75" x14ac:dyDescent="0.2">
      <c r="A31" s="113"/>
      <c r="B31" s="78"/>
      <c r="C31" s="78"/>
      <c r="D31" s="78"/>
      <c r="E31" s="78"/>
      <c r="F31" s="78"/>
      <c r="G31" s="78"/>
      <c r="H31" s="78"/>
      <c r="I31" s="93"/>
      <c r="J31" s="93"/>
      <c r="K31" s="93"/>
      <c r="L31" s="93"/>
      <c r="M31" s="93"/>
      <c r="N31" s="94"/>
    </row>
    <row r="32" spans="1:14" ht="15.75" x14ac:dyDescent="0.2">
      <c r="A32" s="113"/>
      <c r="B32" s="117" t="s">
        <v>33</v>
      </c>
      <c r="C32" s="117" t="s">
        <v>58</v>
      </c>
      <c r="D32" s="119" t="s">
        <v>51</v>
      </c>
      <c r="E32" s="119" t="s">
        <v>16</v>
      </c>
      <c r="F32" s="78"/>
      <c r="G32" s="78"/>
      <c r="H32" s="78"/>
      <c r="I32" s="93"/>
      <c r="J32" s="93"/>
      <c r="K32" s="93"/>
      <c r="L32" s="93"/>
      <c r="M32" s="93"/>
      <c r="N32" s="94"/>
    </row>
    <row r="33" spans="1:26" ht="30" x14ac:dyDescent="0.2">
      <c r="A33" s="113"/>
      <c r="B33" s="120" t="s">
        <v>132</v>
      </c>
      <c r="C33" s="252">
        <v>40</v>
      </c>
      <c r="D33" s="234">
        <v>0</v>
      </c>
      <c r="E33" s="1067">
        <f>+D33+D34</f>
        <v>0</v>
      </c>
      <c r="F33" s="78"/>
      <c r="G33" s="78"/>
      <c r="H33" s="78"/>
      <c r="I33" s="93"/>
      <c r="J33" s="93"/>
      <c r="K33" s="93"/>
      <c r="L33" s="93"/>
      <c r="M33" s="93"/>
      <c r="N33" s="94"/>
    </row>
    <row r="34" spans="1:26" ht="60" x14ac:dyDescent="0.2">
      <c r="A34" s="113"/>
      <c r="B34" s="120" t="s">
        <v>133</v>
      </c>
      <c r="C34" s="252">
        <v>60</v>
      </c>
      <c r="D34" s="234">
        <v>0</v>
      </c>
      <c r="E34" s="1068"/>
      <c r="F34" s="78"/>
      <c r="G34" s="78"/>
      <c r="H34" s="78"/>
      <c r="I34" s="93"/>
      <c r="J34" s="93"/>
      <c r="K34" s="93"/>
      <c r="L34" s="93"/>
      <c r="M34" s="93"/>
      <c r="N34" s="94"/>
    </row>
    <row r="35" spans="1:26" ht="15.75" x14ac:dyDescent="0.25">
      <c r="A35" s="113"/>
      <c r="C35" s="114"/>
      <c r="D35" s="98"/>
      <c r="E35" s="115"/>
      <c r="F35" s="111"/>
      <c r="G35" s="111"/>
      <c r="H35" s="111"/>
      <c r="I35" s="112"/>
      <c r="J35" s="112"/>
      <c r="K35" s="112"/>
      <c r="L35" s="112"/>
      <c r="M35" s="112"/>
    </row>
    <row r="36" spans="1:26" ht="15.75" x14ac:dyDescent="0.25">
      <c r="B36" s="116" t="s">
        <v>30</v>
      </c>
      <c r="M36" s="122"/>
      <c r="N36" s="122"/>
    </row>
    <row r="37" spans="1:26" ht="15.75" thickBot="1" x14ac:dyDescent="0.3">
      <c r="M37" s="122"/>
      <c r="N37" s="122"/>
    </row>
    <row r="38" spans="1:26" s="93" customFormat="1" ht="110.25" x14ac:dyDescent="0.25">
      <c r="B38" s="123" t="s">
        <v>134</v>
      </c>
      <c r="C38" s="123" t="s">
        <v>135</v>
      </c>
      <c r="D38" s="123" t="s">
        <v>136</v>
      </c>
      <c r="E38" s="123" t="s">
        <v>45</v>
      </c>
      <c r="F38" s="123" t="s">
        <v>22</v>
      </c>
      <c r="G38" s="123" t="s">
        <v>89</v>
      </c>
      <c r="H38" s="123" t="s">
        <v>17</v>
      </c>
      <c r="I38" s="123" t="s">
        <v>10</v>
      </c>
      <c r="J38" s="123" t="s">
        <v>31</v>
      </c>
      <c r="K38" s="123" t="s">
        <v>61</v>
      </c>
      <c r="L38" s="123" t="s">
        <v>20</v>
      </c>
      <c r="M38" s="124" t="s">
        <v>26</v>
      </c>
      <c r="N38" s="123" t="s">
        <v>137</v>
      </c>
      <c r="O38" s="123" t="s">
        <v>36</v>
      </c>
      <c r="P38" s="245" t="s">
        <v>11</v>
      </c>
      <c r="Q38" s="245" t="s">
        <v>19</v>
      </c>
    </row>
    <row r="39" spans="1:26" s="242" customFormat="1" ht="49.5" customHeight="1" x14ac:dyDescent="0.25">
      <c r="A39" s="125">
        <v>1</v>
      </c>
      <c r="B39" s="136" t="s">
        <v>1237</v>
      </c>
      <c r="C39" s="136" t="s">
        <v>1237</v>
      </c>
      <c r="D39" s="127" t="s">
        <v>1238</v>
      </c>
      <c r="E39" s="128" t="s">
        <v>1241</v>
      </c>
      <c r="F39" s="127" t="s">
        <v>126</v>
      </c>
      <c r="G39" s="129">
        <v>1</v>
      </c>
      <c r="H39" s="130">
        <v>40909</v>
      </c>
      <c r="I39" s="130">
        <v>42004</v>
      </c>
      <c r="J39" s="131" t="s">
        <v>126</v>
      </c>
      <c r="K39" s="538">
        <v>0</v>
      </c>
      <c r="L39" s="172"/>
      <c r="M39" s="171">
        <v>959</v>
      </c>
      <c r="N39" s="132"/>
      <c r="O39" s="527" t="s">
        <v>1246</v>
      </c>
      <c r="P39" s="133">
        <v>41</v>
      </c>
      <c r="Q39" s="125" t="s">
        <v>1239</v>
      </c>
      <c r="R39" s="135"/>
      <c r="S39" s="135"/>
      <c r="T39" s="135"/>
      <c r="U39" s="135"/>
      <c r="V39" s="135"/>
      <c r="W39" s="135"/>
      <c r="X39" s="135"/>
      <c r="Y39" s="135"/>
      <c r="Z39" s="135"/>
    </row>
    <row r="40" spans="1:26" s="242" customFormat="1" ht="15.75" x14ac:dyDescent="0.25">
      <c r="A40" s="125"/>
      <c r="B40" s="136" t="s">
        <v>16</v>
      </c>
      <c r="C40" s="127"/>
      <c r="D40" s="126"/>
      <c r="E40" s="128"/>
      <c r="F40" s="127"/>
      <c r="G40" s="127"/>
      <c r="H40" s="127"/>
      <c r="I40" s="131"/>
      <c r="J40" s="131"/>
      <c r="K40" s="137">
        <f>SUM(K39:K39)</f>
        <v>0</v>
      </c>
      <c r="L40" s="137">
        <f>SUM(L39:L39)</f>
        <v>0</v>
      </c>
      <c r="M40" s="306">
        <f>SUM(M39:M39)</f>
        <v>959</v>
      </c>
      <c r="N40" s="137">
        <f>SUM(N39:N39)</f>
        <v>0</v>
      </c>
      <c r="O40" s="133"/>
      <c r="P40" s="133"/>
      <c r="Q40" s="134"/>
    </row>
    <row r="41" spans="1:26" s="139" customFormat="1" x14ac:dyDescent="0.25">
      <c r="E41" s="140"/>
    </row>
    <row r="42" spans="1:26" s="139" customFormat="1" ht="15.75" x14ac:dyDescent="0.25">
      <c r="B42" s="1096" t="s">
        <v>28</v>
      </c>
      <c r="C42" s="1096" t="s">
        <v>27</v>
      </c>
      <c r="D42" s="1098" t="s">
        <v>34</v>
      </c>
      <c r="E42" s="1098"/>
    </row>
    <row r="43" spans="1:26" s="139" customFormat="1" ht="15.75" x14ac:dyDescent="0.25">
      <c r="B43" s="1097"/>
      <c r="C43" s="1097"/>
      <c r="D43" s="241" t="s">
        <v>23</v>
      </c>
      <c r="E43" s="141" t="s">
        <v>24</v>
      </c>
    </row>
    <row r="44" spans="1:26" s="139" customFormat="1" ht="15.75" x14ac:dyDescent="0.25">
      <c r="B44" s="142" t="s">
        <v>21</v>
      </c>
      <c r="C44" s="143">
        <f>+K40</f>
        <v>0</v>
      </c>
      <c r="D44" s="251"/>
      <c r="E44" s="144" t="s">
        <v>141</v>
      </c>
      <c r="F44" s="145"/>
      <c r="G44" s="145"/>
      <c r="H44" s="145"/>
      <c r="I44" s="145"/>
      <c r="J44" s="145"/>
      <c r="K44" s="145"/>
      <c r="L44" s="145"/>
      <c r="M44" s="145"/>
    </row>
    <row r="45" spans="1:26" s="139" customFormat="1" ht="15.75" x14ac:dyDescent="0.25">
      <c r="B45" s="142" t="s">
        <v>25</v>
      </c>
      <c r="C45" s="143">
        <f>+M40</f>
        <v>959</v>
      </c>
      <c r="D45" s="251" t="s">
        <v>125</v>
      </c>
      <c r="E45" s="144"/>
    </row>
    <row r="46" spans="1:26" s="139" customFormat="1" x14ac:dyDescent="0.25">
      <c r="B46" s="146"/>
      <c r="C46" s="1099"/>
      <c r="D46" s="1099"/>
      <c r="E46" s="1099"/>
      <c r="F46" s="1099"/>
      <c r="G46" s="1099"/>
      <c r="H46" s="1099"/>
      <c r="I46" s="1099"/>
      <c r="J46" s="1099"/>
      <c r="K46" s="1099"/>
      <c r="L46" s="1099"/>
      <c r="M46" s="1099"/>
      <c r="N46" s="1099"/>
    </row>
    <row r="47" spans="1:26" s="139" customFormat="1" ht="15.75" thickBot="1" x14ac:dyDescent="0.3">
      <c r="B47" s="146"/>
      <c r="C47" s="242"/>
      <c r="D47" s="242"/>
      <c r="E47" s="242"/>
      <c r="F47" s="242"/>
      <c r="G47" s="242"/>
      <c r="H47" s="242"/>
      <c r="I47" s="242"/>
      <c r="J47" s="242"/>
      <c r="K47" s="242"/>
      <c r="L47" s="242"/>
      <c r="M47" s="242"/>
      <c r="N47" s="242"/>
    </row>
    <row r="48" spans="1:26" ht="16.5" thickBot="1" x14ac:dyDescent="0.3">
      <c r="B48" s="1131" t="s">
        <v>90</v>
      </c>
      <c r="C48" s="1131"/>
      <c r="D48" s="1131"/>
      <c r="E48" s="1131"/>
      <c r="F48" s="1131"/>
      <c r="G48" s="1131"/>
      <c r="H48" s="1131"/>
      <c r="I48" s="1131"/>
      <c r="J48" s="1131"/>
      <c r="K48" s="1131"/>
      <c r="L48" s="1131"/>
      <c r="M48" s="1131"/>
      <c r="N48" s="1131"/>
    </row>
    <row r="50" spans="2:17" ht="189" x14ac:dyDescent="0.25">
      <c r="B50" s="117" t="s">
        <v>138</v>
      </c>
      <c r="C50" s="147" t="s">
        <v>2</v>
      </c>
      <c r="D50" s="147" t="s">
        <v>92</v>
      </c>
      <c r="E50" s="147" t="s">
        <v>91</v>
      </c>
      <c r="F50" s="147" t="s">
        <v>93</v>
      </c>
      <c r="G50" s="147" t="s">
        <v>94</v>
      </c>
      <c r="H50" s="147" t="s">
        <v>95</v>
      </c>
      <c r="I50" s="147" t="s">
        <v>96</v>
      </c>
      <c r="J50" s="147" t="s">
        <v>97</v>
      </c>
      <c r="K50" s="147" t="s">
        <v>98</v>
      </c>
      <c r="L50" s="147" t="s">
        <v>99</v>
      </c>
      <c r="M50" s="148" t="s">
        <v>100</v>
      </c>
      <c r="N50" s="148" t="s">
        <v>101</v>
      </c>
      <c r="O50" s="1086" t="s">
        <v>3</v>
      </c>
      <c r="P50" s="1088"/>
      <c r="Q50" s="147" t="s">
        <v>18</v>
      </c>
    </row>
    <row r="51" spans="2:17" x14ac:dyDescent="0.2">
      <c r="B51" s="136" t="s">
        <v>235</v>
      </c>
      <c r="C51" s="149" t="s">
        <v>235</v>
      </c>
      <c r="D51" s="150" t="s">
        <v>236</v>
      </c>
      <c r="E51" s="150">
        <v>1039</v>
      </c>
      <c r="F51" s="249" t="s">
        <v>237</v>
      </c>
      <c r="G51" s="249" t="s">
        <v>237</v>
      </c>
      <c r="H51" s="249" t="s">
        <v>237</v>
      </c>
      <c r="I51" s="249" t="s">
        <v>125</v>
      </c>
      <c r="J51" s="249" t="s">
        <v>237</v>
      </c>
      <c r="K51" s="249" t="s">
        <v>237</v>
      </c>
      <c r="L51" s="249" t="s">
        <v>237</v>
      </c>
      <c r="M51" s="249" t="s">
        <v>237</v>
      </c>
      <c r="N51" s="118" t="s">
        <v>125</v>
      </c>
      <c r="O51" s="1101"/>
      <c r="P51" s="1102"/>
      <c r="Q51" s="118" t="s">
        <v>125</v>
      </c>
    </row>
    <row r="52" spans="2:17" x14ac:dyDescent="0.2">
      <c r="B52" s="149"/>
      <c r="C52" s="149"/>
      <c r="D52" s="150"/>
      <c r="E52" s="150"/>
      <c r="F52" s="249"/>
      <c r="G52" s="249"/>
      <c r="H52" s="249"/>
      <c r="I52" s="151"/>
      <c r="J52" s="151"/>
      <c r="K52" s="118"/>
      <c r="L52" s="118"/>
      <c r="M52" s="118"/>
      <c r="N52" s="118"/>
      <c r="O52" s="1101"/>
      <c r="P52" s="1102"/>
      <c r="Q52" s="118"/>
    </row>
    <row r="53" spans="2:17" x14ac:dyDescent="0.25">
      <c r="B53" s="86" t="s">
        <v>1</v>
      </c>
    </row>
    <row r="54" spans="2:17" x14ac:dyDescent="0.25">
      <c r="B54" s="86" t="s">
        <v>37</v>
      </c>
    </row>
    <row r="55" spans="2:17" x14ac:dyDescent="0.25">
      <c r="B55" s="86" t="s">
        <v>62</v>
      </c>
    </row>
    <row r="57" spans="2:17" ht="15.75" thickBot="1" x14ac:dyDescent="0.3"/>
    <row r="58" spans="2:17" ht="16.5" thickBot="1" x14ac:dyDescent="0.3">
      <c r="B58" s="1118" t="s">
        <v>38</v>
      </c>
      <c r="C58" s="1119"/>
      <c r="D58" s="1119"/>
      <c r="E58" s="1119"/>
      <c r="F58" s="1119"/>
      <c r="G58" s="1119"/>
      <c r="H58" s="1119"/>
      <c r="I58" s="1119"/>
      <c r="J58" s="1119"/>
      <c r="K58" s="1119"/>
      <c r="L58" s="1119"/>
      <c r="M58" s="1119"/>
      <c r="N58" s="1120"/>
    </row>
    <row r="60" spans="2:17" ht="15.75" x14ac:dyDescent="0.25">
      <c r="B60" s="1129" t="s">
        <v>0</v>
      </c>
      <c r="C60" s="1129" t="s">
        <v>39</v>
      </c>
      <c r="D60" s="1129" t="s">
        <v>40</v>
      </c>
      <c r="E60" s="1129" t="s">
        <v>102</v>
      </c>
      <c r="F60" s="1129" t="s">
        <v>104</v>
      </c>
      <c r="G60" s="1129" t="s">
        <v>105</v>
      </c>
      <c r="H60" s="1129" t="s">
        <v>106</v>
      </c>
      <c r="I60" s="1129" t="s">
        <v>103</v>
      </c>
      <c r="J60" s="1086" t="s">
        <v>107</v>
      </c>
      <c r="K60" s="1087"/>
      <c r="L60" s="1088"/>
      <c r="M60" s="1129" t="s">
        <v>111</v>
      </c>
      <c r="N60" s="1129" t="s">
        <v>139</v>
      </c>
      <c r="O60" s="1129" t="s">
        <v>140</v>
      </c>
      <c r="P60" s="1125" t="s">
        <v>3</v>
      </c>
      <c r="Q60" s="1126"/>
    </row>
    <row r="61" spans="2:17" ht="63" x14ac:dyDescent="0.25">
      <c r="B61" s="1130"/>
      <c r="C61" s="1130"/>
      <c r="D61" s="1130"/>
      <c r="E61" s="1130"/>
      <c r="F61" s="1130"/>
      <c r="G61" s="1130"/>
      <c r="H61" s="1130"/>
      <c r="I61" s="1130"/>
      <c r="J61" s="117" t="s">
        <v>108</v>
      </c>
      <c r="K61" s="117" t="s">
        <v>109</v>
      </c>
      <c r="L61" s="117" t="s">
        <v>110</v>
      </c>
      <c r="M61" s="1130"/>
      <c r="N61" s="1130"/>
      <c r="O61" s="1130"/>
      <c r="P61" s="1127"/>
      <c r="Q61" s="1128"/>
    </row>
    <row r="62" spans="2:17" ht="30" x14ac:dyDescent="0.2">
      <c r="B62" s="539" t="s">
        <v>43</v>
      </c>
      <c r="C62" s="539">
        <v>3.5</v>
      </c>
      <c r="D62" s="149" t="s">
        <v>1248</v>
      </c>
      <c r="E62" s="149">
        <v>18956880</v>
      </c>
      <c r="F62" s="223" t="s">
        <v>1249</v>
      </c>
      <c r="G62" s="223" t="s">
        <v>167</v>
      </c>
      <c r="H62" s="224">
        <v>39899</v>
      </c>
      <c r="I62" s="150" t="s">
        <v>185</v>
      </c>
      <c r="J62" s="153" t="s">
        <v>1255</v>
      </c>
      <c r="K62" s="215" t="s">
        <v>1254</v>
      </c>
      <c r="L62" s="151" t="s">
        <v>1250</v>
      </c>
      <c r="M62" s="118" t="s">
        <v>125</v>
      </c>
      <c r="N62" s="118" t="s">
        <v>125</v>
      </c>
      <c r="O62" s="118" t="s">
        <v>126</v>
      </c>
      <c r="P62" s="1073"/>
      <c r="Q62" s="1073"/>
    </row>
    <row r="63" spans="2:17" ht="30" x14ac:dyDescent="0.2">
      <c r="B63" s="539" t="s">
        <v>43</v>
      </c>
      <c r="C63" s="539">
        <v>3.5</v>
      </c>
      <c r="D63" s="225" t="s">
        <v>1251</v>
      </c>
      <c r="E63" s="225">
        <v>22698735</v>
      </c>
      <c r="F63" s="226" t="s">
        <v>1252</v>
      </c>
      <c r="G63" s="226" t="s">
        <v>167</v>
      </c>
      <c r="H63" s="227" t="s">
        <v>1253</v>
      </c>
      <c r="I63" s="228" t="s">
        <v>237</v>
      </c>
      <c r="J63" s="153" t="s">
        <v>1255</v>
      </c>
      <c r="K63" s="154" t="s">
        <v>1256</v>
      </c>
      <c r="L63" s="151" t="s">
        <v>1257</v>
      </c>
      <c r="M63" s="118" t="s">
        <v>125</v>
      </c>
      <c r="N63" s="118" t="s">
        <v>125</v>
      </c>
      <c r="O63" s="118" t="s">
        <v>126</v>
      </c>
      <c r="P63" s="238"/>
      <c r="Q63" s="239"/>
    </row>
    <row r="64" spans="2:17" ht="30" x14ac:dyDescent="0.2">
      <c r="B64" s="539" t="s">
        <v>43</v>
      </c>
      <c r="C64" s="539">
        <v>3.5</v>
      </c>
      <c r="D64" s="225" t="s">
        <v>1258</v>
      </c>
      <c r="E64" s="225">
        <v>40943873</v>
      </c>
      <c r="F64" s="226" t="s">
        <v>180</v>
      </c>
      <c r="G64" s="226" t="s">
        <v>403</v>
      </c>
      <c r="H64" s="227">
        <v>40522</v>
      </c>
      <c r="I64" s="228" t="s">
        <v>237</v>
      </c>
      <c r="J64" s="153" t="s">
        <v>1259</v>
      </c>
      <c r="K64" s="215" t="s">
        <v>1260</v>
      </c>
      <c r="L64" s="151" t="s">
        <v>180</v>
      </c>
      <c r="M64" s="118" t="s">
        <v>125</v>
      </c>
      <c r="N64" s="118" t="s">
        <v>125</v>
      </c>
      <c r="O64" s="118" t="s">
        <v>126</v>
      </c>
      <c r="P64" s="238"/>
      <c r="Q64" s="239"/>
    </row>
    <row r="65" spans="2:17" s="549" customFormat="1" ht="30" x14ac:dyDescent="0.2">
      <c r="B65" s="544" t="s">
        <v>44</v>
      </c>
      <c r="C65" s="544">
        <v>7</v>
      </c>
      <c r="D65" s="545" t="s">
        <v>1261</v>
      </c>
      <c r="E65" s="190">
        <v>106772743</v>
      </c>
      <c r="F65" s="190" t="s">
        <v>1180</v>
      </c>
      <c r="G65" s="545" t="s">
        <v>1015</v>
      </c>
      <c r="H65" s="546">
        <v>40263</v>
      </c>
      <c r="I65" s="190" t="s">
        <v>237</v>
      </c>
      <c r="J65" s="547"/>
      <c r="K65" s="548"/>
      <c r="L65" s="547" t="s">
        <v>207</v>
      </c>
      <c r="M65" s="190" t="s">
        <v>125</v>
      </c>
      <c r="N65" s="190" t="s">
        <v>125</v>
      </c>
      <c r="O65" s="118" t="s">
        <v>126</v>
      </c>
      <c r="P65" s="1136" t="s">
        <v>1262</v>
      </c>
      <c r="Q65" s="1137"/>
    </row>
    <row r="66" spans="2:17" ht="120" x14ac:dyDescent="0.2">
      <c r="B66" s="539" t="s">
        <v>44</v>
      </c>
      <c r="C66" s="539">
        <v>7</v>
      </c>
      <c r="D66" s="155" t="s">
        <v>1263</v>
      </c>
      <c r="E66" s="118">
        <v>49689743</v>
      </c>
      <c r="F66" s="118" t="s">
        <v>180</v>
      </c>
      <c r="G66" s="198" t="s">
        <v>587</v>
      </c>
      <c r="H66" s="184" t="s">
        <v>1264</v>
      </c>
      <c r="I66" s="118" t="s">
        <v>237</v>
      </c>
      <c r="J66" s="188" t="s">
        <v>1265</v>
      </c>
      <c r="K66" s="154" t="s">
        <v>1266</v>
      </c>
      <c r="L66" s="118" t="s">
        <v>207</v>
      </c>
      <c r="M66" s="234" t="s">
        <v>125</v>
      </c>
      <c r="N66" s="234" t="s">
        <v>125</v>
      </c>
      <c r="O66" s="118" t="s">
        <v>126</v>
      </c>
      <c r="P66" s="118"/>
      <c r="Q66" s="118"/>
    </row>
    <row r="67" spans="2:17" ht="45" x14ac:dyDescent="0.2">
      <c r="B67" s="539" t="s">
        <v>44</v>
      </c>
      <c r="C67" s="539">
        <v>7</v>
      </c>
      <c r="D67" s="155" t="s">
        <v>1267</v>
      </c>
      <c r="E67" s="118">
        <v>39460702</v>
      </c>
      <c r="F67" s="118" t="s">
        <v>180</v>
      </c>
      <c r="G67" s="198" t="s">
        <v>587</v>
      </c>
      <c r="H67" s="184">
        <v>39420</v>
      </c>
      <c r="I67" s="118" t="s">
        <v>1268</v>
      </c>
      <c r="J67" s="188" t="s">
        <v>1269</v>
      </c>
      <c r="K67" s="154" t="s">
        <v>1270</v>
      </c>
      <c r="L67" s="118" t="s">
        <v>180</v>
      </c>
      <c r="M67" s="234" t="s">
        <v>125</v>
      </c>
      <c r="N67" s="234" t="s">
        <v>125</v>
      </c>
      <c r="O67" s="118" t="s">
        <v>126</v>
      </c>
      <c r="P67" s="118"/>
      <c r="Q67" s="118"/>
    </row>
    <row r="68" spans="2:17" ht="45" x14ac:dyDescent="0.2">
      <c r="B68" s="539" t="s">
        <v>44</v>
      </c>
      <c r="C68" s="539">
        <v>7</v>
      </c>
      <c r="D68" s="155" t="s">
        <v>1271</v>
      </c>
      <c r="E68" s="118">
        <v>1064109190</v>
      </c>
      <c r="F68" s="118" t="s">
        <v>1272</v>
      </c>
      <c r="G68" s="543" t="s">
        <v>648</v>
      </c>
      <c r="H68" s="184">
        <v>41201</v>
      </c>
      <c r="I68" s="118" t="s">
        <v>237</v>
      </c>
      <c r="J68" s="188" t="s">
        <v>1273</v>
      </c>
      <c r="K68" s="215" t="s">
        <v>1274</v>
      </c>
      <c r="L68" s="118" t="s">
        <v>1272</v>
      </c>
      <c r="M68" s="234" t="s">
        <v>125</v>
      </c>
      <c r="N68" s="234" t="s">
        <v>125</v>
      </c>
      <c r="O68" s="118" t="s">
        <v>126</v>
      </c>
      <c r="P68" s="118"/>
      <c r="Q68" s="118"/>
    </row>
    <row r="69" spans="2:17" ht="45" x14ac:dyDescent="0.2">
      <c r="B69" s="539" t="s">
        <v>44</v>
      </c>
      <c r="C69" s="539">
        <v>7</v>
      </c>
      <c r="D69" s="155" t="s">
        <v>1275</v>
      </c>
      <c r="E69" s="118">
        <v>32833564</v>
      </c>
      <c r="F69" s="118" t="s">
        <v>1272</v>
      </c>
      <c r="G69" s="543" t="s">
        <v>1276</v>
      </c>
      <c r="H69" s="184">
        <v>41288</v>
      </c>
      <c r="I69" s="118" t="s">
        <v>237</v>
      </c>
      <c r="J69" s="188" t="s">
        <v>1277</v>
      </c>
      <c r="K69" s="154" t="s">
        <v>1278</v>
      </c>
      <c r="L69" s="118" t="s">
        <v>1272</v>
      </c>
      <c r="M69" s="234" t="s">
        <v>125</v>
      </c>
      <c r="N69" s="234" t="s">
        <v>125</v>
      </c>
      <c r="O69" s="118" t="s">
        <v>126</v>
      </c>
      <c r="P69" s="118"/>
      <c r="Q69" s="118"/>
    </row>
    <row r="70" spans="2:17" ht="45" x14ac:dyDescent="0.2">
      <c r="B70" s="539" t="s">
        <v>44</v>
      </c>
      <c r="C70" s="539">
        <v>7</v>
      </c>
      <c r="D70" s="252" t="s">
        <v>1279</v>
      </c>
      <c r="E70" s="234">
        <v>40943265</v>
      </c>
      <c r="F70" s="234" t="s">
        <v>180</v>
      </c>
      <c r="G70" s="425" t="s">
        <v>403</v>
      </c>
      <c r="H70" s="250">
        <v>39640</v>
      </c>
      <c r="I70" s="249" t="s">
        <v>237</v>
      </c>
      <c r="J70" s="188" t="s">
        <v>1280</v>
      </c>
      <c r="K70" s="154" t="s">
        <v>1281</v>
      </c>
      <c r="L70" s="118" t="s">
        <v>180</v>
      </c>
      <c r="M70" s="234" t="s">
        <v>125</v>
      </c>
      <c r="N70" s="234" t="s">
        <v>125</v>
      </c>
      <c r="O70" s="118" t="s">
        <v>126</v>
      </c>
      <c r="P70" s="118"/>
      <c r="Q70" s="118"/>
    </row>
    <row r="71" spans="2:17" ht="45" x14ac:dyDescent="0.2">
      <c r="B71" s="539" t="s">
        <v>44</v>
      </c>
      <c r="C71" s="539">
        <v>7</v>
      </c>
      <c r="D71" s="252" t="s">
        <v>1279</v>
      </c>
      <c r="E71" s="234">
        <v>40943265</v>
      </c>
      <c r="F71" s="234" t="s">
        <v>180</v>
      </c>
      <c r="G71" s="425" t="s">
        <v>403</v>
      </c>
      <c r="H71" s="250">
        <v>39640</v>
      </c>
      <c r="I71" s="249" t="s">
        <v>237</v>
      </c>
      <c r="J71" s="188" t="s">
        <v>1282</v>
      </c>
      <c r="K71" s="154" t="s">
        <v>1283</v>
      </c>
      <c r="L71" s="118" t="s">
        <v>180</v>
      </c>
      <c r="M71" s="234" t="s">
        <v>125</v>
      </c>
      <c r="N71" s="234" t="s">
        <v>125</v>
      </c>
      <c r="O71" s="118" t="s">
        <v>126</v>
      </c>
      <c r="P71" s="118"/>
      <c r="Q71" s="118"/>
    </row>
    <row r="72" spans="2:17" ht="75" x14ac:dyDescent="0.2">
      <c r="B72" s="539" t="s">
        <v>44</v>
      </c>
      <c r="C72" s="539">
        <v>7</v>
      </c>
      <c r="D72" s="252" t="s">
        <v>1284</v>
      </c>
      <c r="E72" s="234">
        <v>49719567</v>
      </c>
      <c r="F72" s="234" t="s">
        <v>1285</v>
      </c>
      <c r="G72" s="425" t="s">
        <v>1286</v>
      </c>
      <c r="H72" s="250" t="s">
        <v>237</v>
      </c>
      <c r="I72" s="249" t="s">
        <v>237</v>
      </c>
      <c r="J72" s="188" t="s">
        <v>1236</v>
      </c>
      <c r="K72" s="154" t="s">
        <v>1287</v>
      </c>
      <c r="L72" s="118" t="s">
        <v>207</v>
      </c>
      <c r="M72" s="234" t="s">
        <v>125</v>
      </c>
      <c r="N72" s="234" t="s">
        <v>125</v>
      </c>
      <c r="O72" s="118" t="s">
        <v>126</v>
      </c>
      <c r="P72" s="118"/>
      <c r="Q72" s="118"/>
    </row>
    <row r="73" spans="2:17" ht="15.75" thickBot="1" x14ac:dyDescent="0.3">
      <c r="G73" s="199"/>
    </row>
    <row r="74" spans="2:17" ht="16.5" thickBot="1" x14ac:dyDescent="0.3">
      <c r="B74" s="1118" t="s">
        <v>46</v>
      </c>
      <c r="C74" s="1119"/>
      <c r="D74" s="1119"/>
      <c r="E74" s="1119"/>
      <c r="F74" s="1119"/>
      <c r="G74" s="1119"/>
      <c r="H74" s="1119"/>
      <c r="I74" s="1119"/>
      <c r="J74" s="1119"/>
      <c r="K74" s="1119"/>
      <c r="L74" s="1119"/>
      <c r="M74" s="1119"/>
      <c r="N74" s="1120"/>
    </row>
    <row r="76" spans="2:17" ht="31.5" x14ac:dyDescent="0.25">
      <c r="B76" s="147" t="s">
        <v>33</v>
      </c>
      <c r="C76" s="147" t="s">
        <v>18</v>
      </c>
      <c r="D76" s="1086" t="s">
        <v>3</v>
      </c>
      <c r="E76" s="1088"/>
    </row>
    <row r="77" spans="2:17" ht="30" x14ac:dyDescent="0.25">
      <c r="B77" s="155" t="s">
        <v>112</v>
      </c>
      <c r="C77" s="190" t="s">
        <v>125</v>
      </c>
      <c r="D77" s="1073"/>
      <c r="E77" s="1073"/>
    </row>
    <row r="79" spans="2:17" ht="16.5" thickBot="1" x14ac:dyDescent="0.3">
      <c r="B79" s="1074" t="s">
        <v>64</v>
      </c>
      <c r="C79" s="1075"/>
      <c r="D79" s="1075"/>
      <c r="E79" s="1075"/>
      <c r="F79" s="1075"/>
      <c r="G79" s="1075"/>
      <c r="H79" s="1075"/>
      <c r="I79" s="1075"/>
      <c r="J79" s="1075"/>
      <c r="K79" s="1075"/>
      <c r="L79" s="1075"/>
      <c r="M79" s="1075"/>
      <c r="N79" s="1075"/>
      <c r="O79" s="1075"/>
      <c r="P79" s="1075"/>
    </row>
    <row r="80" spans="2:17" ht="16.5" thickBot="1" x14ac:dyDescent="0.3">
      <c r="B80" s="1118" t="s">
        <v>54</v>
      </c>
      <c r="C80" s="1119"/>
      <c r="D80" s="1119"/>
      <c r="E80" s="1119"/>
      <c r="F80" s="1119"/>
      <c r="G80" s="1119"/>
      <c r="H80" s="1119"/>
      <c r="I80" s="1119"/>
      <c r="J80" s="1119"/>
      <c r="K80" s="1119"/>
      <c r="L80" s="1119"/>
      <c r="M80" s="1119"/>
      <c r="N80" s="1120"/>
    </row>
    <row r="81" spans="1:26" ht="15.75" thickBot="1" x14ac:dyDescent="0.3"/>
    <row r="82" spans="1:26" s="93" customFormat="1" ht="110.25" x14ac:dyDescent="0.25">
      <c r="B82" s="123" t="s">
        <v>134</v>
      </c>
      <c r="C82" s="123" t="s">
        <v>135</v>
      </c>
      <c r="D82" s="123" t="s">
        <v>136</v>
      </c>
      <c r="E82" s="123" t="s">
        <v>45</v>
      </c>
      <c r="F82" s="123" t="s">
        <v>22</v>
      </c>
      <c r="G82" s="123" t="s">
        <v>89</v>
      </c>
      <c r="H82" s="123" t="s">
        <v>17</v>
      </c>
      <c r="I82" s="123" t="s">
        <v>10</v>
      </c>
      <c r="J82" s="123" t="s">
        <v>31</v>
      </c>
      <c r="K82" s="123" t="s">
        <v>61</v>
      </c>
      <c r="L82" s="123" t="s">
        <v>20</v>
      </c>
      <c r="M82" s="124" t="s">
        <v>26</v>
      </c>
      <c r="N82" s="123" t="s">
        <v>137</v>
      </c>
      <c r="O82" s="123" t="s">
        <v>36</v>
      </c>
      <c r="P82" s="245" t="s">
        <v>11</v>
      </c>
      <c r="Q82" s="245" t="s">
        <v>19</v>
      </c>
    </row>
    <row r="83" spans="1:26" s="242" customFormat="1" ht="180" x14ac:dyDescent="0.25">
      <c r="A83" s="125">
        <v>1</v>
      </c>
      <c r="B83" s="136" t="s">
        <v>1237</v>
      </c>
      <c r="C83" s="136" t="s">
        <v>1237</v>
      </c>
      <c r="D83" s="127" t="s">
        <v>1244</v>
      </c>
      <c r="E83" s="171" t="s">
        <v>1245</v>
      </c>
      <c r="F83" s="127" t="s">
        <v>126</v>
      </c>
      <c r="G83" s="129"/>
      <c r="H83" s="130">
        <v>41153</v>
      </c>
      <c r="I83" s="131">
        <v>41698</v>
      </c>
      <c r="J83" s="131" t="s">
        <v>126</v>
      </c>
      <c r="K83" s="185">
        <v>0</v>
      </c>
      <c r="L83" s="131"/>
      <c r="M83" s="171">
        <v>65000</v>
      </c>
      <c r="N83" s="132">
        <f>+M83*G83</f>
        <v>0</v>
      </c>
      <c r="O83" s="187">
        <v>2282827000</v>
      </c>
      <c r="P83" s="133">
        <v>49</v>
      </c>
      <c r="Q83" s="125" t="s">
        <v>1239</v>
      </c>
      <c r="R83" s="135"/>
      <c r="S83" s="135"/>
      <c r="T83" s="135"/>
      <c r="U83" s="135"/>
      <c r="V83" s="135"/>
      <c r="W83" s="135"/>
      <c r="X83" s="135"/>
      <c r="Y83" s="135"/>
      <c r="Z83" s="135"/>
    </row>
    <row r="84" spans="1:26" s="242" customFormat="1" ht="180" x14ac:dyDescent="0.25">
      <c r="A84" s="125"/>
      <c r="B84" s="136" t="s">
        <v>1237</v>
      </c>
      <c r="C84" s="136" t="s">
        <v>1237</v>
      </c>
      <c r="D84" s="127" t="s">
        <v>1244</v>
      </c>
      <c r="E84" s="171" t="s">
        <v>1245</v>
      </c>
      <c r="F84" s="127" t="s">
        <v>126</v>
      </c>
      <c r="G84" s="127"/>
      <c r="H84" s="130">
        <v>41699</v>
      </c>
      <c r="I84" s="131">
        <v>42063</v>
      </c>
      <c r="J84" s="131" t="s">
        <v>126</v>
      </c>
      <c r="K84" s="185"/>
      <c r="L84" s="131"/>
      <c r="M84" s="171">
        <v>60000</v>
      </c>
      <c r="N84" s="132">
        <v>0</v>
      </c>
      <c r="O84" s="187">
        <v>3652846400</v>
      </c>
      <c r="P84" s="133">
        <v>50</v>
      </c>
      <c r="Q84" s="125" t="s">
        <v>1239</v>
      </c>
      <c r="R84" s="135"/>
      <c r="S84" s="135"/>
      <c r="T84" s="135"/>
      <c r="U84" s="135"/>
      <c r="V84" s="135"/>
      <c r="W84" s="135"/>
      <c r="X84" s="135"/>
      <c r="Y84" s="135"/>
      <c r="Z84" s="135"/>
    </row>
    <row r="85" spans="1:26" s="242" customFormat="1" ht="15.75" x14ac:dyDescent="0.25">
      <c r="A85" s="125"/>
      <c r="B85" s="136" t="s">
        <v>16</v>
      </c>
      <c r="C85" s="127"/>
      <c r="D85" s="126"/>
      <c r="E85" s="171"/>
      <c r="F85" s="127"/>
      <c r="G85" s="127"/>
      <c r="H85" s="127"/>
      <c r="I85" s="131"/>
      <c r="J85" s="131"/>
      <c r="K85" s="185">
        <f>SUM(K83:K84)</f>
        <v>0</v>
      </c>
      <c r="L85" s="137">
        <f>SUM(L83:L83)</f>
        <v>0</v>
      </c>
      <c r="M85" s="306">
        <f>SUM(M83:M84)</f>
        <v>125000</v>
      </c>
      <c r="N85" s="137">
        <f>SUM(N83:N83)</f>
        <v>0</v>
      </c>
      <c r="O85" s="133"/>
      <c r="P85" s="133"/>
      <c r="Q85" s="134"/>
    </row>
    <row r="86" spans="1:26" x14ac:dyDescent="0.25">
      <c r="B86" s="139"/>
      <c r="C86" s="139"/>
      <c r="D86" s="139"/>
      <c r="E86" s="140"/>
      <c r="F86" s="139"/>
      <c r="G86" s="139"/>
      <c r="H86" s="139"/>
      <c r="I86" s="139"/>
      <c r="J86" s="139"/>
      <c r="K86" s="139"/>
      <c r="L86" s="139"/>
      <c r="M86" s="139"/>
      <c r="N86" s="139"/>
      <c r="O86" s="139"/>
      <c r="P86" s="139"/>
    </row>
    <row r="87" spans="1:26" ht="15.75" thickBot="1" x14ac:dyDescent="0.3">
      <c r="K87" s="526"/>
    </row>
    <row r="88" spans="1:26" ht="48" thickBot="1" x14ac:dyDescent="0.3">
      <c r="B88" s="157" t="s">
        <v>49</v>
      </c>
      <c r="C88" s="158" t="s">
        <v>50</v>
      </c>
      <c r="D88" s="157" t="s">
        <v>51</v>
      </c>
      <c r="E88" s="158" t="s">
        <v>55</v>
      </c>
    </row>
    <row r="89" spans="1:26" x14ac:dyDescent="0.25">
      <c r="B89" s="159" t="s">
        <v>113</v>
      </c>
      <c r="C89" s="160">
        <v>20</v>
      </c>
      <c r="D89" s="234">
        <v>0</v>
      </c>
      <c r="E89" s="1121">
        <f>+D89+D90+D91</f>
        <v>0</v>
      </c>
    </row>
    <row r="90" spans="1:26" x14ac:dyDescent="0.25">
      <c r="B90" s="159" t="s">
        <v>114</v>
      </c>
      <c r="C90" s="251">
        <v>30</v>
      </c>
      <c r="D90" s="234">
        <v>0</v>
      </c>
      <c r="E90" s="1081"/>
    </row>
    <row r="91" spans="1:26" ht="15.75" thickBot="1" x14ac:dyDescent="0.3">
      <c r="B91" s="159" t="s">
        <v>115</v>
      </c>
      <c r="C91" s="162">
        <v>40</v>
      </c>
      <c r="D91" s="162">
        <v>0</v>
      </c>
      <c r="E91" s="1122"/>
    </row>
    <row r="92" spans="1:26" ht="15.75" thickBot="1" x14ac:dyDescent="0.3"/>
    <row r="93" spans="1:26" ht="16.5" thickBot="1" x14ac:dyDescent="0.3">
      <c r="B93" s="1118" t="s">
        <v>52</v>
      </c>
      <c r="C93" s="1119"/>
      <c r="D93" s="1119"/>
      <c r="E93" s="1119"/>
      <c r="F93" s="1119"/>
      <c r="G93" s="1119"/>
      <c r="H93" s="1119"/>
      <c r="I93" s="1119"/>
      <c r="J93" s="1119"/>
      <c r="K93" s="1119"/>
      <c r="L93" s="1119"/>
      <c r="M93" s="1119"/>
      <c r="N93" s="1120"/>
    </row>
    <row r="95" spans="1:26" ht="110.25" x14ac:dyDescent="0.25">
      <c r="B95" s="117" t="s">
        <v>0</v>
      </c>
      <c r="C95" s="117" t="s">
        <v>39</v>
      </c>
      <c r="D95" s="117" t="s">
        <v>40</v>
      </c>
      <c r="E95" s="117" t="s">
        <v>102</v>
      </c>
      <c r="F95" s="117" t="s">
        <v>104</v>
      </c>
      <c r="G95" s="117" t="s">
        <v>105</v>
      </c>
      <c r="H95" s="117" t="s">
        <v>106</v>
      </c>
      <c r="I95" s="117" t="s">
        <v>103</v>
      </c>
      <c r="J95" s="1086" t="s">
        <v>107</v>
      </c>
      <c r="K95" s="1087"/>
      <c r="L95" s="1088"/>
      <c r="M95" s="117" t="s">
        <v>111</v>
      </c>
      <c r="N95" s="117" t="s">
        <v>139</v>
      </c>
      <c r="O95" s="117" t="s">
        <v>140</v>
      </c>
      <c r="P95" s="1086" t="s">
        <v>3</v>
      </c>
      <c r="Q95" s="1088"/>
    </row>
    <row r="96" spans="1:26" ht="60" x14ac:dyDescent="0.2">
      <c r="B96" s="152"/>
      <c r="C96" s="152"/>
      <c r="D96" s="149"/>
      <c r="E96" s="149"/>
      <c r="F96" s="149"/>
      <c r="G96" s="149"/>
      <c r="H96" s="149"/>
      <c r="I96" s="150"/>
      <c r="J96" s="153" t="s">
        <v>108</v>
      </c>
      <c r="K96" s="154" t="s">
        <v>109</v>
      </c>
      <c r="L96" s="151" t="s">
        <v>110</v>
      </c>
      <c r="M96" s="118"/>
      <c r="N96" s="118"/>
      <c r="O96" s="118"/>
      <c r="P96" s="1073"/>
      <c r="Q96" s="1073"/>
    </row>
    <row r="97" spans="2:17" ht="45" x14ac:dyDescent="0.2">
      <c r="B97" s="152" t="s">
        <v>119</v>
      </c>
      <c r="C97" s="152"/>
      <c r="D97" s="149"/>
      <c r="E97" s="149"/>
      <c r="F97" s="149"/>
      <c r="G97" s="149"/>
      <c r="H97" s="182"/>
      <c r="I97" s="150"/>
      <c r="J97" s="153"/>
      <c r="K97" s="154"/>
      <c r="L97" s="151"/>
      <c r="M97" s="118"/>
      <c r="N97" s="118"/>
      <c r="O97" s="118"/>
      <c r="P97" s="118" t="s">
        <v>1356</v>
      </c>
      <c r="Q97" s="234"/>
    </row>
    <row r="98" spans="2:17" ht="45" x14ac:dyDescent="0.2">
      <c r="B98" s="152" t="s">
        <v>119</v>
      </c>
      <c r="C98" s="152"/>
      <c r="D98" s="149"/>
      <c r="E98" s="149"/>
      <c r="F98" s="149"/>
      <c r="G98" s="149"/>
      <c r="H98" s="182"/>
      <c r="I98" s="150"/>
      <c r="J98" s="153"/>
      <c r="K98" s="154"/>
      <c r="L98" s="151"/>
      <c r="M98" s="118"/>
      <c r="N98" s="118"/>
      <c r="O98" s="118"/>
      <c r="P98" s="118" t="s">
        <v>1356</v>
      </c>
      <c r="Q98" s="234"/>
    </row>
    <row r="99" spans="2:17" ht="30" x14ac:dyDescent="0.2">
      <c r="B99" s="152" t="s">
        <v>120</v>
      </c>
      <c r="C99" s="152"/>
      <c r="D99" s="149"/>
      <c r="E99" s="149"/>
      <c r="F99" s="149"/>
      <c r="G99" s="149"/>
      <c r="H99" s="182"/>
      <c r="I99" s="150"/>
      <c r="J99" s="153"/>
      <c r="K99" s="154"/>
      <c r="L99" s="151"/>
      <c r="M99" s="118"/>
      <c r="N99" s="118"/>
      <c r="O99" s="118"/>
      <c r="P99" s="118" t="s">
        <v>1356</v>
      </c>
      <c r="Q99" s="234"/>
    </row>
    <row r="100" spans="2:17" ht="30" x14ac:dyDescent="0.2">
      <c r="B100" s="152" t="s">
        <v>121</v>
      </c>
      <c r="C100" s="152"/>
      <c r="D100" s="149"/>
      <c r="E100" s="149"/>
      <c r="F100" s="149"/>
      <c r="G100" s="149"/>
      <c r="H100" s="182"/>
      <c r="I100" s="150"/>
      <c r="J100" s="153"/>
      <c r="K100" s="149"/>
      <c r="L100" s="151"/>
      <c r="M100" s="118"/>
      <c r="N100" s="118"/>
      <c r="O100" s="118"/>
      <c r="P100" s="1073"/>
      <c r="Q100" s="1073"/>
    </row>
    <row r="101" spans="2:17" x14ac:dyDescent="0.2">
      <c r="B101" s="201"/>
      <c r="C101" s="201"/>
      <c r="D101" s="202"/>
      <c r="E101" s="202"/>
      <c r="F101" s="202"/>
      <c r="G101" s="202"/>
      <c r="H101" s="202"/>
      <c r="I101" s="204"/>
      <c r="J101" s="205"/>
      <c r="K101" s="206"/>
      <c r="L101" s="206"/>
      <c r="M101" s="106"/>
      <c r="N101" s="106"/>
      <c r="O101" s="106"/>
      <c r="P101" s="207"/>
      <c r="Q101" s="207"/>
    </row>
    <row r="102" spans="2:17" x14ac:dyDescent="0.2">
      <c r="B102" s="201"/>
      <c r="C102" s="201"/>
      <c r="D102" s="202"/>
      <c r="E102" s="202"/>
      <c r="F102" s="202"/>
      <c r="G102" s="202"/>
      <c r="H102" s="202"/>
      <c r="I102" s="204"/>
      <c r="J102" s="205"/>
      <c r="K102" s="206"/>
      <c r="L102" s="206"/>
      <c r="M102" s="106"/>
      <c r="N102" s="106"/>
      <c r="O102" s="106"/>
      <c r="P102" s="207"/>
      <c r="Q102" s="207"/>
    </row>
    <row r="103" spans="2:17" x14ac:dyDescent="0.2">
      <c r="B103" s="201"/>
      <c r="C103" s="201"/>
      <c r="D103" s="202"/>
      <c r="E103" s="202"/>
      <c r="F103" s="202"/>
      <c r="G103" s="202"/>
      <c r="H103" s="202"/>
      <c r="I103" s="204"/>
      <c r="J103" s="205"/>
      <c r="K103" s="206"/>
      <c r="L103" s="206"/>
      <c r="M103" s="106"/>
      <c r="N103" s="106"/>
      <c r="O103" s="106"/>
      <c r="P103" s="207"/>
      <c r="Q103" s="207"/>
    </row>
    <row r="104" spans="2:17" x14ac:dyDescent="0.2">
      <c r="B104" s="201"/>
      <c r="C104" s="201"/>
      <c r="D104" s="202"/>
      <c r="E104" s="202"/>
      <c r="F104" s="202"/>
      <c r="G104" s="202"/>
      <c r="H104" s="202"/>
      <c r="I104" s="204"/>
      <c r="J104" s="205"/>
      <c r="K104" s="206"/>
      <c r="L104" s="206"/>
      <c r="M104" s="106"/>
      <c r="N104" s="106"/>
      <c r="O104" s="106"/>
      <c r="P104" s="207"/>
      <c r="Q104" s="207"/>
    </row>
    <row r="105" spans="2:17" x14ac:dyDescent="0.2">
      <c r="B105" s="201"/>
      <c r="C105" s="201"/>
      <c r="D105" s="202"/>
      <c r="E105" s="202"/>
      <c r="F105" s="202"/>
      <c r="G105" s="202"/>
      <c r="H105" s="202"/>
      <c r="I105" s="204"/>
      <c r="J105" s="205"/>
      <c r="K105" s="206"/>
      <c r="L105" s="206"/>
      <c r="M105" s="106"/>
      <c r="N105" s="106"/>
      <c r="O105" s="106"/>
      <c r="P105" s="207"/>
      <c r="Q105" s="207"/>
    </row>
    <row r="109" spans="2:17" ht="15.75" thickBot="1" x14ac:dyDescent="0.3"/>
    <row r="110" spans="2:17" ht="31.5" x14ac:dyDescent="0.25">
      <c r="B110" s="119" t="s">
        <v>33</v>
      </c>
      <c r="C110" s="119" t="s">
        <v>49</v>
      </c>
      <c r="D110" s="117" t="s">
        <v>50</v>
      </c>
      <c r="E110" s="119" t="s">
        <v>51</v>
      </c>
      <c r="F110" s="158" t="s">
        <v>56</v>
      </c>
      <c r="G110" s="163"/>
    </row>
    <row r="111" spans="2:17" ht="225" x14ac:dyDescent="0.2">
      <c r="B111" s="1076" t="s">
        <v>53</v>
      </c>
      <c r="C111" s="164" t="s">
        <v>116</v>
      </c>
      <c r="D111" s="234">
        <v>25</v>
      </c>
      <c r="E111" s="234">
        <v>0</v>
      </c>
      <c r="F111" s="1077">
        <f>+E111+E112+E113</f>
        <v>0</v>
      </c>
      <c r="G111" s="165"/>
    </row>
    <row r="112" spans="2:17" ht="150" x14ac:dyDescent="0.2">
      <c r="B112" s="1076"/>
      <c r="C112" s="164" t="s">
        <v>117</v>
      </c>
      <c r="D112" s="252">
        <v>25</v>
      </c>
      <c r="E112" s="234">
        <v>0</v>
      </c>
      <c r="F112" s="1078"/>
      <c r="G112" s="165"/>
    </row>
    <row r="113" spans="2:7" ht="120" x14ac:dyDescent="0.2">
      <c r="B113" s="1076"/>
      <c r="C113" s="164" t="s">
        <v>118</v>
      </c>
      <c r="D113" s="234">
        <v>10</v>
      </c>
      <c r="E113" s="234">
        <v>0</v>
      </c>
      <c r="F113" s="1079"/>
      <c r="G113" s="165"/>
    </row>
    <row r="114" spans="2:7" x14ac:dyDescent="0.2">
      <c r="C114" s="78"/>
    </row>
    <row r="115" spans="2:7" ht="15.75" x14ac:dyDescent="0.25">
      <c r="B115" s="116" t="s">
        <v>57</v>
      </c>
    </row>
    <row r="118" spans="2:7" ht="31.5" x14ac:dyDescent="0.25">
      <c r="B118" s="117" t="s">
        <v>33</v>
      </c>
      <c r="C118" s="117" t="s">
        <v>58</v>
      </c>
      <c r="D118" s="117" t="s">
        <v>51</v>
      </c>
      <c r="E118" s="119" t="s">
        <v>16</v>
      </c>
    </row>
    <row r="119" spans="2:7" ht="30" x14ac:dyDescent="0.25">
      <c r="B119" s="120" t="s">
        <v>132</v>
      </c>
      <c r="C119" s="252">
        <v>40</v>
      </c>
      <c r="D119" s="234">
        <f>+E89</f>
        <v>0</v>
      </c>
      <c r="E119" s="1067">
        <f>+D119+D120</f>
        <v>0</v>
      </c>
    </row>
    <row r="120" spans="2:7" ht="60" x14ac:dyDescent="0.25">
      <c r="B120" s="120" t="s">
        <v>133</v>
      </c>
      <c r="C120" s="252">
        <v>60</v>
      </c>
      <c r="D120" s="234">
        <f>+F111</f>
        <v>0</v>
      </c>
      <c r="E120" s="1068"/>
    </row>
  </sheetData>
  <mergeCells count="48">
    <mergeCell ref="C9:N9"/>
    <mergeCell ref="B2:P2"/>
    <mergeCell ref="B4:P4"/>
    <mergeCell ref="C6:N6"/>
    <mergeCell ref="C7:N7"/>
    <mergeCell ref="C8:N8"/>
    <mergeCell ref="B58:N58"/>
    <mergeCell ref="C10:E10"/>
    <mergeCell ref="B13:C17"/>
    <mergeCell ref="B18:C18"/>
    <mergeCell ref="E33:E34"/>
    <mergeCell ref="B42:B43"/>
    <mergeCell ref="C42:C43"/>
    <mergeCell ref="D42:E42"/>
    <mergeCell ref="C46:N46"/>
    <mergeCell ref="B48:N48"/>
    <mergeCell ref="O50:P50"/>
    <mergeCell ref="O51:P51"/>
    <mergeCell ref="O52:P52"/>
    <mergeCell ref="B74:N74"/>
    <mergeCell ref="P65:Q65"/>
    <mergeCell ref="P60:Q61"/>
    <mergeCell ref="P62:Q62"/>
    <mergeCell ref="H60:H61"/>
    <mergeCell ref="I60:I61"/>
    <mergeCell ref="J60:L60"/>
    <mergeCell ref="M60:M61"/>
    <mergeCell ref="N60:N61"/>
    <mergeCell ref="O60:O61"/>
    <mergeCell ref="B60:B61"/>
    <mergeCell ref="C60:C61"/>
    <mergeCell ref="D60:D61"/>
    <mergeCell ref="E60:E61"/>
    <mergeCell ref="F60:F61"/>
    <mergeCell ref="G60:G61"/>
    <mergeCell ref="B111:B113"/>
    <mergeCell ref="F111:F113"/>
    <mergeCell ref="D76:E76"/>
    <mergeCell ref="D77:E77"/>
    <mergeCell ref="B79:P79"/>
    <mergeCell ref="B80:N80"/>
    <mergeCell ref="E89:E91"/>
    <mergeCell ref="B93:N93"/>
    <mergeCell ref="E119:E120"/>
    <mergeCell ref="J95:L95"/>
    <mergeCell ref="P95:Q95"/>
    <mergeCell ref="P96:Q96"/>
    <mergeCell ref="P100:Q100"/>
  </mergeCells>
  <dataValidations count="2">
    <dataValidation type="list" allowBlank="1" showInputMessage="1" showErrorMessage="1" sqref="WVE983036 A65532 IS65532 SO65532 ACK65532 AMG65532 AWC65532 BFY65532 BPU65532 BZQ65532 CJM65532 CTI65532 DDE65532 DNA65532 DWW65532 EGS65532 EQO65532 FAK65532 FKG65532 FUC65532 GDY65532 GNU65532 GXQ65532 HHM65532 HRI65532 IBE65532 ILA65532 IUW65532 JES65532 JOO65532 JYK65532 KIG65532 KSC65532 LBY65532 LLU65532 LVQ65532 MFM65532 MPI65532 MZE65532 NJA65532 NSW65532 OCS65532 OMO65532 OWK65532 PGG65532 PQC65532 PZY65532 QJU65532 QTQ65532 RDM65532 RNI65532 RXE65532 SHA65532 SQW65532 TAS65532 TKO65532 TUK65532 UEG65532 UOC65532 UXY65532 VHU65532 VRQ65532 WBM65532 WLI65532 WVE65532 A131068 IS131068 SO131068 ACK131068 AMG131068 AWC131068 BFY131068 BPU131068 BZQ131068 CJM131068 CTI131068 DDE131068 DNA131068 DWW131068 EGS131068 EQO131068 FAK131068 FKG131068 FUC131068 GDY131068 GNU131068 GXQ131068 HHM131068 HRI131068 IBE131068 ILA131068 IUW131068 JES131068 JOO131068 JYK131068 KIG131068 KSC131068 LBY131068 LLU131068 LVQ131068 MFM131068 MPI131068 MZE131068 NJA131068 NSW131068 OCS131068 OMO131068 OWK131068 PGG131068 PQC131068 PZY131068 QJU131068 QTQ131068 RDM131068 RNI131068 RXE131068 SHA131068 SQW131068 TAS131068 TKO131068 TUK131068 UEG131068 UOC131068 UXY131068 VHU131068 VRQ131068 WBM131068 WLI131068 WVE131068 A196604 IS196604 SO196604 ACK196604 AMG196604 AWC196604 BFY196604 BPU196604 BZQ196604 CJM196604 CTI196604 DDE196604 DNA196604 DWW196604 EGS196604 EQO196604 FAK196604 FKG196604 FUC196604 GDY196604 GNU196604 GXQ196604 HHM196604 HRI196604 IBE196604 ILA196604 IUW196604 JES196604 JOO196604 JYK196604 KIG196604 KSC196604 LBY196604 LLU196604 LVQ196604 MFM196604 MPI196604 MZE196604 NJA196604 NSW196604 OCS196604 OMO196604 OWK196604 PGG196604 PQC196604 PZY196604 QJU196604 QTQ196604 RDM196604 RNI196604 RXE196604 SHA196604 SQW196604 TAS196604 TKO196604 TUK196604 UEG196604 UOC196604 UXY196604 VHU196604 VRQ196604 WBM196604 WLI196604 WVE196604 A262140 IS262140 SO262140 ACK262140 AMG262140 AWC262140 BFY262140 BPU262140 BZQ262140 CJM262140 CTI262140 DDE262140 DNA262140 DWW262140 EGS262140 EQO262140 FAK262140 FKG262140 FUC262140 GDY262140 GNU262140 GXQ262140 HHM262140 HRI262140 IBE262140 ILA262140 IUW262140 JES262140 JOO262140 JYK262140 KIG262140 KSC262140 LBY262140 LLU262140 LVQ262140 MFM262140 MPI262140 MZE262140 NJA262140 NSW262140 OCS262140 OMO262140 OWK262140 PGG262140 PQC262140 PZY262140 QJU262140 QTQ262140 RDM262140 RNI262140 RXE262140 SHA262140 SQW262140 TAS262140 TKO262140 TUK262140 UEG262140 UOC262140 UXY262140 VHU262140 VRQ262140 WBM262140 WLI262140 WVE262140 A327676 IS327676 SO327676 ACK327676 AMG327676 AWC327676 BFY327676 BPU327676 BZQ327676 CJM327676 CTI327676 DDE327676 DNA327676 DWW327676 EGS327676 EQO327676 FAK327676 FKG327676 FUC327676 GDY327676 GNU327676 GXQ327676 HHM327676 HRI327676 IBE327676 ILA327676 IUW327676 JES327676 JOO327676 JYK327676 KIG327676 KSC327676 LBY327676 LLU327676 LVQ327676 MFM327676 MPI327676 MZE327676 NJA327676 NSW327676 OCS327676 OMO327676 OWK327676 PGG327676 PQC327676 PZY327676 QJU327676 QTQ327676 RDM327676 RNI327676 RXE327676 SHA327676 SQW327676 TAS327676 TKO327676 TUK327676 UEG327676 UOC327676 UXY327676 VHU327676 VRQ327676 WBM327676 WLI327676 WVE327676 A393212 IS393212 SO393212 ACK393212 AMG393212 AWC393212 BFY393212 BPU393212 BZQ393212 CJM393212 CTI393212 DDE393212 DNA393212 DWW393212 EGS393212 EQO393212 FAK393212 FKG393212 FUC393212 GDY393212 GNU393212 GXQ393212 HHM393212 HRI393212 IBE393212 ILA393212 IUW393212 JES393212 JOO393212 JYK393212 KIG393212 KSC393212 LBY393212 LLU393212 LVQ393212 MFM393212 MPI393212 MZE393212 NJA393212 NSW393212 OCS393212 OMO393212 OWK393212 PGG393212 PQC393212 PZY393212 QJU393212 QTQ393212 RDM393212 RNI393212 RXE393212 SHA393212 SQW393212 TAS393212 TKO393212 TUK393212 UEG393212 UOC393212 UXY393212 VHU393212 VRQ393212 WBM393212 WLI393212 WVE393212 A458748 IS458748 SO458748 ACK458748 AMG458748 AWC458748 BFY458748 BPU458748 BZQ458748 CJM458748 CTI458748 DDE458748 DNA458748 DWW458748 EGS458748 EQO458748 FAK458748 FKG458748 FUC458748 GDY458748 GNU458748 GXQ458748 HHM458748 HRI458748 IBE458748 ILA458748 IUW458748 JES458748 JOO458748 JYK458748 KIG458748 KSC458748 LBY458748 LLU458748 LVQ458748 MFM458748 MPI458748 MZE458748 NJA458748 NSW458748 OCS458748 OMO458748 OWK458748 PGG458748 PQC458748 PZY458748 QJU458748 QTQ458748 RDM458748 RNI458748 RXE458748 SHA458748 SQW458748 TAS458748 TKO458748 TUK458748 UEG458748 UOC458748 UXY458748 VHU458748 VRQ458748 WBM458748 WLI458748 WVE458748 A524284 IS524284 SO524284 ACK524284 AMG524284 AWC524284 BFY524284 BPU524284 BZQ524284 CJM524284 CTI524284 DDE524284 DNA524284 DWW524284 EGS524284 EQO524284 FAK524284 FKG524284 FUC524284 GDY524284 GNU524284 GXQ524284 HHM524284 HRI524284 IBE524284 ILA524284 IUW524284 JES524284 JOO524284 JYK524284 KIG524284 KSC524284 LBY524284 LLU524284 LVQ524284 MFM524284 MPI524284 MZE524284 NJA524284 NSW524284 OCS524284 OMO524284 OWK524284 PGG524284 PQC524284 PZY524284 QJU524284 QTQ524284 RDM524284 RNI524284 RXE524284 SHA524284 SQW524284 TAS524284 TKO524284 TUK524284 UEG524284 UOC524284 UXY524284 VHU524284 VRQ524284 WBM524284 WLI524284 WVE524284 A589820 IS589820 SO589820 ACK589820 AMG589820 AWC589820 BFY589820 BPU589820 BZQ589820 CJM589820 CTI589820 DDE589820 DNA589820 DWW589820 EGS589820 EQO589820 FAK589820 FKG589820 FUC589820 GDY589820 GNU589820 GXQ589820 HHM589820 HRI589820 IBE589820 ILA589820 IUW589820 JES589820 JOO589820 JYK589820 KIG589820 KSC589820 LBY589820 LLU589820 LVQ589820 MFM589820 MPI589820 MZE589820 NJA589820 NSW589820 OCS589820 OMO589820 OWK589820 PGG589820 PQC589820 PZY589820 QJU589820 QTQ589820 RDM589820 RNI589820 RXE589820 SHA589820 SQW589820 TAS589820 TKO589820 TUK589820 UEG589820 UOC589820 UXY589820 VHU589820 VRQ589820 WBM589820 WLI589820 WVE589820 A655356 IS655356 SO655356 ACK655356 AMG655356 AWC655356 BFY655356 BPU655356 BZQ655356 CJM655356 CTI655356 DDE655356 DNA655356 DWW655356 EGS655356 EQO655356 FAK655356 FKG655356 FUC655356 GDY655356 GNU655356 GXQ655356 HHM655356 HRI655356 IBE655356 ILA655356 IUW655356 JES655356 JOO655356 JYK655356 KIG655356 KSC655356 LBY655356 LLU655356 LVQ655356 MFM655356 MPI655356 MZE655356 NJA655356 NSW655356 OCS655356 OMO655356 OWK655356 PGG655356 PQC655356 PZY655356 QJU655356 QTQ655356 RDM655356 RNI655356 RXE655356 SHA655356 SQW655356 TAS655356 TKO655356 TUK655356 UEG655356 UOC655356 UXY655356 VHU655356 VRQ655356 WBM655356 WLI655356 WVE655356 A720892 IS720892 SO720892 ACK720892 AMG720892 AWC720892 BFY720892 BPU720892 BZQ720892 CJM720892 CTI720892 DDE720892 DNA720892 DWW720892 EGS720892 EQO720892 FAK720892 FKG720892 FUC720892 GDY720892 GNU720892 GXQ720892 HHM720892 HRI720892 IBE720892 ILA720892 IUW720892 JES720892 JOO720892 JYK720892 KIG720892 KSC720892 LBY720892 LLU720892 LVQ720892 MFM720892 MPI720892 MZE720892 NJA720892 NSW720892 OCS720892 OMO720892 OWK720892 PGG720892 PQC720892 PZY720892 QJU720892 QTQ720892 RDM720892 RNI720892 RXE720892 SHA720892 SQW720892 TAS720892 TKO720892 TUK720892 UEG720892 UOC720892 UXY720892 VHU720892 VRQ720892 WBM720892 WLI720892 WVE720892 A786428 IS786428 SO786428 ACK786428 AMG786428 AWC786428 BFY786428 BPU786428 BZQ786428 CJM786428 CTI786428 DDE786428 DNA786428 DWW786428 EGS786428 EQO786428 FAK786428 FKG786428 FUC786428 GDY786428 GNU786428 GXQ786428 HHM786428 HRI786428 IBE786428 ILA786428 IUW786428 JES786428 JOO786428 JYK786428 KIG786428 KSC786428 LBY786428 LLU786428 LVQ786428 MFM786428 MPI786428 MZE786428 NJA786428 NSW786428 OCS786428 OMO786428 OWK786428 PGG786428 PQC786428 PZY786428 QJU786428 QTQ786428 RDM786428 RNI786428 RXE786428 SHA786428 SQW786428 TAS786428 TKO786428 TUK786428 UEG786428 UOC786428 UXY786428 VHU786428 VRQ786428 WBM786428 WLI786428 WVE786428 A851964 IS851964 SO851964 ACK851964 AMG851964 AWC851964 BFY851964 BPU851964 BZQ851964 CJM851964 CTI851964 DDE851964 DNA851964 DWW851964 EGS851964 EQO851964 FAK851964 FKG851964 FUC851964 GDY851964 GNU851964 GXQ851964 HHM851964 HRI851964 IBE851964 ILA851964 IUW851964 JES851964 JOO851964 JYK851964 KIG851964 KSC851964 LBY851964 LLU851964 LVQ851964 MFM851964 MPI851964 MZE851964 NJA851964 NSW851964 OCS851964 OMO851964 OWK851964 PGG851964 PQC851964 PZY851964 QJU851964 QTQ851964 RDM851964 RNI851964 RXE851964 SHA851964 SQW851964 TAS851964 TKO851964 TUK851964 UEG851964 UOC851964 UXY851964 VHU851964 VRQ851964 WBM851964 WLI851964 WVE851964 A917500 IS917500 SO917500 ACK917500 AMG917500 AWC917500 BFY917500 BPU917500 BZQ917500 CJM917500 CTI917500 DDE917500 DNA917500 DWW917500 EGS917500 EQO917500 FAK917500 FKG917500 FUC917500 GDY917500 GNU917500 GXQ917500 HHM917500 HRI917500 IBE917500 ILA917500 IUW917500 JES917500 JOO917500 JYK917500 KIG917500 KSC917500 LBY917500 LLU917500 LVQ917500 MFM917500 MPI917500 MZE917500 NJA917500 NSW917500 OCS917500 OMO917500 OWK917500 PGG917500 PQC917500 PZY917500 QJU917500 QTQ917500 RDM917500 RNI917500 RXE917500 SHA917500 SQW917500 TAS917500 TKO917500 TUK917500 UEG917500 UOC917500 UXY917500 VHU917500 VRQ917500 WBM917500 WLI917500 WVE917500 A983036 IS983036 SO983036 ACK983036 AMG983036 AWC983036 BFY983036 BPU983036 BZQ983036 CJM983036 CTI983036 DDE983036 DNA983036 DWW983036 EGS983036 EQO983036 FAK983036 FKG983036 FUC983036 GDY983036 GNU983036 GXQ983036 HHM983036 HRI983036 IBE983036 ILA983036 IUW983036 JES983036 JOO983036 JYK983036 KIG983036 KSC983036 LBY983036 LLU983036 LVQ983036 MFM983036 MPI983036 MZE983036 NJA983036 NSW983036 OCS983036 OMO983036 OWK983036 PGG983036 PQC983036 PZY983036 QJU983036 QTQ983036 RDM983036 RNI983036 RXE983036 SHA983036 SQW983036 TAS983036 TKO983036 TUK983036 UEG983036 UOC983036 UXY983036 VHU983036 VRQ983036 WBM983036 WLI983036 WVE20:WVE35 WLI20:WLI35 WBM20:WBM35 VRQ20:VRQ35 VHU20:VHU35 UXY20:UXY35 UOC20:UOC35 UEG20:UEG35 TUK20:TUK35 TKO20:TKO35 TAS20:TAS35 SQW20:SQW35 SHA20:SHA35 RXE20:RXE35 RNI20:RNI35 RDM20:RDM35 QTQ20:QTQ35 QJU20:QJU35 PZY20:PZY35 PQC20:PQC35 PGG20:PGG35 OWK20:OWK35 OMO20:OMO35 OCS20:OCS35 NSW20:NSW35 NJA20:NJA35 MZE20:MZE35 MPI20:MPI35 MFM20:MFM35 LVQ20:LVQ35 LLU20:LLU35 LBY20:LBY35 KSC20:KSC35 KIG20:KIG35 JYK20:JYK35 JOO20:JOO35 JES20:JES35 IUW20:IUW35 ILA20:ILA35 IBE20:IBE35 HRI20:HRI35 HHM20:HHM35 GXQ20:GXQ35 GNU20:GNU35 GDY20:GDY35 FUC20:FUC35 FKG20:FKG35 FAK20:FAK35 EQO20:EQO35 EGS20:EGS35 DWW20:DWW35 DNA20:DNA35 DDE20:DDE35 CTI20:CTI35 CJM20:CJM35 BZQ20:BZQ35 BPU20:BPU35 BFY20:BFY35 AWC20:AWC35 AMG20:AMG35 ACK20:ACK35 SO20:SO35 IS20:IS35 A20:A35">
      <formula1>"1,2,3,4,5"</formula1>
    </dataValidation>
    <dataValidation type="decimal" allowBlank="1" showInputMessage="1" showErrorMessage="1" sqref="WVH983036 WLL983036 C65532 IV65532 SR65532 ACN65532 AMJ65532 AWF65532 BGB65532 BPX65532 BZT65532 CJP65532 CTL65532 DDH65532 DND65532 DWZ65532 EGV65532 EQR65532 FAN65532 FKJ65532 FUF65532 GEB65532 GNX65532 GXT65532 HHP65532 HRL65532 IBH65532 ILD65532 IUZ65532 JEV65532 JOR65532 JYN65532 KIJ65532 KSF65532 LCB65532 LLX65532 LVT65532 MFP65532 MPL65532 MZH65532 NJD65532 NSZ65532 OCV65532 OMR65532 OWN65532 PGJ65532 PQF65532 QAB65532 QJX65532 QTT65532 RDP65532 RNL65532 RXH65532 SHD65532 SQZ65532 TAV65532 TKR65532 TUN65532 UEJ65532 UOF65532 UYB65532 VHX65532 VRT65532 WBP65532 WLL65532 WVH65532 C131068 IV131068 SR131068 ACN131068 AMJ131068 AWF131068 BGB131068 BPX131068 BZT131068 CJP131068 CTL131068 DDH131068 DND131068 DWZ131068 EGV131068 EQR131068 FAN131068 FKJ131068 FUF131068 GEB131068 GNX131068 GXT131068 HHP131068 HRL131068 IBH131068 ILD131068 IUZ131068 JEV131068 JOR131068 JYN131068 KIJ131068 KSF131068 LCB131068 LLX131068 LVT131068 MFP131068 MPL131068 MZH131068 NJD131068 NSZ131068 OCV131068 OMR131068 OWN131068 PGJ131068 PQF131068 QAB131068 QJX131068 QTT131068 RDP131068 RNL131068 RXH131068 SHD131068 SQZ131068 TAV131068 TKR131068 TUN131068 UEJ131068 UOF131068 UYB131068 VHX131068 VRT131068 WBP131068 WLL131068 WVH131068 C196604 IV196604 SR196604 ACN196604 AMJ196604 AWF196604 BGB196604 BPX196604 BZT196604 CJP196604 CTL196604 DDH196604 DND196604 DWZ196604 EGV196604 EQR196604 FAN196604 FKJ196604 FUF196604 GEB196604 GNX196604 GXT196604 HHP196604 HRL196604 IBH196604 ILD196604 IUZ196604 JEV196604 JOR196604 JYN196604 KIJ196604 KSF196604 LCB196604 LLX196604 LVT196604 MFP196604 MPL196604 MZH196604 NJD196604 NSZ196604 OCV196604 OMR196604 OWN196604 PGJ196604 PQF196604 QAB196604 QJX196604 QTT196604 RDP196604 RNL196604 RXH196604 SHD196604 SQZ196604 TAV196604 TKR196604 TUN196604 UEJ196604 UOF196604 UYB196604 VHX196604 VRT196604 WBP196604 WLL196604 WVH196604 C262140 IV262140 SR262140 ACN262140 AMJ262140 AWF262140 BGB262140 BPX262140 BZT262140 CJP262140 CTL262140 DDH262140 DND262140 DWZ262140 EGV262140 EQR262140 FAN262140 FKJ262140 FUF262140 GEB262140 GNX262140 GXT262140 HHP262140 HRL262140 IBH262140 ILD262140 IUZ262140 JEV262140 JOR262140 JYN262140 KIJ262140 KSF262140 LCB262140 LLX262140 LVT262140 MFP262140 MPL262140 MZH262140 NJD262140 NSZ262140 OCV262140 OMR262140 OWN262140 PGJ262140 PQF262140 QAB262140 QJX262140 QTT262140 RDP262140 RNL262140 RXH262140 SHD262140 SQZ262140 TAV262140 TKR262140 TUN262140 UEJ262140 UOF262140 UYB262140 VHX262140 VRT262140 WBP262140 WLL262140 WVH262140 C327676 IV327676 SR327676 ACN327676 AMJ327676 AWF327676 BGB327676 BPX327676 BZT327676 CJP327676 CTL327676 DDH327676 DND327676 DWZ327676 EGV327676 EQR327676 FAN327676 FKJ327676 FUF327676 GEB327676 GNX327676 GXT327676 HHP327676 HRL327676 IBH327676 ILD327676 IUZ327676 JEV327676 JOR327676 JYN327676 KIJ327676 KSF327676 LCB327676 LLX327676 LVT327676 MFP327676 MPL327676 MZH327676 NJD327676 NSZ327676 OCV327676 OMR327676 OWN327676 PGJ327676 PQF327676 QAB327676 QJX327676 QTT327676 RDP327676 RNL327676 RXH327676 SHD327676 SQZ327676 TAV327676 TKR327676 TUN327676 UEJ327676 UOF327676 UYB327676 VHX327676 VRT327676 WBP327676 WLL327676 WVH327676 C393212 IV393212 SR393212 ACN393212 AMJ393212 AWF393212 BGB393212 BPX393212 BZT393212 CJP393212 CTL393212 DDH393212 DND393212 DWZ393212 EGV393212 EQR393212 FAN393212 FKJ393212 FUF393212 GEB393212 GNX393212 GXT393212 HHP393212 HRL393212 IBH393212 ILD393212 IUZ393212 JEV393212 JOR393212 JYN393212 KIJ393212 KSF393212 LCB393212 LLX393212 LVT393212 MFP393212 MPL393212 MZH393212 NJD393212 NSZ393212 OCV393212 OMR393212 OWN393212 PGJ393212 PQF393212 QAB393212 QJX393212 QTT393212 RDP393212 RNL393212 RXH393212 SHD393212 SQZ393212 TAV393212 TKR393212 TUN393212 UEJ393212 UOF393212 UYB393212 VHX393212 VRT393212 WBP393212 WLL393212 WVH393212 C458748 IV458748 SR458748 ACN458748 AMJ458748 AWF458748 BGB458748 BPX458748 BZT458748 CJP458748 CTL458748 DDH458748 DND458748 DWZ458748 EGV458748 EQR458748 FAN458748 FKJ458748 FUF458748 GEB458748 GNX458748 GXT458748 HHP458748 HRL458748 IBH458748 ILD458748 IUZ458748 JEV458748 JOR458748 JYN458748 KIJ458748 KSF458748 LCB458748 LLX458748 LVT458748 MFP458748 MPL458748 MZH458748 NJD458748 NSZ458748 OCV458748 OMR458748 OWN458748 PGJ458748 PQF458748 QAB458748 QJX458748 QTT458748 RDP458748 RNL458748 RXH458748 SHD458748 SQZ458748 TAV458748 TKR458748 TUN458748 UEJ458748 UOF458748 UYB458748 VHX458748 VRT458748 WBP458748 WLL458748 WVH458748 C524284 IV524284 SR524284 ACN524284 AMJ524284 AWF524284 BGB524284 BPX524284 BZT524284 CJP524284 CTL524284 DDH524284 DND524284 DWZ524284 EGV524284 EQR524284 FAN524284 FKJ524284 FUF524284 GEB524284 GNX524284 GXT524284 HHP524284 HRL524284 IBH524284 ILD524284 IUZ524284 JEV524284 JOR524284 JYN524284 KIJ524284 KSF524284 LCB524284 LLX524284 LVT524284 MFP524284 MPL524284 MZH524284 NJD524284 NSZ524284 OCV524284 OMR524284 OWN524284 PGJ524284 PQF524284 QAB524284 QJX524284 QTT524284 RDP524284 RNL524284 RXH524284 SHD524284 SQZ524284 TAV524284 TKR524284 TUN524284 UEJ524284 UOF524284 UYB524284 VHX524284 VRT524284 WBP524284 WLL524284 WVH524284 C589820 IV589820 SR589820 ACN589820 AMJ589820 AWF589820 BGB589820 BPX589820 BZT589820 CJP589820 CTL589820 DDH589820 DND589820 DWZ589820 EGV589820 EQR589820 FAN589820 FKJ589820 FUF589820 GEB589820 GNX589820 GXT589820 HHP589820 HRL589820 IBH589820 ILD589820 IUZ589820 JEV589820 JOR589820 JYN589820 KIJ589820 KSF589820 LCB589820 LLX589820 LVT589820 MFP589820 MPL589820 MZH589820 NJD589820 NSZ589820 OCV589820 OMR589820 OWN589820 PGJ589820 PQF589820 QAB589820 QJX589820 QTT589820 RDP589820 RNL589820 RXH589820 SHD589820 SQZ589820 TAV589820 TKR589820 TUN589820 UEJ589820 UOF589820 UYB589820 VHX589820 VRT589820 WBP589820 WLL589820 WVH589820 C655356 IV655356 SR655356 ACN655356 AMJ655356 AWF655356 BGB655356 BPX655356 BZT655356 CJP655356 CTL655356 DDH655356 DND655356 DWZ655356 EGV655356 EQR655356 FAN655356 FKJ655356 FUF655356 GEB655356 GNX655356 GXT655356 HHP655356 HRL655356 IBH655356 ILD655356 IUZ655356 JEV655356 JOR655356 JYN655356 KIJ655356 KSF655356 LCB655356 LLX655356 LVT655356 MFP655356 MPL655356 MZH655356 NJD655356 NSZ655356 OCV655356 OMR655356 OWN655356 PGJ655356 PQF655356 QAB655356 QJX655356 QTT655356 RDP655356 RNL655356 RXH655356 SHD655356 SQZ655356 TAV655356 TKR655356 TUN655356 UEJ655356 UOF655356 UYB655356 VHX655356 VRT655356 WBP655356 WLL655356 WVH655356 C720892 IV720892 SR720892 ACN720892 AMJ720892 AWF720892 BGB720892 BPX720892 BZT720892 CJP720892 CTL720892 DDH720892 DND720892 DWZ720892 EGV720892 EQR720892 FAN720892 FKJ720892 FUF720892 GEB720892 GNX720892 GXT720892 HHP720892 HRL720892 IBH720892 ILD720892 IUZ720892 JEV720892 JOR720892 JYN720892 KIJ720892 KSF720892 LCB720892 LLX720892 LVT720892 MFP720892 MPL720892 MZH720892 NJD720892 NSZ720892 OCV720892 OMR720892 OWN720892 PGJ720892 PQF720892 QAB720892 QJX720892 QTT720892 RDP720892 RNL720892 RXH720892 SHD720892 SQZ720892 TAV720892 TKR720892 TUN720892 UEJ720892 UOF720892 UYB720892 VHX720892 VRT720892 WBP720892 WLL720892 WVH720892 C786428 IV786428 SR786428 ACN786428 AMJ786428 AWF786428 BGB786428 BPX786428 BZT786428 CJP786428 CTL786428 DDH786428 DND786428 DWZ786428 EGV786428 EQR786428 FAN786428 FKJ786428 FUF786428 GEB786428 GNX786428 GXT786428 HHP786428 HRL786428 IBH786428 ILD786428 IUZ786428 JEV786428 JOR786428 JYN786428 KIJ786428 KSF786428 LCB786428 LLX786428 LVT786428 MFP786428 MPL786428 MZH786428 NJD786428 NSZ786428 OCV786428 OMR786428 OWN786428 PGJ786428 PQF786428 QAB786428 QJX786428 QTT786428 RDP786428 RNL786428 RXH786428 SHD786428 SQZ786428 TAV786428 TKR786428 TUN786428 UEJ786428 UOF786428 UYB786428 VHX786428 VRT786428 WBP786428 WLL786428 WVH786428 C851964 IV851964 SR851964 ACN851964 AMJ851964 AWF851964 BGB851964 BPX851964 BZT851964 CJP851964 CTL851964 DDH851964 DND851964 DWZ851964 EGV851964 EQR851964 FAN851964 FKJ851964 FUF851964 GEB851964 GNX851964 GXT851964 HHP851964 HRL851964 IBH851964 ILD851964 IUZ851964 JEV851964 JOR851964 JYN851964 KIJ851964 KSF851964 LCB851964 LLX851964 LVT851964 MFP851964 MPL851964 MZH851964 NJD851964 NSZ851964 OCV851964 OMR851964 OWN851964 PGJ851964 PQF851964 QAB851964 QJX851964 QTT851964 RDP851964 RNL851964 RXH851964 SHD851964 SQZ851964 TAV851964 TKR851964 TUN851964 UEJ851964 UOF851964 UYB851964 VHX851964 VRT851964 WBP851964 WLL851964 WVH851964 C917500 IV917500 SR917500 ACN917500 AMJ917500 AWF917500 BGB917500 BPX917500 BZT917500 CJP917500 CTL917500 DDH917500 DND917500 DWZ917500 EGV917500 EQR917500 FAN917500 FKJ917500 FUF917500 GEB917500 GNX917500 GXT917500 HHP917500 HRL917500 IBH917500 ILD917500 IUZ917500 JEV917500 JOR917500 JYN917500 KIJ917500 KSF917500 LCB917500 LLX917500 LVT917500 MFP917500 MPL917500 MZH917500 NJD917500 NSZ917500 OCV917500 OMR917500 OWN917500 PGJ917500 PQF917500 QAB917500 QJX917500 QTT917500 RDP917500 RNL917500 RXH917500 SHD917500 SQZ917500 TAV917500 TKR917500 TUN917500 UEJ917500 UOF917500 UYB917500 VHX917500 VRT917500 WBP917500 WLL917500 WVH917500 C983036 IV983036 SR983036 ACN983036 AMJ983036 AWF983036 BGB983036 BPX983036 BZT983036 CJP983036 CTL983036 DDH983036 DND983036 DWZ983036 EGV983036 EQR983036 FAN983036 FKJ983036 FUF983036 GEB983036 GNX983036 GXT983036 HHP983036 HRL983036 IBH983036 ILD983036 IUZ983036 JEV983036 JOR983036 JYN983036 KIJ983036 KSF983036 LCB983036 LLX983036 LVT983036 MFP983036 MPL983036 MZH983036 NJD983036 NSZ983036 OCV983036 OMR983036 OWN983036 PGJ983036 PQF983036 QAB983036 QJX983036 QTT983036 RDP983036 RNL983036 RXH983036 SHD983036 SQZ983036 TAV983036 TKR983036 TUN983036 UEJ983036 UOF983036 UYB983036 VHX983036 VRT983036 WBP983036 WVH20:WVH35 WLL20:WLL35 WBP20:WBP35 VRT20:VRT35 VHX20:VHX35 UYB20:UYB35 UOF20:UOF35 UEJ20:UEJ35 TUN20:TUN35 TKR20:TKR35 TAV20:TAV35 SQZ20:SQZ35 SHD20:SHD35 RXH20:RXH35 RNL20:RNL35 RDP20:RDP35 QTT20:QTT35 QJX20:QJX35 QAB20:QAB35 PQF20:PQF35 PGJ20:PGJ35 OWN20:OWN35 OMR20:OMR35 OCV20:OCV35 NSZ20:NSZ35 NJD20:NJD35 MZH20:MZH35 MPL20:MPL35 MFP20:MFP35 LVT20:LVT35 LLX20:LLX35 LCB20:LCB35 KSF20:KSF35 KIJ20:KIJ35 JYN20:JYN35 JOR20:JOR35 JEV20:JEV35 IUZ20:IUZ35 ILD20:ILD35 IBH20:IBH35 HRL20:HRL35 HHP20:HHP35 GXT20:GXT35 GNX20:GNX35 GEB20:GEB35 FUF20:FUF35 FKJ20:FKJ35 FAN20:FAN35 EQR20:EQR35 EGV20:EGV35 DWZ20:DWZ35 DND20:DND35 DDH20:DDH35 CTL20:CTL35 CJP20:CJP35 BZT20:BZT35 BPX20:BPX35 BGB20:BGB35 AWF20:AWF35 AMJ20:AMJ35 ACN20:ACN35 SR20:SR35 IV20:IV35">
      <formula1>0</formula1>
      <formula2>1</formula2>
    </dataValidation>
  </dataValidations>
  <printOptions horizontalCentered="1" verticalCentered="1"/>
  <pageMargins left="0.70866141732283472" right="0" top="0.74803149606299213" bottom="0.74803149606299213" header="0.31496062992125984" footer="0.31496062992125984"/>
  <pageSetup paperSize="5"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JURIDICA</vt:lpstr>
      <vt:lpstr> UT CESAR 1 INF SGRA 5</vt:lpstr>
      <vt:lpstr> UT Cesar 1 INF SGRA 10</vt:lpstr>
      <vt:lpstr> Cesar  1 INF SGRA 13</vt:lpstr>
      <vt:lpstr> CORAZON PAIS 14</vt:lpstr>
      <vt:lpstr> CORAZON PAIS 15</vt:lpstr>
      <vt:lpstr> CORAZON PAIS 17</vt:lpstr>
      <vt:lpstr> COS FUT. 14</vt:lpstr>
      <vt:lpstr> COS FUT. 9</vt:lpstr>
      <vt:lpstr> MENORES DE FUTUROS 9</vt:lpstr>
      <vt:lpstr> FUND ERA ECOLOGICA</vt:lpstr>
      <vt:lpstr> APSEFACOM 9</vt:lpstr>
      <vt:lpstr>APSEFACOM 10</vt:lpstr>
      <vt:lpstr> FUNAS 1</vt:lpstr>
      <vt:lpstr> FUNAS 2</vt:lpstr>
      <vt:lpstr> FUNAS 13</vt:lpstr>
      <vt:lpstr> DON BOSCO 8</vt:lpstr>
      <vt:lpstr> DON BOSCO 9</vt:lpstr>
      <vt:lpstr> DON BOSCO 7</vt:lpstr>
      <vt:lpstr> DON BOSCO 12</vt:lpstr>
      <vt:lpstr> DON BOSCO 11</vt:lpstr>
      <vt:lpstr> CODIMUMAG 12</vt:lpstr>
      <vt:lpstr> NUTRI LA 1 INFANCIA 5</vt:lpstr>
      <vt:lpstr> NUTRI. LA 1 INFANCIA 2</vt:lpstr>
      <vt:lpstr>CNUTRI. LA 1 INFANCIA 1</vt:lpstr>
      <vt:lpstr> CONT PAIS</vt:lpstr>
      <vt:lpstr> MANOS UNIDAD POR 1 PAIS</vt:lpstr>
      <vt:lpstr> FUNPROVIDA 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Liliana Lopez Torres</dc:creator>
  <cp:lastModifiedBy>Alberto.Esmeral</cp:lastModifiedBy>
  <cp:lastPrinted>2014-12-04T04:24:10Z</cp:lastPrinted>
  <dcterms:created xsi:type="dcterms:W3CDTF">2014-10-22T15:49:24Z</dcterms:created>
  <dcterms:modified xsi:type="dcterms:W3CDTF">2014-12-04T04:59:08Z</dcterms:modified>
</cp:coreProperties>
</file>