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F39" lockStructure="1"/>
  <bookViews>
    <workbookView xWindow="0" yWindow="0" windowWidth="20610" windowHeight="11640" tabRatio="598"/>
  </bookViews>
  <sheets>
    <sheet name="TECNICA GRUPO 2" sheetId="8" r:id="rId1"/>
    <sheet name="TECNICA GRUPO3" sheetId="11" r:id="rId2"/>
    <sheet name="TECNICA GRUPO4" sheetId="12" r:id="rId3"/>
  </sheets>
  <calcPr calcId="145621"/>
</workbook>
</file>

<file path=xl/calcChain.xml><?xml version="1.0" encoding="utf-8"?>
<calcChain xmlns="http://schemas.openxmlformats.org/spreadsheetml/2006/main">
  <c r="N44" i="11" l="1"/>
  <c r="N45" i="11"/>
  <c r="N46" i="11"/>
  <c r="F107" i="8"/>
  <c r="F141" i="12" l="1"/>
  <c r="D152" i="12" s="1"/>
  <c r="D37" i="12" s="1"/>
  <c r="E123" i="12"/>
  <c r="D151" i="12" s="1"/>
  <c r="D36" i="12" s="1"/>
  <c r="M117" i="12"/>
  <c r="L117" i="12"/>
  <c r="K117" i="12"/>
  <c r="C119" i="12" s="1"/>
  <c r="N116" i="12"/>
  <c r="N117" i="12" s="1"/>
  <c r="M48" i="12"/>
  <c r="C53" i="12" s="1"/>
  <c r="L48" i="12"/>
  <c r="K48" i="12"/>
  <c r="C52" i="12" s="1"/>
  <c r="N47" i="12"/>
  <c r="N46" i="12"/>
  <c r="A46" i="12"/>
  <c r="A47" i="12" s="1"/>
  <c r="N45" i="12"/>
  <c r="F18" i="12"/>
  <c r="C20" i="12" s="1"/>
  <c r="E18" i="12"/>
  <c r="E20" i="12" s="1"/>
  <c r="F167" i="11"/>
  <c r="D178" i="11" s="1"/>
  <c r="D37" i="11" s="1"/>
  <c r="E143" i="11"/>
  <c r="D177" i="11" s="1"/>
  <c r="D36" i="11" s="1"/>
  <c r="M137" i="11"/>
  <c r="L137" i="11"/>
  <c r="K137" i="11"/>
  <c r="C139" i="11" s="1"/>
  <c r="N136" i="11"/>
  <c r="N137" i="11" s="1"/>
  <c r="M47" i="11"/>
  <c r="C52" i="11" s="1"/>
  <c r="L47" i="11"/>
  <c r="K47" i="11"/>
  <c r="C51" i="11" s="1"/>
  <c r="A44" i="11"/>
  <c r="A45" i="11" s="1"/>
  <c r="A46" i="11" s="1"/>
  <c r="N43" i="11"/>
  <c r="F18" i="11"/>
  <c r="C20" i="11" s="1"/>
  <c r="E18" i="11"/>
  <c r="E20" i="11" s="1"/>
  <c r="N45" i="8"/>
  <c r="N44" i="8"/>
  <c r="F18" i="8"/>
  <c r="C20" i="8" s="1"/>
  <c r="E18" i="8"/>
  <c r="E36" i="12" l="1"/>
  <c r="E36" i="11"/>
  <c r="E177" i="11"/>
  <c r="N48" i="12"/>
  <c r="N47" i="11"/>
  <c r="E151" i="12"/>
  <c r="M88" i="8"/>
  <c r="L88" i="8"/>
  <c r="K88" i="8"/>
  <c r="N87" i="8"/>
  <c r="N88" i="8" s="1"/>
  <c r="N43" i="8"/>
  <c r="N46" i="8" s="1"/>
  <c r="D37" i="8"/>
  <c r="E36" i="8" s="1"/>
  <c r="E20" i="8" l="1"/>
  <c r="E94" i="8" l="1"/>
  <c r="D116" i="8" s="1"/>
  <c r="D117" i="8"/>
  <c r="E116" i="8" l="1"/>
  <c r="C90" i="8" l="1"/>
  <c r="M46" i="8"/>
  <c r="C51" i="8" s="1"/>
  <c r="L46" i="8"/>
  <c r="K46" i="8"/>
  <c r="C50" i="8" s="1"/>
  <c r="A44" i="8"/>
  <c r="A45" i="8" s="1"/>
</calcChain>
</file>

<file path=xl/sharedStrings.xml><?xml version="1.0" encoding="utf-8"?>
<sst xmlns="http://schemas.openxmlformats.org/spreadsheetml/2006/main" count="1732" uniqueCount="464">
  <si>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</si>
  <si>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</si>
  <si>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</si>
  <si>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</si>
  <si>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</si>
  <si>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</si>
  <si>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</si>
  <si>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</si>
  <si>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</si>
  <si>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</si>
  <si>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</si>
  <si>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</si>
  <si>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</si>
  <si>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</si>
  <si>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</si>
  <si>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</si>
  <si>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</si>
  <si>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</si>
  <si>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</si>
  <si>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</si>
  <si>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</si>
  <si>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</si>
  <si>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</si>
  <si>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</si>
  <si>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</si>
  <si>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</si>
  <si>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</si>
  <si>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</si>
  <si>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</si>
  <si>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</si>
  <si>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</si>
  <si>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</si>
  <si>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</si>
  <si>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</si>
  <si>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</si>
  <si>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</si>
  <si>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</si>
  <si>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</si>
  <si>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</si>
  <si>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</si>
  <si>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</si>
  <si>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</si>
  <si>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</si>
  <si>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</si>
  <si>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</si>
  <si>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</si>
  <si>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</si>
  <si>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</si>
  <si>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</si>
  <si>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</si>
  <si>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</si>
  <si>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</si>
  <si>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</si>
  <si>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</si>
  <si>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</si>
  <si>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</si>
  <si>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</si>
  <si>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</si>
  <si>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</si>
  <si>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</si>
  <si>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</si>
  <si>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</si>
  <si>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</si>
  <si>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</si>
  <si>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</si>
  <si>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</si>
  <si>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</si>
  <si>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</si>
  <si>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</si>
  <si>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</si>
  <si>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</si>
  <si>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</si>
  <si>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</si>
  <si>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</si>
  <si>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</si>
  <si>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</si>
  <si>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</si>
  <si>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</si>
  <si>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</si>
  <si>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</si>
  <si>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</si>
  <si>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</si>
  <si>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</si>
  <si>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</si>
  <si>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</si>
  <si>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</si>
  <si>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</si>
  <si>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</si>
  <si>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</si>
  <si>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</si>
  <si>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</si>
  <si>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</si>
  <si>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</si>
  <si>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</si>
  <si>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</si>
  <si>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</si>
  <si>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</si>
  <si>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</si>
  <si>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</si>
  <si>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</si>
  <si>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</si>
  <si>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</si>
  <si>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</si>
  <si>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</si>
  <si>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</si>
  <si>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</si>
  <si>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</si>
  <si>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</si>
  <si>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</si>
  <si>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</si>
  <si>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</si>
  <si>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</si>
  <si>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</si>
  <si>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</si>
  <si>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</si>
  <si>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FUNDACION PARA EL FOMENTO DE LA INDUSTRIA DE ALIMENTOS DE RISARALDA</t>
  </si>
  <si>
    <t>INSTITUTO COLOMBIANO DE BIENESTAR FAMILIAR REGIONAL RISARALDA</t>
  </si>
  <si>
    <t>66-26-2013-130</t>
  </si>
  <si>
    <t>71 AL 74</t>
  </si>
  <si>
    <t>SECRETARIA DESARROLLO SOCIAL Y POLITICO DE LA ALCALDIA DE PEREIRA</t>
  </si>
  <si>
    <t>75 AL 78</t>
  </si>
  <si>
    <t>79 AL 82</t>
  </si>
  <si>
    <t>86 AL 90</t>
  </si>
  <si>
    <t>91 AL 93</t>
  </si>
  <si>
    <t>94 AL 97</t>
  </si>
  <si>
    <t>98AL99</t>
  </si>
  <si>
    <t>66-26-2014-102</t>
  </si>
  <si>
    <t>102 AL 111</t>
  </si>
  <si>
    <t>66-26-2013-088</t>
  </si>
  <si>
    <t xml:space="preserve">FUNDACION PARA EL FOMENTO DE LA INDUSTRIA DE ALIMENTOS DE RISARALDA </t>
  </si>
  <si>
    <t>UNION TEMPORAL UNIDOS POR RISARALDA</t>
  </si>
  <si>
    <t>113 AL 116</t>
  </si>
  <si>
    <t>GOBERNACION DEL CESAR</t>
  </si>
  <si>
    <t>2011-03-0034</t>
  </si>
  <si>
    <t>118 AL 123</t>
  </si>
  <si>
    <t xml:space="preserve">CDI SIN ARRIENDO </t>
  </si>
  <si>
    <t>CDI INSTITUCIONAL</t>
  </si>
  <si>
    <t>PUERTO CALDAS</t>
  </si>
  <si>
    <t>TOKIO</t>
  </si>
  <si>
    <t>CDI FAMILIAR</t>
  </si>
  <si>
    <t>MODALIDAD FAMILIAR</t>
  </si>
  <si>
    <t>LAS BRISAS</t>
  </si>
  <si>
    <t>MONSERRATE</t>
  </si>
  <si>
    <t>INTERMEDIO</t>
  </si>
  <si>
    <t>LA ISLA MAÑANA</t>
  </si>
  <si>
    <t>EL OTOÑO</t>
  </si>
  <si>
    <t>LA ISLA TARDE</t>
  </si>
  <si>
    <t>VERACRUZ</t>
  </si>
  <si>
    <t>NUEVO PLAN</t>
  </si>
  <si>
    <t>REMANSO I</t>
  </si>
  <si>
    <t>REMANSO II</t>
  </si>
  <si>
    <t>TOKIO I</t>
  </si>
  <si>
    <t>TOKIOII</t>
  </si>
  <si>
    <t>ALTAGRACIA</t>
  </si>
  <si>
    <t>SAN MARCOS</t>
  </si>
  <si>
    <t>URIBE II</t>
  </si>
  <si>
    <t>LENINGRADO</t>
  </si>
  <si>
    <t>ATENAS</t>
  </si>
  <si>
    <t>EL ROSAL</t>
  </si>
  <si>
    <t>LA ISLA</t>
  </si>
  <si>
    <t>PERLA DELSUR</t>
  </si>
  <si>
    <t>AZUFRAL</t>
  </si>
  <si>
    <t>CAIMALITO</t>
  </si>
  <si>
    <t>LAS MERCEDES</t>
  </si>
  <si>
    <t>MODALIIDAD FAMILIAR</t>
  </si>
  <si>
    <t>GALICIA</t>
  </si>
  <si>
    <t>NACEDEROS</t>
  </si>
  <si>
    <t>SANTA FE</t>
  </si>
  <si>
    <t>ACUARIO</t>
  </si>
  <si>
    <t>LA HABANA</t>
  </si>
  <si>
    <t>TOKIO Y MONSERRATE</t>
  </si>
  <si>
    <t>COROCITO</t>
  </si>
  <si>
    <t>SAN NICOLAS</t>
  </si>
  <si>
    <t>EL DORADO</t>
  </si>
  <si>
    <t>SAN NICOLAS- EL DORADO</t>
  </si>
  <si>
    <t>LA DULCERA</t>
  </si>
  <si>
    <t>SE ENCUENTRA DENTRO DE UN KM DE DISTANCIA DE LA UBICACIÓN ACTUAL DE LOS BENEFICIARIOS SI/NO</t>
  </si>
  <si>
    <t>STEPHANIE  CARDONA QUICENO</t>
  </si>
  <si>
    <t>ADMINISTRADORA INDUSTRIAL</t>
  </si>
  <si>
    <t>UNIVERSIDAD TECNOLOGICA DE PEREIRA</t>
  </si>
  <si>
    <t>JICETH CRISTINA MARTINEZ OCAMPO</t>
  </si>
  <si>
    <t>ECONOMISTA INDUSTRIAL</t>
  </si>
  <si>
    <t>UNIVERSIDAD CATOLICA POPULAR DE RISARALDA</t>
  </si>
  <si>
    <t>Jefe de Programa de hogares comunitarios del ICBF FOLIO 150 AL 151</t>
  </si>
  <si>
    <t>COORDINADORA DE PROGRAMAS INSTITUCIONALES CDI FOLIO 159 AL 160</t>
  </si>
  <si>
    <t>URIEL GALVIS SANCHEZ</t>
  </si>
  <si>
    <t>CONTADOR PUBLICO</t>
  </si>
  <si>
    <t>UNIVERSIDAD DE MANIZALES</t>
  </si>
  <si>
    <t>FEBRERO 2014 A 15/10/2014</t>
  </si>
  <si>
    <t>JEFE PROGRAMA HOGARES COMUNITARIOS DE ICBF FOLIOS 167 AL 168</t>
  </si>
  <si>
    <t>DIRECTOR ADIMINISTRATIVO FOLIOS 167 AL 168</t>
  </si>
  <si>
    <t>ALEXANDRA SANCHEZ PARRA</t>
  </si>
  <si>
    <t>PSICOLOGA</t>
  </si>
  <si>
    <t>UNIIVERSIDAD CATOLICA DE PEREIRA</t>
  </si>
  <si>
    <t>PSICOLOGA FOLIOS 181 AL 182</t>
  </si>
  <si>
    <t>CARMENZA CEBALLOS BERMUDEZ</t>
  </si>
  <si>
    <t>TRABAJADORA SOCIAL</t>
  </si>
  <si>
    <t>UNIVERSIDAD DE CALDAS</t>
  </si>
  <si>
    <t>30/11/0984</t>
  </si>
  <si>
    <t>TRABAJADORA SOCIAL FOLIOS 190 AL 191</t>
  </si>
  <si>
    <t>GLORIA YICELA CASTAÑO VARGAS</t>
  </si>
  <si>
    <t xml:space="preserve">EN  FORMACION </t>
  </si>
  <si>
    <t>MANUEL RICARDO MEJIA MONTES</t>
  </si>
  <si>
    <t>SOCIOLOGO</t>
  </si>
  <si>
    <t>COORPORACION DEJALO SER</t>
  </si>
  <si>
    <t>1/02/2010 AL 30/04/2011</t>
  </si>
  <si>
    <t>COORDINADOR FOLIO 209</t>
  </si>
  <si>
    <t>FUNDACION PARA EL FOMENTO DE LA INDUSTRIA DE ALIMENTO DE RISARALDA</t>
  </si>
  <si>
    <t>2/10/2013 AL 31/12/2013</t>
  </si>
  <si>
    <t>CRHISTIAN BERNARD CASTRO</t>
  </si>
  <si>
    <t xml:space="preserve">ADMINISTRADOR PUBLICO </t>
  </si>
  <si>
    <t>ESCUELA SUPERIOR DE ADMINISTRACION PUBLICA</t>
  </si>
  <si>
    <t>NO APORTA</t>
  </si>
  <si>
    <t>SANDRA HELENA PLATA BENTHAN</t>
  </si>
  <si>
    <t>ADMINISTRADORA DE EMPRESAS</t>
  </si>
  <si>
    <t>UNIVERSIDAD POPULAR DELCESAR</t>
  </si>
  <si>
    <t>COORDINADORA GENERAL DEL PROGRAMA DE PRIMERA INFANCIA .FOLIOS 236 AL 237</t>
  </si>
  <si>
    <t>COORDINADOR DEL PROGRAMA PAQUETES NUTRICIONALES OLA INVERNAL PRIMERA INFANCIA FOLIO 222 AL 223</t>
  </si>
  <si>
    <t>ALBERT ANDRES MURCIA VELASQUEZ</t>
  </si>
  <si>
    <t>01/02/2010 AL 30/04/2011</t>
  </si>
  <si>
    <t>COORDINADOR FOLIO 244</t>
  </si>
  <si>
    <t>LADY YOHANA CALLE RUDAS</t>
  </si>
  <si>
    <t>6/9/2010 AL 12/12/2010 Y 24/01/2011 AL 11/12/2011</t>
  </si>
  <si>
    <t>COORDINADORA DE PROYECTOS FONDO PREDICTORES PROBLEMAS DE APRENDIZAJE. FOLIO 261</t>
  </si>
  <si>
    <t>CONFAMILIARES</t>
  </si>
  <si>
    <t>COOPERATIVA DE ASOCIACIONES DE HOGARES COMUNITARIOS DE HOGARES DE BIENESTAR</t>
  </si>
  <si>
    <t>08/02/2010 AL 28/06/2010</t>
  </si>
  <si>
    <t>PSICOLOGA DE APOYO PROGRAMA HOGARES Y PRIMERA INFANCIA. FOLIO 266</t>
  </si>
  <si>
    <t>JESICA NATASCHA MORENO POSADA</t>
  </si>
  <si>
    <t>UNIVERSIDAD NACIONAL ABIERTA Y A DISTANCIA</t>
  </si>
  <si>
    <t xml:space="preserve">EN FORMACION </t>
  </si>
  <si>
    <t>LUZ JENNY BERMUDEZ ZAPATA</t>
  </si>
  <si>
    <t>PROFESIONAL EN DESARROLLO FAMILIAR</t>
  </si>
  <si>
    <t>FUNDACION PARA LA EDUCACION Y LA CIENCIA</t>
  </si>
  <si>
    <t>15/02/2009 AL 19/07/2010</t>
  </si>
  <si>
    <t>PROFESIONAL EN DESARROLLO FAMILIAR. FOLIO 298</t>
  </si>
  <si>
    <t xml:space="preserve">LAS LABORES VOLUNTARIAS REALIZADAS CON POBLACION DE PRIMERA INFANCIA EN LOS  FOLIOS 289 Y 290 NO SE EVIDENCIA LA ENITIDAD QUE DA CONSTANCIA DE PRACTICA Y NO HAY CLARIDAD FRENTE A CONVENIOS DE PRACTICA </t>
  </si>
  <si>
    <t>ASOCIACION SOCIAL PARA EL DESARROLLO INTEGRAL -ASPADI</t>
  </si>
  <si>
    <t>13/01/2009 HASTA EL 8 DE JUNIO 2009</t>
  </si>
  <si>
    <t>PROFESIONAL EN DESARROLLO FAMILIAR. FOLIO 299</t>
  </si>
  <si>
    <t xml:space="preserve">SI </t>
  </si>
  <si>
    <t>CENAIDA LOPEZ SALAZAR</t>
  </si>
  <si>
    <t>SECRETARIA DE SALUD Y SEGURIDAD SOCIAL ALCALDIA DE PEREIRA</t>
  </si>
  <si>
    <t>27/02/2009 AL 26/12/2009</t>
  </si>
  <si>
    <t>PROFESIONAL EN DESARROLLO FAMILIAR.FOLIO 312</t>
  </si>
  <si>
    <t>30/04/2007 AL30/12/2007</t>
  </si>
  <si>
    <t>PROFESIONAL EN DESARROLLO FAMILIAR.FOLIO 313</t>
  </si>
  <si>
    <t xml:space="preserve">ANA MARIA GOMEZ ARIAS </t>
  </si>
  <si>
    <t>DANIELA OSORIO RESTREPO</t>
  </si>
  <si>
    <t>20/01/2014 HASTA 02/08/2014</t>
  </si>
  <si>
    <t>CENTRO DE DESARROLLO COMUNITARIO VERSALLES</t>
  </si>
  <si>
    <t>PROMOTORA DE DERECHOS EN EL PROGRAMA GENERACIONES CON BIENESTAR FOLIO 337</t>
  </si>
  <si>
    <t>12/08/2013 AL 4/12/2013</t>
  </si>
  <si>
    <t>LUZ ADRIANA LONDOÑO AMEZQUITA</t>
  </si>
  <si>
    <t>CORPORACION PARA LA FORMACION E INTEGRACION FAMILIAR Y SOCIAL- CORFAS</t>
  </si>
  <si>
    <t>MAYO/2009 AL 30/11/2010</t>
  </si>
  <si>
    <t>PROCESO DE ATENCION FAMILIAR CON POBLACION CON NECESIDADES ESPECIALES EN EL PROYECTO DE FAMILIAS EN ACCION . FOLIO 349</t>
  </si>
  <si>
    <t>OMAIRA CECILIA RENDON MANRIQUE</t>
  </si>
  <si>
    <t>SERVICIO SOLIDARIO Y MISIONERO SSIM</t>
  </si>
  <si>
    <t>01/09/2011  A 30/10/2012</t>
  </si>
  <si>
    <t>PASTORAL FAMILIAR DE LA DIOCESIS DE ARMENIA</t>
  </si>
  <si>
    <t>SILENY MOSQUERA ROSERO</t>
  </si>
  <si>
    <t xml:space="preserve">DIOCESIS DE ITSMINA - MODALIDAD FAMILIAR </t>
  </si>
  <si>
    <t>01/10/2013 AL 31/08/2014</t>
  </si>
  <si>
    <t>ALBA ROCIO RAMIREZ OROZCO</t>
  </si>
  <si>
    <t xml:space="preserve">SERVICIO SOLIDARIO Y MISIONERO DE LO PP CAPUCHINOS  </t>
  </si>
  <si>
    <t xml:space="preserve">19/09/2011 AL 30/09/2012
</t>
  </si>
  <si>
    <t>COOPERATIVA DE TRABAJO ASOCIADO FAMILIA</t>
  </si>
  <si>
    <t>11/02/2004 AL 01/02/2007</t>
  </si>
  <si>
    <t>MARIELA MAHECHA BURITICA</t>
  </si>
  <si>
    <t>148672404-I</t>
  </si>
  <si>
    <t>247893004-I</t>
  </si>
  <si>
    <t>234731004-I</t>
  </si>
  <si>
    <t>01/02/2012 AL 30/12/2012</t>
  </si>
  <si>
    <t>16/02/2011 AL 01/04/2011</t>
  </si>
  <si>
    <t>11/04/2011 AL 31/05/2011</t>
  </si>
  <si>
    <t>28/06/2012 AL 31/12/2012</t>
  </si>
  <si>
    <t>TRABAJADORA SOCIAL- FOLIO 391</t>
  </si>
  <si>
    <t>TRABAJADORA SOCIAL- FOLIO 380</t>
  </si>
  <si>
    <t>PSICOLOGA- FOLIO 360</t>
  </si>
  <si>
    <t>PSICOLOGA- FOLIO 361</t>
  </si>
  <si>
    <t>PSICÓLOGA- FOLIO 370</t>
  </si>
  <si>
    <t>TRABAJADORA SOCIAL- FOLIO 381</t>
  </si>
  <si>
    <t>FUNDACION PARA EL DESARROLLO INTEGRAL DE LA NIÑEZ, JUVENTUD Y LA FAMILIA-FESCO</t>
  </si>
  <si>
    <t>18/02/2013 AL 12/07/2013</t>
  </si>
  <si>
    <t>TRABAJADORA SOCIAL- FOLIO 392</t>
  </si>
  <si>
    <t>LICENCIADA EN PEDAGOGIA INFANTIL</t>
  </si>
  <si>
    <t>20/08/2013 AL 31/12/2013</t>
  </si>
  <si>
    <t>COORDINADORA DE CDI CUBA -FOLIO 401 AL 402</t>
  </si>
  <si>
    <t>JARDIN INFANTIL HUELLITAS</t>
  </si>
  <si>
    <t>07/2013 AL 10/2013</t>
  </si>
  <si>
    <t>COORDINADORA - FOLIO 403</t>
  </si>
  <si>
    <t>FRANCY ELIANA OSORIO RAMIREZ</t>
  </si>
  <si>
    <t>JULIETH MARCELA GARCIA URUETA</t>
  </si>
  <si>
    <t>COORDINADORA - FOLIO 409 AL 410</t>
  </si>
  <si>
    <t>WALTER STIVET SERNA PALOMEQUE</t>
  </si>
  <si>
    <t>TRABAJADOR SOCIAL</t>
  </si>
  <si>
    <t>UNIVERSIDAD TECNOLOGICA DEL CHOCO</t>
  </si>
  <si>
    <t>LINA MARCELA GRAJALES LÓPEZ</t>
  </si>
  <si>
    <t>CAJA DE LA VIVIENDA POPULAR DEL MUNICIPIO DE MANIZALES</t>
  </si>
  <si>
    <t>1/12/2008 AL 29/12/2008</t>
  </si>
  <si>
    <t>3/09/2009 AL 02/12/2009</t>
  </si>
  <si>
    <t xml:space="preserve">01/07/2010 AL 30/12/2010 </t>
  </si>
  <si>
    <t>11/01/2011 AL 10/04/2011</t>
  </si>
  <si>
    <t>11/04/2011 AL 30/12/2011</t>
  </si>
  <si>
    <t>TRABAJADORA SOCIAL FOLIO 426 AL 427</t>
  </si>
  <si>
    <t>FUNDACION MANUEL MEJIA</t>
  </si>
  <si>
    <t>20/05/2013 AL 26/07/2013</t>
  </si>
  <si>
    <t>AGENTE EDUCATIVO DEL PROGRAMA FAMILIAS CON BIENESTAR - FOLIOS 428 AL 429</t>
  </si>
  <si>
    <t>INSTITUCION PRESTADORA DE SERVICIOS DE SALUD</t>
  </si>
  <si>
    <t>10/2006 AL 12/2007</t>
  </si>
  <si>
    <t>ANGELICA MARIA ESCOBAR  JURADO</t>
  </si>
  <si>
    <t>PROFESIONAL EN DESARROLLO FAMILIAR - FOLIO 453</t>
  </si>
  <si>
    <t>ASOCIACION EDUCATIVA PARA LA PARTCIPACION Y LA CONVIVENCIA CIUDADANA - EDUP AR</t>
  </si>
  <si>
    <t xml:space="preserve">11/2008 AL 01/2009 </t>
  </si>
  <si>
    <t>PROFESIONAL DE DEARROLLO FAMILIAR- FOLIO 454</t>
  </si>
  <si>
    <t>FUNDACION PARA LA ORIENTACIÓN FAMILIAR - FUNOF</t>
  </si>
  <si>
    <t>19/11/2012 AL 31/12/2012</t>
  </si>
  <si>
    <t>BIBIANA IZQUIERDO RAMIREZ</t>
  </si>
  <si>
    <t>UNIVERSIDAD CATOLICA POPULAR DEL RISARALDA</t>
  </si>
  <si>
    <t>27/08/2013 AL 31/12/2013</t>
  </si>
  <si>
    <t>PROFESIONAL DE APOYO PSICOSOCIAL - FOLIOS 462 AL 463</t>
  </si>
  <si>
    <t>JARDIN INFANTIL BILINGÜE DIAS FELICES</t>
  </si>
  <si>
    <t>06/2012 AL 06/2013</t>
  </si>
  <si>
    <t>SUPER NUMERARIA</t>
  </si>
  <si>
    <t>CLEMECIA CECILIA HERNANDEZ GOMEZ</t>
  </si>
  <si>
    <t>ASOCIACION DE PADRES DE FAMILIA DE HOGAR INFANTIL CONSOTA</t>
  </si>
  <si>
    <t>CENTRO MEDICO DE LA SALUD</t>
  </si>
  <si>
    <t>MAYO DE 1992 AHASTA ENERO DE 1993</t>
  </si>
  <si>
    <t>DIRECTORA - FOLIO 498</t>
  </si>
  <si>
    <t>PSICOLOGA - FOLIO 501</t>
  </si>
  <si>
    <t>ASOPROFAMI</t>
  </si>
  <si>
    <t>15/01/2005 AL 15/01/2011</t>
  </si>
  <si>
    <t>PSICOLOGA - FOLIO 503</t>
  </si>
  <si>
    <t>JORGE ANDRES ECHEVERRY HERNANDEZ</t>
  </si>
  <si>
    <t>UNIVERSIDAD DE CALLDAS</t>
  </si>
  <si>
    <t>15/06/2013 AL 15/12/2013</t>
  </si>
  <si>
    <t>TRABAJADOR SOCIAL -FOLIO 513</t>
  </si>
  <si>
    <t>04/2013 AL 30/11/2013</t>
  </si>
  <si>
    <t>TRABAJADOR SOCIAL -FOLIO 514</t>
  </si>
  <si>
    <t>FUNDACION HOGAR DEL NIÑO</t>
  </si>
  <si>
    <t>24/04/2006 AL 05/12/2007</t>
  </si>
  <si>
    <t>TRABAJADOR SOCIAL - FOLIO 518</t>
  </si>
  <si>
    <t>15/08/2012 23/12/2012</t>
  </si>
  <si>
    <t>ADRIANA MARIA RODRIGUEZ ROBLEDO</t>
  </si>
  <si>
    <t>UNIVERSIDAD DEL TOLIMA</t>
  </si>
  <si>
    <t>LICEO ARTISTICO Y LÚDICO MONTESSORI</t>
  </si>
  <si>
    <t>DOCENTE - FOLIO 526</t>
  </si>
  <si>
    <t>MI JARDIN DE AMOR Y FELICIDAD</t>
  </si>
  <si>
    <t>01/02/2007 AL 30/11/2007</t>
  </si>
  <si>
    <t>INSTITUTO DEL NIÑO JESUS</t>
  </si>
  <si>
    <t>01/02/2011 AL 30/11/2011</t>
  </si>
  <si>
    <t>DOCENTE - FOLIO 527</t>
  </si>
  <si>
    <t>DOCENTE - FOLIO 528</t>
  </si>
  <si>
    <t>EVELYN GRISALES MARTÍNEZ</t>
  </si>
  <si>
    <t>07/2011 A 08/2013</t>
  </si>
  <si>
    <t>CORPORACION PROGRAMAS DE PROMOCION SOCIAL</t>
  </si>
  <si>
    <t>CAPACITADORA - FOLIO 538</t>
  </si>
  <si>
    <t>LICEO MODERNO DE PEREIRA</t>
  </si>
  <si>
    <t>07/2013 A 12/2013</t>
  </si>
  <si>
    <t>DOCENTE  EN PRIMARIA - FOLIO 539</t>
  </si>
  <si>
    <t>PROGRAMA GENERACIONES CON BIENESTAR - WT CORFUTURO IWOKE</t>
  </si>
  <si>
    <t>27/01/2014 AL 31/07/2014</t>
  </si>
  <si>
    <t>MARILUZ HERRERA</t>
  </si>
  <si>
    <t>IUNIVERSIDAD DE CALDAS</t>
  </si>
  <si>
    <t>TECNOLOGA EN FINANZAS</t>
  </si>
  <si>
    <t>APOYO FINANCIERO - FOLIOS 548 AL 549</t>
  </si>
  <si>
    <t>AÑO 1993 HASTA AGOSTO DE 2007</t>
  </si>
  <si>
    <t>AÑOS 2008 Y 2009</t>
  </si>
  <si>
    <t>ANGELA MARIA OSPINA SOTO</t>
  </si>
  <si>
    <t>COORDINADORA PROGRAMAS DE PRIMERA INFANCIA - FOLIOS 564 AL 565</t>
  </si>
  <si>
    <t>COOPERATIVA DE ASOCIACIONES DE HOGARES COMUNITARIOS DE BIENESTAR - COOASOBIEN</t>
  </si>
  <si>
    <t>01/02/2008 AL 19/12/2008</t>
  </si>
  <si>
    <t>19/01/2009 AL 18/12/2009</t>
  </si>
  <si>
    <t>12/01/2011 AL 24/06/2011</t>
  </si>
  <si>
    <t>COORDINADORA DE HOGARES COMUNITARIOS - FOLIOS 566</t>
  </si>
  <si>
    <t xml:space="preserve">DIANA VILLADA </t>
  </si>
  <si>
    <t>LA PROFESIONAL NO APORTA EXPOERIENCIA LABORAL (POSTERIOR A SU GRADUACION) EQUIVALENTE A LA REQUERIDA</t>
  </si>
  <si>
    <t>MAURICIO CASTILLO RAMIREZ</t>
  </si>
  <si>
    <t>COORDINADOR FINANCIERO DE LOS PROGRAMAS</t>
  </si>
  <si>
    <t>PROMOTORA DE DERECHOS DEL PROGRAMA DE PROMOCION Y PREVENCION PARA LA PROTECCION INTEGRAL DE LOS NIÑOS, NIÑAS Y ADOLESCENTES GENERACIONES CON BIENESTAR - FOLIO 540</t>
  </si>
  <si>
    <t>La experiencia cumple con lo estipulado en el Pliego de Condiciones.</t>
  </si>
  <si>
    <t>1335 del 2012</t>
  </si>
  <si>
    <t>590 del 2010</t>
  </si>
  <si>
    <t>X</t>
  </si>
  <si>
    <t>FEBRERO DE 2013 HASTA DICIEMBRE 2013 Y 21/01/2014 -  HASTA 15/10/2014</t>
  </si>
  <si>
    <t>24/04/2013 A 31/10/2014</t>
  </si>
  <si>
    <t>NA</t>
  </si>
  <si>
    <t>MARZO 2007 A 31/10/2014</t>
  </si>
  <si>
    <t>NO PRESENTO</t>
  </si>
  <si>
    <t>LA DOCUMENTACION CUMPLE CON LO ESTIPULADO EN EL PLIEGO DE CONDICIONES.</t>
  </si>
  <si>
    <t>NO CUMPLE PORQUE NO SE ANEXA LA TARJETA PROFESIONAL Y ES REQUERIDA.</t>
  </si>
  <si>
    <t>AGOSTO DE 2013 A 31/12/2013 Y 30/01/2014 a 31/10/2014</t>
  </si>
  <si>
    <t>4/03/2014 A 31/10/2014</t>
  </si>
  <si>
    <t>UNIVERSIDAD CATOLICA DE PEREIRA</t>
  </si>
  <si>
    <t>LA  ESTUDIANTE EN PSICOLOGIA NO PRESENTA CERTIFICADOS DE PRACTICA , LA VALIDACION DE EXPERIENCIA NO CUMPLE CO N EL TIEMPO REQUERIDO PARA EL PERFIL.</t>
  </si>
  <si>
    <t>EL PROPONENTE NO PRESENTO EXPERIENCIA ADICIONAL</t>
  </si>
  <si>
    <t>EL PROPONENTE NO PRESENTO TALENTO HUMANO ADICIONAL</t>
  </si>
  <si>
    <t>Tres (3)</t>
  </si>
  <si>
    <t>La documentación cumple con lo estipulado en el pliego de Condiciones</t>
  </si>
  <si>
    <t>583 de 2011</t>
  </si>
  <si>
    <t>66-26-2013-111 de 2013</t>
  </si>
  <si>
    <t xml:space="preserve"> 66-26-2014-078 de 2014</t>
  </si>
  <si>
    <t>1462 de 2009</t>
  </si>
  <si>
    <t>PROFESIONAL APOYO PSICOSOCIAL - FOLIO 210 AL 211</t>
  </si>
  <si>
    <t>CUMPLE. CON LA PRIMERA CERTIFACACION LABORAL PRESENTADA SE CUMPLE CON LA EXPERIENCIA ESTIPULADO EN EL PLIEGO DE CONDICIONES.</t>
  </si>
  <si>
    <t xml:space="preserve">03/05/2013 A 11/11/2014 </t>
  </si>
  <si>
    <t>PROFESIONAL APOYO PSICOSOCIAL - FOLIO 245 AL 246</t>
  </si>
  <si>
    <t>01/07/2014 A 31/10/2014</t>
  </si>
  <si>
    <t>23/03/2010 AL 23/11/2011</t>
  </si>
  <si>
    <t>CENTRO DE ESTUDIOS Y PRACTICAS PEDAGOGICAS DE LA UNIVERSIDAD DEL QUINDIO</t>
  </si>
  <si>
    <t>PRACTICA PROFESIONAL - Folio 323</t>
  </si>
  <si>
    <t>16/01/2013  A 10/11/2014</t>
  </si>
  <si>
    <t>NO CUMPLE. EL PROFESIONAL NO ANEXA TARJETA PROFESIONAL</t>
  </si>
  <si>
    <t>Nota: Las certificaciones no tienen tiempos traslapados, por lo cual el numero maximo de cupos acreditados simultaneamente son 6.082.</t>
  </si>
  <si>
    <t>No cumple.
El certificado no permite determinar el numero de cupos atendidos en primera infancia, gestantes y lactantes, ni la experiencia especifica en Educación Inicial o en la atencion a la familia en el fortalecimiento de las capacidades de cuidado y crianza a primera infancia.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</si>
  <si>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No cumple.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</si>
  <si>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No cumple.
El certificado no permite determinar  la experiencia especifica en Educación Inicial o en la atencion a la familia en el fortalecimiento de las capacidades de cuidado y crianza a primera infancia.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</si>
  <si>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16/01/2014 A 27/11/2014</t>
  </si>
  <si>
    <t>16/01/2014 A 31/10/2014</t>
  </si>
  <si>
    <t>COORDINADORA CDI - FOLIO 409 AL 410</t>
  </si>
  <si>
    <t>PROFESIONAL DE APOYO PSICOSOCIAL. Folio 415</t>
  </si>
  <si>
    <t xml:space="preserve">E.S.E SALUD PEREIRA </t>
  </si>
  <si>
    <t>05/03/2013 AL 22/03/2014</t>
  </si>
  <si>
    <t>TRABAJADOR SOCIAL - FOLIO 417</t>
  </si>
  <si>
    <t xml:space="preserve">3/12/2009 AL 30/06/2010 </t>
  </si>
  <si>
    <t>PROMOTORA DE DERECHOS DEL PROGRAMA DE PROMOCION Y PREVENCION PARA LA PROTECCION INTEGRAL DE LOS NIÑOS, NIÑAS Y ADOLESCENTES GENERACIONES CON BIENESTAR - FOLIO  456</t>
  </si>
  <si>
    <t>16/01/2013 A 10/11/2014</t>
  </si>
  <si>
    <t>EDUCAMOS CON AMOR Y RESPONSABILIDAD</t>
  </si>
  <si>
    <t>Enero de 2011 a noviembre de 2011 - Enero de 2011 a noviembre de 2012.</t>
  </si>
  <si>
    <t>Docente - Folio 577</t>
  </si>
  <si>
    <t>16/01/2013 AL 10/11/2014</t>
  </si>
  <si>
    <t>INGENIERO INDUSTRIAL CON ESPECIALIZACION EN FINANZAS</t>
  </si>
  <si>
    <t>UNIVERSIDAD TECNOLOGICA DE PEREIRA - EAFIT</t>
  </si>
  <si>
    <t>18/09/1998
20/09/2001</t>
  </si>
  <si>
    <t xml:space="preserve">Esta profesional fue relacionada en la propuesta presentada por el Comite Asesor Voluntario de Nutricion Nutrir en la Regional Caldas el 27/11/2014, fecha anterior a la radicacion de la propuesta de Fundacion para el fomento de la industria de alimentos de Risaralda Fundalimentos en la Regional Risaralda. Por lo cual, se requiere subsanar de acuerdo a lo establecido en el pliego de condiciones y en el plazo estipulado para subsanar.
</t>
  </si>
  <si>
    <t>Esta profesional fue relacionada en la propuesta presentada por el Comite Asesor Voluntario de Nutricion Nutrir en la Regional Caldas el 27/11/2014, fecha anterior a la radicacion de la propuesta de Fundacion para el fomento de la industria de alimentos de Risaralda Fundalimentos en la Regional Risaralda. Por lo cual, se requiere subsanar de acuerdo a lo establecido en el pliego de condiciones y en el plazo estipulado para subsanar.</t>
  </si>
  <si>
    <t>Dos (2)</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</si>
  <si>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</si>
  <si>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t>Cuatro (4)</t>
  </si>
  <si>
    <t>SUBSANACION</t>
  </si>
  <si>
    <t>Nota: Las certificaciones no tienen tiempos traslapados, por lo cual el numero maximo de cupos acreditados simultaneamente son 1.500.</t>
  </si>
  <si>
    <r>
      <t xml:space="preserve">Mediante oficio No. 338360 del 04/12/2014 15:44 pm, el proponente señala que esta certificación la requiere para la experiencia en tiempo, así </t>
    </r>
    <r>
      <rPr>
        <i/>
        <sz val="11"/>
        <rFont val="Calibri"/>
        <family val="2"/>
      </rPr>
      <t>" experiencia en trabajo con primera infancia en la atencion a la familia en el fortalecimiento de capacidades de cuidado y crianza a la primera infancia. Lo cual reza en las obligaciones del contrato numeral  11  folio  95</t>
    </r>
    <r>
      <rPr>
        <sz val="11"/>
        <rFont val="Calibri"/>
        <family val="2"/>
      </rPr>
      <t>Una vez señalada la obligación por parte del proponente y verificada por el equipo evaluador, se considera que la misma cumple con lo establecido en el pliego de condiciones.</t>
    </r>
  </si>
  <si>
    <r>
      <t xml:space="preserve">Mediante oficio No. 338660 del 04/12/2014 15:46 pm, el proponente señala que esta certificación la requiere para la experiencia en tiempo, así </t>
    </r>
    <r>
      <rPr>
        <i/>
        <sz val="11"/>
        <rFont val="Calibri"/>
        <family val="2"/>
      </rPr>
      <t>" experiencia en trabajo con primera infancia en la atencion a la familia en el fortalecimiento de capacidades de cuidado y crianza a la primera infancia. Lo cual reza en las obligaciones del contrato numeral 24 folio 77.</t>
    </r>
    <r>
      <rPr>
        <sz val="11"/>
        <rFont val="Calibri"/>
        <family val="2"/>
      </rPr>
      <t>Una vez señalada la obligación por parte del proponente y verificada por el equipo evaluador, se considera que la misma cumple con lo establecido en el pliego de condiciones.</t>
    </r>
  </si>
  <si>
    <r>
      <t xml:space="preserve">Mediante oficio No. 338660 del 04/12/2014 15:46 pm, el proponente señala que esta certificación la requiere para la experiencia en tiempo, así: </t>
    </r>
    <r>
      <rPr>
        <i/>
        <sz val="11"/>
        <rFont val="Calibri"/>
        <family val="2"/>
      </rPr>
      <t>" experiencia en trabajo con primera infancia en la atencion a la familia en el fortalecimiento de capacidades de cuidado y crianza a la primera infancia. Lo cual reza en las obligaciones del contrato numeral 10 folio 80.</t>
    </r>
    <r>
      <rPr>
        <sz val="11"/>
        <rFont val="Calibri"/>
        <family val="2"/>
      </rPr>
      <t>Una vez señalada la obligación por parte del proponente y verificada por el equipo evaluador, se considera que la misma cumple con lo establecido en el pliego de condiciones.</t>
    </r>
  </si>
  <si>
    <t>EL PROPONENTE MEDIANTE OFICIO No. 338660 del 04/12/2014 15:46 pm ANEXA TARJETA PROFESIONAL No. 92141-T</t>
  </si>
  <si>
    <t>EL PROPONENTE MEDIANTE OFICIO No. 338660 del 04/12/2014 15:46 pm EL PROPONENTE ANEXA TARJETA PROFESIONAL No. 157393404-I</t>
  </si>
  <si>
    <r>
      <t xml:space="preserve">Mediante oficio No. 338360 del 04/12/2014 15:44 pm el proponente señala la experiencia espcifica en primera infancia , así </t>
    </r>
    <r>
      <rPr>
        <i/>
        <sz val="11"/>
        <rFont val="Calibri"/>
        <family val="2"/>
      </rPr>
      <t xml:space="preserve">" experiencia en trabajo con primera infancia en la atencion a la familia en el fortalecimiento de capacidades de cuidado y crianza a la primera infancia. Lo cual reza en las obligaciones del contrato numeral  116 oflio  99. </t>
    </r>
    <r>
      <rPr>
        <sz val="11"/>
        <rFont val="Calibri"/>
        <family val="2"/>
      </rPr>
      <t>Una vez señalada la obligación por parte del proponente y verificada por el equipo evaluador, se considera que la misma cumple con lo establecido en el pliego de condiciones.
Adicionalmente el proponente presenta certificación indicado el numero de cupos atendidos en primera infancia, madres gestantes y lactanctes.  De esta forma, la documentación  cumple con lo estipulado en el Pliego de Condiciones.</t>
    </r>
  </si>
  <si>
    <t>Mediante oficio No. 338360 del 04/12/2014 15:44 pm el proponente anexa tarjeta profesional.</t>
  </si>
  <si>
    <r>
      <t xml:space="preserve">Mediante oficio No. 338343 del 04/12/2014 15:41 pm, el proponente señala que esta certificación la requiere para la experiencia en tiempo, así </t>
    </r>
    <r>
      <rPr>
        <i/>
        <sz val="11"/>
        <rFont val="Calibri"/>
        <family val="2"/>
      </rPr>
      <t>" experiencia en trabajo con primera infancia en la atencion a la familia en el fortalecimiento de capacidades de cuidado y crianza a la primera infancia. Lo cual reza en las obligaciones del contrato numeral  1 folio 118.</t>
    </r>
    <r>
      <rPr>
        <sz val="11"/>
        <rFont val="Calibri"/>
        <family val="2"/>
      </rPr>
      <t>Una vez señalada la obligación por parte del proponente y verificada por el equipo evaluador, se considera que la misma cumple con lo establecido en el pliego de condiciones.</t>
    </r>
  </si>
  <si>
    <t>Mediante oficio No. 338343 del 04/12/2014 15:41 pm, el proponente presenta tarjeta profesional No. 210991107-I</t>
  </si>
  <si>
    <t>Mediante oficio No. 338343 del 04/12/2014 15:41 pm, el proponente presenta cambio de profesional: Frankelina Betancur Castaño. Psicologa Universidad Nacional Abierta y a Distancia UNAD 21/06/2008. Tarjeta Profesional No. 111139. Experiencia: Fundalimentos - 30/01/2014 al 31/10/2014- Psicologa. Carta de Compromiso. De esta forma, la documentación  cumple con lo estipulado en el Pliego de Condiciones.</t>
  </si>
  <si>
    <t>Mediante oficio No. 338360 del 04/12/2014 15:44 pm el proponente cambia el profesional por: Monica Patricia Rivera Arcila. Contador Publico de la Universidad Libre fecha de grado 7/12/1999. Tarjeta Profesional 81553-T. 
Carta de Compromiso: si. Fundalimentos- Coordinadora apoyo técnico. 03/02/2006 - 04/12/2014.  De esta forma, la documentación  de la nueva profesional cumple con lo estipulado en el Pliego de Condiciones.</t>
  </si>
  <si>
    <t>Mediante oficio No. 338360 del 04/12/2014 15:44 pm el proponente da alcance a la certificación laboral presentada anteriormente (Folio 289) complementando la informacion por parte de la entidad Centro de Formación Resplandores.  De esta forma, la documentación  de la profesional cumple con lo estipulado en el Pliego de Condiciones.</t>
  </si>
  <si>
    <t>Mediante oficio No. 338360 del 04/12/2014 15:44 pm el proponente presenta la tarjeta profesional No. 180812404-I.   De esta forma, la documentación  de la profesional cumple con lo estipulado en el Pliego de Condiciones.</t>
  </si>
  <si>
    <t>Mediante oficio No. 338360 del 04/12/2014 15:44 pm el proponente cambia profesional por la siguiente persona: Alba Lucia Valencia Valencia.  Trabajadora Social Universidad de Caldas, 26/02/1993. Tarjeta Profesional No. 046113004-R. Experiencia: Alcaldia de Pereira - 23/01/2014 al 22/07/2014 -Profesional Trabajadora Social. De esta forma, la documentación  de la nueva profesional cumple con lo estipulado en el Pliego de Condiciones.</t>
  </si>
  <si>
    <t>Mediante oficio No. 338360 del 04/12/2014 15:44 pm el proponente cambia profesional por la siguiente persona: Marta Alicia Valencia Giraldo. Trabajadora Social de la Universidad de Caldas 30/06/2010. Tarjeta Profesional: 173453004-I. Experiencia: Alcaldia de Manizales - 23/02/2012 al 15/12/2012, 22/01/2013 al 15/10/2013, 08/11/2013 al 22/04/2014. Trabajadora Social. De esta forma, la documentación  de la nueva profesional cumple con lo estipulado en el Pliego de Condiciones.</t>
  </si>
  <si>
    <t>EL PROPONENTE MEDIANTE OFICIO No. 338660 del 04/12/2014 15:46 pm PRESENTA NUEVA PROFESIONAL:
Diana Carolina Arias Rodriguez. Psicologa Universidad Catolica Popular de Risaralda. Tarjeta Profesional No. 133468.
Experiencia: Corporación para el desarrollo de la familia. Febrero 2009 - Noviembre 2009, y Febrero 2010 - Noviembre 2010. Coodinador Psicosocial. 
Save the Children. 03/08/2011 - 31/12/2011. Educadora Familiar.  CARTA DE COMPROMISO: SI. De esta forma, la documentación  de la nueva profesional cumple con lo estipulado en el Pliego de Condiciones.</t>
  </si>
  <si>
    <r>
      <t xml:space="preserve">De acuerdo a concepto desde el nivel nacional en fecha del 05/12/2014, el cual señala lo siguiente: </t>
    </r>
    <r>
      <rPr>
        <i/>
        <sz val="11"/>
        <color theme="1"/>
        <rFont val="Calibri"/>
        <family val="2"/>
        <scheme val="minor"/>
      </rPr>
      <t>"Teniendo en cuenta lo establecido en el pliego de condiciones , numeral 3.21 nota 2:
(..) NOTA 2: Para la acreditación del Recurso Humano el oferente deberá anexar las hojas de vida del personal propuesto con los soportes correspondientes que acrediten los estudios y experiencia solicitada en este proceso, (títulos académicos, certificaciones laborales). Las certificaciones laborales deberán señalar las funciones ejecutadas por la persona que conforma el equipo de trabajo.
Y lo establecido en el pliego de condiciones, numeral 4.1 , nota 2:
(..)  NOTA 2: Para la acreditación del personal adicional el oferente deberá anexar las hojas de vida del personal propuesto con los soportes correspondientes que acrediten los estudios y experiencia solicitada en este proceso, (títulos académicos, certificaciones laborales). Las certificaciones laborales deberán señalar las funciones ejecutadas por la persona que conforma el equipo de trabajo.
No es necesario exigir la presentación de la tarjeta profesional del talento humano habilitante y adicional a los proponentes dentro del proceso de convocatoria que se viene adelantando. "</t>
    </r>
    <r>
      <rPr>
        <sz val="11"/>
        <color theme="1"/>
        <rFont val="Calibri"/>
        <family val="2"/>
        <scheme val="minor"/>
      </rPr>
      <t xml:space="preserve">
Por lo anterior, se valida el profesional presentado.</t>
    </r>
  </si>
  <si>
    <t>CUMPLE. CON LA PRIMERA CERTIFICACION LABORAL PRESENTADA SE CUMPLE CON LA EXPERIENCIA ESTIPULADO EN EL PLIEGO DE CONDICIONES.</t>
  </si>
  <si>
    <t>S</t>
  </si>
  <si>
    <t>JUNIO/2007 A NOVIEMBRE 2007</t>
  </si>
  <si>
    <t>NO CUMPLE PORQUE  LA HOJA DE VIDA FUE PRESENTADA PARA EL TALENTO HUMANO REQUERIDO POR EL PROPONENTE COOASOBIEN, QUIEN PRESENTO PRIMERO LA PROPUESTA EN FECHA DE 25/11/2014 A LAS 7: 56 AM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</si>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</sst>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0.00_-;\-&quot;$&quot;* #,##0.00_-;_-&quot;$&quot;* &quot;-&quot;??_-;_-@_-"/>
    <numFmt numFmtId="165" formatCode="_-* #,##0.00_-;\-* #,##0.00_-;_-* &quot;-&quot;??_-;_-@_-"/>
    <numFmt numFmtId="166" formatCode="&quot;$&quot;\ #,##0_);[Red]\(&quot;$&quot;\ #,##0\)"/>
    <numFmt numFmtId="167" formatCode="[$$-240A]\ #,##0"/>
    <numFmt numFmtId="168" formatCode="[$$-2C0A]\ #,##0"/>
    <numFmt numFmtId="169" formatCode="[$$-240A]\ #,##0.00"/>
    <numFmt numFmtId="170" formatCode="_-* #,##0\ _€_-;\-* #,##0\ _€_-;_-* &quot;-&quot;??\ _€_-;_-@_-"/>
    <numFmt numFmtId="171" formatCode="[$$-2C0A]\ #,##0.00"/>
    <numFmt numFmtId="172" formatCode="0.0"/>
    <numFmt numFmtId="173" formatCode="dd/mm/yyyy;@"/>
    <numFmt numFmtId="174" formatCode="#,##0_ ;\-#,##0\ "/>
    <numFmt numFmtId="175" formatCode="_-* #,##0_-;\-* #,##0_-;_-* &quot;-&quot;??_-;_-@_-"/>
  </numFmts>
  <fonts count="25"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i/>
      <sz val="11"/>
      <name val="Calibri"/>
      <family val="2"/>
    </font>
    <font>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6">
    <xf numFmtId="0" fontId="0"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228">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6" fontId="0" fillId="0" borderId="0" xfId="0" applyNumberFormat="1" applyAlignment="1">
      <alignment horizontal="center" vertical="center"/>
    </xf>
    <xf numFmtId="0" fontId="1" fillId="0" borderId="0" xfId="0" applyFont="1" applyAlignment="1">
      <alignment horizontal="center" vertical="center"/>
    </xf>
    <xf numFmtId="168" fontId="0" fillId="0" borderId="0" xfId="0" applyNumberFormat="1" applyFill="1" applyBorder="1" applyAlignment="1">
      <alignment horizontal="center" vertical="center"/>
    </xf>
    <xf numFmtId="167"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9"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8"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9" fontId="0" fillId="0" borderId="0" xfId="0" applyNumberFormat="1" applyFill="1" applyBorder="1" applyAlignment="1">
      <alignment vertical="center"/>
    </xf>
    <xf numFmtId="0" fontId="1" fillId="0" borderId="0" xfId="0" applyFont="1" applyFill="1" applyBorder="1" applyAlignment="1">
      <alignment vertical="center" wrapText="1"/>
    </xf>
    <xf numFmtId="169"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8"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1" fontId="1" fillId="0" borderId="1" xfId="0" applyNumberFormat="1" applyFont="1" applyFill="1" applyBorder="1" applyAlignment="1">
      <alignment horizontal="center" vertical="center"/>
    </xf>
    <xf numFmtId="0" fontId="0" fillId="0" borderId="1" xfId="0" applyBorder="1" applyAlignment="1">
      <alignment vertical="center"/>
    </xf>
    <xf numFmtId="168"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8"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8"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Border="1" applyAlignment="1">
      <alignment horizontal="center" vertical="center"/>
    </xf>
    <xf numFmtId="1" fontId="13" fillId="0" borderId="1" xfId="0" applyNumberFormat="1" applyFont="1" applyFill="1" applyBorder="1" applyAlignment="1" applyProtection="1">
      <alignment horizontal="center" vertical="center" wrapText="1"/>
      <protection locked="0"/>
    </xf>
    <xf numFmtId="172"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173" fontId="13" fillId="0" borderId="1" xfId="0" applyNumberFormat="1" applyFont="1" applyFill="1" applyBorder="1" applyAlignment="1" applyProtection="1">
      <alignment horizontal="center" vertical="center" wrapText="1"/>
      <protection locked="0"/>
    </xf>
    <xf numFmtId="174" fontId="13" fillId="0" borderId="1" xfId="1" applyNumberFormat="1" applyFont="1" applyFill="1" applyBorder="1" applyAlignment="1">
      <alignment horizontal="right" vertical="center" wrapText="1"/>
    </xf>
    <xf numFmtId="0" fontId="0" fillId="0" borderId="0" xfId="0" applyFill="1" applyBorder="1" applyAlignment="1"/>
    <xf numFmtId="0" fontId="0" fillId="0" borderId="1" xfId="0" applyFill="1" applyBorder="1" applyAlignment="1">
      <alignment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3" xfId="0" applyNumberFormat="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13"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0" fillId="0" borderId="13" xfId="0" applyBorder="1" applyAlignment="1">
      <alignment horizontal="center" vertical="center" wrapText="1"/>
    </xf>
    <xf numFmtId="175" fontId="0" fillId="3" borderId="1" xfId="1" applyNumberFormat="1" applyFont="1" applyFill="1" applyBorder="1" applyAlignment="1">
      <alignment horizontal="right" vertical="center"/>
    </xf>
    <xf numFmtId="175" fontId="0" fillId="3" borderId="1" xfId="1" applyNumberFormat="1" applyFont="1" applyFill="1" applyBorder="1" applyAlignment="1">
      <alignment horizontal="center" vertical="center"/>
    </xf>
    <xf numFmtId="1" fontId="13" fillId="0" borderId="1" xfId="1" applyNumberFormat="1" applyFont="1" applyFill="1" applyBorder="1" applyAlignment="1" applyProtection="1">
      <alignment horizontal="center" vertical="center" wrapText="1"/>
      <protection locked="0"/>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165" fontId="0" fillId="3" borderId="1" xfId="1" applyFont="1" applyFill="1" applyBorder="1" applyAlignment="1">
      <alignment horizontal="right" vertical="center"/>
    </xf>
    <xf numFmtId="165" fontId="0" fillId="3" borderId="1" xfId="1" applyFont="1" applyFill="1" applyBorder="1" applyAlignment="1">
      <alignment horizontal="center" vertical="center"/>
    </xf>
    <xf numFmtId="175" fontId="13" fillId="0" borderId="1" xfId="1" applyNumberFormat="1" applyFont="1" applyFill="1" applyBorder="1" applyAlignment="1" applyProtection="1">
      <alignment horizontal="center" vertical="center" wrapText="1"/>
      <protection locked="0"/>
    </xf>
    <xf numFmtId="175" fontId="0" fillId="0" borderId="1" xfId="1"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0" applyFont="1" applyBorder="1" applyAlignment="1">
      <alignment horizontal="justify" vertical="center"/>
    </xf>
    <xf numFmtId="0" fontId="0" fillId="0" borderId="1" xfId="0" applyBorder="1" applyAlignment="1">
      <alignment horizontal="center" vertical="center"/>
    </xf>
    <xf numFmtId="0" fontId="0" fillId="0" borderId="13" xfId="0" applyFill="1" applyBorder="1" applyAlignment="1">
      <alignment vertical="center" wrapText="1"/>
    </xf>
    <xf numFmtId="0" fontId="0" fillId="0" borderId="13"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175" fontId="0" fillId="3" borderId="1" xfId="1" applyNumberFormat="1" applyFont="1" applyFill="1" applyBorder="1" applyAlignment="1">
      <alignment vertical="center"/>
    </xf>
    <xf numFmtId="0" fontId="17" fillId="0" borderId="0" xfId="0" applyFont="1" applyFill="1" applyAlignment="1">
      <alignment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14" fontId="0" fillId="0" borderId="13" xfId="0" applyNumberFormat="1" applyBorder="1" applyAlignment="1">
      <alignment horizontal="center" vertical="center" wrapText="1"/>
    </xf>
    <xf numFmtId="14" fontId="0" fillId="0" borderId="4" xfId="0" applyNumberFormat="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2" borderId="18" xfId="0" applyFont="1" applyFill="1" applyBorder="1" applyAlignment="1">
      <alignment horizontal="center" vertical="center" wrapText="1"/>
    </xf>
    <xf numFmtId="0" fontId="0" fillId="0" borderId="1" xfId="0"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14" fontId="0" fillId="0" borderId="12" xfId="0" applyNumberFormat="1" applyBorder="1" applyAlignment="1">
      <alignment horizontal="center" vertical="center" wrapText="1"/>
    </xf>
    <xf numFmtId="0" fontId="0" fillId="0" borderId="12" xfId="0" applyFill="1" applyBorder="1" applyAlignment="1">
      <alignment horizontal="center" vertical="center" wrapText="1"/>
    </xf>
    <xf numFmtId="0" fontId="0" fillId="0" borderId="12" xfId="0" applyBorder="1" applyAlignment="1">
      <alignment horizontal="center" vertical="center" wrapText="1"/>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13" xfId="0" applyNumberFormat="1" applyBorder="1" applyAlignment="1">
      <alignment horizontal="center" vertical="center"/>
    </xf>
    <xf numFmtId="14" fontId="0" fillId="0" borderId="12" xfId="0" applyNumberFormat="1" applyBorder="1" applyAlignment="1">
      <alignment horizontal="center" vertical="center"/>
    </xf>
    <xf numFmtId="14" fontId="0" fillId="0" borderId="4" xfId="0" applyNumberFormat="1" applyBorder="1" applyAlignment="1">
      <alignment horizontal="center" vertical="center"/>
    </xf>
    <xf numFmtId="0" fontId="0" fillId="0" borderId="1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16" fillId="0" borderId="25" xfId="0" applyFont="1" applyFill="1" applyBorder="1" applyAlignment="1">
      <alignment horizontal="left" vertical="center" wrapText="1"/>
    </xf>
    <xf numFmtId="0" fontId="19" fillId="0" borderId="15" xfId="0" applyFont="1" applyBorder="1" applyAlignment="1">
      <alignment horizontal="center" vertical="center" wrapText="1"/>
    </xf>
  </cellXfs>
  <cellStyles count="6">
    <cellStyle name="Millares" xfId="1" builtinId="3"/>
    <cellStyle name="Millares 2" xfId="4"/>
    <cellStyle name="Moneda 2" xfId="5"/>
    <cellStyle name="Normal" xfId="0" builtinId="0"/>
    <cellStyle name="Normal 5"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17"/>
  <sheetViews>
    <sheetView tabSelected="1" zoomScale="80" zoomScaleNormal="80" workbookViewId="0"/>
  </sheetViews>
  <sheetFormatPr baseColWidth="10" defaultRowHeight="15" x14ac:dyDescent="0.25"/>
  <cols>
    <col min="1" max="1" width="3.140625" style="9" bestFit="1" customWidth="1"/>
    <col min="2" max="2" width="36.85546875" style="9" customWidth="1"/>
    <col min="3" max="3" width="29.28515625" style="9" customWidth="1"/>
    <col min="4" max="4" width="23" style="9" customWidth="1"/>
    <col min="5" max="5" width="30.85546875" style="9" customWidth="1"/>
    <col min="6" max="6" width="26.140625" style="9" customWidth="1"/>
    <col min="7" max="7" width="29" style="9" customWidth="1"/>
    <col min="8" max="8" width="22" style="9" customWidth="1"/>
    <col min="9" max="9" width="24" style="9" customWidth="1"/>
    <col min="10" max="10" width="16.28515625" style="9" customWidth="1"/>
    <col min="11" max="11" width="14.7109375" style="9" bestFit="1" customWidth="1"/>
    <col min="12" max="12" width="18.7109375" style="9" customWidth="1"/>
    <col min="13" max="13" width="17.28515625" style="9" customWidth="1"/>
    <col min="14" max="14" width="19.5703125" style="9" customWidth="1"/>
    <col min="15" max="15" width="17.5703125" style="9" customWidth="1"/>
    <col min="16" max="16" width="11.7109375" style="9" customWidth="1"/>
    <col min="17" max="17" width="45.140625" style="9" customWidth="1"/>
    <col min="18" max="18" width="30.85546875" style="9" customWidth="1"/>
    <col min="19" max="19" width="5.42578125" style="9" customWidth="1"/>
    <col min="20"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83" t="s">
        <v>63</v>
      </c>
      <c r="C2" s="184"/>
      <c r="D2" s="184"/>
      <c r="E2" s="184"/>
      <c r="F2" s="184"/>
      <c r="G2" s="184"/>
      <c r="H2" s="184"/>
      <c r="I2" s="184"/>
      <c r="J2" s="184"/>
      <c r="K2" s="184"/>
      <c r="L2" s="184"/>
      <c r="M2" s="184"/>
      <c r="N2" s="184"/>
      <c r="O2" s="184"/>
      <c r="P2" s="184"/>
    </row>
    <row r="4" spans="2:16" ht="26.25" x14ac:dyDescent="0.25">
      <c r="B4" s="183" t="s">
        <v>48</v>
      </c>
      <c r="C4" s="184"/>
      <c r="D4" s="184"/>
      <c r="E4" s="184"/>
      <c r="F4" s="184"/>
      <c r="G4" s="184"/>
      <c r="H4" s="184"/>
      <c r="I4" s="184"/>
      <c r="J4" s="184"/>
      <c r="K4" s="184"/>
      <c r="L4" s="184"/>
      <c r="M4" s="184"/>
      <c r="N4" s="184"/>
      <c r="O4" s="184"/>
      <c r="P4" s="184"/>
    </row>
    <row r="5" spans="2:16" ht="15.75" thickBot="1" x14ac:dyDescent="0.3"/>
    <row r="6" spans="2:16" ht="21.75" thickBot="1" x14ac:dyDescent="0.3">
      <c r="B6" s="11" t="s">
        <v>4</v>
      </c>
      <c r="C6" s="187" t="s">
        <v>115</v>
      </c>
      <c r="D6" s="187"/>
      <c r="E6" s="187"/>
      <c r="F6" s="187"/>
      <c r="G6" s="187"/>
      <c r="H6" s="187"/>
      <c r="I6" s="187"/>
      <c r="J6" s="187"/>
      <c r="K6" s="187"/>
      <c r="L6" s="187"/>
      <c r="M6" s="187"/>
      <c r="N6" s="188"/>
    </row>
    <row r="7" spans="2:16" ht="16.5" thickBot="1" x14ac:dyDescent="0.3">
      <c r="B7" s="12" t="s">
        <v>5</v>
      </c>
      <c r="C7" s="187" t="s">
        <v>387</v>
      </c>
      <c r="D7" s="187"/>
      <c r="E7" s="187"/>
      <c r="F7" s="187"/>
      <c r="G7" s="187"/>
      <c r="H7" s="187"/>
      <c r="I7" s="187"/>
      <c r="J7" s="187"/>
      <c r="K7" s="187"/>
      <c r="L7" s="187"/>
      <c r="M7" s="187"/>
      <c r="N7" s="188"/>
    </row>
    <row r="8" spans="2:16" ht="16.5" thickBot="1" x14ac:dyDescent="0.3">
      <c r="B8" s="12" t="s">
        <v>6</v>
      </c>
      <c r="C8" s="187" t="s">
        <v>387</v>
      </c>
      <c r="D8" s="187"/>
      <c r="E8" s="187"/>
      <c r="F8" s="187"/>
      <c r="G8" s="187"/>
      <c r="H8" s="187"/>
      <c r="I8" s="187"/>
      <c r="J8" s="187"/>
      <c r="K8" s="187"/>
      <c r="L8" s="187"/>
      <c r="M8" s="187"/>
      <c r="N8" s="188"/>
    </row>
    <row r="9" spans="2:16" ht="16.5" thickBot="1" x14ac:dyDescent="0.3">
      <c r="B9" s="12" t="s">
        <v>7</v>
      </c>
      <c r="C9" s="187" t="s">
        <v>387</v>
      </c>
      <c r="D9" s="187"/>
      <c r="E9" s="187"/>
      <c r="F9" s="187"/>
      <c r="G9" s="187"/>
      <c r="H9" s="187"/>
      <c r="I9" s="187"/>
      <c r="J9" s="187"/>
      <c r="K9" s="187"/>
      <c r="L9" s="187"/>
      <c r="M9" s="187"/>
      <c r="N9" s="188"/>
    </row>
    <row r="10" spans="2:16" ht="16.5" thickBot="1" x14ac:dyDescent="0.3">
      <c r="B10" s="12" t="s">
        <v>8</v>
      </c>
      <c r="C10" s="189" t="s">
        <v>437</v>
      </c>
      <c r="D10" s="189"/>
      <c r="E10" s="190"/>
      <c r="F10" s="34"/>
      <c r="G10" s="34"/>
      <c r="H10" s="34"/>
      <c r="I10" s="34"/>
      <c r="J10" s="34"/>
      <c r="K10" s="34"/>
      <c r="L10" s="34"/>
      <c r="M10" s="34"/>
      <c r="N10" s="35"/>
    </row>
    <row r="11" spans="2:16" ht="16.5" thickBot="1" x14ac:dyDescent="0.3">
      <c r="B11" s="14" t="s">
        <v>9</v>
      </c>
      <c r="C11" s="15">
        <v>41972</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193" t="s">
        <v>65</v>
      </c>
      <c r="C14" s="193"/>
      <c r="D14" s="52" t="s">
        <v>12</v>
      </c>
      <c r="E14" s="52" t="s">
        <v>13</v>
      </c>
      <c r="F14" s="52" t="s">
        <v>29</v>
      </c>
      <c r="G14" s="80"/>
      <c r="I14" s="38"/>
      <c r="J14" s="38"/>
      <c r="K14" s="38"/>
      <c r="L14" s="38"/>
      <c r="M14" s="38"/>
      <c r="N14" s="21"/>
    </row>
    <row r="15" spans="2:16" x14ac:dyDescent="0.25">
      <c r="B15" s="193"/>
      <c r="C15" s="193"/>
      <c r="D15" s="52">
        <v>2</v>
      </c>
      <c r="E15" s="36">
        <v>1632442800</v>
      </c>
      <c r="F15" s="143">
        <v>600</v>
      </c>
      <c r="G15" s="81"/>
      <c r="I15" s="39"/>
      <c r="J15" s="39"/>
      <c r="K15" s="39"/>
      <c r="L15" s="39"/>
      <c r="M15" s="39"/>
      <c r="N15" s="21"/>
    </row>
    <row r="16" spans="2:16" x14ac:dyDescent="0.25">
      <c r="B16" s="193"/>
      <c r="C16" s="193"/>
      <c r="D16" s="52"/>
      <c r="E16" s="37"/>
      <c r="F16" s="36"/>
      <c r="G16" s="81"/>
      <c r="H16" s="22"/>
      <c r="I16" s="8"/>
      <c r="J16" s="8"/>
      <c r="K16" s="8"/>
      <c r="L16" s="8"/>
      <c r="M16" s="8"/>
      <c r="N16" s="20"/>
    </row>
    <row r="17" spans="1:14" x14ac:dyDescent="0.25">
      <c r="B17" s="193"/>
      <c r="C17" s="193"/>
      <c r="D17" s="52"/>
      <c r="E17" s="37"/>
      <c r="F17" s="36"/>
      <c r="G17" s="81"/>
      <c r="H17" s="22"/>
      <c r="I17" s="8"/>
      <c r="J17" s="8"/>
      <c r="K17" s="8"/>
      <c r="L17" s="8"/>
      <c r="M17" s="8"/>
      <c r="N17" s="20"/>
    </row>
    <row r="18" spans="1:14" ht="15.75" thickBot="1" x14ac:dyDescent="0.3">
      <c r="B18" s="185" t="s">
        <v>14</v>
      </c>
      <c r="C18" s="186"/>
      <c r="D18" s="52"/>
      <c r="E18" s="36">
        <f>SUM(E15:E17)</f>
        <v>1632442800</v>
      </c>
      <c r="F18" s="144">
        <f>SUM(F15:F17)</f>
        <v>600</v>
      </c>
      <c r="G18" s="81"/>
      <c r="H18" s="22"/>
      <c r="I18" s="8"/>
      <c r="J18" s="8"/>
      <c r="K18" s="8"/>
      <c r="L18" s="8"/>
      <c r="M18" s="8"/>
      <c r="N18" s="20"/>
    </row>
    <row r="19" spans="1:14" ht="45.75" thickBot="1" x14ac:dyDescent="0.3">
      <c r="A19" s="42"/>
      <c r="B19" s="53" t="s">
        <v>15</v>
      </c>
      <c r="C19" s="53" t="s">
        <v>66</v>
      </c>
      <c r="E19" s="38"/>
      <c r="F19" s="38"/>
      <c r="G19" s="38"/>
      <c r="H19" s="38"/>
      <c r="I19" s="10"/>
      <c r="J19" s="10"/>
      <c r="K19" s="10"/>
      <c r="L19" s="10"/>
      <c r="M19" s="10"/>
    </row>
    <row r="20" spans="1:14" ht="15.75" thickBot="1" x14ac:dyDescent="0.3">
      <c r="A20" s="43">
        <v>1</v>
      </c>
      <c r="C20" s="45">
        <f>+F18*80%</f>
        <v>480</v>
      </c>
      <c r="D20" s="41"/>
      <c r="E20" s="44">
        <f>E18</f>
        <v>1632442800</v>
      </c>
      <c r="F20" s="40"/>
      <c r="G20" s="40"/>
      <c r="H20" s="40"/>
      <c r="I20" s="23"/>
      <c r="J20" s="23"/>
      <c r="K20" s="23"/>
      <c r="L20" s="23"/>
      <c r="M20" s="23"/>
    </row>
    <row r="21" spans="1:14" x14ac:dyDescent="0.25">
      <c r="A21" s="91"/>
      <c r="C21" s="92"/>
      <c r="D21" s="39"/>
      <c r="E21" s="93"/>
      <c r="F21" s="40"/>
      <c r="G21" s="40"/>
      <c r="H21" s="40"/>
      <c r="I21" s="23"/>
      <c r="J21" s="23"/>
      <c r="K21" s="23"/>
      <c r="L21" s="23"/>
      <c r="M21" s="23"/>
    </row>
    <row r="22" spans="1:14" x14ac:dyDescent="0.25">
      <c r="A22" s="91"/>
      <c r="C22" s="92"/>
      <c r="D22" s="39"/>
      <c r="E22" s="93"/>
      <c r="F22" s="40"/>
      <c r="G22" s="40"/>
      <c r="H22" s="40"/>
      <c r="I22" s="23"/>
      <c r="J22" s="23"/>
      <c r="K22" s="23"/>
      <c r="L22" s="23"/>
      <c r="M22" s="23"/>
    </row>
    <row r="23" spans="1:14" x14ac:dyDescent="0.25">
      <c r="A23" s="91"/>
      <c r="B23" s="114" t="s">
        <v>100</v>
      </c>
      <c r="C23" s="96"/>
      <c r="D23" s="96"/>
      <c r="E23" s="96"/>
      <c r="F23" s="96"/>
      <c r="G23" s="96"/>
      <c r="H23" s="96"/>
      <c r="I23" s="99"/>
      <c r="J23" s="99"/>
      <c r="K23" s="99"/>
      <c r="L23" s="99"/>
      <c r="M23" s="99"/>
      <c r="N23" s="100"/>
    </row>
    <row r="24" spans="1:14" x14ac:dyDescent="0.25">
      <c r="A24" s="91"/>
      <c r="B24" s="96"/>
      <c r="C24" s="96"/>
      <c r="D24" s="96"/>
      <c r="E24" s="96"/>
      <c r="F24" s="96"/>
      <c r="G24" s="96"/>
      <c r="H24" s="96"/>
      <c r="I24" s="99"/>
      <c r="J24" s="99"/>
      <c r="K24" s="99"/>
      <c r="L24" s="99"/>
      <c r="M24" s="99"/>
      <c r="N24" s="100"/>
    </row>
    <row r="25" spans="1:14" x14ac:dyDescent="0.25">
      <c r="A25" s="91"/>
      <c r="B25" s="117" t="s">
        <v>33</v>
      </c>
      <c r="C25" s="117" t="s">
        <v>101</v>
      </c>
      <c r="D25" s="117" t="s">
        <v>102</v>
      </c>
      <c r="E25" s="96"/>
      <c r="F25" s="96"/>
      <c r="G25" s="96"/>
      <c r="H25" s="96"/>
      <c r="I25" s="99"/>
      <c r="J25" s="99"/>
      <c r="K25" s="99"/>
      <c r="L25" s="99"/>
      <c r="M25" s="99"/>
      <c r="N25" s="100"/>
    </row>
    <row r="26" spans="1:14" ht="30" x14ac:dyDescent="0.25">
      <c r="A26" s="91"/>
      <c r="B26" s="69" t="s">
        <v>103</v>
      </c>
      <c r="C26" s="156" t="s">
        <v>384</v>
      </c>
      <c r="D26" s="122"/>
      <c r="E26" s="96"/>
      <c r="F26" s="96"/>
      <c r="G26" s="96"/>
      <c r="H26" s="96"/>
      <c r="I26" s="99"/>
      <c r="J26" s="99"/>
      <c r="K26" s="99"/>
      <c r="L26" s="99"/>
      <c r="M26" s="99"/>
      <c r="N26" s="100"/>
    </row>
    <row r="27" spans="1:14" ht="30" x14ac:dyDescent="0.25">
      <c r="A27" s="91"/>
      <c r="B27" s="69" t="s">
        <v>104</v>
      </c>
      <c r="C27" s="122" t="s">
        <v>384</v>
      </c>
      <c r="D27" s="113"/>
      <c r="E27" s="96"/>
      <c r="F27" s="96"/>
      <c r="G27" s="96"/>
      <c r="H27" s="96"/>
      <c r="I27" s="99"/>
      <c r="J27" s="99"/>
      <c r="K27" s="99"/>
      <c r="L27" s="99"/>
      <c r="M27" s="99"/>
      <c r="N27" s="100"/>
    </row>
    <row r="28" spans="1:14" x14ac:dyDescent="0.25">
      <c r="A28" s="91"/>
      <c r="B28" s="69" t="s">
        <v>105</v>
      </c>
      <c r="C28" s="122" t="s">
        <v>384</v>
      </c>
      <c r="D28" s="113"/>
      <c r="E28" s="96"/>
      <c r="F28" s="96"/>
      <c r="G28" s="96"/>
      <c r="H28" s="96"/>
      <c r="I28" s="99"/>
      <c r="J28" s="99"/>
      <c r="K28" s="99"/>
      <c r="L28" s="99"/>
      <c r="M28" s="99"/>
      <c r="N28" s="100"/>
    </row>
    <row r="29" spans="1:14" x14ac:dyDescent="0.25">
      <c r="A29" s="91"/>
      <c r="B29" s="69" t="s">
        <v>106</v>
      </c>
      <c r="C29" s="160" t="s">
        <v>384</v>
      </c>
      <c r="D29" s="122"/>
      <c r="E29" s="96"/>
      <c r="F29" s="96"/>
      <c r="G29" s="96"/>
      <c r="H29" s="96"/>
      <c r="I29" s="99"/>
      <c r="J29" s="99"/>
      <c r="K29" s="99"/>
      <c r="L29" s="99"/>
      <c r="M29" s="99"/>
      <c r="N29" s="100"/>
    </row>
    <row r="30" spans="1:14" x14ac:dyDescent="0.25">
      <c r="A30" s="91"/>
      <c r="B30" s="96"/>
      <c r="C30" s="96"/>
      <c r="D30" s="96"/>
      <c r="E30" s="96"/>
      <c r="F30" s="96"/>
      <c r="G30" s="96"/>
      <c r="H30" s="96"/>
      <c r="I30" s="99"/>
      <c r="J30" s="99"/>
      <c r="K30" s="99"/>
      <c r="L30" s="99"/>
      <c r="M30" s="99"/>
      <c r="N30" s="100"/>
    </row>
    <row r="31" spans="1:14" x14ac:dyDescent="0.25">
      <c r="A31" s="91"/>
      <c r="B31" s="96"/>
      <c r="C31" s="96"/>
      <c r="D31" s="96"/>
      <c r="E31" s="96"/>
      <c r="F31" s="96"/>
      <c r="G31" s="96"/>
      <c r="H31" s="96"/>
      <c r="I31" s="99"/>
      <c r="J31" s="99"/>
      <c r="K31" s="99"/>
      <c r="L31" s="99"/>
      <c r="M31" s="99"/>
      <c r="N31" s="100"/>
    </row>
    <row r="32" spans="1:14" x14ac:dyDescent="0.25">
      <c r="A32" s="91"/>
      <c r="B32" s="114" t="s">
        <v>107</v>
      </c>
      <c r="C32" s="96"/>
      <c r="D32" s="96"/>
      <c r="E32" s="96"/>
      <c r="F32" s="96"/>
      <c r="G32" s="96"/>
      <c r="H32" s="96"/>
      <c r="I32" s="99"/>
      <c r="J32" s="99"/>
      <c r="K32" s="99"/>
      <c r="L32" s="99"/>
      <c r="M32" s="99"/>
      <c r="N32" s="100"/>
    </row>
    <row r="33" spans="1:26" x14ac:dyDescent="0.25">
      <c r="A33" s="91"/>
      <c r="B33" s="96"/>
      <c r="C33" s="96"/>
      <c r="D33" s="96"/>
      <c r="E33" s="96"/>
      <c r="F33" s="96"/>
      <c r="G33" s="96"/>
      <c r="H33" s="96"/>
      <c r="I33" s="99"/>
      <c r="J33" s="99"/>
      <c r="K33" s="99"/>
      <c r="L33" s="99"/>
      <c r="M33" s="99"/>
      <c r="N33" s="100"/>
    </row>
    <row r="34" spans="1:26" x14ac:dyDescent="0.25">
      <c r="A34" s="91"/>
      <c r="B34" s="96"/>
      <c r="C34" s="96"/>
      <c r="D34" s="96"/>
      <c r="E34" s="96"/>
      <c r="F34" s="96"/>
      <c r="G34" s="96"/>
      <c r="H34" s="96"/>
      <c r="I34" s="99"/>
      <c r="J34" s="99"/>
      <c r="K34" s="99"/>
      <c r="L34" s="99"/>
      <c r="M34" s="99"/>
      <c r="N34" s="100"/>
    </row>
    <row r="35" spans="1:26" x14ac:dyDescent="0.25">
      <c r="A35" s="91"/>
      <c r="B35" s="117" t="s">
        <v>33</v>
      </c>
      <c r="C35" s="117" t="s">
        <v>58</v>
      </c>
      <c r="D35" s="116" t="s">
        <v>51</v>
      </c>
      <c r="E35" s="116" t="s">
        <v>16</v>
      </c>
      <c r="F35" s="96"/>
      <c r="G35" s="96"/>
      <c r="H35" s="96"/>
      <c r="I35" s="99"/>
      <c r="J35" s="99"/>
      <c r="K35" s="99"/>
      <c r="L35" s="99"/>
      <c r="M35" s="99"/>
      <c r="N35" s="100"/>
    </row>
    <row r="36" spans="1:26" ht="57" x14ac:dyDescent="0.25">
      <c r="A36" s="91"/>
      <c r="B36" s="97" t="s">
        <v>108</v>
      </c>
      <c r="C36" s="98">
        <v>40</v>
      </c>
      <c r="D36" s="115">
        <v>0</v>
      </c>
      <c r="E36" s="201">
        <f>+D36+D37</f>
        <v>0</v>
      </c>
      <c r="F36" s="96"/>
      <c r="G36" s="96"/>
      <c r="H36" s="96"/>
      <c r="I36" s="99"/>
      <c r="J36" s="99"/>
      <c r="K36" s="99"/>
      <c r="L36" s="99"/>
      <c r="M36" s="99"/>
      <c r="N36" s="100"/>
    </row>
    <row r="37" spans="1:26" ht="99.75" x14ac:dyDescent="0.25">
      <c r="A37" s="91"/>
      <c r="B37" s="97" t="s">
        <v>109</v>
      </c>
      <c r="C37" s="98">
        <v>60</v>
      </c>
      <c r="D37" s="115">
        <f>+F116</f>
        <v>0</v>
      </c>
      <c r="E37" s="202"/>
      <c r="F37" s="96"/>
      <c r="G37" s="96"/>
      <c r="H37" s="96"/>
      <c r="I37" s="99"/>
      <c r="J37" s="99"/>
      <c r="K37" s="99"/>
      <c r="L37" s="99"/>
      <c r="M37" s="99"/>
      <c r="N37" s="100"/>
    </row>
    <row r="38" spans="1:26" x14ac:dyDescent="0.25">
      <c r="A38" s="91"/>
      <c r="C38" s="92"/>
      <c r="D38" s="39"/>
      <c r="E38" s="93"/>
      <c r="F38" s="40"/>
      <c r="G38" s="40"/>
      <c r="H38" s="40"/>
      <c r="I38" s="23"/>
      <c r="J38" s="23"/>
      <c r="K38" s="23"/>
      <c r="L38" s="23"/>
      <c r="M38" s="23"/>
    </row>
    <row r="39" spans="1:26" x14ac:dyDescent="0.25">
      <c r="A39" s="91"/>
      <c r="C39" s="92"/>
      <c r="D39" s="39"/>
      <c r="E39" s="93"/>
      <c r="F39" s="40"/>
      <c r="G39" s="40"/>
      <c r="H39" s="40"/>
      <c r="I39" s="23"/>
      <c r="J39" s="23"/>
      <c r="K39" s="23"/>
      <c r="L39" s="23"/>
      <c r="M39" s="23"/>
    </row>
    <row r="40" spans="1:26" x14ac:dyDescent="0.25">
      <c r="B40" s="66" t="s">
        <v>30</v>
      </c>
      <c r="M40" s="65"/>
      <c r="N40" s="65"/>
    </row>
    <row r="41" spans="1:26" ht="15.75" thickBot="1" x14ac:dyDescent="0.3">
      <c r="M41" s="65"/>
      <c r="N41" s="65"/>
    </row>
    <row r="42" spans="1:26" s="8" customFormat="1" ht="109.5" customHeight="1" x14ac:dyDescent="0.25">
      <c r="B42" s="110" t="s">
        <v>110</v>
      </c>
      <c r="C42" s="110" t="s">
        <v>111</v>
      </c>
      <c r="D42" s="110" t="s">
        <v>112</v>
      </c>
      <c r="E42" s="54" t="s">
        <v>45</v>
      </c>
      <c r="F42" s="54" t="s">
        <v>22</v>
      </c>
      <c r="G42" s="54" t="s">
        <v>67</v>
      </c>
      <c r="H42" s="54" t="s">
        <v>17</v>
      </c>
      <c r="I42" s="54" t="s">
        <v>10</v>
      </c>
      <c r="J42" s="54" t="s">
        <v>31</v>
      </c>
      <c r="K42" s="54" t="s">
        <v>61</v>
      </c>
      <c r="L42" s="54" t="s">
        <v>20</v>
      </c>
      <c r="M42" s="95" t="s">
        <v>26</v>
      </c>
      <c r="N42" s="110" t="s">
        <v>113</v>
      </c>
      <c r="O42" s="54" t="s">
        <v>36</v>
      </c>
      <c r="P42" s="55" t="s">
        <v>11</v>
      </c>
      <c r="Q42" s="55" t="s">
        <v>19</v>
      </c>
      <c r="R42" s="111" t="s">
        <v>440</v>
      </c>
    </row>
    <row r="43" spans="1:26" s="29" customFormat="1" ht="90.75" customHeight="1" x14ac:dyDescent="0.25">
      <c r="A43" s="46">
        <v>1</v>
      </c>
      <c r="B43" s="107" t="s">
        <v>115</v>
      </c>
      <c r="C43" s="48" t="s">
        <v>115</v>
      </c>
      <c r="D43" s="47" t="s">
        <v>116</v>
      </c>
      <c r="E43" s="24" t="s">
        <v>117</v>
      </c>
      <c r="F43" s="25" t="s">
        <v>101</v>
      </c>
      <c r="G43" s="119">
        <v>1</v>
      </c>
      <c r="H43" s="51">
        <v>41502</v>
      </c>
      <c r="I43" s="126">
        <v>41988</v>
      </c>
      <c r="J43" s="26" t="s">
        <v>102</v>
      </c>
      <c r="K43" s="124">
        <v>13.1</v>
      </c>
      <c r="L43" s="124">
        <v>0</v>
      </c>
      <c r="M43" s="145">
        <v>600</v>
      </c>
      <c r="N43" s="145">
        <f>+M43*G43</f>
        <v>600</v>
      </c>
      <c r="O43" s="27">
        <v>1456235251</v>
      </c>
      <c r="P43" s="27" t="s">
        <v>118</v>
      </c>
      <c r="Q43" s="120" t="s">
        <v>381</v>
      </c>
      <c r="R43" s="120" t="s">
        <v>387</v>
      </c>
      <c r="S43" s="28"/>
      <c r="T43" s="28"/>
      <c r="U43" s="28"/>
      <c r="V43" s="28"/>
      <c r="W43" s="28"/>
      <c r="X43" s="28"/>
      <c r="Y43" s="28"/>
      <c r="Z43" s="28"/>
    </row>
    <row r="44" spans="1:26" s="29" customFormat="1" ht="409.5" customHeight="1" x14ac:dyDescent="0.25">
      <c r="A44" s="46">
        <f>+A43+1</f>
        <v>2</v>
      </c>
      <c r="B44" s="107" t="s">
        <v>115</v>
      </c>
      <c r="C44" s="107" t="s">
        <v>115</v>
      </c>
      <c r="D44" s="47" t="s">
        <v>119</v>
      </c>
      <c r="E44" s="125" t="s">
        <v>382</v>
      </c>
      <c r="F44" s="102" t="s">
        <v>101</v>
      </c>
      <c r="G44" s="119">
        <v>1</v>
      </c>
      <c r="H44" s="109">
        <v>41026</v>
      </c>
      <c r="I44" s="126">
        <v>41243</v>
      </c>
      <c r="J44" s="26" t="s">
        <v>102</v>
      </c>
      <c r="K44" s="94">
        <v>7.1</v>
      </c>
      <c r="L44" s="94">
        <v>0</v>
      </c>
      <c r="M44" s="145">
        <v>0</v>
      </c>
      <c r="N44" s="145">
        <f>+M44*G44</f>
        <v>0</v>
      </c>
      <c r="O44" s="27">
        <v>900782314</v>
      </c>
      <c r="P44" s="27" t="s">
        <v>120</v>
      </c>
      <c r="Q44" s="120" t="s">
        <v>415</v>
      </c>
      <c r="R44" s="120" t="s">
        <v>443</v>
      </c>
      <c r="S44" s="28"/>
      <c r="T44" s="28"/>
      <c r="U44" s="28"/>
      <c r="V44" s="28"/>
      <c r="W44" s="28"/>
      <c r="X44" s="28"/>
      <c r="Y44" s="28"/>
      <c r="Z44" s="28"/>
    </row>
    <row r="45" spans="1:26" s="29" customFormat="1" ht="312.75" customHeight="1" x14ac:dyDescent="0.25">
      <c r="A45" s="46">
        <f t="shared" ref="A45" si="0">+A44+1</f>
        <v>3</v>
      </c>
      <c r="B45" s="107" t="s">
        <v>115</v>
      </c>
      <c r="C45" s="107" t="s">
        <v>115</v>
      </c>
      <c r="D45" s="106" t="s">
        <v>119</v>
      </c>
      <c r="E45" s="125" t="s">
        <v>383</v>
      </c>
      <c r="F45" s="102" t="s">
        <v>101</v>
      </c>
      <c r="G45" s="119">
        <v>1</v>
      </c>
      <c r="H45" s="109">
        <v>40237</v>
      </c>
      <c r="I45" s="126">
        <v>40430</v>
      </c>
      <c r="J45" s="26" t="s">
        <v>102</v>
      </c>
      <c r="K45" s="94">
        <v>6.33</v>
      </c>
      <c r="L45" s="94">
        <v>0</v>
      </c>
      <c r="M45" s="145">
        <v>0</v>
      </c>
      <c r="N45" s="145">
        <f>+M45*G45</f>
        <v>0</v>
      </c>
      <c r="O45" s="27">
        <v>1194368782</v>
      </c>
      <c r="P45" s="27" t="s">
        <v>121</v>
      </c>
      <c r="Q45" s="120" t="s">
        <v>416</v>
      </c>
      <c r="R45" s="120" t="s">
        <v>444</v>
      </c>
      <c r="S45" s="28"/>
      <c r="T45" s="28"/>
      <c r="U45" s="28"/>
      <c r="V45" s="28"/>
      <c r="W45" s="28"/>
      <c r="X45" s="28"/>
      <c r="Y45" s="28"/>
      <c r="Z45" s="28"/>
    </row>
    <row r="46" spans="1:26" s="29" customFormat="1" x14ac:dyDescent="0.25">
      <c r="A46" s="46"/>
      <c r="B46" s="49" t="s">
        <v>16</v>
      </c>
      <c r="C46" s="48"/>
      <c r="D46" s="47"/>
      <c r="E46" s="24"/>
      <c r="F46" s="25"/>
      <c r="G46" s="25"/>
      <c r="H46" s="25"/>
      <c r="I46" s="26"/>
      <c r="J46" s="26"/>
      <c r="K46" s="50">
        <f>SUM(K43:K45)</f>
        <v>26.53</v>
      </c>
      <c r="L46" s="50">
        <f>SUM(L43:L45)</f>
        <v>0</v>
      </c>
      <c r="M46" s="145">
        <f>SUM(M43:M45)</f>
        <v>600</v>
      </c>
      <c r="N46" s="50">
        <f>SUM(N43:N45)</f>
        <v>600</v>
      </c>
      <c r="O46" s="27"/>
      <c r="P46" s="27"/>
      <c r="Q46" s="121"/>
      <c r="R46" s="121"/>
    </row>
    <row r="47" spans="1:26" s="30" customFormat="1" x14ac:dyDescent="0.25">
      <c r="E47" s="31"/>
    </row>
    <row r="48" spans="1:26" s="30" customFormat="1" x14ac:dyDescent="0.25">
      <c r="B48" s="195" t="s">
        <v>28</v>
      </c>
      <c r="C48" s="195" t="s">
        <v>27</v>
      </c>
      <c r="D48" s="194" t="s">
        <v>34</v>
      </c>
      <c r="E48" s="194"/>
    </row>
    <row r="49" spans="2:17" s="30" customFormat="1" x14ac:dyDescent="0.25">
      <c r="B49" s="196"/>
      <c r="C49" s="196"/>
      <c r="D49" s="61" t="s">
        <v>23</v>
      </c>
      <c r="E49" s="62" t="s">
        <v>24</v>
      </c>
    </row>
    <row r="50" spans="2:17" s="30" customFormat="1" ht="30.6" customHeight="1" x14ac:dyDescent="0.25">
      <c r="B50" s="59" t="s">
        <v>21</v>
      </c>
      <c r="C50" s="60">
        <f>+K46</f>
        <v>26.53</v>
      </c>
      <c r="D50" s="57" t="s">
        <v>384</v>
      </c>
      <c r="E50" s="58"/>
      <c r="F50" s="32"/>
      <c r="G50" s="32"/>
      <c r="H50" s="32"/>
      <c r="I50" s="32"/>
      <c r="J50" s="32"/>
      <c r="K50" s="32"/>
      <c r="L50" s="32"/>
      <c r="M50" s="32"/>
    </row>
    <row r="51" spans="2:17" s="30" customFormat="1" ht="30" customHeight="1" x14ac:dyDescent="0.25">
      <c r="B51" s="59" t="s">
        <v>25</v>
      </c>
      <c r="C51" s="60">
        <f>+M46</f>
        <v>600</v>
      </c>
      <c r="D51" s="57" t="s">
        <v>384</v>
      </c>
      <c r="E51" s="58"/>
    </row>
    <row r="52" spans="2:17" s="30" customFormat="1" ht="15.75" thickBot="1" x14ac:dyDescent="0.3">
      <c r="B52" s="33"/>
      <c r="C52" s="192"/>
      <c r="D52" s="192"/>
      <c r="E52" s="192"/>
      <c r="F52" s="192"/>
      <c r="G52" s="192"/>
      <c r="H52" s="192"/>
      <c r="I52" s="192"/>
      <c r="J52" s="192"/>
      <c r="K52" s="192"/>
      <c r="L52" s="192"/>
      <c r="M52" s="192"/>
      <c r="N52" s="192"/>
    </row>
    <row r="53" spans="2:17" ht="27" thickBot="1" x14ac:dyDescent="0.3">
      <c r="B53" s="191" t="s">
        <v>68</v>
      </c>
      <c r="C53" s="191"/>
      <c r="D53" s="191"/>
      <c r="E53" s="191"/>
      <c r="F53" s="191"/>
      <c r="G53" s="191"/>
      <c r="H53" s="191"/>
      <c r="I53" s="191"/>
      <c r="J53" s="191"/>
      <c r="K53" s="191"/>
      <c r="L53" s="191"/>
      <c r="M53" s="191"/>
      <c r="N53" s="191"/>
    </row>
    <row r="55" spans="2:17" ht="159.75" customHeight="1" x14ac:dyDescent="0.25">
      <c r="B55" s="112" t="s">
        <v>114</v>
      </c>
      <c r="C55" s="68" t="s">
        <v>2</v>
      </c>
      <c r="D55" s="68" t="s">
        <v>70</v>
      </c>
      <c r="E55" s="68" t="s">
        <v>69</v>
      </c>
      <c r="F55" s="68" t="s">
        <v>71</v>
      </c>
      <c r="G55" s="68" t="s">
        <v>72</v>
      </c>
      <c r="H55" s="68" t="s">
        <v>73</v>
      </c>
      <c r="I55" s="68" t="s">
        <v>74</v>
      </c>
      <c r="J55" s="68" t="s">
        <v>75</v>
      </c>
      <c r="K55" s="68" t="s">
        <v>76</v>
      </c>
      <c r="L55" s="68" t="s">
        <v>77</v>
      </c>
      <c r="M55" s="84" t="s">
        <v>78</v>
      </c>
      <c r="N55" s="84" t="s">
        <v>79</v>
      </c>
      <c r="O55" s="171" t="s">
        <v>3</v>
      </c>
      <c r="P55" s="172"/>
      <c r="Q55" s="68" t="s">
        <v>18</v>
      </c>
    </row>
    <row r="56" spans="2:17" x14ac:dyDescent="0.25">
      <c r="B56" s="3" t="s">
        <v>135</v>
      </c>
      <c r="C56" s="3" t="s">
        <v>136</v>
      </c>
      <c r="D56" s="5" t="s">
        <v>137</v>
      </c>
      <c r="E56" s="5">
        <v>300</v>
      </c>
      <c r="F56" s="4" t="s">
        <v>387</v>
      </c>
      <c r="G56" s="4" t="s">
        <v>387</v>
      </c>
      <c r="H56" s="4" t="s">
        <v>101</v>
      </c>
      <c r="I56" s="4" t="s">
        <v>387</v>
      </c>
      <c r="J56" s="85" t="s">
        <v>101</v>
      </c>
      <c r="K56" s="63" t="s">
        <v>101</v>
      </c>
      <c r="L56" s="63" t="s">
        <v>101</v>
      </c>
      <c r="M56" s="63" t="s">
        <v>101</v>
      </c>
      <c r="N56" s="63" t="s">
        <v>101</v>
      </c>
      <c r="O56" s="179"/>
      <c r="P56" s="180"/>
      <c r="Q56" s="63" t="s">
        <v>101</v>
      </c>
    </row>
    <row r="57" spans="2:17" x14ac:dyDescent="0.25">
      <c r="B57" s="3" t="s">
        <v>135</v>
      </c>
      <c r="C57" s="3" t="s">
        <v>136</v>
      </c>
      <c r="D57" s="5" t="s">
        <v>138</v>
      </c>
      <c r="E57" s="5">
        <v>300</v>
      </c>
      <c r="F57" s="4" t="s">
        <v>387</v>
      </c>
      <c r="G57" s="4" t="s">
        <v>387</v>
      </c>
      <c r="H57" s="4" t="s">
        <v>101</v>
      </c>
      <c r="I57" s="4" t="s">
        <v>387</v>
      </c>
      <c r="J57" s="85" t="s">
        <v>101</v>
      </c>
      <c r="K57" s="63" t="s">
        <v>101</v>
      </c>
      <c r="L57" s="63" t="s">
        <v>101</v>
      </c>
      <c r="M57" s="63" t="s">
        <v>101</v>
      </c>
      <c r="N57" s="63" t="s">
        <v>101</v>
      </c>
      <c r="O57" s="179"/>
      <c r="P57" s="180"/>
      <c r="Q57" s="63" t="s">
        <v>101</v>
      </c>
    </row>
    <row r="58" spans="2:17" x14ac:dyDescent="0.25">
      <c r="B58" s="63"/>
      <c r="C58" s="63"/>
      <c r="D58" s="63"/>
      <c r="E58" s="63"/>
      <c r="F58" s="63"/>
      <c r="G58" s="63"/>
      <c r="H58" s="63"/>
      <c r="I58" s="63"/>
      <c r="J58" s="63"/>
      <c r="K58" s="63"/>
      <c r="L58" s="63"/>
      <c r="M58" s="63"/>
      <c r="N58" s="63"/>
      <c r="O58" s="179"/>
      <c r="P58" s="180"/>
      <c r="Q58" s="63"/>
    </row>
    <row r="59" spans="2:17" x14ac:dyDescent="0.25">
      <c r="B59" s="9" t="s">
        <v>1</v>
      </c>
    </row>
    <row r="60" spans="2:17" x14ac:dyDescent="0.25">
      <c r="B60" s="9" t="s">
        <v>37</v>
      </c>
    </row>
    <row r="61" spans="2:17" x14ac:dyDescent="0.25">
      <c r="B61" s="9" t="s">
        <v>62</v>
      </c>
    </row>
    <row r="62" spans="2:17" ht="23.25" customHeight="1" thickBot="1" x14ac:dyDescent="0.3"/>
    <row r="63" spans="2:17" ht="27" thickBot="1" x14ac:dyDescent="0.3">
      <c r="B63" s="203" t="s">
        <v>38</v>
      </c>
      <c r="C63" s="204"/>
      <c r="D63" s="204"/>
      <c r="E63" s="204"/>
      <c r="F63" s="204"/>
      <c r="G63" s="204"/>
      <c r="H63" s="204"/>
      <c r="I63" s="204"/>
      <c r="J63" s="204"/>
      <c r="K63" s="204"/>
      <c r="L63" s="204"/>
      <c r="M63" s="204"/>
      <c r="N63" s="205"/>
    </row>
    <row r="65" spans="1:19" ht="124.5" customHeight="1" x14ac:dyDescent="0.25">
      <c r="B65" s="56" t="s">
        <v>0</v>
      </c>
      <c r="C65" s="56" t="s">
        <v>39</v>
      </c>
      <c r="D65" s="56" t="s">
        <v>40</v>
      </c>
      <c r="E65" s="56" t="s">
        <v>80</v>
      </c>
      <c r="F65" s="56" t="s">
        <v>82</v>
      </c>
      <c r="G65" s="56" t="s">
        <v>83</v>
      </c>
      <c r="H65" s="56" t="s">
        <v>84</v>
      </c>
      <c r="I65" s="56" t="s">
        <v>81</v>
      </c>
      <c r="J65" s="171" t="s">
        <v>85</v>
      </c>
      <c r="K65" s="181"/>
      <c r="L65" s="172"/>
      <c r="M65" s="56" t="s">
        <v>89</v>
      </c>
      <c r="N65" s="56" t="s">
        <v>41</v>
      </c>
      <c r="O65" s="56" t="s">
        <v>42</v>
      </c>
      <c r="P65" s="171" t="s">
        <v>3</v>
      </c>
      <c r="Q65" s="172"/>
      <c r="R65" s="171" t="s">
        <v>440</v>
      </c>
      <c r="S65" s="172"/>
    </row>
    <row r="66" spans="1:19" s="137" customFormat="1" ht="409.5" customHeight="1" x14ac:dyDescent="0.25">
      <c r="B66" s="131" t="s">
        <v>43</v>
      </c>
      <c r="C66" s="131" t="s">
        <v>101</v>
      </c>
      <c r="D66" s="131" t="s">
        <v>177</v>
      </c>
      <c r="E66" s="131">
        <v>1087994214</v>
      </c>
      <c r="F66" s="158" t="s">
        <v>178</v>
      </c>
      <c r="G66" s="158" t="s">
        <v>179</v>
      </c>
      <c r="H66" s="136">
        <v>41565</v>
      </c>
      <c r="I66" s="157" t="s">
        <v>387</v>
      </c>
      <c r="J66" s="130" t="s">
        <v>115</v>
      </c>
      <c r="K66" s="134" t="s">
        <v>385</v>
      </c>
      <c r="L66" s="134" t="s">
        <v>183</v>
      </c>
      <c r="M66" s="131" t="s">
        <v>101</v>
      </c>
      <c r="N66" s="131" t="s">
        <v>101</v>
      </c>
      <c r="O66" s="131" t="s">
        <v>101</v>
      </c>
      <c r="P66" s="167" t="s">
        <v>390</v>
      </c>
      <c r="Q66" s="168"/>
      <c r="R66" s="167" t="s">
        <v>458</v>
      </c>
      <c r="S66" s="168"/>
    </row>
    <row r="67" spans="1:19" s="137" customFormat="1" ht="408.75" customHeight="1" x14ac:dyDescent="0.25">
      <c r="B67" s="74" t="s">
        <v>43</v>
      </c>
      <c r="C67" s="74" t="s">
        <v>101</v>
      </c>
      <c r="D67" s="74" t="s">
        <v>180</v>
      </c>
      <c r="E67" s="74">
        <v>42125223</v>
      </c>
      <c r="F67" s="134" t="s">
        <v>181</v>
      </c>
      <c r="G67" s="134" t="s">
        <v>182</v>
      </c>
      <c r="H67" s="138">
        <v>39682</v>
      </c>
      <c r="I67" s="157" t="s">
        <v>387</v>
      </c>
      <c r="J67" s="130" t="s">
        <v>115</v>
      </c>
      <c r="K67" s="134" t="s">
        <v>386</v>
      </c>
      <c r="L67" s="134" t="s">
        <v>184</v>
      </c>
      <c r="M67" s="74" t="s">
        <v>101</v>
      </c>
      <c r="N67" s="74" t="s">
        <v>101</v>
      </c>
      <c r="O67" s="74" t="s">
        <v>101</v>
      </c>
      <c r="P67" s="167" t="s">
        <v>390</v>
      </c>
      <c r="Q67" s="168"/>
      <c r="R67" s="169"/>
      <c r="S67" s="170"/>
    </row>
    <row r="68" spans="1:19" s="137" customFormat="1" ht="97.5" customHeight="1" x14ac:dyDescent="0.25">
      <c r="B68" s="173" t="s">
        <v>43</v>
      </c>
      <c r="C68" s="173" t="s">
        <v>101</v>
      </c>
      <c r="D68" s="173" t="s">
        <v>185</v>
      </c>
      <c r="E68" s="173">
        <v>10289687</v>
      </c>
      <c r="F68" s="173" t="s">
        <v>186</v>
      </c>
      <c r="G68" s="173" t="s">
        <v>187</v>
      </c>
      <c r="H68" s="175">
        <v>37407</v>
      </c>
      <c r="I68" s="177" t="s">
        <v>389</v>
      </c>
      <c r="J68" s="173" t="s">
        <v>115</v>
      </c>
      <c r="K68" s="134" t="s">
        <v>188</v>
      </c>
      <c r="L68" s="134" t="s">
        <v>189</v>
      </c>
      <c r="M68" s="173" t="s">
        <v>101</v>
      </c>
      <c r="N68" s="173" t="s">
        <v>101</v>
      </c>
      <c r="O68" s="173" t="s">
        <v>101</v>
      </c>
      <c r="P68" s="167" t="s">
        <v>391</v>
      </c>
      <c r="Q68" s="168"/>
      <c r="R68" s="167" t="s">
        <v>445</v>
      </c>
      <c r="S68" s="168"/>
    </row>
    <row r="69" spans="1:19" s="137" customFormat="1" ht="90" customHeight="1" x14ac:dyDescent="0.25">
      <c r="B69" s="174"/>
      <c r="C69" s="174"/>
      <c r="D69" s="174"/>
      <c r="E69" s="174"/>
      <c r="F69" s="174"/>
      <c r="G69" s="174"/>
      <c r="H69" s="176"/>
      <c r="I69" s="178"/>
      <c r="J69" s="174"/>
      <c r="K69" s="134" t="s">
        <v>388</v>
      </c>
      <c r="L69" s="134" t="s">
        <v>190</v>
      </c>
      <c r="M69" s="174"/>
      <c r="N69" s="174"/>
      <c r="O69" s="174"/>
      <c r="P69" s="169"/>
      <c r="Q69" s="170"/>
      <c r="R69" s="169"/>
      <c r="S69" s="170"/>
    </row>
    <row r="70" spans="1:19" s="137" customFormat="1" ht="135.75" customHeight="1" x14ac:dyDescent="0.25">
      <c r="B70" s="74" t="s">
        <v>44</v>
      </c>
      <c r="C70" s="132" t="s">
        <v>101</v>
      </c>
      <c r="D70" s="132" t="s">
        <v>191</v>
      </c>
      <c r="E70" s="132">
        <v>1088236629</v>
      </c>
      <c r="F70" s="132" t="s">
        <v>192</v>
      </c>
      <c r="G70" s="132" t="s">
        <v>193</v>
      </c>
      <c r="H70" s="139">
        <v>39682</v>
      </c>
      <c r="I70" s="146">
        <v>106048</v>
      </c>
      <c r="J70" s="130" t="s">
        <v>115</v>
      </c>
      <c r="K70" s="134" t="s">
        <v>392</v>
      </c>
      <c r="L70" s="134" t="s">
        <v>194</v>
      </c>
      <c r="M70" s="132" t="s">
        <v>101</v>
      </c>
      <c r="N70" s="132" t="s">
        <v>101</v>
      </c>
      <c r="O70" s="132" t="s">
        <v>101</v>
      </c>
      <c r="P70" s="165" t="s">
        <v>390</v>
      </c>
      <c r="Q70" s="166"/>
      <c r="R70" s="165" t="s">
        <v>387</v>
      </c>
      <c r="S70" s="166"/>
    </row>
    <row r="71" spans="1:19" s="137" customFormat="1" ht="147.75" customHeight="1" x14ac:dyDescent="0.25">
      <c r="B71" s="74" t="s">
        <v>44</v>
      </c>
      <c r="C71" s="132" t="s">
        <v>101</v>
      </c>
      <c r="D71" s="132" t="s">
        <v>195</v>
      </c>
      <c r="E71" s="132">
        <v>34052361</v>
      </c>
      <c r="F71" s="132" t="s">
        <v>196</v>
      </c>
      <c r="G71" s="132" t="s">
        <v>197</v>
      </c>
      <c r="H71" s="139" t="s">
        <v>198</v>
      </c>
      <c r="I71" s="139" t="s">
        <v>389</v>
      </c>
      <c r="J71" s="130" t="s">
        <v>115</v>
      </c>
      <c r="K71" s="134" t="s">
        <v>393</v>
      </c>
      <c r="L71" s="134" t="s">
        <v>199</v>
      </c>
      <c r="M71" s="132" t="s">
        <v>101</v>
      </c>
      <c r="N71" s="162" t="s">
        <v>101</v>
      </c>
      <c r="O71" s="162" t="s">
        <v>101</v>
      </c>
      <c r="P71" s="165" t="s">
        <v>391</v>
      </c>
      <c r="Q71" s="166"/>
      <c r="R71" s="165" t="s">
        <v>446</v>
      </c>
      <c r="S71" s="166"/>
    </row>
    <row r="72" spans="1:19" s="137" customFormat="1" ht="350.25" customHeight="1" x14ac:dyDescent="0.25">
      <c r="A72" s="139"/>
      <c r="B72" s="139" t="s">
        <v>44</v>
      </c>
      <c r="C72" s="139" t="s">
        <v>102</v>
      </c>
      <c r="D72" s="139" t="s">
        <v>200</v>
      </c>
      <c r="E72" s="132">
        <v>30234096</v>
      </c>
      <c r="F72" s="139" t="s">
        <v>192</v>
      </c>
      <c r="G72" s="139" t="s">
        <v>394</v>
      </c>
      <c r="H72" s="139" t="s">
        <v>201</v>
      </c>
      <c r="I72" s="139" t="s">
        <v>387</v>
      </c>
      <c r="J72" s="74"/>
      <c r="K72" s="134"/>
      <c r="L72" s="134"/>
      <c r="M72" s="132" t="s">
        <v>101</v>
      </c>
      <c r="N72" s="132" t="s">
        <v>102</v>
      </c>
      <c r="O72" s="132" t="s">
        <v>102</v>
      </c>
      <c r="P72" s="165" t="s">
        <v>395</v>
      </c>
      <c r="Q72" s="166"/>
      <c r="R72" s="165" t="s">
        <v>457</v>
      </c>
      <c r="S72" s="166"/>
    </row>
    <row r="73" spans="1:19" ht="15.75" thickBot="1" x14ac:dyDescent="0.3"/>
    <row r="74" spans="1:19" ht="27" thickBot="1" x14ac:dyDescent="0.3">
      <c r="B74" s="203" t="s">
        <v>46</v>
      </c>
      <c r="C74" s="204"/>
      <c r="D74" s="204"/>
      <c r="E74" s="204"/>
      <c r="F74" s="204"/>
      <c r="G74" s="204"/>
      <c r="H74" s="204"/>
      <c r="I74" s="204"/>
      <c r="J74" s="204"/>
      <c r="K74" s="204"/>
      <c r="L74" s="204"/>
      <c r="M74" s="204"/>
      <c r="N74" s="205"/>
    </row>
    <row r="77" spans="1:19" ht="46.15" customHeight="1" x14ac:dyDescent="0.25">
      <c r="B77" s="68" t="s">
        <v>33</v>
      </c>
      <c r="C77" s="68" t="s">
        <v>47</v>
      </c>
      <c r="D77" s="171" t="s">
        <v>3</v>
      </c>
      <c r="E77" s="172"/>
    </row>
    <row r="78" spans="1:19" ht="46.9" customHeight="1" x14ac:dyDescent="0.25">
      <c r="B78" s="69" t="s">
        <v>90</v>
      </c>
      <c r="C78" s="153" t="s">
        <v>101</v>
      </c>
      <c r="D78" s="209"/>
      <c r="E78" s="209"/>
    </row>
    <row r="80" spans="1:19" ht="37.5" customHeight="1" x14ac:dyDescent="0.25"/>
    <row r="81" spans="1:26" ht="26.25" x14ac:dyDescent="0.25">
      <c r="B81" s="183" t="s">
        <v>64</v>
      </c>
      <c r="C81" s="184"/>
      <c r="D81" s="184"/>
      <c r="E81" s="184"/>
      <c r="F81" s="184"/>
      <c r="G81" s="184"/>
      <c r="H81" s="184"/>
      <c r="I81" s="184"/>
      <c r="J81" s="184"/>
      <c r="K81" s="184"/>
      <c r="L81" s="184"/>
      <c r="M81" s="184"/>
      <c r="N81" s="184"/>
      <c r="O81" s="184"/>
      <c r="P81" s="184"/>
    </row>
    <row r="82" spans="1:26" ht="15.75" thickBot="1" x14ac:dyDescent="0.3"/>
    <row r="83" spans="1:26" ht="27" thickBot="1" x14ac:dyDescent="0.3">
      <c r="B83" s="203" t="s">
        <v>54</v>
      </c>
      <c r="C83" s="204"/>
      <c r="D83" s="204"/>
      <c r="E83" s="204"/>
      <c r="F83" s="204"/>
      <c r="G83" s="204"/>
      <c r="H83" s="204"/>
      <c r="I83" s="204"/>
      <c r="J83" s="204"/>
      <c r="K83" s="204"/>
      <c r="L83" s="204"/>
      <c r="M83" s="204"/>
      <c r="N83" s="205"/>
    </row>
    <row r="85" spans="1:26" ht="15.75" thickBot="1" x14ac:dyDescent="0.3">
      <c r="M85" s="65"/>
      <c r="N85" s="65"/>
    </row>
    <row r="86" spans="1:26" s="99" customFormat="1" ht="109.5" customHeight="1" x14ac:dyDescent="0.25">
      <c r="B86" s="110" t="s">
        <v>110</v>
      </c>
      <c r="C86" s="110" t="s">
        <v>111</v>
      </c>
      <c r="D86" s="110" t="s">
        <v>112</v>
      </c>
      <c r="E86" s="110" t="s">
        <v>45</v>
      </c>
      <c r="F86" s="110" t="s">
        <v>22</v>
      </c>
      <c r="G86" s="110" t="s">
        <v>67</v>
      </c>
      <c r="H86" s="110" t="s">
        <v>17</v>
      </c>
      <c r="I86" s="110" t="s">
        <v>10</v>
      </c>
      <c r="J86" s="110" t="s">
        <v>31</v>
      </c>
      <c r="K86" s="110" t="s">
        <v>61</v>
      </c>
      <c r="L86" s="110" t="s">
        <v>20</v>
      </c>
      <c r="M86" s="95" t="s">
        <v>26</v>
      </c>
      <c r="N86" s="110" t="s">
        <v>113</v>
      </c>
      <c r="O86" s="110" t="s">
        <v>36</v>
      </c>
      <c r="P86" s="111" t="s">
        <v>11</v>
      </c>
      <c r="Q86" s="111" t="s">
        <v>19</v>
      </c>
    </row>
    <row r="87" spans="1:26" s="105" customFormat="1" ht="48" customHeight="1" x14ac:dyDescent="0.25">
      <c r="A87" s="46">
        <v>1</v>
      </c>
      <c r="B87" s="106"/>
      <c r="C87" s="107"/>
      <c r="D87" s="106"/>
      <c r="E87" s="101"/>
      <c r="F87" s="102"/>
      <c r="G87" s="119"/>
      <c r="H87" s="109"/>
      <c r="I87" s="103"/>
      <c r="J87" s="103"/>
      <c r="K87" s="103"/>
      <c r="L87" s="103"/>
      <c r="M87" s="94">
        <v>0</v>
      </c>
      <c r="N87" s="94">
        <f>+M87*G87</f>
        <v>0</v>
      </c>
      <c r="O87" s="27"/>
      <c r="P87" s="27"/>
      <c r="Q87" s="120" t="s">
        <v>396</v>
      </c>
      <c r="R87" s="104"/>
      <c r="S87" s="104"/>
      <c r="T87" s="104"/>
      <c r="U87" s="104"/>
      <c r="V87" s="104"/>
      <c r="W87" s="104"/>
      <c r="X87" s="104"/>
      <c r="Y87" s="104"/>
      <c r="Z87" s="104"/>
    </row>
    <row r="88" spans="1:26" s="105" customFormat="1" x14ac:dyDescent="0.25">
      <c r="A88" s="46"/>
      <c r="B88" s="49" t="s">
        <v>16</v>
      </c>
      <c r="C88" s="107"/>
      <c r="D88" s="106"/>
      <c r="E88" s="101"/>
      <c r="F88" s="102"/>
      <c r="G88" s="102"/>
      <c r="H88" s="102"/>
      <c r="I88" s="103"/>
      <c r="J88" s="103"/>
      <c r="K88" s="108">
        <f>SUM(K87:K87)</f>
        <v>0</v>
      </c>
      <c r="L88" s="108">
        <f>SUM(L87:L87)</f>
        <v>0</v>
      </c>
      <c r="M88" s="118">
        <f>SUM(M87:M87)</f>
        <v>0</v>
      </c>
      <c r="N88" s="108">
        <f>SUM(N87:N87)</f>
        <v>0</v>
      </c>
      <c r="O88" s="27"/>
      <c r="P88" s="27"/>
      <c r="Q88" s="121"/>
    </row>
    <row r="89" spans="1:26" x14ac:dyDescent="0.25">
      <c r="B89" s="30"/>
      <c r="C89" s="30"/>
      <c r="D89" s="30"/>
      <c r="E89" s="31"/>
      <c r="F89" s="30"/>
      <c r="G89" s="30"/>
      <c r="H89" s="30"/>
      <c r="I89" s="30"/>
      <c r="J89" s="30"/>
      <c r="K89" s="30"/>
      <c r="L89" s="30"/>
      <c r="M89" s="30"/>
      <c r="N89" s="30"/>
      <c r="O89" s="30"/>
      <c r="P89" s="30"/>
    </row>
    <row r="90" spans="1:26" ht="30" x14ac:dyDescent="0.25">
      <c r="B90" s="154" t="s">
        <v>32</v>
      </c>
      <c r="C90" s="73">
        <f>+K88</f>
        <v>0</v>
      </c>
      <c r="H90" s="32"/>
      <c r="I90" s="32"/>
      <c r="J90" s="32"/>
      <c r="K90" s="32"/>
      <c r="L90" s="32"/>
      <c r="M90" s="32"/>
      <c r="N90" s="30"/>
      <c r="O90" s="30"/>
      <c r="P90" s="30"/>
    </row>
    <row r="92" spans="1:26" ht="15.75" thickBot="1" x14ac:dyDescent="0.3"/>
    <row r="93" spans="1:26" ht="37.15" customHeight="1" thickBot="1" x14ac:dyDescent="0.3">
      <c r="B93" s="76" t="s">
        <v>49</v>
      </c>
      <c r="C93" s="77" t="s">
        <v>50</v>
      </c>
      <c r="D93" s="76" t="s">
        <v>51</v>
      </c>
      <c r="E93" s="77" t="s">
        <v>55</v>
      </c>
    </row>
    <row r="94" spans="1:26" ht="41.45" customHeight="1" x14ac:dyDescent="0.25">
      <c r="B94" s="67" t="s">
        <v>91</v>
      </c>
      <c r="C94" s="70">
        <v>20</v>
      </c>
      <c r="D94" s="70">
        <v>0</v>
      </c>
      <c r="E94" s="206">
        <f>+D94+D95+D96</f>
        <v>0</v>
      </c>
    </row>
    <row r="95" spans="1:26" ht="28.5" x14ac:dyDescent="0.25">
      <c r="B95" s="67" t="s">
        <v>92</v>
      </c>
      <c r="C95" s="57">
        <v>30</v>
      </c>
      <c r="D95" s="71">
        <v>0</v>
      </c>
      <c r="E95" s="207"/>
    </row>
    <row r="96" spans="1:26" ht="29.25" thickBot="1" x14ac:dyDescent="0.3">
      <c r="B96" s="67" t="s">
        <v>93</v>
      </c>
      <c r="C96" s="72">
        <v>40</v>
      </c>
      <c r="D96" s="72">
        <v>0</v>
      </c>
      <c r="E96" s="208"/>
    </row>
    <row r="98" spans="2:17" ht="15.75" thickBot="1" x14ac:dyDescent="0.3"/>
    <row r="99" spans="2:17" ht="27" thickBot="1" x14ac:dyDescent="0.3">
      <c r="B99" s="203" t="s">
        <v>52</v>
      </c>
      <c r="C99" s="204"/>
      <c r="D99" s="204"/>
      <c r="E99" s="204"/>
      <c r="F99" s="204"/>
      <c r="G99" s="204"/>
      <c r="H99" s="204"/>
      <c r="I99" s="204"/>
      <c r="J99" s="204"/>
      <c r="K99" s="204"/>
      <c r="L99" s="204"/>
      <c r="M99" s="204"/>
      <c r="N99" s="205"/>
    </row>
    <row r="101" spans="2:17" ht="76.5" customHeight="1" x14ac:dyDescent="0.25">
      <c r="B101" s="56" t="s">
        <v>0</v>
      </c>
      <c r="C101" s="56" t="s">
        <v>39</v>
      </c>
      <c r="D101" s="56" t="s">
        <v>40</v>
      </c>
      <c r="E101" s="56" t="s">
        <v>80</v>
      </c>
      <c r="F101" s="56" t="s">
        <v>82</v>
      </c>
      <c r="G101" s="56" t="s">
        <v>83</v>
      </c>
      <c r="H101" s="56" t="s">
        <v>84</v>
      </c>
      <c r="I101" s="56" t="s">
        <v>81</v>
      </c>
      <c r="J101" s="171" t="s">
        <v>85</v>
      </c>
      <c r="K101" s="181"/>
      <c r="L101" s="172"/>
      <c r="M101" s="56" t="s">
        <v>89</v>
      </c>
      <c r="N101" s="56" t="s">
        <v>41</v>
      </c>
      <c r="O101" s="56" t="s">
        <v>42</v>
      </c>
      <c r="P101" s="171" t="s">
        <v>3</v>
      </c>
      <c r="Q101" s="172"/>
    </row>
    <row r="102" spans="2:17" ht="60.75" customHeight="1" x14ac:dyDescent="0.25">
      <c r="B102" s="79" t="s">
        <v>97</v>
      </c>
      <c r="C102" s="79"/>
      <c r="D102" s="3"/>
      <c r="E102" s="3"/>
      <c r="F102" s="3"/>
      <c r="G102" s="3"/>
      <c r="H102" s="3"/>
      <c r="I102" s="5"/>
      <c r="J102" s="1" t="s">
        <v>86</v>
      </c>
      <c r="K102" s="86" t="s">
        <v>87</v>
      </c>
      <c r="L102" s="85" t="s">
        <v>88</v>
      </c>
      <c r="M102" s="63"/>
      <c r="N102" s="63"/>
      <c r="O102" s="63"/>
      <c r="P102" s="182" t="s">
        <v>397</v>
      </c>
      <c r="Q102" s="182"/>
    </row>
    <row r="105" spans="2:17" ht="15.75" thickBot="1" x14ac:dyDescent="0.3"/>
    <row r="106" spans="2:17" ht="54" customHeight="1" x14ac:dyDescent="0.25">
      <c r="B106" s="75" t="s">
        <v>33</v>
      </c>
      <c r="C106" s="75" t="s">
        <v>49</v>
      </c>
      <c r="D106" s="56" t="s">
        <v>50</v>
      </c>
      <c r="E106" s="75" t="s">
        <v>51</v>
      </c>
      <c r="F106" s="77" t="s">
        <v>56</v>
      </c>
      <c r="G106" s="82"/>
    </row>
    <row r="107" spans="2:17" ht="120.75" customHeight="1" x14ac:dyDescent="0.2">
      <c r="B107" s="197" t="s">
        <v>53</v>
      </c>
      <c r="C107" s="6" t="s">
        <v>94</v>
      </c>
      <c r="D107" s="71">
        <v>25</v>
      </c>
      <c r="E107" s="71">
        <v>0</v>
      </c>
      <c r="F107" s="198">
        <f>+E107+E108+E109</f>
        <v>0</v>
      </c>
      <c r="G107" s="83"/>
    </row>
    <row r="108" spans="2:17" ht="104.25" customHeight="1" x14ac:dyDescent="0.2">
      <c r="B108" s="197"/>
      <c r="C108" s="6" t="s">
        <v>95</v>
      </c>
      <c r="D108" s="74">
        <v>25</v>
      </c>
      <c r="E108" s="71">
        <v>0</v>
      </c>
      <c r="F108" s="199"/>
      <c r="G108" s="83"/>
    </row>
    <row r="109" spans="2:17" ht="82.5" customHeight="1" x14ac:dyDescent="0.2">
      <c r="B109" s="197"/>
      <c r="C109" s="6" t="s">
        <v>96</v>
      </c>
      <c r="D109" s="71">
        <v>10</v>
      </c>
      <c r="E109" s="71">
        <v>0</v>
      </c>
      <c r="F109" s="200"/>
      <c r="G109" s="83"/>
    </row>
    <row r="110" spans="2:17" x14ac:dyDescent="0.25">
      <c r="C110"/>
    </row>
    <row r="112" spans="2:17" x14ac:dyDescent="0.25">
      <c r="B112" s="66" t="s">
        <v>57</v>
      </c>
    </row>
    <row r="115" spans="2:5" x14ac:dyDescent="0.25">
      <c r="B115" s="78" t="s">
        <v>33</v>
      </c>
      <c r="C115" s="78" t="s">
        <v>58</v>
      </c>
      <c r="D115" s="75" t="s">
        <v>51</v>
      </c>
      <c r="E115" s="75" t="s">
        <v>16</v>
      </c>
    </row>
    <row r="116" spans="2:5" ht="57" x14ac:dyDescent="0.25">
      <c r="B116" s="2" t="s">
        <v>59</v>
      </c>
      <c r="C116" s="7">
        <v>40</v>
      </c>
      <c r="D116" s="71">
        <f>+E94</f>
        <v>0</v>
      </c>
      <c r="E116" s="201">
        <f>+D116+D117</f>
        <v>0</v>
      </c>
    </row>
    <row r="117" spans="2:5" ht="99.75" x14ac:dyDescent="0.25">
      <c r="B117" s="2" t="s">
        <v>60</v>
      </c>
      <c r="C117" s="7">
        <v>60</v>
      </c>
      <c r="D117" s="71">
        <f>+F107</f>
        <v>0</v>
      </c>
      <c r="E117" s="202"/>
    </row>
  </sheetData>
  <sheetProtection password="FF39" sheet="1" objects="1" scenarios="1"/>
  <mergeCells count="59">
    <mergeCell ref="O56:P56"/>
    <mergeCell ref="B107:B109"/>
    <mergeCell ref="F107:F109"/>
    <mergeCell ref="E116:E117"/>
    <mergeCell ref="B2:P2"/>
    <mergeCell ref="B81:P81"/>
    <mergeCell ref="B99:N99"/>
    <mergeCell ref="E94:E96"/>
    <mergeCell ref="B74:N74"/>
    <mergeCell ref="D77:E77"/>
    <mergeCell ref="D78:E78"/>
    <mergeCell ref="B83:N83"/>
    <mergeCell ref="P65:Q65"/>
    <mergeCell ref="B63:N63"/>
    <mergeCell ref="E36:E37"/>
    <mergeCell ref="O55:P55"/>
    <mergeCell ref="B53:N53"/>
    <mergeCell ref="C52:N52"/>
    <mergeCell ref="B14:C17"/>
    <mergeCell ref="D48:E48"/>
    <mergeCell ref="B48:B49"/>
    <mergeCell ref="C48:C49"/>
    <mergeCell ref="B4:P4"/>
    <mergeCell ref="B18:C18"/>
    <mergeCell ref="C6:N6"/>
    <mergeCell ref="C7:N7"/>
    <mergeCell ref="C8:N8"/>
    <mergeCell ref="C9:N9"/>
    <mergeCell ref="C10:E10"/>
    <mergeCell ref="O58:P58"/>
    <mergeCell ref="O57:P57"/>
    <mergeCell ref="J101:L101"/>
    <mergeCell ref="P101:Q101"/>
    <mergeCell ref="P102:Q102"/>
    <mergeCell ref="J65:L65"/>
    <mergeCell ref="O68:O69"/>
    <mergeCell ref="P68:Q69"/>
    <mergeCell ref="P70:Q70"/>
    <mergeCell ref="J68:J69"/>
    <mergeCell ref="B68:B69"/>
    <mergeCell ref="C68:C69"/>
    <mergeCell ref="D68:D69"/>
    <mergeCell ref="E68:E69"/>
    <mergeCell ref="F68:F69"/>
    <mergeCell ref="G68:G69"/>
    <mergeCell ref="H68:H69"/>
    <mergeCell ref="I68:I69"/>
    <mergeCell ref="M68:M69"/>
    <mergeCell ref="N68:N69"/>
    <mergeCell ref="R65:S65"/>
    <mergeCell ref="R68:S69"/>
    <mergeCell ref="R70:S70"/>
    <mergeCell ref="R71:S71"/>
    <mergeCell ref="P71:Q71"/>
    <mergeCell ref="R72:S72"/>
    <mergeCell ref="P66:Q66"/>
    <mergeCell ref="P67:Q67"/>
    <mergeCell ref="P72:Q72"/>
    <mergeCell ref="R66:S67"/>
  </mergeCells>
  <dataValidations count="2">
    <dataValidation type="decimal" allowBlank="1" showInputMessage="1" showErrorMessage="1" sqref="WVH983033 WLL983033 C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C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C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C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C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C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C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C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C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C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C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C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C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C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C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IV20:IV39 SR20:SR39 ACN20:ACN39 AMJ20:AMJ39 AWF20:AWF39 BGB20:BGB39 BPX20:BPX39 BZT20:BZT39 CJP20:CJP39 CTL20:CTL39 DDH20:DDH39 DND20:DND39 DWZ20:DWZ39 EGV20:EGV39 EQR20:EQR39 FAN20:FAN39 FKJ20:FKJ39 FUF20:FUF39 GEB20:GEB39 GNX20:GNX39 GXT20:GXT39 HHP20:HHP39 HRL20:HRL39 IBH20:IBH39 ILD20:ILD39 IUZ20:IUZ39 JEV20:JEV39 JOR20:JOR39 JYN20:JYN39 KIJ20:KIJ39 KSF20:KSF39 LCB20:LCB39 LLX20:LLX39 LVT20:LVT39 MFP20:MFP39 MPL20:MPL39 MZH20:MZH39 NJD20:NJD39 NSZ20:NSZ39 OCV20:OCV39 OMR20:OMR39 OWN20:OWN39 PGJ20:PGJ39 PQF20:PQF39 QAB20:QAB39 QJX20:QJX39 QTT20:QTT39 RDP20:RDP39 RNL20:RNL39 RXH20:RXH39 SHD20:SHD39 SQZ20:SQZ39 TAV20:TAV39 TKR20:TKR39 TUN20:TUN39 UEJ20:UEJ39 UOF20:UOF39 UYB20:UYB39 VHX20:VHX39 VRT20:VRT39 WBP20:WBP39 WLL20:WLL39 WVH20:WVH39">
      <formula1>0</formula1>
      <formula2>1</formula2>
    </dataValidation>
    <dataValidation type="list" allowBlank="1" showInputMessage="1" showErrorMessage="1" sqref="WVE983033 A65529 IS65529 SO65529 ACK65529 AMG65529 AWC65529 BFY65529 BPU65529 BZQ65529 CJM65529 CTI65529 DDE65529 DNA65529 DWW65529 EGS65529 EQO65529 FAK65529 FKG65529 FUC65529 GDY65529 GNU65529 GXQ65529 HHM65529 HRI65529 IBE65529 ILA65529 IUW65529 JES65529 JOO65529 JYK65529 KIG65529 KSC65529 LBY65529 LLU65529 LVQ65529 MFM65529 MPI65529 MZE65529 NJA65529 NSW65529 OCS65529 OMO65529 OWK65529 PGG65529 PQC65529 PZY65529 QJU65529 QTQ65529 RDM65529 RNI65529 RXE65529 SHA65529 SQW65529 TAS65529 TKO65529 TUK65529 UEG65529 UOC65529 UXY65529 VHU65529 VRQ65529 WBM65529 WLI65529 WVE65529 A131065 IS131065 SO131065 ACK131065 AMG131065 AWC131065 BFY131065 BPU131065 BZQ131065 CJM131065 CTI131065 DDE131065 DNA131065 DWW131065 EGS131065 EQO131065 FAK131065 FKG131065 FUC131065 GDY131065 GNU131065 GXQ131065 HHM131065 HRI131065 IBE131065 ILA131065 IUW131065 JES131065 JOO131065 JYK131065 KIG131065 KSC131065 LBY131065 LLU131065 LVQ131065 MFM131065 MPI131065 MZE131065 NJA131065 NSW131065 OCS131065 OMO131065 OWK131065 PGG131065 PQC131065 PZY131065 QJU131065 QTQ131065 RDM131065 RNI131065 RXE131065 SHA131065 SQW131065 TAS131065 TKO131065 TUK131065 UEG131065 UOC131065 UXY131065 VHU131065 VRQ131065 WBM131065 WLI131065 WVE131065 A196601 IS196601 SO196601 ACK196601 AMG196601 AWC196601 BFY196601 BPU196601 BZQ196601 CJM196601 CTI196601 DDE196601 DNA196601 DWW196601 EGS196601 EQO196601 FAK196601 FKG196601 FUC196601 GDY196601 GNU196601 GXQ196601 HHM196601 HRI196601 IBE196601 ILA196601 IUW196601 JES196601 JOO196601 JYK196601 KIG196601 KSC196601 LBY196601 LLU196601 LVQ196601 MFM196601 MPI196601 MZE196601 NJA196601 NSW196601 OCS196601 OMO196601 OWK196601 PGG196601 PQC196601 PZY196601 QJU196601 QTQ196601 RDM196601 RNI196601 RXE196601 SHA196601 SQW196601 TAS196601 TKO196601 TUK196601 UEG196601 UOC196601 UXY196601 VHU196601 VRQ196601 WBM196601 WLI196601 WVE196601 A262137 IS262137 SO262137 ACK262137 AMG262137 AWC262137 BFY262137 BPU262137 BZQ262137 CJM262137 CTI262137 DDE262137 DNA262137 DWW262137 EGS262137 EQO262137 FAK262137 FKG262137 FUC262137 GDY262137 GNU262137 GXQ262137 HHM262137 HRI262137 IBE262137 ILA262137 IUW262137 JES262137 JOO262137 JYK262137 KIG262137 KSC262137 LBY262137 LLU262137 LVQ262137 MFM262137 MPI262137 MZE262137 NJA262137 NSW262137 OCS262137 OMO262137 OWK262137 PGG262137 PQC262137 PZY262137 QJU262137 QTQ262137 RDM262137 RNI262137 RXE262137 SHA262137 SQW262137 TAS262137 TKO262137 TUK262137 UEG262137 UOC262137 UXY262137 VHU262137 VRQ262137 WBM262137 WLI262137 WVE262137 A327673 IS327673 SO327673 ACK327673 AMG327673 AWC327673 BFY327673 BPU327673 BZQ327673 CJM327673 CTI327673 DDE327673 DNA327673 DWW327673 EGS327673 EQO327673 FAK327673 FKG327673 FUC327673 GDY327673 GNU327673 GXQ327673 HHM327673 HRI327673 IBE327673 ILA327673 IUW327673 JES327673 JOO327673 JYK327673 KIG327673 KSC327673 LBY327673 LLU327673 LVQ327673 MFM327673 MPI327673 MZE327673 NJA327673 NSW327673 OCS327673 OMO327673 OWK327673 PGG327673 PQC327673 PZY327673 QJU327673 QTQ327673 RDM327673 RNI327673 RXE327673 SHA327673 SQW327673 TAS327673 TKO327673 TUK327673 UEG327673 UOC327673 UXY327673 VHU327673 VRQ327673 WBM327673 WLI327673 WVE327673 A393209 IS393209 SO393209 ACK393209 AMG393209 AWC393209 BFY393209 BPU393209 BZQ393209 CJM393209 CTI393209 DDE393209 DNA393209 DWW393209 EGS393209 EQO393209 FAK393209 FKG393209 FUC393209 GDY393209 GNU393209 GXQ393209 HHM393209 HRI393209 IBE393209 ILA393209 IUW393209 JES393209 JOO393209 JYK393209 KIG393209 KSC393209 LBY393209 LLU393209 LVQ393209 MFM393209 MPI393209 MZE393209 NJA393209 NSW393209 OCS393209 OMO393209 OWK393209 PGG393209 PQC393209 PZY393209 QJU393209 QTQ393209 RDM393209 RNI393209 RXE393209 SHA393209 SQW393209 TAS393209 TKO393209 TUK393209 UEG393209 UOC393209 UXY393209 VHU393209 VRQ393209 WBM393209 WLI393209 WVE393209 A458745 IS458745 SO458745 ACK458745 AMG458745 AWC458745 BFY458745 BPU458745 BZQ458745 CJM458745 CTI458745 DDE458745 DNA458745 DWW458745 EGS458745 EQO458745 FAK458745 FKG458745 FUC458745 GDY458745 GNU458745 GXQ458745 HHM458745 HRI458745 IBE458745 ILA458745 IUW458745 JES458745 JOO458745 JYK458745 KIG458745 KSC458745 LBY458745 LLU458745 LVQ458745 MFM458745 MPI458745 MZE458745 NJA458745 NSW458745 OCS458745 OMO458745 OWK458745 PGG458745 PQC458745 PZY458745 QJU458745 QTQ458745 RDM458745 RNI458745 RXE458745 SHA458745 SQW458745 TAS458745 TKO458745 TUK458745 UEG458745 UOC458745 UXY458745 VHU458745 VRQ458745 WBM458745 WLI458745 WVE458745 A524281 IS524281 SO524281 ACK524281 AMG524281 AWC524281 BFY524281 BPU524281 BZQ524281 CJM524281 CTI524281 DDE524281 DNA524281 DWW524281 EGS524281 EQO524281 FAK524281 FKG524281 FUC524281 GDY524281 GNU524281 GXQ524281 HHM524281 HRI524281 IBE524281 ILA524281 IUW524281 JES524281 JOO524281 JYK524281 KIG524281 KSC524281 LBY524281 LLU524281 LVQ524281 MFM524281 MPI524281 MZE524281 NJA524281 NSW524281 OCS524281 OMO524281 OWK524281 PGG524281 PQC524281 PZY524281 QJU524281 QTQ524281 RDM524281 RNI524281 RXE524281 SHA524281 SQW524281 TAS524281 TKO524281 TUK524281 UEG524281 UOC524281 UXY524281 VHU524281 VRQ524281 WBM524281 WLI524281 WVE524281 A589817 IS589817 SO589817 ACK589817 AMG589817 AWC589817 BFY589817 BPU589817 BZQ589817 CJM589817 CTI589817 DDE589817 DNA589817 DWW589817 EGS589817 EQO589817 FAK589817 FKG589817 FUC589817 GDY589817 GNU589817 GXQ589817 HHM589817 HRI589817 IBE589817 ILA589817 IUW589817 JES589817 JOO589817 JYK589817 KIG589817 KSC589817 LBY589817 LLU589817 LVQ589817 MFM589817 MPI589817 MZE589817 NJA589817 NSW589817 OCS589817 OMO589817 OWK589817 PGG589817 PQC589817 PZY589817 QJU589817 QTQ589817 RDM589817 RNI589817 RXE589817 SHA589817 SQW589817 TAS589817 TKO589817 TUK589817 UEG589817 UOC589817 UXY589817 VHU589817 VRQ589817 WBM589817 WLI589817 WVE589817 A655353 IS655353 SO655353 ACK655353 AMG655353 AWC655353 BFY655353 BPU655353 BZQ655353 CJM655353 CTI655353 DDE655353 DNA655353 DWW655353 EGS655353 EQO655353 FAK655353 FKG655353 FUC655353 GDY655353 GNU655353 GXQ655353 HHM655353 HRI655353 IBE655353 ILA655353 IUW655353 JES655353 JOO655353 JYK655353 KIG655353 KSC655353 LBY655353 LLU655353 LVQ655353 MFM655353 MPI655353 MZE655353 NJA655353 NSW655353 OCS655353 OMO655353 OWK655353 PGG655353 PQC655353 PZY655353 QJU655353 QTQ655353 RDM655353 RNI655353 RXE655353 SHA655353 SQW655353 TAS655353 TKO655353 TUK655353 UEG655353 UOC655353 UXY655353 VHU655353 VRQ655353 WBM655353 WLI655353 WVE655353 A720889 IS720889 SO720889 ACK720889 AMG720889 AWC720889 BFY720889 BPU720889 BZQ720889 CJM720889 CTI720889 DDE720889 DNA720889 DWW720889 EGS720889 EQO720889 FAK720889 FKG720889 FUC720889 GDY720889 GNU720889 GXQ720889 HHM720889 HRI720889 IBE720889 ILA720889 IUW720889 JES720889 JOO720889 JYK720889 KIG720889 KSC720889 LBY720889 LLU720889 LVQ720889 MFM720889 MPI720889 MZE720889 NJA720889 NSW720889 OCS720889 OMO720889 OWK720889 PGG720889 PQC720889 PZY720889 QJU720889 QTQ720889 RDM720889 RNI720889 RXE720889 SHA720889 SQW720889 TAS720889 TKO720889 TUK720889 UEG720889 UOC720889 UXY720889 VHU720889 VRQ720889 WBM720889 WLI720889 WVE720889 A786425 IS786425 SO786425 ACK786425 AMG786425 AWC786425 BFY786425 BPU786425 BZQ786425 CJM786425 CTI786425 DDE786425 DNA786425 DWW786425 EGS786425 EQO786425 FAK786425 FKG786425 FUC786425 GDY786425 GNU786425 GXQ786425 HHM786425 HRI786425 IBE786425 ILA786425 IUW786425 JES786425 JOO786425 JYK786425 KIG786425 KSC786425 LBY786425 LLU786425 LVQ786425 MFM786425 MPI786425 MZE786425 NJA786425 NSW786425 OCS786425 OMO786425 OWK786425 PGG786425 PQC786425 PZY786425 QJU786425 QTQ786425 RDM786425 RNI786425 RXE786425 SHA786425 SQW786425 TAS786425 TKO786425 TUK786425 UEG786425 UOC786425 UXY786425 VHU786425 VRQ786425 WBM786425 WLI786425 WVE786425 A851961 IS851961 SO851961 ACK851961 AMG851961 AWC851961 BFY851961 BPU851961 BZQ851961 CJM851961 CTI851961 DDE851961 DNA851961 DWW851961 EGS851961 EQO851961 FAK851961 FKG851961 FUC851961 GDY851961 GNU851961 GXQ851961 HHM851961 HRI851961 IBE851961 ILA851961 IUW851961 JES851961 JOO851961 JYK851961 KIG851961 KSC851961 LBY851961 LLU851961 LVQ851961 MFM851961 MPI851961 MZE851961 NJA851961 NSW851961 OCS851961 OMO851961 OWK851961 PGG851961 PQC851961 PZY851961 QJU851961 QTQ851961 RDM851961 RNI851961 RXE851961 SHA851961 SQW851961 TAS851961 TKO851961 TUK851961 UEG851961 UOC851961 UXY851961 VHU851961 VRQ851961 WBM851961 WLI851961 WVE851961 A917497 IS917497 SO917497 ACK917497 AMG917497 AWC917497 BFY917497 BPU917497 BZQ917497 CJM917497 CTI917497 DDE917497 DNA917497 DWW917497 EGS917497 EQO917497 FAK917497 FKG917497 FUC917497 GDY917497 GNU917497 GXQ917497 HHM917497 HRI917497 IBE917497 ILA917497 IUW917497 JES917497 JOO917497 JYK917497 KIG917497 KSC917497 LBY917497 LLU917497 LVQ917497 MFM917497 MPI917497 MZE917497 NJA917497 NSW917497 OCS917497 OMO917497 OWK917497 PGG917497 PQC917497 PZY917497 QJU917497 QTQ917497 RDM917497 RNI917497 RXE917497 SHA917497 SQW917497 TAS917497 TKO917497 TUK917497 UEG917497 UOC917497 UXY917497 VHU917497 VRQ917497 WBM917497 WLI917497 WVE917497 A983033 IS983033 SO983033 ACK983033 AMG983033 AWC983033 BFY983033 BPU983033 BZQ983033 CJM983033 CTI983033 DDE983033 DNA983033 DWW983033 EGS983033 EQO983033 FAK983033 FKG983033 FUC983033 GDY983033 GNU983033 GXQ983033 HHM983033 HRI983033 IBE983033 ILA983033 IUW983033 JES983033 JOO983033 JYK983033 KIG983033 KSC983033 LBY983033 LLU983033 LVQ983033 MFM983033 MPI983033 MZE983033 NJA983033 NSW983033 OCS983033 OMO983033 OWK983033 PGG983033 PQC983033 PZY983033 QJU983033 QTQ983033 RDM983033 RNI983033 RXE983033 SHA983033 SQW983033 TAS983033 TKO983033 TUK983033 UEG983033 UOC983033 UXY983033 VHU983033 VRQ983033 WBM983033 WLI983033 A20:A39 IS20:IS39 SO20:SO39 ACK20:ACK39 AMG20:AMG39 AWC20:AWC39 BFY20:BFY39 BPU20:BPU39 BZQ20:BZQ39 CJM20:CJM39 CTI20:CTI39 DDE20:DDE39 DNA20:DNA39 DWW20:DWW39 EGS20:EGS39 EQO20:EQO39 FAK20:FAK39 FKG20:FKG39 FUC20:FUC39 GDY20:GDY39 GNU20:GNU39 GXQ20:GXQ39 HHM20:HHM39 HRI20:HRI39 IBE20:IBE39 ILA20:ILA39 IUW20:IUW39 JES20:JES39 JOO20:JOO39 JYK20:JYK39 KIG20:KIG39 KSC20:KSC39 LBY20:LBY39 LLU20:LLU39 LVQ20:LVQ39 MFM20:MFM39 MPI20:MPI39 MZE20:MZE39 NJA20:NJA39 NSW20:NSW39 OCS20:OCS39 OMO20:OMO39 OWK20:OWK39 PGG20:PGG39 PQC20:PQC39 PZY20:PZY39 QJU20:QJU39 QTQ20:QTQ39 RDM20:RDM39 RNI20:RNI39 RXE20:RXE39 SHA20:SHA39 SQW20:SQW39 TAS20:TAS39 TKO20:TKO39 TUK20:TUK39 UEG20:UEG39 UOC20:UOC39 UXY20:UXY39 VHU20:VHU39 VRQ20:VRQ39 WBM20:WBM39 WLI20:WLI39 WVE20:WVE39">
      <formula1>"1,2,3,4,5"</formula1>
    </dataValidation>
  </dataValidations>
  <printOptions horizontalCentered="1" verticalCentered="1"/>
  <pageMargins left="0.98425196850393704" right="0.70866141732283472" top="0.74803149606299213" bottom="0.74803149606299213" header="0.31496062992125984" footer="0.31496062992125984"/>
  <pageSetup paperSize="5" scale="4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8"/>
  <sheetViews>
    <sheetView zoomScale="80" zoomScaleNormal="80" workbookViewId="0"/>
  </sheetViews>
  <sheetFormatPr baseColWidth="10" defaultRowHeight="15" x14ac:dyDescent="0.25"/>
  <cols>
    <col min="1" max="1" width="3.140625" style="9" bestFit="1" customWidth="1"/>
    <col min="2" max="2" width="36.85546875" style="9" customWidth="1"/>
    <col min="3" max="3" width="29.28515625" style="9" customWidth="1"/>
    <col min="4" max="4" width="23" style="9" customWidth="1"/>
    <col min="5" max="5" width="30.85546875" style="9" customWidth="1"/>
    <col min="6" max="6" width="26.140625" style="9" customWidth="1"/>
    <col min="7" max="7" width="29" style="9" customWidth="1"/>
    <col min="8" max="8" width="22" style="9" customWidth="1"/>
    <col min="9" max="9" width="24" style="9" customWidth="1"/>
    <col min="10" max="10" width="16.28515625" style="9" customWidth="1"/>
    <col min="11" max="11" width="14.7109375" style="9" bestFit="1" customWidth="1"/>
    <col min="12" max="12" width="18.7109375" style="9" customWidth="1"/>
    <col min="13" max="13" width="17.28515625" style="9" customWidth="1"/>
    <col min="14" max="14" width="19.5703125" style="9" customWidth="1"/>
    <col min="15" max="15" width="17.5703125" style="9" customWidth="1"/>
    <col min="16" max="16" width="11.7109375" style="9" customWidth="1"/>
    <col min="17" max="17" width="47.140625" style="9" customWidth="1"/>
    <col min="18" max="18" width="57.42578125"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83" t="s">
        <v>63</v>
      </c>
      <c r="C2" s="184"/>
      <c r="D2" s="184"/>
      <c r="E2" s="184"/>
      <c r="F2" s="184"/>
      <c r="G2" s="184"/>
      <c r="H2" s="184"/>
      <c r="I2" s="184"/>
      <c r="J2" s="184"/>
      <c r="K2" s="184"/>
      <c r="L2" s="184"/>
      <c r="M2" s="184"/>
      <c r="N2" s="184"/>
      <c r="O2" s="184"/>
      <c r="P2" s="184"/>
    </row>
    <row r="4" spans="2:16" ht="26.25" x14ac:dyDescent="0.25">
      <c r="B4" s="183" t="s">
        <v>48</v>
      </c>
      <c r="C4" s="184"/>
      <c r="D4" s="184"/>
      <c r="E4" s="184"/>
      <c r="F4" s="184"/>
      <c r="G4" s="184"/>
      <c r="H4" s="184"/>
      <c r="I4" s="184"/>
      <c r="J4" s="184"/>
      <c r="K4" s="184"/>
      <c r="L4" s="184"/>
      <c r="M4" s="184"/>
      <c r="N4" s="184"/>
      <c r="O4" s="184"/>
      <c r="P4" s="184"/>
    </row>
    <row r="5" spans="2:16" ht="15.75" thickBot="1" x14ac:dyDescent="0.3"/>
    <row r="6" spans="2:16" ht="21.75" thickBot="1" x14ac:dyDescent="0.3">
      <c r="B6" s="11" t="s">
        <v>4</v>
      </c>
      <c r="C6" s="187" t="s">
        <v>115</v>
      </c>
      <c r="D6" s="187"/>
      <c r="E6" s="187"/>
      <c r="F6" s="187"/>
      <c r="G6" s="187"/>
      <c r="H6" s="187"/>
      <c r="I6" s="187"/>
      <c r="J6" s="187"/>
      <c r="K6" s="187"/>
      <c r="L6" s="187"/>
      <c r="M6" s="187"/>
      <c r="N6" s="188"/>
    </row>
    <row r="7" spans="2:16" ht="16.5" thickBot="1" x14ac:dyDescent="0.3">
      <c r="B7" s="12" t="s">
        <v>5</v>
      </c>
      <c r="C7" s="187" t="s">
        <v>387</v>
      </c>
      <c r="D7" s="187"/>
      <c r="E7" s="187"/>
      <c r="F7" s="187"/>
      <c r="G7" s="187"/>
      <c r="H7" s="187"/>
      <c r="I7" s="187"/>
      <c r="J7" s="187"/>
      <c r="K7" s="187"/>
      <c r="L7" s="187"/>
      <c r="M7" s="187"/>
      <c r="N7" s="188"/>
    </row>
    <row r="8" spans="2:16" ht="16.5" thickBot="1" x14ac:dyDescent="0.3">
      <c r="B8" s="12" t="s">
        <v>6</v>
      </c>
      <c r="C8" s="187" t="s">
        <v>387</v>
      </c>
      <c r="D8" s="187"/>
      <c r="E8" s="187"/>
      <c r="F8" s="187"/>
      <c r="G8" s="187"/>
      <c r="H8" s="187"/>
      <c r="I8" s="187"/>
      <c r="J8" s="187"/>
      <c r="K8" s="187"/>
      <c r="L8" s="187"/>
      <c r="M8" s="187"/>
      <c r="N8" s="188"/>
    </row>
    <row r="9" spans="2:16" ht="16.5" thickBot="1" x14ac:dyDescent="0.3">
      <c r="B9" s="12" t="s">
        <v>7</v>
      </c>
      <c r="C9" s="187" t="s">
        <v>387</v>
      </c>
      <c r="D9" s="187"/>
      <c r="E9" s="187"/>
      <c r="F9" s="187"/>
      <c r="G9" s="187"/>
      <c r="H9" s="187"/>
      <c r="I9" s="187"/>
      <c r="J9" s="187"/>
      <c r="K9" s="187"/>
      <c r="L9" s="187"/>
      <c r="M9" s="187"/>
      <c r="N9" s="188"/>
    </row>
    <row r="10" spans="2:16" ht="16.5" thickBot="1" x14ac:dyDescent="0.3">
      <c r="B10" s="12" t="s">
        <v>8</v>
      </c>
      <c r="C10" s="189" t="s">
        <v>398</v>
      </c>
      <c r="D10" s="189"/>
      <c r="E10" s="190"/>
      <c r="F10" s="34"/>
      <c r="G10" s="34"/>
      <c r="H10" s="34"/>
      <c r="I10" s="34"/>
      <c r="J10" s="34"/>
      <c r="K10" s="34"/>
      <c r="L10" s="34"/>
      <c r="M10" s="34"/>
      <c r="N10" s="35"/>
    </row>
    <row r="11" spans="2:16" ht="16.5" thickBot="1" x14ac:dyDescent="0.3">
      <c r="B11" s="14" t="s">
        <v>9</v>
      </c>
      <c r="C11" s="15">
        <v>41972</v>
      </c>
      <c r="D11" s="16"/>
      <c r="E11" s="16"/>
      <c r="F11" s="16"/>
      <c r="G11" s="16"/>
      <c r="H11" s="16"/>
      <c r="I11" s="16"/>
      <c r="J11" s="16"/>
      <c r="K11" s="16"/>
      <c r="L11" s="16"/>
      <c r="M11" s="16"/>
      <c r="N11" s="17"/>
    </row>
    <row r="12" spans="2:16" ht="15.75" x14ac:dyDescent="0.25">
      <c r="B12" s="13"/>
      <c r="C12" s="18"/>
      <c r="D12" s="19"/>
      <c r="E12" s="19"/>
      <c r="F12" s="19"/>
      <c r="G12" s="19"/>
      <c r="H12" s="19"/>
      <c r="I12" s="99"/>
      <c r="J12" s="99"/>
      <c r="K12" s="99"/>
      <c r="L12" s="99"/>
      <c r="M12" s="99"/>
      <c r="N12" s="19"/>
    </row>
    <row r="13" spans="2:16" x14ac:dyDescent="0.25">
      <c r="I13" s="99"/>
      <c r="J13" s="99"/>
      <c r="K13" s="99"/>
      <c r="L13" s="99"/>
      <c r="M13" s="99"/>
      <c r="N13" s="100"/>
    </row>
    <row r="14" spans="2:16" ht="45.75" customHeight="1" x14ac:dyDescent="0.25">
      <c r="B14" s="193" t="s">
        <v>65</v>
      </c>
      <c r="C14" s="193"/>
      <c r="D14" s="89" t="s">
        <v>12</v>
      </c>
      <c r="E14" s="89" t="s">
        <v>13</v>
      </c>
      <c r="F14" s="89" t="s">
        <v>29</v>
      </c>
      <c r="G14" s="80"/>
      <c r="I14" s="38"/>
      <c r="J14" s="38"/>
      <c r="K14" s="38"/>
      <c r="L14" s="38"/>
      <c r="M14" s="38"/>
      <c r="N14" s="100"/>
    </row>
    <row r="15" spans="2:16" x14ac:dyDescent="0.25">
      <c r="B15" s="193"/>
      <c r="C15" s="193"/>
      <c r="D15" s="89">
        <v>3</v>
      </c>
      <c r="E15" s="36">
        <v>3132421500</v>
      </c>
      <c r="F15" s="163">
        <v>1500</v>
      </c>
      <c r="G15" s="81"/>
      <c r="I15" s="39"/>
      <c r="J15" s="39"/>
      <c r="K15" s="39"/>
      <c r="L15" s="39"/>
      <c r="M15" s="39"/>
      <c r="N15" s="100"/>
    </row>
    <row r="16" spans="2:16" x14ac:dyDescent="0.25">
      <c r="B16" s="193"/>
      <c r="C16" s="193"/>
      <c r="D16" s="89"/>
      <c r="E16" s="37"/>
      <c r="F16" s="163"/>
      <c r="G16" s="81"/>
      <c r="H16" s="22"/>
      <c r="I16" s="99"/>
      <c r="J16" s="99"/>
      <c r="K16" s="99"/>
      <c r="L16" s="99"/>
      <c r="M16" s="99"/>
      <c r="N16" s="20"/>
    </row>
    <row r="17" spans="1:14" x14ac:dyDescent="0.25">
      <c r="B17" s="193"/>
      <c r="C17" s="193"/>
      <c r="D17" s="89"/>
      <c r="E17" s="37"/>
      <c r="F17" s="163"/>
      <c r="G17" s="81"/>
      <c r="H17" s="22"/>
      <c r="I17" s="99"/>
      <c r="J17" s="99"/>
      <c r="K17" s="99"/>
      <c r="L17" s="99"/>
      <c r="M17" s="99"/>
      <c r="N17" s="20"/>
    </row>
    <row r="18" spans="1:14" ht="15.75" thickBot="1" x14ac:dyDescent="0.3">
      <c r="B18" s="185" t="s">
        <v>14</v>
      </c>
      <c r="C18" s="186"/>
      <c r="D18" s="89"/>
      <c r="E18" s="36">
        <f>SUM(E15:E17)</f>
        <v>3132421500</v>
      </c>
      <c r="F18" s="163">
        <f>SUM(F15:F17)</f>
        <v>1500</v>
      </c>
      <c r="G18" s="81"/>
      <c r="H18" s="22"/>
      <c r="I18" s="99"/>
      <c r="J18" s="99"/>
      <c r="K18" s="99"/>
      <c r="L18" s="99"/>
      <c r="M18" s="99"/>
      <c r="N18" s="20"/>
    </row>
    <row r="19" spans="1:14" ht="45.75" thickBot="1" x14ac:dyDescent="0.3">
      <c r="A19" s="42"/>
      <c r="B19" s="53" t="s">
        <v>15</v>
      </c>
      <c r="C19" s="53" t="s">
        <v>66</v>
      </c>
      <c r="E19" s="38"/>
      <c r="F19" s="38"/>
      <c r="G19" s="38"/>
      <c r="H19" s="38"/>
      <c r="I19" s="10"/>
      <c r="J19" s="10"/>
      <c r="K19" s="10"/>
      <c r="L19" s="10"/>
      <c r="M19" s="10"/>
    </row>
    <row r="20" spans="1:14" ht="15.75" thickBot="1" x14ac:dyDescent="0.3">
      <c r="A20" s="43">
        <v>1</v>
      </c>
      <c r="C20" s="45">
        <f>+F18*0.8</f>
        <v>1200</v>
      </c>
      <c r="D20" s="41"/>
      <c r="E20" s="44">
        <f>E18</f>
        <v>3132421500</v>
      </c>
      <c r="F20" s="40"/>
      <c r="G20" s="40"/>
      <c r="H20" s="40"/>
      <c r="I20" s="23"/>
      <c r="J20" s="23"/>
      <c r="K20" s="23"/>
      <c r="L20" s="23"/>
      <c r="M20" s="23"/>
    </row>
    <row r="21" spans="1:14" x14ac:dyDescent="0.25">
      <c r="A21" s="91"/>
      <c r="C21" s="92"/>
      <c r="D21" s="39"/>
      <c r="E21" s="93"/>
      <c r="F21" s="40"/>
      <c r="G21" s="40"/>
      <c r="H21" s="40"/>
      <c r="I21" s="23"/>
      <c r="J21" s="23"/>
      <c r="K21" s="23"/>
      <c r="L21" s="23"/>
      <c r="M21" s="23"/>
    </row>
    <row r="22" spans="1:14" x14ac:dyDescent="0.25">
      <c r="A22" s="91"/>
      <c r="C22" s="92"/>
      <c r="D22" s="39"/>
      <c r="E22" s="93"/>
      <c r="F22" s="40"/>
      <c r="G22" s="40"/>
      <c r="H22" s="40"/>
      <c r="I22" s="23"/>
      <c r="J22" s="23"/>
      <c r="K22" s="23"/>
      <c r="L22" s="23"/>
      <c r="M22" s="23"/>
    </row>
    <row r="23" spans="1:14" x14ac:dyDescent="0.25">
      <c r="A23" s="91"/>
      <c r="B23" s="114" t="s">
        <v>100</v>
      </c>
      <c r="C23" s="96"/>
      <c r="D23" s="96"/>
      <c r="E23" s="96"/>
      <c r="F23" s="96"/>
      <c r="G23" s="96"/>
      <c r="H23" s="96"/>
      <c r="I23" s="99"/>
      <c r="J23" s="99"/>
      <c r="K23" s="99"/>
      <c r="L23" s="99"/>
      <c r="M23" s="99"/>
      <c r="N23" s="100"/>
    </row>
    <row r="24" spans="1:14" x14ac:dyDescent="0.25">
      <c r="A24" s="91"/>
      <c r="B24" s="96"/>
      <c r="C24" s="96"/>
      <c r="D24" s="96"/>
      <c r="E24" s="96"/>
      <c r="F24" s="96"/>
      <c r="G24" s="96"/>
      <c r="H24" s="96"/>
      <c r="I24" s="99"/>
      <c r="J24" s="99"/>
      <c r="K24" s="99"/>
      <c r="L24" s="99"/>
      <c r="M24" s="99"/>
      <c r="N24" s="100"/>
    </row>
    <row r="25" spans="1:14" x14ac:dyDescent="0.25">
      <c r="A25" s="91"/>
      <c r="B25" s="117" t="s">
        <v>33</v>
      </c>
      <c r="C25" s="117" t="s">
        <v>101</v>
      </c>
      <c r="D25" s="117" t="s">
        <v>102</v>
      </c>
      <c r="E25" s="96"/>
      <c r="F25" s="96"/>
      <c r="G25" s="96"/>
      <c r="H25" s="96"/>
      <c r="I25" s="99"/>
      <c r="J25" s="99"/>
      <c r="K25" s="99"/>
      <c r="L25" s="99"/>
      <c r="M25" s="99"/>
      <c r="N25" s="100"/>
    </row>
    <row r="26" spans="1:14" ht="30" x14ac:dyDescent="0.25">
      <c r="A26" s="91"/>
      <c r="B26" s="69" t="s">
        <v>103</v>
      </c>
      <c r="C26" s="113" t="s">
        <v>384</v>
      </c>
      <c r="D26" s="113"/>
      <c r="E26" s="96"/>
      <c r="F26" s="96"/>
      <c r="G26" s="96"/>
      <c r="H26" s="96"/>
      <c r="I26" s="99"/>
      <c r="J26" s="99"/>
      <c r="K26" s="99"/>
      <c r="L26" s="99"/>
      <c r="M26" s="99"/>
      <c r="N26" s="100"/>
    </row>
    <row r="27" spans="1:14" ht="30" x14ac:dyDescent="0.25">
      <c r="A27" s="91"/>
      <c r="B27" s="69" t="s">
        <v>104</v>
      </c>
      <c r="C27" s="113" t="s">
        <v>384</v>
      </c>
      <c r="D27" s="113"/>
      <c r="E27" s="96"/>
      <c r="F27" s="96"/>
      <c r="G27" s="96"/>
      <c r="H27" s="96"/>
      <c r="I27" s="99"/>
      <c r="J27" s="99"/>
      <c r="K27" s="99"/>
      <c r="L27" s="99"/>
      <c r="M27" s="99"/>
      <c r="N27" s="100"/>
    </row>
    <row r="28" spans="1:14" x14ac:dyDescent="0.25">
      <c r="A28" s="91"/>
      <c r="B28" s="69" t="s">
        <v>105</v>
      </c>
      <c r="C28" s="113" t="s">
        <v>384</v>
      </c>
      <c r="D28" s="113"/>
      <c r="E28" s="96"/>
      <c r="F28" s="96"/>
      <c r="G28" s="96"/>
      <c r="H28" s="96"/>
      <c r="I28" s="99"/>
      <c r="J28" s="99"/>
      <c r="K28" s="99"/>
      <c r="L28" s="99"/>
      <c r="M28" s="99"/>
      <c r="N28" s="100"/>
    </row>
    <row r="29" spans="1:14" x14ac:dyDescent="0.25">
      <c r="A29" s="91"/>
      <c r="B29" s="69" t="s">
        <v>106</v>
      </c>
      <c r="C29" s="113" t="s">
        <v>384</v>
      </c>
      <c r="D29" s="113"/>
      <c r="E29" s="96"/>
      <c r="F29" s="96"/>
      <c r="G29" s="96"/>
      <c r="H29" s="96"/>
      <c r="I29" s="99"/>
      <c r="J29" s="99"/>
      <c r="K29" s="99"/>
      <c r="L29" s="99"/>
      <c r="M29" s="99"/>
      <c r="N29" s="100"/>
    </row>
    <row r="30" spans="1:14" x14ac:dyDescent="0.25">
      <c r="A30" s="91"/>
      <c r="B30" s="96"/>
      <c r="C30" s="96"/>
      <c r="D30" s="96"/>
      <c r="E30" s="96"/>
      <c r="F30" s="96"/>
      <c r="G30" s="96"/>
      <c r="H30" s="96"/>
      <c r="I30" s="99"/>
      <c r="J30" s="99"/>
      <c r="K30" s="99"/>
      <c r="L30" s="99"/>
      <c r="M30" s="99"/>
      <c r="N30" s="100"/>
    </row>
    <row r="31" spans="1:14" x14ac:dyDescent="0.25">
      <c r="A31" s="91"/>
      <c r="B31" s="96"/>
      <c r="C31" s="96"/>
      <c r="D31" s="96"/>
      <c r="E31" s="96"/>
      <c r="F31" s="96"/>
      <c r="G31" s="96"/>
      <c r="H31" s="96"/>
      <c r="I31" s="99"/>
      <c r="J31" s="99"/>
      <c r="K31" s="99"/>
      <c r="L31" s="99"/>
      <c r="M31" s="99"/>
      <c r="N31" s="100"/>
    </row>
    <row r="32" spans="1:14" x14ac:dyDescent="0.25">
      <c r="A32" s="91"/>
      <c r="B32" s="114" t="s">
        <v>107</v>
      </c>
      <c r="C32" s="96"/>
      <c r="D32" s="96"/>
      <c r="E32" s="96"/>
      <c r="F32" s="96"/>
      <c r="G32" s="96"/>
      <c r="H32" s="96"/>
      <c r="I32" s="99"/>
      <c r="J32" s="99"/>
      <c r="K32" s="99"/>
      <c r="L32" s="99"/>
      <c r="M32" s="99"/>
      <c r="N32" s="100"/>
    </row>
    <row r="33" spans="1:26" x14ac:dyDescent="0.25">
      <c r="A33" s="91"/>
      <c r="B33" s="96"/>
      <c r="C33" s="96"/>
      <c r="D33" s="96"/>
      <c r="E33" s="96"/>
      <c r="F33" s="96"/>
      <c r="G33" s="96"/>
      <c r="H33" s="96"/>
      <c r="I33" s="99"/>
      <c r="J33" s="99"/>
      <c r="K33" s="99"/>
      <c r="L33" s="99"/>
      <c r="M33" s="99"/>
      <c r="N33" s="100"/>
    </row>
    <row r="34" spans="1:26" x14ac:dyDescent="0.25">
      <c r="A34" s="91"/>
      <c r="B34" s="96"/>
      <c r="C34" s="96"/>
      <c r="D34" s="96"/>
      <c r="E34" s="96"/>
      <c r="F34" s="96"/>
      <c r="G34" s="96"/>
      <c r="H34" s="96"/>
      <c r="I34" s="99"/>
      <c r="J34" s="99"/>
      <c r="K34" s="99"/>
      <c r="L34" s="99"/>
      <c r="M34" s="99"/>
      <c r="N34" s="100"/>
    </row>
    <row r="35" spans="1:26" x14ac:dyDescent="0.25">
      <c r="A35" s="91"/>
      <c r="B35" s="117" t="s">
        <v>33</v>
      </c>
      <c r="C35" s="117" t="s">
        <v>58</v>
      </c>
      <c r="D35" s="116" t="s">
        <v>51</v>
      </c>
      <c r="E35" s="116" t="s">
        <v>16</v>
      </c>
      <c r="F35" s="96"/>
      <c r="G35" s="96"/>
      <c r="H35" s="96"/>
      <c r="I35" s="99"/>
      <c r="J35" s="99"/>
      <c r="K35" s="99"/>
      <c r="L35" s="99"/>
      <c r="M35" s="99"/>
      <c r="N35" s="100"/>
    </row>
    <row r="36" spans="1:26" ht="80.25" customHeight="1" x14ac:dyDescent="0.25">
      <c r="A36" s="91"/>
      <c r="B36" s="97" t="s">
        <v>108</v>
      </c>
      <c r="C36" s="98">
        <v>40</v>
      </c>
      <c r="D36" s="115">
        <f>+D177</f>
        <v>0</v>
      </c>
      <c r="E36" s="201">
        <f>+D36+D37</f>
        <v>35</v>
      </c>
      <c r="F36" s="96"/>
      <c r="G36" s="96"/>
      <c r="H36" s="96"/>
      <c r="I36" s="99"/>
      <c r="J36" s="99"/>
      <c r="K36" s="99"/>
      <c r="L36" s="99"/>
      <c r="M36" s="99"/>
      <c r="N36" s="100"/>
    </row>
    <row r="37" spans="1:26" ht="118.5" customHeight="1" x14ac:dyDescent="0.25">
      <c r="A37" s="91"/>
      <c r="B37" s="97" t="s">
        <v>109</v>
      </c>
      <c r="C37" s="98">
        <v>60</v>
      </c>
      <c r="D37" s="115">
        <f>+D178</f>
        <v>35</v>
      </c>
      <c r="E37" s="202"/>
      <c r="F37" s="96"/>
      <c r="G37" s="96"/>
      <c r="H37" s="96"/>
      <c r="I37" s="99"/>
      <c r="J37" s="99"/>
      <c r="K37" s="99"/>
      <c r="L37" s="99"/>
      <c r="M37" s="99"/>
      <c r="N37" s="100"/>
    </row>
    <row r="38" spans="1:26" x14ac:dyDescent="0.25">
      <c r="A38" s="91"/>
      <c r="C38" s="92"/>
      <c r="D38" s="39"/>
      <c r="E38" s="93"/>
      <c r="F38" s="40"/>
      <c r="G38" s="40"/>
      <c r="H38" s="40"/>
      <c r="I38" s="23"/>
      <c r="J38" s="23"/>
      <c r="K38" s="23"/>
      <c r="L38" s="23"/>
      <c r="M38" s="23"/>
    </row>
    <row r="39" spans="1:26" x14ac:dyDescent="0.25">
      <c r="A39" s="91"/>
      <c r="C39" s="92"/>
      <c r="D39" s="39"/>
      <c r="E39" s="93"/>
      <c r="F39" s="40"/>
      <c r="G39" s="40"/>
      <c r="H39" s="40"/>
      <c r="I39" s="23"/>
      <c r="J39" s="23"/>
      <c r="K39" s="23"/>
      <c r="L39" s="23"/>
      <c r="M39" s="23"/>
    </row>
    <row r="40" spans="1:26" x14ac:dyDescent="0.25">
      <c r="B40" s="114" t="s">
        <v>30</v>
      </c>
      <c r="M40" s="65"/>
      <c r="N40" s="65"/>
    </row>
    <row r="41" spans="1:26" ht="15.75" thickBot="1" x14ac:dyDescent="0.3">
      <c r="M41" s="65"/>
      <c r="N41" s="65"/>
    </row>
    <row r="42" spans="1:26" s="99" customFormat="1" ht="109.5" customHeight="1" x14ac:dyDescent="0.25">
      <c r="B42" s="110" t="s">
        <v>110</v>
      </c>
      <c r="C42" s="110" t="s">
        <v>111</v>
      </c>
      <c r="D42" s="110" t="s">
        <v>112</v>
      </c>
      <c r="E42" s="110" t="s">
        <v>45</v>
      </c>
      <c r="F42" s="110" t="s">
        <v>22</v>
      </c>
      <c r="G42" s="110" t="s">
        <v>67</v>
      </c>
      <c r="H42" s="110" t="s">
        <v>17</v>
      </c>
      <c r="I42" s="110" t="s">
        <v>10</v>
      </c>
      <c r="J42" s="110" t="s">
        <v>31</v>
      </c>
      <c r="K42" s="110" t="s">
        <v>61</v>
      </c>
      <c r="L42" s="110" t="s">
        <v>20</v>
      </c>
      <c r="M42" s="95" t="s">
        <v>26</v>
      </c>
      <c r="N42" s="110" t="s">
        <v>113</v>
      </c>
      <c r="O42" s="110" t="s">
        <v>36</v>
      </c>
      <c r="P42" s="111" t="s">
        <v>11</v>
      </c>
      <c r="Q42" s="111" t="s">
        <v>19</v>
      </c>
      <c r="R42" s="111" t="s">
        <v>440</v>
      </c>
    </row>
    <row r="43" spans="1:26" s="105" customFormat="1" ht="87" customHeight="1" x14ac:dyDescent="0.25">
      <c r="A43" s="46">
        <v>1</v>
      </c>
      <c r="B43" s="106" t="s">
        <v>115</v>
      </c>
      <c r="C43" s="107" t="s">
        <v>115</v>
      </c>
      <c r="D43" s="106" t="s">
        <v>116</v>
      </c>
      <c r="E43" s="101" t="s">
        <v>402</v>
      </c>
      <c r="F43" s="102" t="s">
        <v>101</v>
      </c>
      <c r="G43" s="119">
        <v>1</v>
      </c>
      <c r="H43" s="109">
        <v>41659</v>
      </c>
      <c r="I43" s="126">
        <v>41943</v>
      </c>
      <c r="J43" s="103" t="s">
        <v>102</v>
      </c>
      <c r="K43" s="124">
        <v>8.33</v>
      </c>
      <c r="L43" s="124">
        <v>0</v>
      </c>
      <c r="M43" s="94">
        <v>0</v>
      </c>
      <c r="N43" s="94">
        <f>+M43*G43</f>
        <v>0</v>
      </c>
      <c r="O43" s="27">
        <v>1310126053</v>
      </c>
      <c r="P43" s="27" t="s">
        <v>122</v>
      </c>
      <c r="Q43" s="120" t="s">
        <v>399</v>
      </c>
      <c r="R43" s="120" t="s">
        <v>387</v>
      </c>
      <c r="S43" s="104"/>
      <c r="T43" s="104"/>
      <c r="U43" s="104"/>
      <c r="V43" s="104"/>
      <c r="W43" s="104"/>
      <c r="X43" s="104"/>
      <c r="Y43" s="104"/>
      <c r="Z43" s="104"/>
    </row>
    <row r="44" spans="1:26" s="105" customFormat="1" ht="149.25" customHeight="1" x14ac:dyDescent="0.25">
      <c r="A44" s="46">
        <f>+A43+1</f>
        <v>2</v>
      </c>
      <c r="B44" s="106" t="s">
        <v>115</v>
      </c>
      <c r="C44" s="107" t="s">
        <v>115</v>
      </c>
      <c r="D44" s="106" t="s">
        <v>116</v>
      </c>
      <c r="E44" s="125" t="s">
        <v>401</v>
      </c>
      <c r="F44" s="102" t="s">
        <v>101</v>
      </c>
      <c r="G44" s="119">
        <v>1</v>
      </c>
      <c r="H44" s="109">
        <v>41396</v>
      </c>
      <c r="I44" s="126">
        <v>41639</v>
      </c>
      <c r="J44" s="103" t="s">
        <v>102</v>
      </c>
      <c r="K44" s="94">
        <v>7.9</v>
      </c>
      <c r="L44" s="94">
        <v>0</v>
      </c>
      <c r="M44" s="94">
        <v>0</v>
      </c>
      <c r="N44" s="94">
        <f t="shared" ref="N44:N46" si="0">+M44*G44</f>
        <v>0</v>
      </c>
      <c r="O44" s="27">
        <v>1136485861</v>
      </c>
      <c r="P44" s="27" t="s">
        <v>123</v>
      </c>
      <c r="Q44" s="120" t="s">
        <v>399</v>
      </c>
      <c r="R44" s="120" t="s">
        <v>387</v>
      </c>
      <c r="S44" s="104"/>
      <c r="T44" s="104"/>
      <c r="U44" s="104"/>
      <c r="V44" s="104"/>
      <c r="W44" s="104"/>
      <c r="X44" s="104"/>
      <c r="Y44" s="104"/>
      <c r="Z44" s="104"/>
    </row>
    <row r="45" spans="1:26" s="105" customFormat="1" ht="403.5" customHeight="1" x14ac:dyDescent="0.25">
      <c r="A45" s="46">
        <f t="shared" ref="A45:A46" si="1">+A44+1</f>
        <v>3</v>
      </c>
      <c r="B45" s="106" t="s">
        <v>115</v>
      </c>
      <c r="C45" s="107" t="s">
        <v>115</v>
      </c>
      <c r="D45" s="106" t="s">
        <v>119</v>
      </c>
      <c r="E45" s="125" t="s">
        <v>400</v>
      </c>
      <c r="F45" s="102" t="s">
        <v>101</v>
      </c>
      <c r="G45" s="119">
        <v>1</v>
      </c>
      <c r="H45" s="109">
        <v>40590</v>
      </c>
      <c r="I45" s="126">
        <v>40814</v>
      </c>
      <c r="J45" s="103" t="s">
        <v>102</v>
      </c>
      <c r="K45" s="94">
        <v>7.4</v>
      </c>
      <c r="L45" s="94">
        <v>0</v>
      </c>
      <c r="M45" s="94">
        <v>0</v>
      </c>
      <c r="N45" s="94">
        <f>+M45*G45</f>
        <v>0</v>
      </c>
      <c r="O45" s="27">
        <v>1187147440</v>
      </c>
      <c r="P45" s="27" t="s">
        <v>124</v>
      </c>
      <c r="Q45" s="120" t="s">
        <v>415</v>
      </c>
      <c r="R45" s="120" t="s">
        <v>442</v>
      </c>
      <c r="S45" s="104"/>
      <c r="T45" s="104"/>
      <c r="U45" s="104"/>
      <c r="V45" s="104"/>
      <c r="W45" s="104"/>
      <c r="X45" s="104"/>
      <c r="Y45" s="104"/>
      <c r="Z45" s="104"/>
    </row>
    <row r="46" spans="1:26" s="105" customFormat="1" ht="405" customHeight="1" x14ac:dyDescent="0.25">
      <c r="A46" s="46">
        <f t="shared" si="1"/>
        <v>4</v>
      </c>
      <c r="B46" s="106" t="s">
        <v>115</v>
      </c>
      <c r="C46" s="107" t="s">
        <v>115</v>
      </c>
      <c r="D46" s="106" t="s">
        <v>119</v>
      </c>
      <c r="E46" s="123" t="s">
        <v>403</v>
      </c>
      <c r="F46" s="102" t="s">
        <v>101</v>
      </c>
      <c r="G46" s="119">
        <v>1</v>
      </c>
      <c r="H46" s="109">
        <v>40080</v>
      </c>
      <c r="I46" s="109">
        <v>40165</v>
      </c>
      <c r="J46" s="103" t="s">
        <v>102</v>
      </c>
      <c r="K46" s="124">
        <v>0.7</v>
      </c>
      <c r="L46" s="124">
        <v>0</v>
      </c>
      <c r="M46" s="94">
        <v>1500</v>
      </c>
      <c r="N46" s="94">
        <f t="shared" si="0"/>
        <v>1500</v>
      </c>
      <c r="O46" s="27">
        <v>532720356</v>
      </c>
      <c r="P46" s="127" t="s">
        <v>125</v>
      </c>
      <c r="Q46" s="120" t="s">
        <v>415</v>
      </c>
      <c r="R46" s="120" t="s">
        <v>447</v>
      </c>
      <c r="S46" s="104"/>
      <c r="T46" s="104"/>
      <c r="U46" s="104"/>
      <c r="V46" s="104"/>
      <c r="W46" s="104"/>
      <c r="X46" s="104"/>
      <c r="Y46" s="104"/>
      <c r="Z46" s="104"/>
    </row>
    <row r="47" spans="1:26" s="105" customFormat="1" x14ac:dyDescent="0.25">
      <c r="A47" s="46"/>
      <c r="B47" s="49" t="s">
        <v>16</v>
      </c>
      <c r="C47" s="107"/>
      <c r="D47" s="106"/>
      <c r="E47" s="101"/>
      <c r="F47" s="102"/>
      <c r="G47" s="102"/>
      <c r="H47" s="102"/>
      <c r="I47" s="103"/>
      <c r="J47" s="103"/>
      <c r="K47" s="108">
        <f>SUM(K43:K46)</f>
        <v>24.330000000000002</v>
      </c>
      <c r="L47" s="108">
        <f>SUM(L43:L46)</f>
        <v>0</v>
      </c>
      <c r="M47" s="118">
        <f>SUM(M43:M46)</f>
        <v>1500</v>
      </c>
      <c r="N47" s="108">
        <f>SUM(N43:N46)</f>
        <v>1500</v>
      </c>
      <c r="O47" s="27"/>
      <c r="P47" s="27"/>
      <c r="Q47" s="121"/>
    </row>
    <row r="48" spans="1:26" s="30" customFormat="1" x14ac:dyDescent="0.25">
      <c r="E48" s="31"/>
    </row>
    <row r="49" spans="2:17" s="30" customFormat="1" x14ac:dyDescent="0.25">
      <c r="B49" s="195" t="s">
        <v>28</v>
      </c>
      <c r="C49" s="195" t="s">
        <v>27</v>
      </c>
      <c r="D49" s="194" t="s">
        <v>34</v>
      </c>
      <c r="E49" s="194"/>
    </row>
    <row r="50" spans="2:17" s="30" customFormat="1" x14ac:dyDescent="0.25">
      <c r="B50" s="196"/>
      <c r="C50" s="196"/>
      <c r="D50" s="90" t="s">
        <v>23</v>
      </c>
      <c r="E50" s="62" t="s">
        <v>24</v>
      </c>
    </row>
    <row r="51" spans="2:17" s="30" customFormat="1" ht="30.6" customHeight="1" x14ac:dyDescent="0.25">
      <c r="B51" s="59" t="s">
        <v>21</v>
      </c>
      <c r="C51" s="60">
        <f>+K47</f>
        <v>24.330000000000002</v>
      </c>
      <c r="D51" s="58" t="s">
        <v>384</v>
      </c>
      <c r="E51" s="58"/>
      <c r="F51" s="32"/>
      <c r="G51" s="32"/>
      <c r="H51" s="32"/>
      <c r="I51" s="32"/>
      <c r="J51" s="32"/>
      <c r="K51" s="32"/>
      <c r="L51" s="32"/>
      <c r="M51" s="32"/>
    </row>
    <row r="52" spans="2:17" s="30" customFormat="1" ht="30" customHeight="1" x14ac:dyDescent="0.25">
      <c r="B52" s="59" t="s">
        <v>25</v>
      </c>
      <c r="C52" s="60">
        <f>+M47</f>
        <v>1500</v>
      </c>
      <c r="D52" s="58" t="s">
        <v>384</v>
      </c>
      <c r="E52" s="58"/>
    </row>
    <row r="53" spans="2:17" s="30" customFormat="1" ht="48" x14ac:dyDescent="0.25">
      <c r="B53" s="33" t="s">
        <v>441</v>
      </c>
      <c r="C53" s="192"/>
      <c r="D53" s="192"/>
      <c r="E53" s="192"/>
      <c r="F53" s="192"/>
      <c r="G53" s="192"/>
      <c r="H53" s="192"/>
      <c r="I53" s="192"/>
      <c r="J53" s="192"/>
      <c r="K53" s="192"/>
      <c r="L53" s="192"/>
      <c r="M53" s="192"/>
      <c r="N53" s="192"/>
    </row>
    <row r="54" spans="2:17" ht="28.15" customHeight="1" thickBot="1" x14ac:dyDescent="0.3"/>
    <row r="55" spans="2:17" ht="27" thickBot="1" x14ac:dyDescent="0.3">
      <c r="B55" s="191" t="s">
        <v>68</v>
      </c>
      <c r="C55" s="191"/>
      <c r="D55" s="191"/>
      <c r="E55" s="191"/>
      <c r="F55" s="191"/>
      <c r="G55" s="191"/>
      <c r="H55" s="191"/>
      <c r="I55" s="191"/>
      <c r="J55" s="191"/>
      <c r="K55" s="191"/>
      <c r="L55" s="191"/>
      <c r="M55" s="191"/>
      <c r="N55" s="191"/>
    </row>
    <row r="57" spans="2:17" ht="156" customHeight="1" x14ac:dyDescent="0.25">
      <c r="B57" s="112" t="s">
        <v>114</v>
      </c>
      <c r="C57" s="68" t="s">
        <v>2</v>
      </c>
      <c r="D57" s="68" t="s">
        <v>70</v>
      </c>
      <c r="E57" s="68" t="s">
        <v>69</v>
      </c>
      <c r="F57" s="68" t="s">
        <v>71</v>
      </c>
      <c r="G57" s="68" t="s">
        <v>72</v>
      </c>
      <c r="H57" s="68" t="s">
        <v>73</v>
      </c>
      <c r="I57" s="68" t="s">
        <v>74</v>
      </c>
      <c r="J57" s="68" t="s">
        <v>75</v>
      </c>
      <c r="K57" s="68" t="s">
        <v>76</v>
      </c>
      <c r="L57" s="68" t="s">
        <v>77</v>
      </c>
      <c r="M57" s="84" t="s">
        <v>78</v>
      </c>
      <c r="N57" s="84" t="s">
        <v>79</v>
      </c>
      <c r="O57" s="171" t="s">
        <v>3</v>
      </c>
      <c r="P57" s="172"/>
      <c r="Q57" s="68" t="s">
        <v>18</v>
      </c>
    </row>
    <row r="58" spans="2:17" x14ac:dyDescent="0.25">
      <c r="B58" s="3" t="s">
        <v>140</v>
      </c>
      <c r="C58" s="3" t="s">
        <v>139</v>
      </c>
      <c r="D58" s="5" t="s">
        <v>141</v>
      </c>
      <c r="E58" s="5">
        <v>50</v>
      </c>
      <c r="F58" s="4" t="s">
        <v>387</v>
      </c>
      <c r="G58" s="4" t="s">
        <v>387</v>
      </c>
      <c r="H58" s="4" t="s">
        <v>387</v>
      </c>
      <c r="I58" s="85" t="s">
        <v>101</v>
      </c>
      <c r="J58" s="85" t="s">
        <v>101</v>
      </c>
      <c r="K58" s="85" t="s">
        <v>101</v>
      </c>
      <c r="L58" s="85" t="s">
        <v>101</v>
      </c>
      <c r="M58" s="85" t="s">
        <v>101</v>
      </c>
      <c r="N58" s="85" t="s">
        <v>101</v>
      </c>
      <c r="O58" s="179"/>
      <c r="P58" s="180"/>
      <c r="Q58" s="113" t="s">
        <v>101</v>
      </c>
    </row>
    <row r="59" spans="2:17" x14ac:dyDescent="0.25">
      <c r="B59" s="3" t="s">
        <v>140</v>
      </c>
      <c r="C59" s="3" t="s">
        <v>139</v>
      </c>
      <c r="D59" s="5" t="s">
        <v>141</v>
      </c>
      <c r="E59" s="5">
        <v>50</v>
      </c>
      <c r="F59" s="4" t="s">
        <v>387</v>
      </c>
      <c r="G59" s="4" t="s">
        <v>387</v>
      </c>
      <c r="H59" s="4" t="s">
        <v>387</v>
      </c>
      <c r="I59" s="85" t="s">
        <v>101</v>
      </c>
      <c r="J59" s="85" t="s">
        <v>101</v>
      </c>
      <c r="K59" s="85" t="s">
        <v>101</v>
      </c>
      <c r="L59" s="85" t="s">
        <v>101</v>
      </c>
      <c r="M59" s="85" t="s">
        <v>101</v>
      </c>
      <c r="N59" s="85" t="s">
        <v>101</v>
      </c>
      <c r="O59" s="179"/>
      <c r="P59" s="180"/>
      <c r="Q59" s="113" t="s">
        <v>101</v>
      </c>
    </row>
    <row r="60" spans="2:17" x14ac:dyDescent="0.25">
      <c r="B60" s="3" t="s">
        <v>140</v>
      </c>
      <c r="C60" s="3" t="s">
        <v>139</v>
      </c>
      <c r="D60" s="5" t="s">
        <v>141</v>
      </c>
      <c r="E60" s="5">
        <v>50</v>
      </c>
      <c r="F60" s="4" t="s">
        <v>387</v>
      </c>
      <c r="G60" s="4" t="s">
        <v>387</v>
      </c>
      <c r="H60" s="4" t="s">
        <v>387</v>
      </c>
      <c r="I60" s="85" t="s">
        <v>101</v>
      </c>
      <c r="J60" s="85" t="s">
        <v>101</v>
      </c>
      <c r="K60" s="85" t="s">
        <v>101</v>
      </c>
      <c r="L60" s="85" t="s">
        <v>101</v>
      </c>
      <c r="M60" s="85" t="s">
        <v>101</v>
      </c>
      <c r="N60" s="85" t="s">
        <v>101</v>
      </c>
      <c r="O60" s="179"/>
      <c r="P60" s="180"/>
      <c r="Q60" s="113" t="s">
        <v>101</v>
      </c>
    </row>
    <row r="61" spans="2:17" x14ac:dyDescent="0.25">
      <c r="B61" s="3" t="s">
        <v>140</v>
      </c>
      <c r="C61" s="3" t="s">
        <v>139</v>
      </c>
      <c r="D61" s="5" t="s">
        <v>141</v>
      </c>
      <c r="E61" s="5">
        <v>50</v>
      </c>
      <c r="F61" s="4" t="s">
        <v>387</v>
      </c>
      <c r="G61" s="4" t="s">
        <v>387</v>
      </c>
      <c r="H61" s="4" t="s">
        <v>387</v>
      </c>
      <c r="I61" s="85" t="s">
        <v>101</v>
      </c>
      <c r="J61" s="85" t="s">
        <v>101</v>
      </c>
      <c r="K61" s="85" t="s">
        <v>101</v>
      </c>
      <c r="L61" s="85" t="s">
        <v>101</v>
      </c>
      <c r="M61" s="85" t="s">
        <v>101</v>
      </c>
      <c r="N61" s="85" t="s">
        <v>101</v>
      </c>
      <c r="O61" s="179"/>
      <c r="P61" s="180"/>
      <c r="Q61" s="113" t="s">
        <v>101</v>
      </c>
    </row>
    <row r="62" spans="2:17" x14ac:dyDescent="0.25">
      <c r="B62" s="3" t="s">
        <v>140</v>
      </c>
      <c r="C62" s="3" t="s">
        <v>139</v>
      </c>
      <c r="D62" s="5" t="s">
        <v>141</v>
      </c>
      <c r="E62" s="5">
        <v>50</v>
      </c>
      <c r="F62" s="4" t="s">
        <v>387</v>
      </c>
      <c r="G62" s="4" t="s">
        <v>387</v>
      </c>
      <c r="H62" s="4" t="s">
        <v>387</v>
      </c>
      <c r="I62" s="85" t="s">
        <v>101</v>
      </c>
      <c r="J62" s="85" t="s">
        <v>101</v>
      </c>
      <c r="K62" s="85" t="s">
        <v>101</v>
      </c>
      <c r="L62" s="85" t="s">
        <v>101</v>
      </c>
      <c r="M62" s="85" t="s">
        <v>101</v>
      </c>
      <c r="N62" s="85" t="s">
        <v>101</v>
      </c>
      <c r="O62" s="179"/>
      <c r="P62" s="180"/>
      <c r="Q62" s="113" t="s">
        <v>101</v>
      </c>
    </row>
    <row r="63" spans="2:17" x14ac:dyDescent="0.25">
      <c r="B63" s="3" t="s">
        <v>140</v>
      </c>
      <c r="C63" s="3" t="s">
        <v>139</v>
      </c>
      <c r="D63" s="5" t="s">
        <v>142</v>
      </c>
      <c r="E63" s="5">
        <v>50</v>
      </c>
      <c r="F63" s="4" t="s">
        <v>387</v>
      </c>
      <c r="G63" s="4" t="s">
        <v>387</v>
      </c>
      <c r="H63" s="4" t="s">
        <v>387</v>
      </c>
      <c r="I63" s="85" t="s">
        <v>101</v>
      </c>
      <c r="J63" s="85" t="s">
        <v>101</v>
      </c>
      <c r="K63" s="85" t="s">
        <v>101</v>
      </c>
      <c r="L63" s="85" t="s">
        <v>101</v>
      </c>
      <c r="M63" s="85" t="s">
        <v>101</v>
      </c>
      <c r="N63" s="85" t="s">
        <v>101</v>
      </c>
      <c r="O63" s="179"/>
      <c r="P63" s="180"/>
      <c r="Q63" s="113" t="s">
        <v>101</v>
      </c>
    </row>
    <row r="64" spans="2:17" x14ac:dyDescent="0.25">
      <c r="B64" s="3" t="s">
        <v>140</v>
      </c>
      <c r="C64" s="3" t="s">
        <v>139</v>
      </c>
      <c r="D64" s="5" t="s">
        <v>143</v>
      </c>
      <c r="E64" s="5">
        <v>50</v>
      </c>
      <c r="F64" s="4" t="s">
        <v>387</v>
      </c>
      <c r="G64" s="4" t="s">
        <v>387</v>
      </c>
      <c r="H64" s="4" t="s">
        <v>387</v>
      </c>
      <c r="I64" s="85" t="s">
        <v>101</v>
      </c>
      <c r="J64" s="85" t="s">
        <v>101</v>
      </c>
      <c r="K64" s="85" t="s">
        <v>101</v>
      </c>
      <c r="L64" s="85" t="s">
        <v>101</v>
      </c>
      <c r="M64" s="85" t="s">
        <v>101</v>
      </c>
      <c r="N64" s="85" t="s">
        <v>101</v>
      </c>
      <c r="O64" s="179"/>
      <c r="P64" s="180"/>
      <c r="Q64" s="113" t="s">
        <v>101</v>
      </c>
    </row>
    <row r="65" spans="2:17" x14ac:dyDescent="0.25">
      <c r="B65" s="3" t="s">
        <v>140</v>
      </c>
      <c r="C65" s="3" t="s">
        <v>139</v>
      </c>
      <c r="D65" s="5" t="s">
        <v>144</v>
      </c>
      <c r="E65" s="5">
        <v>50</v>
      </c>
      <c r="F65" s="4" t="s">
        <v>387</v>
      </c>
      <c r="G65" s="4" t="s">
        <v>387</v>
      </c>
      <c r="H65" s="4" t="s">
        <v>387</v>
      </c>
      <c r="I65" s="85" t="s">
        <v>101</v>
      </c>
      <c r="J65" s="85" t="s">
        <v>101</v>
      </c>
      <c r="K65" s="85" t="s">
        <v>101</v>
      </c>
      <c r="L65" s="85" t="s">
        <v>101</v>
      </c>
      <c r="M65" s="85" t="s">
        <v>101</v>
      </c>
      <c r="N65" s="85" t="s">
        <v>101</v>
      </c>
      <c r="O65" s="179"/>
      <c r="P65" s="180"/>
      <c r="Q65" s="113" t="s">
        <v>101</v>
      </c>
    </row>
    <row r="66" spans="2:17" x14ac:dyDescent="0.25">
      <c r="B66" s="3" t="s">
        <v>140</v>
      </c>
      <c r="C66" s="3" t="s">
        <v>139</v>
      </c>
      <c r="D66" s="5" t="s">
        <v>145</v>
      </c>
      <c r="E66" s="5">
        <v>50</v>
      </c>
      <c r="F66" s="4" t="s">
        <v>387</v>
      </c>
      <c r="G66" s="4" t="s">
        <v>387</v>
      </c>
      <c r="H66" s="4" t="s">
        <v>387</v>
      </c>
      <c r="I66" s="85" t="s">
        <v>101</v>
      </c>
      <c r="J66" s="85" t="s">
        <v>101</v>
      </c>
      <c r="K66" s="85" t="s">
        <v>101</v>
      </c>
      <c r="L66" s="85" t="s">
        <v>101</v>
      </c>
      <c r="M66" s="85" t="s">
        <v>101</v>
      </c>
      <c r="N66" s="85" t="s">
        <v>101</v>
      </c>
      <c r="O66" s="179"/>
      <c r="P66" s="180"/>
      <c r="Q66" s="113" t="s">
        <v>101</v>
      </c>
    </row>
    <row r="67" spans="2:17" x14ac:dyDescent="0.25">
      <c r="B67" s="3" t="s">
        <v>140</v>
      </c>
      <c r="C67" s="3" t="s">
        <v>139</v>
      </c>
      <c r="D67" s="5" t="s">
        <v>146</v>
      </c>
      <c r="E67" s="5">
        <v>50</v>
      </c>
      <c r="F67" s="4" t="s">
        <v>387</v>
      </c>
      <c r="G67" s="4" t="s">
        <v>387</v>
      </c>
      <c r="H67" s="4" t="s">
        <v>387</v>
      </c>
      <c r="I67" s="85" t="s">
        <v>101</v>
      </c>
      <c r="J67" s="85" t="s">
        <v>101</v>
      </c>
      <c r="K67" s="85" t="s">
        <v>101</v>
      </c>
      <c r="L67" s="85" t="s">
        <v>101</v>
      </c>
      <c r="M67" s="85" t="s">
        <v>101</v>
      </c>
      <c r="N67" s="85" t="s">
        <v>101</v>
      </c>
      <c r="O67" s="179"/>
      <c r="P67" s="180"/>
      <c r="Q67" s="113" t="s">
        <v>101</v>
      </c>
    </row>
    <row r="68" spans="2:17" x14ac:dyDescent="0.25">
      <c r="B68" s="3" t="s">
        <v>140</v>
      </c>
      <c r="C68" s="3" t="s">
        <v>139</v>
      </c>
      <c r="D68" s="5" t="s">
        <v>147</v>
      </c>
      <c r="E68" s="5">
        <v>50</v>
      </c>
      <c r="F68" s="4" t="s">
        <v>387</v>
      </c>
      <c r="G68" s="4" t="s">
        <v>387</v>
      </c>
      <c r="H68" s="4" t="s">
        <v>387</v>
      </c>
      <c r="I68" s="85" t="s">
        <v>101</v>
      </c>
      <c r="J68" s="85" t="s">
        <v>101</v>
      </c>
      <c r="K68" s="85" t="s">
        <v>101</v>
      </c>
      <c r="L68" s="85" t="s">
        <v>101</v>
      </c>
      <c r="M68" s="85" t="s">
        <v>101</v>
      </c>
      <c r="N68" s="85" t="s">
        <v>101</v>
      </c>
      <c r="O68" s="179"/>
      <c r="P68" s="180"/>
      <c r="Q68" s="113" t="s">
        <v>101</v>
      </c>
    </row>
    <row r="69" spans="2:17" x14ac:dyDescent="0.25">
      <c r="B69" s="3" t="s">
        <v>140</v>
      </c>
      <c r="C69" s="3" t="s">
        <v>139</v>
      </c>
      <c r="D69" s="5" t="s">
        <v>148</v>
      </c>
      <c r="E69" s="5">
        <v>50</v>
      </c>
      <c r="F69" s="4" t="s">
        <v>387</v>
      </c>
      <c r="G69" s="4" t="s">
        <v>387</v>
      </c>
      <c r="H69" s="4" t="s">
        <v>387</v>
      </c>
      <c r="I69" s="85" t="s">
        <v>101</v>
      </c>
      <c r="J69" s="85" t="s">
        <v>101</v>
      </c>
      <c r="K69" s="85" t="s">
        <v>101</v>
      </c>
      <c r="L69" s="85" t="s">
        <v>101</v>
      </c>
      <c r="M69" s="85" t="s">
        <v>101</v>
      </c>
      <c r="N69" s="85" t="s">
        <v>101</v>
      </c>
      <c r="O69" s="179"/>
      <c r="P69" s="180"/>
      <c r="Q69" s="113" t="s">
        <v>101</v>
      </c>
    </row>
    <row r="70" spans="2:17" x14ac:dyDescent="0.25">
      <c r="B70" s="3" t="s">
        <v>140</v>
      </c>
      <c r="C70" s="3" t="s">
        <v>139</v>
      </c>
      <c r="D70" s="5" t="s">
        <v>149</v>
      </c>
      <c r="E70" s="5">
        <v>50</v>
      </c>
      <c r="F70" s="4" t="s">
        <v>387</v>
      </c>
      <c r="G70" s="4" t="s">
        <v>387</v>
      </c>
      <c r="H70" s="4" t="s">
        <v>387</v>
      </c>
      <c r="I70" s="85" t="s">
        <v>101</v>
      </c>
      <c r="J70" s="85" t="s">
        <v>101</v>
      </c>
      <c r="K70" s="85" t="s">
        <v>101</v>
      </c>
      <c r="L70" s="85" t="s">
        <v>101</v>
      </c>
      <c r="M70" s="85" t="s">
        <v>101</v>
      </c>
      <c r="N70" s="85" t="s">
        <v>101</v>
      </c>
      <c r="O70" s="179"/>
      <c r="P70" s="180"/>
      <c r="Q70" s="113" t="s">
        <v>101</v>
      </c>
    </row>
    <row r="71" spans="2:17" x14ac:dyDescent="0.25">
      <c r="B71" s="3" t="s">
        <v>140</v>
      </c>
      <c r="C71" s="3" t="s">
        <v>139</v>
      </c>
      <c r="D71" s="5" t="s">
        <v>150</v>
      </c>
      <c r="E71" s="5">
        <v>50</v>
      </c>
      <c r="F71" s="4" t="s">
        <v>387</v>
      </c>
      <c r="G71" s="4" t="s">
        <v>387</v>
      </c>
      <c r="H71" s="4" t="s">
        <v>387</v>
      </c>
      <c r="I71" s="85" t="s">
        <v>101</v>
      </c>
      <c r="J71" s="85" t="s">
        <v>101</v>
      </c>
      <c r="K71" s="85" t="s">
        <v>101</v>
      </c>
      <c r="L71" s="85" t="s">
        <v>101</v>
      </c>
      <c r="M71" s="85" t="s">
        <v>101</v>
      </c>
      <c r="N71" s="85" t="s">
        <v>101</v>
      </c>
      <c r="O71" s="179"/>
      <c r="P71" s="180"/>
      <c r="Q71" s="113" t="s">
        <v>101</v>
      </c>
    </row>
    <row r="72" spans="2:17" x14ac:dyDescent="0.25">
      <c r="B72" s="3" t="s">
        <v>140</v>
      </c>
      <c r="C72" s="3" t="s">
        <v>139</v>
      </c>
      <c r="D72" s="5" t="s">
        <v>151</v>
      </c>
      <c r="E72" s="5">
        <v>50</v>
      </c>
      <c r="F72" s="4" t="s">
        <v>387</v>
      </c>
      <c r="G72" s="4" t="s">
        <v>387</v>
      </c>
      <c r="H72" s="4" t="s">
        <v>387</v>
      </c>
      <c r="I72" s="85" t="s">
        <v>101</v>
      </c>
      <c r="J72" s="85" t="s">
        <v>101</v>
      </c>
      <c r="K72" s="85" t="s">
        <v>101</v>
      </c>
      <c r="L72" s="85" t="s">
        <v>101</v>
      </c>
      <c r="M72" s="85" t="s">
        <v>101</v>
      </c>
      <c r="N72" s="85" t="s">
        <v>101</v>
      </c>
      <c r="O72" s="179"/>
      <c r="P72" s="180"/>
      <c r="Q72" s="113" t="s">
        <v>101</v>
      </c>
    </row>
    <row r="73" spans="2:17" x14ac:dyDescent="0.25">
      <c r="B73" s="3" t="s">
        <v>140</v>
      </c>
      <c r="C73" s="3" t="s">
        <v>139</v>
      </c>
      <c r="D73" s="5" t="s">
        <v>152</v>
      </c>
      <c r="E73" s="5">
        <v>50</v>
      </c>
      <c r="F73" s="4" t="s">
        <v>387</v>
      </c>
      <c r="G73" s="4" t="s">
        <v>387</v>
      </c>
      <c r="H73" s="4" t="s">
        <v>387</v>
      </c>
      <c r="I73" s="85" t="s">
        <v>101</v>
      </c>
      <c r="J73" s="85" t="s">
        <v>101</v>
      </c>
      <c r="K73" s="85" t="s">
        <v>101</v>
      </c>
      <c r="L73" s="85" t="s">
        <v>101</v>
      </c>
      <c r="M73" s="85" t="s">
        <v>101</v>
      </c>
      <c r="N73" s="85" t="s">
        <v>101</v>
      </c>
      <c r="O73" s="179"/>
      <c r="P73" s="180"/>
      <c r="Q73" s="113" t="s">
        <v>101</v>
      </c>
    </row>
    <row r="74" spans="2:17" x14ac:dyDescent="0.25">
      <c r="B74" s="3" t="s">
        <v>140</v>
      </c>
      <c r="C74" s="3" t="s">
        <v>139</v>
      </c>
      <c r="D74" s="5" t="s">
        <v>153</v>
      </c>
      <c r="E74" s="5">
        <v>50</v>
      </c>
      <c r="F74" s="4" t="s">
        <v>387</v>
      </c>
      <c r="G74" s="4" t="s">
        <v>387</v>
      </c>
      <c r="H74" s="4" t="s">
        <v>387</v>
      </c>
      <c r="I74" s="85" t="s">
        <v>101</v>
      </c>
      <c r="J74" s="85" t="s">
        <v>101</v>
      </c>
      <c r="K74" s="85" t="s">
        <v>101</v>
      </c>
      <c r="L74" s="85" t="s">
        <v>101</v>
      </c>
      <c r="M74" s="85" t="s">
        <v>101</v>
      </c>
      <c r="N74" s="85" t="s">
        <v>101</v>
      </c>
      <c r="O74" s="179"/>
      <c r="P74" s="180"/>
      <c r="Q74" s="113" t="s">
        <v>101</v>
      </c>
    </row>
    <row r="75" spans="2:17" x14ac:dyDescent="0.25">
      <c r="B75" s="3" t="s">
        <v>140</v>
      </c>
      <c r="C75" s="3" t="s">
        <v>139</v>
      </c>
      <c r="D75" s="5" t="s">
        <v>154</v>
      </c>
      <c r="E75" s="5">
        <v>50</v>
      </c>
      <c r="F75" s="4" t="s">
        <v>387</v>
      </c>
      <c r="G75" s="4" t="s">
        <v>387</v>
      </c>
      <c r="H75" s="4" t="s">
        <v>387</v>
      </c>
      <c r="I75" s="85" t="s">
        <v>101</v>
      </c>
      <c r="J75" s="85" t="s">
        <v>101</v>
      </c>
      <c r="K75" s="85" t="s">
        <v>101</v>
      </c>
      <c r="L75" s="85" t="s">
        <v>101</v>
      </c>
      <c r="M75" s="85" t="s">
        <v>101</v>
      </c>
      <c r="N75" s="85" t="s">
        <v>101</v>
      </c>
      <c r="O75" s="179"/>
      <c r="P75" s="180"/>
      <c r="Q75" s="113" t="s">
        <v>101</v>
      </c>
    </row>
    <row r="76" spans="2:17" x14ac:dyDescent="0.25">
      <c r="B76" s="3" t="s">
        <v>140</v>
      </c>
      <c r="C76" s="3" t="s">
        <v>139</v>
      </c>
      <c r="D76" s="5" t="s">
        <v>155</v>
      </c>
      <c r="E76" s="5">
        <v>50</v>
      </c>
      <c r="F76" s="4" t="s">
        <v>387</v>
      </c>
      <c r="G76" s="4" t="s">
        <v>387</v>
      </c>
      <c r="H76" s="4" t="s">
        <v>387</v>
      </c>
      <c r="I76" s="85" t="s">
        <v>101</v>
      </c>
      <c r="J76" s="85" t="s">
        <v>101</v>
      </c>
      <c r="K76" s="85" t="s">
        <v>101</v>
      </c>
      <c r="L76" s="85" t="s">
        <v>101</v>
      </c>
      <c r="M76" s="85" t="s">
        <v>101</v>
      </c>
      <c r="N76" s="85" t="s">
        <v>101</v>
      </c>
      <c r="O76" s="179"/>
      <c r="P76" s="180"/>
      <c r="Q76" s="113" t="s">
        <v>101</v>
      </c>
    </row>
    <row r="77" spans="2:17" x14ac:dyDescent="0.25">
      <c r="B77" s="3" t="s">
        <v>140</v>
      </c>
      <c r="C77" s="3" t="s">
        <v>139</v>
      </c>
      <c r="D77" s="5" t="s">
        <v>156</v>
      </c>
      <c r="E77" s="5">
        <v>50</v>
      </c>
      <c r="F77" s="4" t="s">
        <v>387</v>
      </c>
      <c r="G77" s="4" t="s">
        <v>387</v>
      </c>
      <c r="H77" s="4" t="s">
        <v>387</v>
      </c>
      <c r="I77" s="85" t="s">
        <v>101</v>
      </c>
      <c r="J77" s="85" t="s">
        <v>101</v>
      </c>
      <c r="K77" s="85" t="s">
        <v>101</v>
      </c>
      <c r="L77" s="85" t="s">
        <v>101</v>
      </c>
      <c r="M77" s="85" t="s">
        <v>101</v>
      </c>
      <c r="N77" s="85" t="s">
        <v>101</v>
      </c>
      <c r="O77" s="179"/>
      <c r="P77" s="180"/>
      <c r="Q77" s="113" t="s">
        <v>101</v>
      </c>
    </row>
    <row r="78" spans="2:17" x14ac:dyDescent="0.25">
      <c r="B78" s="3" t="s">
        <v>140</v>
      </c>
      <c r="C78" s="3" t="s">
        <v>139</v>
      </c>
      <c r="D78" s="5" t="s">
        <v>157</v>
      </c>
      <c r="E78" s="5">
        <v>50</v>
      </c>
      <c r="F78" s="4" t="s">
        <v>387</v>
      </c>
      <c r="G78" s="4" t="s">
        <v>387</v>
      </c>
      <c r="H78" s="4" t="s">
        <v>387</v>
      </c>
      <c r="I78" s="85" t="s">
        <v>101</v>
      </c>
      <c r="J78" s="85" t="s">
        <v>101</v>
      </c>
      <c r="K78" s="85" t="s">
        <v>101</v>
      </c>
      <c r="L78" s="85" t="s">
        <v>101</v>
      </c>
      <c r="M78" s="85" t="s">
        <v>101</v>
      </c>
      <c r="N78" s="85" t="s">
        <v>101</v>
      </c>
      <c r="O78" s="179"/>
      <c r="P78" s="180"/>
      <c r="Q78" s="113" t="s">
        <v>101</v>
      </c>
    </row>
    <row r="79" spans="2:17" x14ac:dyDescent="0.25">
      <c r="B79" s="3" t="s">
        <v>140</v>
      </c>
      <c r="C79" s="3" t="s">
        <v>139</v>
      </c>
      <c r="D79" s="5" t="s">
        <v>158</v>
      </c>
      <c r="E79" s="5">
        <v>50</v>
      </c>
      <c r="F79" s="4" t="s">
        <v>387</v>
      </c>
      <c r="G79" s="4" t="s">
        <v>387</v>
      </c>
      <c r="H79" s="4" t="s">
        <v>387</v>
      </c>
      <c r="I79" s="85" t="s">
        <v>101</v>
      </c>
      <c r="J79" s="85" t="s">
        <v>101</v>
      </c>
      <c r="K79" s="85" t="s">
        <v>101</v>
      </c>
      <c r="L79" s="85" t="s">
        <v>101</v>
      </c>
      <c r="M79" s="85" t="s">
        <v>101</v>
      </c>
      <c r="N79" s="85" t="s">
        <v>101</v>
      </c>
      <c r="O79" s="179"/>
      <c r="P79" s="180"/>
      <c r="Q79" s="113" t="s">
        <v>101</v>
      </c>
    </row>
    <row r="80" spans="2:17" x14ac:dyDescent="0.25">
      <c r="B80" s="3" t="s">
        <v>140</v>
      </c>
      <c r="C80" s="3" t="s">
        <v>139</v>
      </c>
      <c r="D80" s="5" t="s">
        <v>159</v>
      </c>
      <c r="E80" s="5">
        <v>50</v>
      </c>
      <c r="F80" s="4" t="s">
        <v>387</v>
      </c>
      <c r="G80" s="4" t="s">
        <v>387</v>
      </c>
      <c r="H80" s="4" t="s">
        <v>387</v>
      </c>
      <c r="I80" s="85" t="s">
        <v>101</v>
      </c>
      <c r="J80" s="85" t="s">
        <v>101</v>
      </c>
      <c r="K80" s="85" t="s">
        <v>101</v>
      </c>
      <c r="L80" s="85" t="s">
        <v>101</v>
      </c>
      <c r="M80" s="85" t="s">
        <v>101</v>
      </c>
      <c r="N80" s="85" t="s">
        <v>101</v>
      </c>
      <c r="O80" s="179"/>
      <c r="P80" s="180"/>
      <c r="Q80" s="113" t="s">
        <v>101</v>
      </c>
    </row>
    <row r="81" spans="2:19" x14ac:dyDescent="0.25">
      <c r="B81" s="3" t="s">
        <v>140</v>
      </c>
      <c r="C81" s="3" t="s">
        <v>139</v>
      </c>
      <c r="D81" s="5" t="s">
        <v>160</v>
      </c>
      <c r="E81" s="5">
        <v>50</v>
      </c>
      <c r="F81" s="4" t="s">
        <v>387</v>
      </c>
      <c r="G81" s="4" t="s">
        <v>387</v>
      </c>
      <c r="H81" s="4" t="s">
        <v>387</v>
      </c>
      <c r="I81" s="85" t="s">
        <v>101</v>
      </c>
      <c r="J81" s="85" t="s">
        <v>101</v>
      </c>
      <c r="K81" s="85" t="s">
        <v>101</v>
      </c>
      <c r="L81" s="85" t="s">
        <v>101</v>
      </c>
      <c r="M81" s="85" t="s">
        <v>101</v>
      </c>
      <c r="N81" s="85" t="s">
        <v>101</v>
      </c>
      <c r="O81" s="179"/>
      <c r="P81" s="180"/>
      <c r="Q81" s="113" t="s">
        <v>101</v>
      </c>
    </row>
    <row r="82" spans="2:19" x14ac:dyDescent="0.25">
      <c r="B82" s="3" t="s">
        <v>140</v>
      </c>
      <c r="C82" s="3" t="s">
        <v>139</v>
      </c>
      <c r="D82" s="5" t="s">
        <v>161</v>
      </c>
      <c r="E82" s="5">
        <v>50</v>
      </c>
      <c r="F82" s="4" t="s">
        <v>387</v>
      </c>
      <c r="G82" s="4" t="s">
        <v>387</v>
      </c>
      <c r="H82" s="4" t="s">
        <v>387</v>
      </c>
      <c r="I82" s="85" t="s">
        <v>101</v>
      </c>
      <c r="J82" s="85" t="s">
        <v>101</v>
      </c>
      <c r="K82" s="85" t="s">
        <v>101</v>
      </c>
      <c r="L82" s="85" t="s">
        <v>101</v>
      </c>
      <c r="M82" s="85" t="s">
        <v>101</v>
      </c>
      <c r="N82" s="85" t="s">
        <v>101</v>
      </c>
      <c r="O82" s="179"/>
      <c r="P82" s="180"/>
      <c r="Q82" s="113" t="s">
        <v>101</v>
      </c>
    </row>
    <row r="83" spans="2:19" x14ac:dyDescent="0.25">
      <c r="B83" s="3" t="s">
        <v>140</v>
      </c>
      <c r="C83" s="3" t="s">
        <v>139</v>
      </c>
      <c r="D83" s="5" t="s">
        <v>161</v>
      </c>
      <c r="E83" s="5">
        <v>50</v>
      </c>
      <c r="F83" s="4" t="s">
        <v>387</v>
      </c>
      <c r="G83" s="4" t="s">
        <v>387</v>
      </c>
      <c r="H83" s="4" t="s">
        <v>387</v>
      </c>
      <c r="I83" s="85" t="s">
        <v>101</v>
      </c>
      <c r="J83" s="85" t="s">
        <v>101</v>
      </c>
      <c r="K83" s="85" t="s">
        <v>101</v>
      </c>
      <c r="L83" s="85" t="s">
        <v>101</v>
      </c>
      <c r="M83" s="85" t="s">
        <v>101</v>
      </c>
      <c r="N83" s="85" t="s">
        <v>101</v>
      </c>
      <c r="O83" s="179"/>
      <c r="P83" s="180"/>
      <c r="Q83" s="113" t="s">
        <v>101</v>
      </c>
    </row>
    <row r="84" spans="2:19" x14ac:dyDescent="0.25">
      <c r="B84" s="3" t="s">
        <v>140</v>
      </c>
      <c r="C84" s="3" t="s">
        <v>139</v>
      </c>
      <c r="D84" s="5" t="s">
        <v>162</v>
      </c>
      <c r="E84" s="5">
        <v>50</v>
      </c>
      <c r="F84" s="4" t="s">
        <v>387</v>
      </c>
      <c r="G84" s="4" t="s">
        <v>387</v>
      </c>
      <c r="H84" s="4" t="s">
        <v>387</v>
      </c>
      <c r="I84" s="85" t="s">
        <v>101</v>
      </c>
      <c r="J84" s="85" t="s">
        <v>101</v>
      </c>
      <c r="K84" s="85" t="s">
        <v>101</v>
      </c>
      <c r="L84" s="85" t="s">
        <v>101</v>
      </c>
      <c r="M84" s="85" t="s">
        <v>101</v>
      </c>
      <c r="N84" s="85" t="s">
        <v>101</v>
      </c>
      <c r="O84" s="179"/>
      <c r="P84" s="180"/>
      <c r="Q84" s="113" t="s">
        <v>101</v>
      </c>
    </row>
    <row r="85" spans="2:19" x14ac:dyDescent="0.25">
      <c r="B85" s="3" t="s">
        <v>140</v>
      </c>
      <c r="C85" s="3" t="s">
        <v>139</v>
      </c>
      <c r="D85" s="5" t="s">
        <v>162</v>
      </c>
      <c r="E85" s="5">
        <v>50</v>
      </c>
      <c r="F85" s="4" t="s">
        <v>387</v>
      </c>
      <c r="G85" s="4" t="s">
        <v>387</v>
      </c>
      <c r="H85" s="4" t="s">
        <v>387</v>
      </c>
      <c r="I85" s="85" t="s">
        <v>101</v>
      </c>
      <c r="J85" s="85" t="s">
        <v>101</v>
      </c>
      <c r="K85" s="85" t="s">
        <v>101</v>
      </c>
      <c r="L85" s="85" t="s">
        <v>101</v>
      </c>
      <c r="M85" s="85" t="s">
        <v>101</v>
      </c>
      <c r="N85" s="85" t="s">
        <v>101</v>
      </c>
      <c r="O85" s="179"/>
      <c r="P85" s="180"/>
      <c r="Q85" s="113" t="s">
        <v>101</v>
      </c>
    </row>
    <row r="86" spans="2:19" x14ac:dyDescent="0.25">
      <c r="B86" s="3" t="s">
        <v>140</v>
      </c>
      <c r="C86" s="3" t="s">
        <v>139</v>
      </c>
      <c r="D86" s="5" t="s">
        <v>163</v>
      </c>
      <c r="E86" s="5">
        <v>50</v>
      </c>
      <c r="F86" s="4" t="s">
        <v>387</v>
      </c>
      <c r="G86" s="4" t="s">
        <v>387</v>
      </c>
      <c r="H86" s="4" t="s">
        <v>387</v>
      </c>
      <c r="I86" s="85" t="s">
        <v>101</v>
      </c>
      <c r="J86" s="85" t="s">
        <v>101</v>
      </c>
      <c r="K86" s="85" t="s">
        <v>101</v>
      </c>
      <c r="L86" s="85" t="s">
        <v>101</v>
      </c>
      <c r="M86" s="85" t="s">
        <v>101</v>
      </c>
      <c r="N86" s="85" t="s">
        <v>101</v>
      </c>
      <c r="O86" s="179"/>
      <c r="P86" s="180"/>
      <c r="Q86" s="113" t="s">
        <v>101</v>
      </c>
    </row>
    <row r="87" spans="2:19" x14ac:dyDescent="0.25">
      <c r="B87" s="3" t="s">
        <v>140</v>
      </c>
      <c r="C87" s="3" t="s">
        <v>139</v>
      </c>
      <c r="D87" s="113" t="s">
        <v>163</v>
      </c>
      <c r="E87" s="5">
        <v>50</v>
      </c>
      <c r="F87" s="4" t="s">
        <v>387</v>
      </c>
      <c r="G87" s="4" t="s">
        <v>387</v>
      </c>
      <c r="H87" s="4" t="s">
        <v>387</v>
      </c>
      <c r="I87" s="85" t="s">
        <v>101</v>
      </c>
      <c r="J87" s="85" t="s">
        <v>101</v>
      </c>
      <c r="K87" s="85" t="s">
        <v>101</v>
      </c>
      <c r="L87" s="85" t="s">
        <v>101</v>
      </c>
      <c r="M87" s="85" t="s">
        <v>101</v>
      </c>
      <c r="N87" s="85" t="s">
        <v>101</v>
      </c>
      <c r="O87" s="179"/>
      <c r="P87" s="180"/>
      <c r="Q87" s="113" t="s">
        <v>101</v>
      </c>
    </row>
    <row r="88" spans="2:19" x14ac:dyDescent="0.25">
      <c r="B88" s="9" t="s">
        <v>1</v>
      </c>
    </row>
    <row r="89" spans="2:19" x14ac:dyDescent="0.25">
      <c r="B89" s="9" t="s">
        <v>37</v>
      </c>
    </row>
    <row r="90" spans="2:19" x14ac:dyDescent="0.25">
      <c r="B90" s="9" t="s">
        <v>62</v>
      </c>
    </row>
    <row r="92" spans="2:19" ht="15.75" thickBot="1" x14ac:dyDescent="0.3"/>
    <row r="93" spans="2:19" ht="27" thickBot="1" x14ac:dyDescent="0.3">
      <c r="B93" s="203" t="s">
        <v>38</v>
      </c>
      <c r="C93" s="204"/>
      <c r="D93" s="204"/>
      <c r="E93" s="204"/>
      <c r="F93" s="204"/>
      <c r="G93" s="204"/>
      <c r="H93" s="204"/>
      <c r="I93" s="204"/>
      <c r="J93" s="204"/>
      <c r="K93" s="204"/>
      <c r="L93" s="204"/>
      <c r="M93" s="204"/>
      <c r="N93" s="205"/>
    </row>
    <row r="96" spans="2:19" ht="114.75" customHeight="1" x14ac:dyDescent="0.25">
      <c r="B96" s="112" t="s">
        <v>0</v>
      </c>
      <c r="C96" s="112" t="s">
        <v>39</v>
      </c>
      <c r="D96" s="112" t="s">
        <v>40</v>
      </c>
      <c r="E96" s="112" t="s">
        <v>80</v>
      </c>
      <c r="F96" s="112" t="s">
        <v>82</v>
      </c>
      <c r="G96" s="112" t="s">
        <v>83</v>
      </c>
      <c r="H96" s="112" t="s">
        <v>84</v>
      </c>
      <c r="I96" s="112" t="s">
        <v>81</v>
      </c>
      <c r="J96" s="171" t="s">
        <v>85</v>
      </c>
      <c r="K96" s="181"/>
      <c r="L96" s="172"/>
      <c r="M96" s="112" t="s">
        <v>89</v>
      </c>
      <c r="N96" s="112" t="s">
        <v>41</v>
      </c>
      <c r="O96" s="112" t="s">
        <v>42</v>
      </c>
      <c r="P96" s="171" t="s">
        <v>3</v>
      </c>
      <c r="Q96" s="172"/>
      <c r="R96" s="171" t="s">
        <v>440</v>
      </c>
      <c r="S96" s="172"/>
    </row>
    <row r="97" spans="2:19" ht="60.75" customHeight="1" x14ac:dyDescent="0.25">
      <c r="B97" s="173" t="s">
        <v>43</v>
      </c>
      <c r="C97" s="173" t="s">
        <v>101</v>
      </c>
      <c r="D97" s="173" t="s">
        <v>202</v>
      </c>
      <c r="E97" s="173">
        <v>4539365</v>
      </c>
      <c r="F97" s="173" t="s">
        <v>203</v>
      </c>
      <c r="G97" s="175" t="s">
        <v>197</v>
      </c>
      <c r="H97" s="175">
        <v>41334</v>
      </c>
      <c r="I97" s="177" t="s">
        <v>387</v>
      </c>
      <c r="J97" s="74" t="s">
        <v>204</v>
      </c>
      <c r="K97" s="134" t="s">
        <v>205</v>
      </c>
      <c r="L97" s="134" t="s">
        <v>206</v>
      </c>
      <c r="M97" s="173" t="s">
        <v>101</v>
      </c>
      <c r="N97" s="173" t="s">
        <v>101</v>
      </c>
      <c r="O97" s="173" t="s">
        <v>101</v>
      </c>
      <c r="P97" s="167" t="s">
        <v>405</v>
      </c>
      <c r="Q97" s="168"/>
      <c r="R97" s="167" t="s">
        <v>387</v>
      </c>
      <c r="S97" s="168"/>
    </row>
    <row r="98" spans="2:19" ht="114" customHeight="1" x14ac:dyDescent="0.25">
      <c r="B98" s="174"/>
      <c r="C98" s="174"/>
      <c r="D98" s="174"/>
      <c r="E98" s="174"/>
      <c r="F98" s="174"/>
      <c r="G98" s="176"/>
      <c r="H98" s="176"/>
      <c r="I98" s="178"/>
      <c r="J98" s="74" t="s">
        <v>207</v>
      </c>
      <c r="K98" s="134" t="s">
        <v>208</v>
      </c>
      <c r="L98" s="134" t="s">
        <v>404</v>
      </c>
      <c r="M98" s="174"/>
      <c r="N98" s="174"/>
      <c r="O98" s="174"/>
      <c r="P98" s="169"/>
      <c r="Q98" s="170"/>
      <c r="R98" s="169"/>
      <c r="S98" s="170"/>
    </row>
    <row r="99" spans="2:19" ht="210.75" customHeight="1" x14ac:dyDescent="0.25">
      <c r="B99" s="74" t="s">
        <v>43</v>
      </c>
      <c r="C99" s="74" t="s">
        <v>101</v>
      </c>
      <c r="D99" s="74" t="s">
        <v>209</v>
      </c>
      <c r="E99" s="74">
        <v>18956064</v>
      </c>
      <c r="F99" s="74" t="s">
        <v>210</v>
      </c>
      <c r="G99" s="74" t="s">
        <v>211</v>
      </c>
      <c r="H99" s="138">
        <v>40816</v>
      </c>
      <c r="I99" s="147" t="s">
        <v>212</v>
      </c>
      <c r="J99" s="74" t="s">
        <v>207</v>
      </c>
      <c r="K99" s="134" t="s">
        <v>406</v>
      </c>
      <c r="L99" s="134" t="s">
        <v>217</v>
      </c>
      <c r="M99" s="74" t="s">
        <v>101</v>
      </c>
      <c r="N99" s="74" t="s">
        <v>102</v>
      </c>
      <c r="O99" s="74" t="s">
        <v>101</v>
      </c>
      <c r="P99" s="165" t="s">
        <v>391</v>
      </c>
      <c r="Q99" s="166"/>
      <c r="R99" s="165" t="s">
        <v>452</v>
      </c>
      <c r="S99" s="166"/>
    </row>
    <row r="100" spans="2:19" ht="365.25" customHeight="1" x14ac:dyDescent="0.25">
      <c r="B100" s="74" t="s">
        <v>43</v>
      </c>
      <c r="C100" s="74" t="s">
        <v>101</v>
      </c>
      <c r="D100" s="74" t="s">
        <v>213</v>
      </c>
      <c r="E100" s="74">
        <v>49759596</v>
      </c>
      <c r="F100" s="159" t="s">
        <v>214</v>
      </c>
      <c r="G100" s="74" t="s">
        <v>215</v>
      </c>
      <c r="H100" s="138">
        <v>35783</v>
      </c>
      <c r="I100" s="134" t="s">
        <v>387</v>
      </c>
      <c r="J100" s="74" t="s">
        <v>207</v>
      </c>
      <c r="K100" s="134" t="s">
        <v>406</v>
      </c>
      <c r="L100" s="134" t="s">
        <v>216</v>
      </c>
      <c r="M100" s="74" t="s">
        <v>101</v>
      </c>
      <c r="N100" s="74" t="s">
        <v>101</v>
      </c>
      <c r="O100" s="74" t="s">
        <v>101</v>
      </c>
      <c r="P100" s="165" t="s">
        <v>390</v>
      </c>
      <c r="Q100" s="166"/>
      <c r="R100" s="165" t="s">
        <v>458</v>
      </c>
      <c r="S100" s="166"/>
    </row>
    <row r="101" spans="2:19" ht="60.75" customHeight="1" x14ac:dyDescent="0.25">
      <c r="B101" s="173" t="s">
        <v>43</v>
      </c>
      <c r="C101" s="173" t="s">
        <v>101</v>
      </c>
      <c r="D101" s="173" t="s">
        <v>218</v>
      </c>
      <c r="E101" s="173">
        <v>16079662</v>
      </c>
      <c r="F101" s="173" t="s">
        <v>203</v>
      </c>
      <c r="G101" s="173" t="s">
        <v>197</v>
      </c>
      <c r="H101" s="175">
        <v>41032</v>
      </c>
      <c r="I101" s="177" t="s">
        <v>387</v>
      </c>
      <c r="J101" s="74" t="s">
        <v>204</v>
      </c>
      <c r="K101" s="134" t="s">
        <v>219</v>
      </c>
      <c r="L101" s="134" t="s">
        <v>220</v>
      </c>
      <c r="M101" s="173" t="s">
        <v>101</v>
      </c>
      <c r="N101" s="173" t="s">
        <v>101</v>
      </c>
      <c r="O101" s="173" t="s">
        <v>101</v>
      </c>
      <c r="P101" s="167" t="s">
        <v>459</v>
      </c>
      <c r="Q101" s="168"/>
      <c r="R101" s="167" t="s">
        <v>387</v>
      </c>
      <c r="S101" s="168"/>
    </row>
    <row r="102" spans="2:19" ht="126" customHeight="1" x14ac:dyDescent="0.25">
      <c r="B102" s="174"/>
      <c r="C102" s="174"/>
      <c r="D102" s="174"/>
      <c r="E102" s="174"/>
      <c r="F102" s="174"/>
      <c r="G102" s="174"/>
      <c r="H102" s="176"/>
      <c r="I102" s="178"/>
      <c r="J102" s="74" t="s">
        <v>207</v>
      </c>
      <c r="K102" s="134" t="s">
        <v>408</v>
      </c>
      <c r="L102" s="134" t="s">
        <v>407</v>
      </c>
      <c r="M102" s="174"/>
      <c r="N102" s="174"/>
      <c r="O102" s="174"/>
      <c r="P102" s="169"/>
      <c r="Q102" s="170"/>
      <c r="R102" s="169"/>
      <c r="S102" s="170"/>
    </row>
    <row r="103" spans="2:19" ht="162.75" customHeight="1" x14ac:dyDescent="0.25">
      <c r="B103" s="173" t="s">
        <v>43</v>
      </c>
      <c r="C103" s="173" t="s">
        <v>101</v>
      </c>
      <c r="D103" s="173" t="s">
        <v>221</v>
      </c>
      <c r="E103" s="173">
        <v>24397938</v>
      </c>
      <c r="F103" s="173" t="s">
        <v>192</v>
      </c>
      <c r="G103" s="173" t="s">
        <v>187</v>
      </c>
      <c r="H103" s="175">
        <v>38527</v>
      </c>
      <c r="I103" s="177" t="s">
        <v>387</v>
      </c>
      <c r="J103" s="74" t="s">
        <v>224</v>
      </c>
      <c r="K103" s="134" t="s">
        <v>222</v>
      </c>
      <c r="L103" s="134" t="s">
        <v>223</v>
      </c>
      <c r="M103" s="173" t="s">
        <v>101</v>
      </c>
      <c r="N103" s="173" t="s">
        <v>101</v>
      </c>
      <c r="O103" s="173" t="s">
        <v>101</v>
      </c>
      <c r="P103" s="167" t="s">
        <v>405</v>
      </c>
      <c r="Q103" s="168"/>
      <c r="R103" s="167" t="s">
        <v>387</v>
      </c>
      <c r="S103" s="168"/>
    </row>
    <row r="104" spans="2:19" ht="168.75" customHeight="1" x14ac:dyDescent="0.25">
      <c r="B104" s="174"/>
      <c r="C104" s="174"/>
      <c r="D104" s="174"/>
      <c r="E104" s="174"/>
      <c r="F104" s="174"/>
      <c r="G104" s="174"/>
      <c r="H104" s="176"/>
      <c r="I104" s="178"/>
      <c r="J104" s="74" t="s">
        <v>225</v>
      </c>
      <c r="K104" s="134" t="s">
        <v>226</v>
      </c>
      <c r="L104" s="134" t="s">
        <v>227</v>
      </c>
      <c r="M104" s="174"/>
      <c r="N104" s="174"/>
      <c r="O104" s="174"/>
      <c r="P104" s="169"/>
      <c r="Q104" s="170"/>
      <c r="R104" s="169"/>
      <c r="S104" s="170"/>
    </row>
    <row r="105" spans="2:19" ht="145.5" customHeight="1" x14ac:dyDescent="0.25">
      <c r="B105" s="74" t="s">
        <v>44</v>
      </c>
      <c r="C105" s="74" t="s">
        <v>101</v>
      </c>
      <c r="D105" s="74" t="s">
        <v>228</v>
      </c>
      <c r="E105" s="74">
        <v>42153532</v>
      </c>
      <c r="F105" s="74" t="s">
        <v>192</v>
      </c>
      <c r="G105" s="74" t="s">
        <v>229</v>
      </c>
      <c r="H105" s="74" t="s">
        <v>230</v>
      </c>
      <c r="I105" s="134" t="s">
        <v>387</v>
      </c>
      <c r="J105" s="74"/>
      <c r="K105" s="134"/>
      <c r="L105" s="134"/>
      <c r="M105" s="74" t="s">
        <v>101</v>
      </c>
      <c r="N105" s="74" t="s">
        <v>102</v>
      </c>
      <c r="O105" s="74" t="s">
        <v>102</v>
      </c>
      <c r="P105" s="165" t="s">
        <v>236</v>
      </c>
      <c r="Q105" s="166"/>
      <c r="R105" s="165" t="s">
        <v>453</v>
      </c>
      <c r="S105" s="166"/>
    </row>
    <row r="106" spans="2:19" ht="75.75" customHeight="1" x14ac:dyDescent="0.25">
      <c r="B106" s="173" t="s">
        <v>44</v>
      </c>
      <c r="C106" s="173" t="s">
        <v>101</v>
      </c>
      <c r="D106" s="173" t="s">
        <v>231</v>
      </c>
      <c r="E106" s="173">
        <v>30305524</v>
      </c>
      <c r="F106" s="173" t="s">
        <v>232</v>
      </c>
      <c r="G106" s="173" t="s">
        <v>197</v>
      </c>
      <c r="H106" s="175">
        <v>37932</v>
      </c>
      <c r="I106" s="177" t="s">
        <v>387</v>
      </c>
      <c r="J106" s="74" t="s">
        <v>233</v>
      </c>
      <c r="K106" s="134" t="s">
        <v>234</v>
      </c>
      <c r="L106" s="134" t="s">
        <v>235</v>
      </c>
      <c r="M106" s="173" t="s">
        <v>101</v>
      </c>
      <c r="N106" s="173" t="s">
        <v>101</v>
      </c>
      <c r="O106" s="173" t="s">
        <v>101</v>
      </c>
      <c r="P106" s="167" t="s">
        <v>390</v>
      </c>
      <c r="Q106" s="168"/>
      <c r="R106" s="167" t="s">
        <v>387</v>
      </c>
      <c r="S106" s="168"/>
    </row>
    <row r="107" spans="2:19" ht="108.75" customHeight="1" x14ac:dyDescent="0.25">
      <c r="B107" s="174"/>
      <c r="C107" s="174"/>
      <c r="D107" s="174"/>
      <c r="E107" s="174"/>
      <c r="F107" s="174"/>
      <c r="G107" s="174"/>
      <c r="H107" s="176"/>
      <c r="I107" s="178"/>
      <c r="J107" s="74" t="s">
        <v>237</v>
      </c>
      <c r="K107" s="134" t="s">
        <v>238</v>
      </c>
      <c r="L107" s="134" t="s">
        <v>239</v>
      </c>
      <c r="M107" s="174"/>
      <c r="N107" s="174"/>
      <c r="O107" s="174"/>
      <c r="P107" s="169"/>
      <c r="Q107" s="170"/>
      <c r="R107" s="169"/>
      <c r="S107" s="170"/>
    </row>
    <row r="108" spans="2:19" ht="93.75" customHeight="1" x14ac:dyDescent="0.25">
      <c r="B108" s="173" t="s">
        <v>44</v>
      </c>
      <c r="C108" s="173" t="s">
        <v>101</v>
      </c>
      <c r="D108" s="173" t="s">
        <v>241</v>
      </c>
      <c r="E108" s="173">
        <v>24729829</v>
      </c>
      <c r="F108" s="173" t="s">
        <v>232</v>
      </c>
      <c r="G108" s="173" t="s">
        <v>197</v>
      </c>
      <c r="H108" s="175">
        <v>36427</v>
      </c>
      <c r="I108" s="177" t="s">
        <v>387</v>
      </c>
      <c r="J108" s="173" t="s">
        <v>242</v>
      </c>
      <c r="K108" s="134" t="s">
        <v>243</v>
      </c>
      <c r="L108" s="134" t="s">
        <v>244</v>
      </c>
      <c r="M108" s="173" t="s">
        <v>101</v>
      </c>
      <c r="N108" s="173" t="s">
        <v>101</v>
      </c>
      <c r="O108" s="173" t="s">
        <v>101</v>
      </c>
      <c r="P108" s="167" t="s">
        <v>390</v>
      </c>
      <c r="Q108" s="168"/>
      <c r="R108" s="167" t="s">
        <v>387</v>
      </c>
      <c r="S108" s="168"/>
    </row>
    <row r="109" spans="2:19" ht="81.75" customHeight="1" x14ac:dyDescent="0.25">
      <c r="B109" s="174"/>
      <c r="C109" s="174"/>
      <c r="D109" s="174"/>
      <c r="E109" s="174"/>
      <c r="F109" s="174"/>
      <c r="G109" s="174"/>
      <c r="H109" s="176"/>
      <c r="I109" s="178"/>
      <c r="J109" s="174"/>
      <c r="K109" s="135" t="s">
        <v>245</v>
      </c>
      <c r="L109" s="134" t="s">
        <v>246</v>
      </c>
      <c r="M109" s="174"/>
      <c r="N109" s="174"/>
      <c r="O109" s="174"/>
      <c r="P109" s="169"/>
      <c r="Q109" s="170"/>
      <c r="R109" s="169"/>
      <c r="S109" s="170"/>
    </row>
    <row r="110" spans="2:19" ht="120" customHeight="1" x14ac:dyDescent="0.25">
      <c r="B110" s="74" t="s">
        <v>44</v>
      </c>
      <c r="C110" s="74" t="s">
        <v>101</v>
      </c>
      <c r="D110" s="74" t="s">
        <v>247</v>
      </c>
      <c r="E110" s="74">
        <v>24336168</v>
      </c>
      <c r="F110" s="74" t="s">
        <v>196</v>
      </c>
      <c r="G110" s="74" t="s">
        <v>197</v>
      </c>
      <c r="H110" s="138">
        <v>40599</v>
      </c>
      <c r="I110" s="147" t="s">
        <v>212</v>
      </c>
      <c r="J110" s="74" t="s">
        <v>410</v>
      </c>
      <c r="K110" s="134" t="s">
        <v>409</v>
      </c>
      <c r="L110" s="134" t="s">
        <v>411</v>
      </c>
      <c r="M110" s="74" t="s">
        <v>101</v>
      </c>
      <c r="N110" s="161" t="s">
        <v>460</v>
      </c>
      <c r="O110" s="161" t="s">
        <v>101</v>
      </c>
      <c r="P110" s="165" t="s">
        <v>391</v>
      </c>
      <c r="Q110" s="166"/>
      <c r="R110" s="165" t="s">
        <v>454</v>
      </c>
      <c r="S110" s="166"/>
    </row>
    <row r="111" spans="2:19" ht="60.75" customHeight="1" x14ac:dyDescent="0.25">
      <c r="B111" s="173" t="s">
        <v>44</v>
      </c>
      <c r="C111" s="173" t="s">
        <v>101</v>
      </c>
      <c r="D111" s="173" t="s">
        <v>248</v>
      </c>
      <c r="E111" s="173">
        <v>1053802982</v>
      </c>
      <c r="F111" s="173" t="s">
        <v>196</v>
      </c>
      <c r="G111" s="173" t="s">
        <v>197</v>
      </c>
      <c r="H111" s="175">
        <v>41481</v>
      </c>
      <c r="I111" s="177" t="s">
        <v>272</v>
      </c>
      <c r="J111" s="173" t="s">
        <v>250</v>
      </c>
      <c r="K111" s="74" t="s">
        <v>249</v>
      </c>
      <c r="L111" s="177" t="s">
        <v>251</v>
      </c>
      <c r="M111" s="173" t="s">
        <v>101</v>
      </c>
      <c r="N111" s="173" t="s">
        <v>101</v>
      </c>
      <c r="O111" s="173" t="s">
        <v>102</v>
      </c>
      <c r="P111" s="167" t="s">
        <v>436</v>
      </c>
      <c r="Q111" s="168"/>
      <c r="R111" s="167" t="s">
        <v>455</v>
      </c>
      <c r="S111" s="168"/>
    </row>
    <row r="112" spans="2:19" ht="102.75" customHeight="1" x14ac:dyDescent="0.25">
      <c r="B112" s="174"/>
      <c r="C112" s="174"/>
      <c r="D112" s="174"/>
      <c r="E112" s="174"/>
      <c r="F112" s="174"/>
      <c r="G112" s="174"/>
      <c r="H112" s="176"/>
      <c r="I112" s="178"/>
      <c r="J112" s="174"/>
      <c r="K112" s="134" t="s">
        <v>252</v>
      </c>
      <c r="L112" s="178"/>
      <c r="M112" s="174"/>
      <c r="N112" s="174"/>
      <c r="O112" s="174"/>
      <c r="P112" s="169"/>
      <c r="Q112" s="170"/>
      <c r="R112" s="169"/>
      <c r="S112" s="170"/>
    </row>
    <row r="113" spans="2:19" ht="165.75" customHeight="1" x14ac:dyDescent="0.25">
      <c r="B113" s="74" t="s">
        <v>44</v>
      </c>
      <c r="C113" s="74" t="s">
        <v>101</v>
      </c>
      <c r="D113" s="74" t="s">
        <v>253</v>
      </c>
      <c r="E113" s="74">
        <v>30403149</v>
      </c>
      <c r="F113" s="74" t="s">
        <v>196</v>
      </c>
      <c r="G113" s="74" t="s">
        <v>197</v>
      </c>
      <c r="H113" s="138">
        <v>39374</v>
      </c>
      <c r="I113" s="147" t="s">
        <v>212</v>
      </c>
      <c r="J113" s="74" t="s">
        <v>254</v>
      </c>
      <c r="K113" s="134" t="s">
        <v>255</v>
      </c>
      <c r="L113" s="134" t="s">
        <v>256</v>
      </c>
      <c r="M113" s="74" t="s">
        <v>101</v>
      </c>
      <c r="N113" s="74" t="s">
        <v>102</v>
      </c>
      <c r="O113" s="74" t="s">
        <v>101</v>
      </c>
      <c r="P113" s="165" t="s">
        <v>436</v>
      </c>
      <c r="Q113" s="166"/>
      <c r="R113" s="165" t="s">
        <v>456</v>
      </c>
      <c r="S113" s="166"/>
    </row>
    <row r="114" spans="2:19" ht="60.75" customHeight="1" x14ac:dyDescent="0.25">
      <c r="B114" s="173" t="s">
        <v>44</v>
      </c>
      <c r="C114" s="173" t="s">
        <v>240</v>
      </c>
      <c r="D114" s="173" t="s">
        <v>257</v>
      </c>
      <c r="E114" s="173">
        <v>25021983</v>
      </c>
      <c r="F114" s="173" t="s">
        <v>192</v>
      </c>
      <c r="G114" s="173" t="s">
        <v>229</v>
      </c>
      <c r="H114" s="175">
        <v>39255</v>
      </c>
      <c r="I114" s="221" t="s">
        <v>212</v>
      </c>
      <c r="J114" s="74" t="s">
        <v>258</v>
      </c>
      <c r="K114" s="134" t="s">
        <v>259</v>
      </c>
      <c r="L114" s="134" t="s">
        <v>279</v>
      </c>
      <c r="M114" s="173" t="s">
        <v>101</v>
      </c>
      <c r="N114" s="173" t="s">
        <v>240</v>
      </c>
      <c r="O114" s="173" t="s">
        <v>101</v>
      </c>
      <c r="P114" s="167" t="s">
        <v>413</v>
      </c>
      <c r="Q114" s="168"/>
      <c r="R114" s="167" t="s">
        <v>448</v>
      </c>
      <c r="S114" s="168"/>
    </row>
    <row r="115" spans="2:19" ht="60.75" customHeight="1" x14ac:dyDescent="0.25">
      <c r="B115" s="174"/>
      <c r="C115" s="174"/>
      <c r="D115" s="174"/>
      <c r="E115" s="174"/>
      <c r="F115" s="174"/>
      <c r="G115" s="174"/>
      <c r="H115" s="176"/>
      <c r="I115" s="222"/>
      <c r="J115" s="74" t="s">
        <v>260</v>
      </c>
      <c r="K115" s="134" t="s">
        <v>461</v>
      </c>
      <c r="L115" s="134" t="s">
        <v>280</v>
      </c>
      <c r="M115" s="174"/>
      <c r="N115" s="174"/>
      <c r="O115" s="174"/>
      <c r="P115" s="169"/>
      <c r="Q115" s="170"/>
      <c r="R115" s="169"/>
      <c r="S115" s="170"/>
    </row>
    <row r="116" spans="2:19" ht="60.75" customHeight="1" x14ac:dyDescent="0.25">
      <c r="B116" s="74" t="s">
        <v>44</v>
      </c>
      <c r="C116" s="74" t="s">
        <v>101</v>
      </c>
      <c r="D116" s="74" t="s">
        <v>261</v>
      </c>
      <c r="E116" s="74">
        <v>31433824</v>
      </c>
      <c r="F116" s="74" t="s">
        <v>192</v>
      </c>
      <c r="G116" s="74" t="s">
        <v>229</v>
      </c>
      <c r="H116" s="138">
        <v>41258</v>
      </c>
      <c r="I116" s="134">
        <v>138625</v>
      </c>
      <c r="J116" s="74" t="s">
        <v>262</v>
      </c>
      <c r="K116" s="134" t="s">
        <v>263</v>
      </c>
      <c r="L116" s="134" t="s">
        <v>281</v>
      </c>
      <c r="M116" s="74" t="s">
        <v>101</v>
      </c>
      <c r="N116" s="74" t="s">
        <v>101</v>
      </c>
      <c r="O116" s="74" t="s">
        <v>101</v>
      </c>
      <c r="P116" s="165" t="s">
        <v>390</v>
      </c>
      <c r="Q116" s="166"/>
      <c r="R116" s="165" t="s">
        <v>387</v>
      </c>
      <c r="S116" s="166"/>
    </row>
    <row r="117" spans="2:19" ht="84.75" customHeight="1" x14ac:dyDescent="0.25">
      <c r="B117" s="173" t="s">
        <v>44</v>
      </c>
      <c r="C117" s="173" t="s">
        <v>101</v>
      </c>
      <c r="D117" s="173" t="s">
        <v>264</v>
      </c>
      <c r="E117" s="173">
        <v>30399845</v>
      </c>
      <c r="F117" s="173" t="s">
        <v>196</v>
      </c>
      <c r="G117" s="173" t="s">
        <v>197</v>
      </c>
      <c r="H117" s="175">
        <v>37603</v>
      </c>
      <c r="I117" s="177" t="s">
        <v>271</v>
      </c>
      <c r="J117" s="74" t="s">
        <v>265</v>
      </c>
      <c r="K117" s="134" t="s">
        <v>266</v>
      </c>
      <c r="L117" s="134" t="s">
        <v>278</v>
      </c>
      <c r="M117" s="173" t="s">
        <v>101</v>
      </c>
      <c r="N117" s="173" t="s">
        <v>101</v>
      </c>
      <c r="O117" s="173" t="s">
        <v>101</v>
      </c>
      <c r="P117" s="167" t="s">
        <v>390</v>
      </c>
      <c r="Q117" s="168"/>
      <c r="R117" s="167" t="s">
        <v>387</v>
      </c>
      <c r="S117" s="168"/>
    </row>
    <row r="118" spans="2:19" ht="84.75" customHeight="1" x14ac:dyDescent="0.25">
      <c r="B118" s="174"/>
      <c r="C118" s="174"/>
      <c r="D118" s="174"/>
      <c r="E118" s="174"/>
      <c r="F118" s="174"/>
      <c r="G118" s="174"/>
      <c r="H118" s="176"/>
      <c r="I118" s="178"/>
      <c r="J118" s="74" t="s">
        <v>267</v>
      </c>
      <c r="K118" s="134" t="s">
        <v>268</v>
      </c>
      <c r="L118" s="134" t="s">
        <v>282</v>
      </c>
      <c r="M118" s="174"/>
      <c r="N118" s="174"/>
      <c r="O118" s="174"/>
      <c r="P118" s="169"/>
      <c r="Q118" s="170"/>
      <c r="R118" s="169"/>
      <c r="S118" s="170"/>
    </row>
    <row r="119" spans="2:19" ht="33.6" customHeight="1" x14ac:dyDescent="0.25">
      <c r="B119" s="173" t="s">
        <v>44</v>
      </c>
      <c r="C119" s="173" t="s">
        <v>101</v>
      </c>
      <c r="D119" s="173" t="s">
        <v>269</v>
      </c>
      <c r="E119" s="173">
        <v>24346478</v>
      </c>
      <c r="F119" s="173" t="s">
        <v>196</v>
      </c>
      <c r="G119" s="173" t="s">
        <v>197</v>
      </c>
      <c r="H119" s="175">
        <v>39941</v>
      </c>
      <c r="I119" s="177" t="s">
        <v>270</v>
      </c>
      <c r="J119" s="173" t="s">
        <v>197</v>
      </c>
      <c r="K119" s="135" t="s">
        <v>274</v>
      </c>
      <c r="L119" s="177" t="s">
        <v>277</v>
      </c>
      <c r="M119" s="173" t="s">
        <v>101</v>
      </c>
      <c r="N119" s="173" t="s">
        <v>101</v>
      </c>
      <c r="O119" s="173" t="s">
        <v>101</v>
      </c>
      <c r="P119" s="167" t="s">
        <v>390</v>
      </c>
      <c r="Q119" s="168"/>
      <c r="R119" s="167" t="s">
        <v>387</v>
      </c>
      <c r="S119" s="168"/>
    </row>
    <row r="120" spans="2:19" ht="60.75" customHeight="1" x14ac:dyDescent="0.25">
      <c r="B120" s="214"/>
      <c r="C120" s="214"/>
      <c r="D120" s="214"/>
      <c r="E120" s="214"/>
      <c r="F120" s="214"/>
      <c r="G120" s="214"/>
      <c r="H120" s="212"/>
      <c r="I120" s="213"/>
      <c r="J120" s="214"/>
      <c r="K120" s="134" t="s">
        <v>275</v>
      </c>
      <c r="L120" s="213"/>
      <c r="M120" s="214"/>
      <c r="N120" s="214"/>
      <c r="O120" s="214"/>
      <c r="P120" s="210"/>
      <c r="Q120" s="211"/>
      <c r="R120" s="210"/>
      <c r="S120" s="211"/>
    </row>
    <row r="121" spans="2:19" ht="60.75" customHeight="1" x14ac:dyDescent="0.25">
      <c r="B121" s="214"/>
      <c r="C121" s="214"/>
      <c r="D121" s="214"/>
      <c r="E121" s="214"/>
      <c r="F121" s="214"/>
      <c r="G121" s="214"/>
      <c r="H121" s="212"/>
      <c r="I121" s="213"/>
      <c r="J121" s="214"/>
      <c r="K121" s="134" t="s">
        <v>276</v>
      </c>
      <c r="L121" s="213"/>
      <c r="M121" s="214"/>
      <c r="N121" s="214"/>
      <c r="O121" s="214"/>
      <c r="P121" s="210"/>
      <c r="Q121" s="211"/>
      <c r="R121" s="210"/>
      <c r="S121" s="211"/>
    </row>
    <row r="122" spans="2:19" ht="33.6" customHeight="1" x14ac:dyDescent="0.25">
      <c r="B122" s="214"/>
      <c r="C122" s="214"/>
      <c r="D122" s="214"/>
      <c r="E122" s="214"/>
      <c r="F122" s="214"/>
      <c r="G122" s="214"/>
      <c r="H122" s="212"/>
      <c r="I122" s="213"/>
      <c r="J122" s="214"/>
      <c r="K122" s="140" t="s">
        <v>273</v>
      </c>
      <c r="L122" s="213"/>
      <c r="M122" s="214"/>
      <c r="N122" s="214"/>
      <c r="O122" s="214"/>
      <c r="P122" s="210"/>
      <c r="Q122" s="211"/>
      <c r="R122" s="210"/>
      <c r="S122" s="211"/>
    </row>
    <row r="123" spans="2:19" ht="133.5" customHeight="1" x14ac:dyDescent="0.25">
      <c r="B123" s="174"/>
      <c r="C123" s="174"/>
      <c r="D123" s="174"/>
      <c r="E123" s="174"/>
      <c r="F123" s="174"/>
      <c r="G123" s="174"/>
      <c r="H123" s="176"/>
      <c r="I123" s="178"/>
      <c r="J123" s="74" t="s">
        <v>283</v>
      </c>
      <c r="K123" s="138" t="s">
        <v>284</v>
      </c>
      <c r="L123" s="74" t="s">
        <v>285</v>
      </c>
      <c r="M123" s="74" t="s">
        <v>101</v>
      </c>
      <c r="N123" s="74" t="s">
        <v>101</v>
      </c>
      <c r="O123" s="74" t="s">
        <v>101</v>
      </c>
      <c r="P123" s="169"/>
      <c r="Q123" s="170"/>
      <c r="R123" s="169"/>
      <c r="S123" s="170"/>
    </row>
    <row r="124" spans="2:19" ht="15.75" thickBot="1" x14ac:dyDescent="0.3"/>
    <row r="125" spans="2:19" ht="27" thickBot="1" x14ac:dyDescent="0.3">
      <c r="B125" s="203" t="s">
        <v>46</v>
      </c>
      <c r="C125" s="204"/>
      <c r="D125" s="204"/>
      <c r="E125" s="204"/>
      <c r="F125" s="204"/>
      <c r="G125" s="204"/>
      <c r="H125" s="204"/>
      <c r="I125" s="204"/>
      <c r="J125" s="204"/>
      <c r="K125" s="204"/>
      <c r="L125" s="204"/>
      <c r="M125" s="204"/>
      <c r="N125" s="205"/>
    </row>
    <row r="127" spans="2:19" ht="46.15" customHeight="1" x14ac:dyDescent="0.25">
      <c r="B127" s="68" t="s">
        <v>33</v>
      </c>
      <c r="C127" s="68" t="s">
        <v>47</v>
      </c>
      <c r="D127" s="171" t="s">
        <v>3</v>
      </c>
      <c r="E127" s="172"/>
    </row>
    <row r="128" spans="2:19" ht="46.9" customHeight="1" x14ac:dyDescent="0.25">
      <c r="B128" s="69" t="s">
        <v>90</v>
      </c>
      <c r="C128" s="153" t="s">
        <v>101</v>
      </c>
      <c r="D128" s="209"/>
      <c r="E128" s="209"/>
    </row>
    <row r="130" spans="1:26" ht="26.25" x14ac:dyDescent="0.25">
      <c r="B130" s="183" t="s">
        <v>64</v>
      </c>
      <c r="C130" s="184"/>
      <c r="D130" s="184"/>
      <c r="E130" s="184"/>
      <c r="F130" s="184"/>
      <c r="G130" s="184"/>
      <c r="H130" s="184"/>
      <c r="I130" s="184"/>
      <c r="J130" s="184"/>
      <c r="K130" s="184"/>
      <c r="L130" s="184"/>
      <c r="M130" s="184"/>
      <c r="N130" s="184"/>
      <c r="O130" s="184"/>
      <c r="P130" s="184"/>
    </row>
    <row r="131" spans="1:26" ht="15.75" thickBot="1" x14ac:dyDescent="0.3"/>
    <row r="132" spans="1:26" ht="27" thickBot="1" x14ac:dyDescent="0.3">
      <c r="B132" s="203" t="s">
        <v>54</v>
      </c>
      <c r="C132" s="204"/>
      <c r="D132" s="204"/>
      <c r="E132" s="204"/>
      <c r="F132" s="204"/>
      <c r="G132" s="204"/>
      <c r="H132" s="204"/>
      <c r="I132" s="204"/>
      <c r="J132" s="204"/>
      <c r="K132" s="204"/>
      <c r="L132" s="204"/>
      <c r="M132" s="204"/>
      <c r="N132" s="205"/>
    </row>
    <row r="134" spans="1:26" ht="15.75" thickBot="1" x14ac:dyDescent="0.3">
      <c r="M134" s="65"/>
      <c r="N134" s="65"/>
    </row>
    <row r="135" spans="1:26" s="99" customFormat="1" ht="109.5" customHeight="1" x14ac:dyDescent="0.25">
      <c r="B135" s="110" t="s">
        <v>110</v>
      </c>
      <c r="C135" s="110" t="s">
        <v>111</v>
      </c>
      <c r="D135" s="110" t="s">
        <v>112</v>
      </c>
      <c r="E135" s="110" t="s">
        <v>45</v>
      </c>
      <c r="F135" s="110" t="s">
        <v>22</v>
      </c>
      <c r="G135" s="110" t="s">
        <v>67</v>
      </c>
      <c r="H135" s="110" t="s">
        <v>17</v>
      </c>
      <c r="I135" s="110" t="s">
        <v>10</v>
      </c>
      <c r="J135" s="110" t="s">
        <v>31</v>
      </c>
      <c r="K135" s="110" t="s">
        <v>61</v>
      </c>
      <c r="L135" s="110" t="s">
        <v>20</v>
      </c>
      <c r="M135" s="95" t="s">
        <v>26</v>
      </c>
      <c r="N135" s="110" t="s">
        <v>113</v>
      </c>
      <c r="O135" s="110" t="s">
        <v>36</v>
      </c>
      <c r="P135" s="111" t="s">
        <v>11</v>
      </c>
      <c r="Q135" s="111" t="s">
        <v>19</v>
      </c>
    </row>
    <row r="136" spans="1:26" s="105" customFormat="1" ht="49.5" customHeight="1" x14ac:dyDescent="0.25">
      <c r="A136" s="46">
        <v>1</v>
      </c>
      <c r="B136" s="106"/>
      <c r="C136" s="107"/>
      <c r="D136" s="106"/>
      <c r="E136" s="101"/>
      <c r="F136" s="102"/>
      <c r="G136" s="119"/>
      <c r="H136" s="109"/>
      <c r="I136" s="103"/>
      <c r="J136" s="103"/>
      <c r="K136" s="150">
        <v>0</v>
      </c>
      <c r="L136" s="150">
        <v>0</v>
      </c>
      <c r="M136" s="94"/>
      <c r="N136" s="94">
        <f>+M136*G136</f>
        <v>0</v>
      </c>
      <c r="O136" s="27"/>
      <c r="P136" s="27"/>
      <c r="Q136" s="120" t="s">
        <v>396</v>
      </c>
      <c r="R136" s="104"/>
      <c r="S136" s="104"/>
      <c r="T136" s="104"/>
      <c r="U136" s="104"/>
      <c r="V136" s="104"/>
      <c r="W136" s="104"/>
      <c r="X136" s="104"/>
      <c r="Y136" s="104"/>
      <c r="Z136" s="104"/>
    </row>
    <row r="137" spans="1:26" s="105" customFormat="1" x14ac:dyDescent="0.25">
      <c r="A137" s="46"/>
      <c r="B137" s="49" t="s">
        <v>16</v>
      </c>
      <c r="C137" s="107"/>
      <c r="D137" s="106"/>
      <c r="E137" s="101"/>
      <c r="F137" s="102"/>
      <c r="G137" s="102"/>
      <c r="H137" s="102"/>
      <c r="I137" s="103"/>
      <c r="J137" s="103"/>
      <c r="K137" s="108">
        <f>SUM(K136:K136)</f>
        <v>0</v>
      </c>
      <c r="L137" s="108">
        <f>SUM(L136:L136)</f>
        <v>0</v>
      </c>
      <c r="M137" s="118">
        <f>SUM(M136:M136)</f>
        <v>0</v>
      </c>
      <c r="N137" s="108">
        <f>SUM(N136:N136)</f>
        <v>0</v>
      </c>
      <c r="O137" s="27"/>
      <c r="P137" s="27"/>
      <c r="Q137" s="121"/>
    </row>
    <row r="138" spans="1:26" x14ac:dyDescent="0.25">
      <c r="B138" s="30"/>
      <c r="C138" s="30"/>
      <c r="D138" s="30"/>
      <c r="E138" s="31"/>
      <c r="F138" s="30"/>
      <c r="G138" s="30"/>
      <c r="H138" s="30"/>
      <c r="I138" s="30"/>
      <c r="J138" s="30"/>
      <c r="K138" s="30"/>
      <c r="L138" s="30"/>
      <c r="M138" s="30"/>
      <c r="N138" s="30"/>
      <c r="O138" s="30"/>
      <c r="P138" s="30"/>
    </row>
    <row r="139" spans="1:26" ht="30" x14ac:dyDescent="0.25">
      <c r="B139" s="154" t="s">
        <v>32</v>
      </c>
      <c r="C139" s="73">
        <f>+K137</f>
        <v>0</v>
      </c>
      <c r="H139" s="32"/>
      <c r="I139" s="32"/>
      <c r="J139" s="32"/>
      <c r="K139" s="32"/>
      <c r="L139" s="32"/>
      <c r="M139" s="32"/>
      <c r="N139" s="30"/>
      <c r="O139" s="30"/>
      <c r="P139" s="30"/>
    </row>
    <row r="141" spans="1:26" ht="15.75" thickBot="1" x14ac:dyDescent="0.3"/>
    <row r="142" spans="1:26" ht="37.15" customHeight="1" thickBot="1" x14ac:dyDescent="0.3">
      <c r="B142" s="76" t="s">
        <v>49</v>
      </c>
      <c r="C142" s="77" t="s">
        <v>50</v>
      </c>
      <c r="D142" s="76" t="s">
        <v>51</v>
      </c>
      <c r="E142" s="77" t="s">
        <v>55</v>
      </c>
    </row>
    <row r="143" spans="1:26" ht="28.5" x14ac:dyDescent="0.25">
      <c r="B143" s="67" t="s">
        <v>91</v>
      </c>
      <c r="C143" s="70">
        <v>20</v>
      </c>
      <c r="D143" s="70">
        <v>0</v>
      </c>
      <c r="E143" s="206">
        <f>+D143+D144+D145</f>
        <v>0</v>
      </c>
    </row>
    <row r="144" spans="1:26" ht="36.75" customHeight="1" x14ac:dyDescent="0.25">
      <c r="B144" s="67" t="s">
        <v>92</v>
      </c>
      <c r="C144" s="57">
        <v>30</v>
      </c>
      <c r="D144" s="115">
        <v>0</v>
      </c>
      <c r="E144" s="207"/>
    </row>
    <row r="145" spans="2:17" ht="34.5" customHeight="1" thickBot="1" x14ac:dyDescent="0.3">
      <c r="B145" s="67" t="s">
        <v>93</v>
      </c>
      <c r="C145" s="72">
        <v>40</v>
      </c>
      <c r="D145" s="72">
        <v>0</v>
      </c>
      <c r="E145" s="208"/>
    </row>
    <row r="147" spans="2:17" ht="15.75" thickBot="1" x14ac:dyDescent="0.3"/>
    <row r="148" spans="2:17" ht="27" thickBot="1" x14ac:dyDescent="0.3">
      <c r="B148" s="203" t="s">
        <v>52</v>
      </c>
      <c r="C148" s="204"/>
      <c r="D148" s="204"/>
      <c r="E148" s="204"/>
      <c r="F148" s="204"/>
      <c r="G148" s="204"/>
      <c r="H148" s="204"/>
      <c r="I148" s="204"/>
      <c r="J148" s="204"/>
      <c r="K148" s="204"/>
      <c r="L148" s="204"/>
      <c r="M148" s="204"/>
      <c r="N148" s="205"/>
    </row>
    <row r="150" spans="2:17" ht="109.5" customHeight="1" x14ac:dyDescent="0.25">
      <c r="B150" s="112" t="s">
        <v>0</v>
      </c>
      <c r="C150" s="112" t="s">
        <v>39</v>
      </c>
      <c r="D150" s="112" t="s">
        <v>40</v>
      </c>
      <c r="E150" s="112" t="s">
        <v>80</v>
      </c>
      <c r="F150" s="112" t="s">
        <v>82</v>
      </c>
      <c r="G150" s="112" t="s">
        <v>83</v>
      </c>
      <c r="H150" s="112" t="s">
        <v>84</v>
      </c>
      <c r="I150" s="112" t="s">
        <v>81</v>
      </c>
      <c r="J150" s="171" t="s">
        <v>85</v>
      </c>
      <c r="K150" s="181"/>
      <c r="L150" s="172"/>
      <c r="M150" s="112" t="s">
        <v>89</v>
      </c>
      <c r="N150" s="112" t="s">
        <v>41</v>
      </c>
      <c r="O150" s="112" t="s">
        <v>42</v>
      </c>
      <c r="P150" s="171" t="s">
        <v>3</v>
      </c>
      <c r="Q150" s="172"/>
    </row>
    <row r="151" spans="2:17" s="137" customFormat="1" ht="87.75" customHeight="1" x14ac:dyDescent="0.25">
      <c r="B151" s="173" t="s">
        <v>97</v>
      </c>
      <c r="C151" s="173" t="s">
        <v>101</v>
      </c>
      <c r="D151" s="173" t="s">
        <v>325</v>
      </c>
      <c r="E151" s="173">
        <v>30307092</v>
      </c>
      <c r="F151" s="173" t="s">
        <v>192</v>
      </c>
      <c r="G151" s="173" t="s">
        <v>187</v>
      </c>
      <c r="H151" s="175">
        <v>33724</v>
      </c>
      <c r="I151" s="177" t="s">
        <v>387</v>
      </c>
      <c r="J151" s="74" t="s">
        <v>326</v>
      </c>
      <c r="K151" s="134" t="s">
        <v>367</v>
      </c>
      <c r="L151" s="134" t="s">
        <v>329</v>
      </c>
      <c r="M151" s="173" t="s">
        <v>101</v>
      </c>
      <c r="N151" s="173" t="s">
        <v>101</v>
      </c>
      <c r="O151" s="173" t="s">
        <v>101</v>
      </c>
      <c r="P151" s="167" t="s">
        <v>405</v>
      </c>
      <c r="Q151" s="168"/>
    </row>
    <row r="152" spans="2:17" ht="60.75" customHeight="1" x14ac:dyDescent="0.25">
      <c r="B152" s="214"/>
      <c r="C152" s="214"/>
      <c r="D152" s="214"/>
      <c r="E152" s="214"/>
      <c r="F152" s="214"/>
      <c r="G152" s="214"/>
      <c r="H152" s="212"/>
      <c r="I152" s="213"/>
      <c r="J152" s="74" t="s">
        <v>327</v>
      </c>
      <c r="K152" s="135" t="s">
        <v>328</v>
      </c>
      <c r="L152" s="134" t="s">
        <v>330</v>
      </c>
      <c r="M152" s="214"/>
      <c r="N152" s="214"/>
      <c r="O152" s="214"/>
      <c r="P152" s="210"/>
      <c r="Q152" s="211"/>
    </row>
    <row r="153" spans="2:17" ht="60.75" customHeight="1" x14ac:dyDescent="0.25">
      <c r="B153" s="174"/>
      <c r="C153" s="174"/>
      <c r="D153" s="174"/>
      <c r="E153" s="174"/>
      <c r="F153" s="174"/>
      <c r="G153" s="174"/>
      <c r="H153" s="176"/>
      <c r="I153" s="178"/>
      <c r="J153" s="74" t="s">
        <v>331</v>
      </c>
      <c r="K153" s="134" t="s">
        <v>332</v>
      </c>
      <c r="L153" s="134" t="s">
        <v>333</v>
      </c>
      <c r="M153" s="174"/>
      <c r="N153" s="174"/>
      <c r="O153" s="174"/>
      <c r="P153" s="169"/>
      <c r="Q153" s="170"/>
    </row>
    <row r="154" spans="2:17" ht="60.75" customHeight="1" x14ac:dyDescent="0.25">
      <c r="B154" s="173" t="s">
        <v>97</v>
      </c>
      <c r="C154" s="173" t="s">
        <v>101</v>
      </c>
      <c r="D154" s="173" t="s">
        <v>334</v>
      </c>
      <c r="E154" s="201">
        <v>9971741</v>
      </c>
      <c r="F154" s="201" t="s">
        <v>296</v>
      </c>
      <c r="G154" s="201" t="s">
        <v>335</v>
      </c>
      <c r="H154" s="218">
        <v>37799</v>
      </c>
      <c r="I154" s="215" t="s">
        <v>212</v>
      </c>
      <c r="J154" s="173" t="s">
        <v>179</v>
      </c>
      <c r="K154" s="134" t="s">
        <v>343</v>
      </c>
      <c r="L154" s="177" t="s">
        <v>337</v>
      </c>
      <c r="M154" s="201" t="s">
        <v>101</v>
      </c>
      <c r="N154" s="201" t="s">
        <v>102</v>
      </c>
      <c r="O154" s="201" t="s">
        <v>101</v>
      </c>
      <c r="P154" s="167" t="s">
        <v>462</v>
      </c>
      <c r="Q154" s="168"/>
    </row>
    <row r="155" spans="2:17" ht="33.6" customHeight="1" x14ac:dyDescent="0.25">
      <c r="B155" s="214"/>
      <c r="C155" s="214"/>
      <c r="D155" s="214"/>
      <c r="E155" s="207"/>
      <c r="F155" s="207"/>
      <c r="G155" s="207"/>
      <c r="H155" s="219"/>
      <c r="I155" s="216"/>
      <c r="J155" s="174"/>
      <c r="K155" s="134" t="s">
        <v>336</v>
      </c>
      <c r="L155" s="178"/>
      <c r="M155" s="207"/>
      <c r="N155" s="207"/>
      <c r="O155" s="207"/>
      <c r="P155" s="210"/>
      <c r="Q155" s="211"/>
    </row>
    <row r="156" spans="2:17" ht="78.75" customHeight="1" x14ac:dyDescent="0.25">
      <c r="B156" s="214"/>
      <c r="C156" s="214"/>
      <c r="D156" s="214"/>
      <c r="E156" s="207"/>
      <c r="F156" s="207"/>
      <c r="G156" s="207"/>
      <c r="H156" s="219"/>
      <c r="I156" s="216"/>
      <c r="J156" s="74" t="s">
        <v>115</v>
      </c>
      <c r="K156" s="74" t="s">
        <v>338</v>
      </c>
      <c r="L156" s="74" t="s">
        <v>339</v>
      </c>
      <c r="M156" s="207"/>
      <c r="N156" s="207"/>
      <c r="O156" s="207"/>
      <c r="P156" s="210"/>
      <c r="Q156" s="211"/>
    </row>
    <row r="157" spans="2:17" ht="45.75" customHeight="1" x14ac:dyDescent="0.25">
      <c r="B157" s="174"/>
      <c r="C157" s="174"/>
      <c r="D157" s="174"/>
      <c r="E157" s="202"/>
      <c r="F157" s="202"/>
      <c r="G157" s="202"/>
      <c r="H157" s="220"/>
      <c r="I157" s="217"/>
      <c r="J157" s="74" t="s">
        <v>340</v>
      </c>
      <c r="K157" s="74" t="s">
        <v>341</v>
      </c>
      <c r="L157" s="132" t="s">
        <v>342</v>
      </c>
      <c r="M157" s="202"/>
      <c r="N157" s="202"/>
      <c r="O157" s="202"/>
      <c r="P157" s="169"/>
      <c r="Q157" s="170"/>
    </row>
    <row r="158" spans="2:17" s="137" customFormat="1" ht="45.75" customHeight="1" x14ac:dyDescent="0.25">
      <c r="B158" s="173" t="s">
        <v>98</v>
      </c>
      <c r="C158" s="173" t="s">
        <v>101</v>
      </c>
      <c r="D158" s="173" t="s">
        <v>344</v>
      </c>
      <c r="E158" s="173">
        <v>42144513</v>
      </c>
      <c r="F158" s="173" t="s">
        <v>286</v>
      </c>
      <c r="G158" s="173" t="s">
        <v>345</v>
      </c>
      <c r="H158" s="175">
        <v>40446</v>
      </c>
      <c r="I158" s="173" t="s">
        <v>387</v>
      </c>
      <c r="J158" s="74" t="s">
        <v>346</v>
      </c>
      <c r="K158" s="74" t="s">
        <v>368</v>
      </c>
      <c r="L158" s="132" t="s">
        <v>347</v>
      </c>
      <c r="M158" s="173" t="s">
        <v>101</v>
      </c>
      <c r="N158" s="173" t="s">
        <v>101</v>
      </c>
      <c r="O158" s="173" t="s">
        <v>101</v>
      </c>
      <c r="P158" s="167" t="s">
        <v>390</v>
      </c>
      <c r="Q158" s="168"/>
    </row>
    <row r="159" spans="2:17" ht="45.75" customHeight="1" x14ac:dyDescent="0.25">
      <c r="B159" s="214"/>
      <c r="C159" s="214"/>
      <c r="D159" s="214"/>
      <c r="E159" s="214"/>
      <c r="F159" s="214"/>
      <c r="G159" s="214"/>
      <c r="H159" s="212"/>
      <c r="I159" s="214"/>
      <c r="J159" s="74" t="s">
        <v>348</v>
      </c>
      <c r="K159" s="74" t="s">
        <v>349</v>
      </c>
      <c r="L159" s="132" t="s">
        <v>352</v>
      </c>
      <c r="M159" s="214"/>
      <c r="N159" s="214"/>
      <c r="O159" s="214"/>
      <c r="P159" s="210"/>
      <c r="Q159" s="211"/>
    </row>
    <row r="160" spans="2:17" ht="45.75" customHeight="1" x14ac:dyDescent="0.25">
      <c r="B160" s="174"/>
      <c r="C160" s="174"/>
      <c r="D160" s="174"/>
      <c r="E160" s="174"/>
      <c r="F160" s="174"/>
      <c r="G160" s="174"/>
      <c r="H160" s="176"/>
      <c r="I160" s="174"/>
      <c r="J160" s="74" t="s">
        <v>350</v>
      </c>
      <c r="K160" s="74" t="s">
        <v>351</v>
      </c>
      <c r="L160" s="132" t="s">
        <v>353</v>
      </c>
      <c r="M160" s="174"/>
      <c r="N160" s="174"/>
      <c r="O160" s="174"/>
      <c r="P160" s="169"/>
      <c r="Q160" s="170"/>
    </row>
    <row r="161" spans="2:17" s="137" customFormat="1" ht="60" customHeight="1" x14ac:dyDescent="0.25">
      <c r="B161" s="173" t="s">
        <v>98</v>
      </c>
      <c r="C161" s="173" t="s">
        <v>101</v>
      </c>
      <c r="D161" s="173" t="s">
        <v>354</v>
      </c>
      <c r="E161" s="173">
        <v>1088277126</v>
      </c>
      <c r="F161" s="173" t="s">
        <v>286</v>
      </c>
      <c r="G161" s="173" t="s">
        <v>179</v>
      </c>
      <c r="H161" s="175">
        <v>41467</v>
      </c>
      <c r="I161" s="173" t="s">
        <v>387</v>
      </c>
      <c r="J161" s="74" t="s">
        <v>356</v>
      </c>
      <c r="K161" s="74" t="s">
        <v>355</v>
      </c>
      <c r="L161" s="132" t="s">
        <v>357</v>
      </c>
      <c r="M161" s="173" t="s">
        <v>101</v>
      </c>
      <c r="N161" s="173" t="s">
        <v>101</v>
      </c>
      <c r="O161" s="173" t="s">
        <v>101</v>
      </c>
      <c r="P161" s="167" t="s">
        <v>390</v>
      </c>
      <c r="Q161" s="168"/>
    </row>
    <row r="162" spans="2:17" ht="45.75" customHeight="1" x14ac:dyDescent="0.25">
      <c r="B162" s="214"/>
      <c r="C162" s="214"/>
      <c r="D162" s="214"/>
      <c r="E162" s="214"/>
      <c r="F162" s="214"/>
      <c r="G162" s="214"/>
      <c r="H162" s="212"/>
      <c r="I162" s="214"/>
      <c r="J162" s="69" t="s">
        <v>358</v>
      </c>
      <c r="K162" s="74" t="s">
        <v>359</v>
      </c>
      <c r="L162" s="132" t="s">
        <v>360</v>
      </c>
      <c r="M162" s="214"/>
      <c r="N162" s="214"/>
      <c r="O162" s="214"/>
      <c r="P162" s="210"/>
      <c r="Q162" s="211"/>
    </row>
    <row r="163" spans="2:17" ht="210.75" customHeight="1" x14ac:dyDescent="0.25">
      <c r="B163" s="174"/>
      <c r="C163" s="174"/>
      <c r="D163" s="174"/>
      <c r="E163" s="174"/>
      <c r="F163" s="174"/>
      <c r="G163" s="174"/>
      <c r="H163" s="176"/>
      <c r="I163" s="174"/>
      <c r="J163" s="69" t="s">
        <v>361</v>
      </c>
      <c r="K163" s="74" t="s">
        <v>362</v>
      </c>
      <c r="L163" s="132" t="s">
        <v>380</v>
      </c>
      <c r="M163" s="174"/>
      <c r="N163" s="174"/>
      <c r="O163" s="174"/>
      <c r="P163" s="169"/>
      <c r="Q163" s="170"/>
    </row>
    <row r="164" spans="2:17" ht="86.25" customHeight="1" x14ac:dyDescent="0.25">
      <c r="B164" s="74" t="s">
        <v>99</v>
      </c>
      <c r="C164" s="74" t="s">
        <v>101</v>
      </c>
      <c r="D164" s="74" t="s">
        <v>363</v>
      </c>
      <c r="E164" s="74">
        <v>42133913</v>
      </c>
      <c r="F164" s="74" t="s">
        <v>365</v>
      </c>
      <c r="G164" s="74" t="s">
        <v>364</v>
      </c>
      <c r="H164" s="138">
        <v>41544</v>
      </c>
      <c r="I164" s="74" t="s">
        <v>387</v>
      </c>
      <c r="J164" s="74" t="s">
        <v>115</v>
      </c>
      <c r="K164" s="74" t="s">
        <v>412</v>
      </c>
      <c r="L164" s="132" t="s">
        <v>366</v>
      </c>
      <c r="M164" s="74" t="s">
        <v>101</v>
      </c>
      <c r="N164" s="74" t="s">
        <v>101</v>
      </c>
      <c r="O164" s="74" t="s">
        <v>101</v>
      </c>
      <c r="P164" s="165" t="s">
        <v>390</v>
      </c>
      <c r="Q164" s="166"/>
    </row>
    <row r="165" spans="2:17" ht="132.75" customHeight="1" thickBot="1" x14ac:dyDescent="0.3"/>
    <row r="166" spans="2:17" ht="54" customHeight="1" x14ac:dyDescent="0.25">
      <c r="B166" s="116" t="s">
        <v>33</v>
      </c>
      <c r="C166" s="116" t="s">
        <v>49</v>
      </c>
      <c r="D166" s="112" t="s">
        <v>50</v>
      </c>
      <c r="E166" s="116" t="s">
        <v>51</v>
      </c>
      <c r="F166" s="77" t="s">
        <v>56</v>
      </c>
      <c r="G166" s="82"/>
    </row>
    <row r="167" spans="2:17" ht="120.75" customHeight="1" x14ac:dyDescent="0.2">
      <c r="B167" s="197" t="s">
        <v>53</v>
      </c>
      <c r="C167" s="6" t="s">
        <v>94</v>
      </c>
      <c r="D167" s="115">
        <v>25</v>
      </c>
      <c r="E167" s="115">
        <v>0</v>
      </c>
      <c r="F167" s="198">
        <f>+E167+E168+E169</f>
        <v>35</v>
      </c>
      <c r="G167" s="83"/>
    </row>
    <row r="168" spans="2:17" ht="104.25" customHeight="1" x14ac:dyDescent="0.2">
      <c r="B168" s="197"/>
      <c r="C168" s="6" t="s">
        <v>95</v>
      </c>
      <c r="D168" s="74">
        <v>25</v>
      </c>
      <c r="E168" s="115">
        <v>25</v>
      </c>
      <c r="F168" s="199"/>
      <c r="G168" s="83"/>
    </row>
    <row r="169" spans="2:17" ht="69" customHeight="1" x14ac:dyDescent="0.2">
      <c r="B169" s="197"/>
      <c r="C169" s="6" t="s">
        <v>96</v>
      </c>
      <c r="D169" s="115">
        <v>10</v>
      </c>
      <c r="E169" s="115">
        <v>10</v>
      </c>
      <c r="F169" s="200"/>
      <c r="G169" s="83"/>
    </row>
    <row r="170" spans="2:17" x14ac:dyDescent="0.25">
      <c r="C170" s="96"/>
    </row>
    <row r="173" spans="2:17" x14ac:dyDescent="0.25">
      <c r="B173" s="114" t="s">
        <v>57</v>
      </c>
    </row>
    <row r="176" spans="2:17" x14ac:dyDescent="0.25">
      <c r="B176" s="117" t="s">
        <v>33</v>
      </c>
      <c r="C176" s="117" t="s">
        <v>58</v>
      </c>
      <c r="D176" s="116" t="s">
        <v>51</v>
      </c>
      <c r="E176" s="116" t="s">
        <v>16</v>
      </c>
    </row>
    <row r="177" spans="2:5" ht="75.75" customHeight="1" x14ac:dyDescent="0.25">
      <c r="B177" s="97" t="s">
        <v>59</v>
      </c>
      <c r="C177" s="98">
        <v>40</v>
      </c>
      <c r="D177" s="115">
        <f>+E143</f>
        <v>0</v>
      </c>
      <c r="E177" s="201">
        <f>+D177+D178</f>
        <v>35</v>
      </c>
    </row>
    <row r="178" spans="2:5" ht="114" customHeight="1" x14ac:dyDescent="0.25">
      <c r="B178" s="97" t="s">
        <v>60</v>
      </c>
      <c r="C178" s="98">
        <v>60</v>
      </c>
      <c r="D178" s="115">
        <f>+F167</f>
        <v>35</v>
      </c>
      <c r="E178" s="202"/>
    </row>
  </sheetData>
  <sheetProtection password="FF39" sheet="1" objects="1" scenarios="1"/>
  <mergeCells count="247">
    <mergeCell ref="O73:P73"/>
    <mergeCell ref="O74:P74"/>
    <mergeCell ref="O75:P75"/>
    <mergeCell ref="O76:P76"/>
    <mergeCell ref="O77:P77"/>
    <mergeCell ref="O78:P78"/>
    <mergeCell ref="O84:P84"/>
    <mergeCell ref="O85:P85"/>
    <mergeCell ref="O79:P79"/>
    <mergeCell ref="O80:P80"/>
    <mergeCell ref="B2:P2"/>
    <mergeCell ref="B4:P4"/>
    <mergeCell ref="C6:N6"/>
    <mergeCell ref="C7:N7"/>
    <mergeCell ref="C8:N8"/>
    <mergeCell ref="C9:N9"/>
    <mergeCell ref="O59:P59"/>
    <mergeCell ref="O60:P60"/>
    <mergeCell ref="O61:P61"/>
    <mergeCell ref="C53:N53"/>
    <mergeCell ref="B55:N55"/>
    <mergeCell ref="O57:P57"/>
    <mergeCell ref="O58:P58"/>
    <mergeCell ref="C10:E10"/>
    <mergeCell ref="B14:C17"/>
    <mergeCell ref="B18:C18"/>
    <mergeCell ref="E36:E37"/>
    <mergeCell ref="B49:B50"/>
    <mergeCell ref="C49:C50"/>
    <mergeCell ref="D49:E49"/>
    <mergeCell ref="O62:P62"/>
    <mergeCell ref="O63:P63"/>
    <mergeCell ref="O64:P64"/>
    <mergeCell ref="O65:P65"/>
    <mergeCell ref="O66:P66"/>
    <mergeCell ref="O67:P67"/>
    <mergeCell ref="O68:P68"/>
    <mergeCell ref="O69:P69"/>
    <mergeCell ref="O70:P70"/>
    <mergeCell ref="O71:P71"/>
    <mergeCell ref="B125:N125"/>
    <mergeCell ref="D127:E127"/>
    <mergeCell ref="D128:E128"/>
    <mergeCell ref="B130:P130"/>
    <mergeCell ref="C97:C98"/>
    <mergeCell ref="B97:B98"/>
    <mergeCell ref="O101:O102"/>
    <mergeCell ref="O81:P81"/>
    <mergeCell ref="O82:P82"/>
    <mergeCell ref="O83:P83"/>
    <mergeCell ref="O87:P87"/>
    <mergeCell ref="B93:N93"/>
    <mergeCell ref="J96:L96"/>
    <mergeCell ref="P96:Q96"/>
    <mergeCell ref="O86:P86"/>
    <mergeCell ref="E101:E102"/>
    <mergeCell ref="F106:F107"/>
    <mergeCell ref="E106:E107"/>
    <mergeCell ref="D106:D107"/>
    <mergeCell ref="C106:C107"/>
    <mergeCell ref="B106:B107"/>
    <mergeCell ref="O103:O104"/>
    <mergeCell ref="O72:P72"/>
    <mergeCell ref="E177:E178"/>
    <mergeCell ref="I97:I98"/>
    <mergeCell ref="H97:H98"/>
    <mergeCell ref="G97:G98"/>
    <mergeCell ref="F97:F98"/>
    <mergeCell ref="E97:E98"/>
    <mergeCell ref="D97:D98"/>
    <mergeCell ref="B132:N132"/>
    <mergeCell ref="E143:E145"/>
    <mergeCell ref="B148:N148"/>
    <mergeCell ref="J150:L150"/>
    <mergeCell ref="D101:D102"/>
    <mergeCell ref="C101:C102"/>
    <mergeCell ref="B101:B102"/>
    <mergeCell ref="B103:B104"/>
    <mergeCell ref="C103:C104"/>
    <mergeCell ref="D103:D104"/>
    <mergeCell ref="N101:N102"/>
    <mergeCell ref="M101:M102"/>
    <mergeCell ref="H101:H102"/>
    <mergeCell ref="G101:G102"/>
    <mergeCell ref="F101:F102"/>
    <mergeCell ref="H106:H107"/>
    <mergeCell ref="G106:G107"/>
    <mergeCell ref="E103:E104"/>
    <mergeCell ref="F103:F104"/>
    <mergeCell ref="G103:G104"/>
    <mergeCell ref="H103:H104"/>
    <mergeCell ref="M103:M104"/>
    <mergeCell ref="N103:N104"/>
    <mergeCell ref="B167:B169"/>
    <mergeCell ref="F167:F169"/>
    <mergeCell ref="G111:G112"/>
    <mergeCell ref="F111:F112"/>
    <mergeCell ref="E111:E112"/>
    <mergeCell ref="E108:E109"/>
    <mergeCell ref="D108:D109"/>
    <mergeCell ref="C108:C109"/>
    <mergeCell ref="B108:B109"/>
    <mergeCell ref="M111:M112"/>
    <mergeCell ref="N111:N112"/>
    <mergeCell ref="D111:D112"/>
    <mergeCell ref="C111:C112"/>
    <mergeCell ref="B111:B112"/>
    <mergeCell ref="M108:M109"/>
    <mergeCell ref="N108:N109"/>
    <mergeCell ref="H108:H109"/>
    <mergeCell ref="G108:G109"/>
    <mergeCell ref="F108:F109"/>
    <mergeCell ref="C114:C115"/>
    <mergeCell ref="B114:B115"/>
    <mergeCell ref="C117:C118"/>
    <mergeCell ref="B117:B118"/>
    <mergeCell ref="M114:M115"/>
    <mergeCell ref="N114:N115"/>
    <mergeCell ref="O114:O115"/>
    <mergeCell ref="I114:I115"/>
    <mergeCell ref="H114:H115"/>
    <mergeCell ref="G114:G115"/>
    <mergeCell ref="D117:D118"/>
    <mergeCell ref="E117:E118"/>
    <mergeCell ref="F117:F118"/>
    <mergeCell ref="G117:G118"/>
    <mergeCell ref="H117:H118"/>
    <mergeCell ref="I117:I118"/>
    <mergeCell ref="F114:F115"/>
    <mergeCell ref="E114:E115"/>
    <mergeCell ref="D114:D115"/>
    <mergeCell ref="B119:B123"/>
    <mergeCell ref="O119:O122"/>
    <mergeCell ref="D119:D123"/>
    <mergeCell ref="E119:E123"/>
    <mergeCell ref="F119:F123"/>
    <mergeCell ref="J119:J122"/>
    <mergeCell ref="L119:L122"/>
    <mergeCell ref="M119:M122"/>
    <mergeCell ref="N119:N122"/>
    <mergeCell ref="G119:G123"/>
    <mergeCell ref="C119:C123"/>
    <mergeCell ref="B154:B157"/>
    <mergeCell ref="J154:J155"/>
    <mergeCell ref="L154:L155"/>
    <mergeCell ref="I154:I157"/>
    <mergeCell ref="G151:G153"/>
    <mergeCell ref="M151:M153"/>
    <mergeCell ref="N151:N153"/>
    <mergeCell ref="O151:O153"/>
    <mergeCell ref="H154:H157"/>
    <mergeCell ref="G154:G157"/>
    <mergeCell ref="C151:C153"/>
    <mergeCell ref="B151:B153"/>
    <mergeCell ref="D151:D153"/>
    <mergeCell ref="E151:E153"/>
    <mergeCell ref="F151:F153"/>
    <mergeCell ref="M154:M157"/>
    <mergeCell ref="N154:N157"/>
    <mergeCell ref="O154:O157"/>
    <mergeCell ref="H151:H153"/>
    <mergeCell ref="I151:I153"/>
    <mergeCell ref="P154:Q157"/>
    <mergeCell ref="F154:F157"/>
    <mergeCell ref="E154:E157"/>
    <mergeCell ref="D154:D157"/>
    <mergeCell ref="C154:C157"/>
    <mergeCell ref="C158:C160"/>
    <mergeCell ref="M158:M160"/>
    <mergeCell ref="N158:N160"/>
    <mergeCell ref="O158:O160"/>
    <mergeCell ref="B158:B160"/>
    <mergeCell ref="I158:I160"/>
    <mergeCell ref="P164:Q164"/>
    <mergeCell ref="H158:H160"/>
    <mergeCell ref="G158:G160"/>
    <mergeCell ref="F158:F160"/>
    <mergeCell ref="E158:E160"/>
    <mergeCell ref="D158:D160"/>
    <mergeCell ref="P158:Q160"/>
    <mergeCell ref="H161:H163"/>
    <mergeCell ref="I161:I163"/>
    <mergeCell ref="M161:M163"/>
    <mergeCell ref="N161:N163"/>
    <mergeCell ref="O161:O163"/>
    <mergeCell ref="P161:Q163"/>
    <mergeCell ref="B161:B163"/>
    <mergeCell ref="C161:C163"/>
    <mergeCell ref="D161:D163"/>
    <mergeCell ref="E161:E163"/>
    <mergeCell ref="F161:F163"/>
    <mergeCell ref="G161:G163"/>
    <mergeCell ref="I101:I102"/>
    <mergeCell ref="I103:I104"/>
    <mergeCell ref="I106:I107"/>
    <mergeCell ref="I108:I109"/>
    <mergeCell ref="P105:Q105"/>
    <mergeCell ref="H119:H123"/>
    <mergeCell ref="I119:I123"/>
    <mergeCell ref="J111:J112"/>
    <mergeCell ref="J108:J109"/>
    <mergeCell ref="L111:L112"/>
    <mergeCell ref="M117:M118"/>
    <mergeCell ref="N117:N118"/>
    <mergeCell ref="O117:O118"/>
    <mergeCell ref="O111:O112"/>
    <mergeCell ref="I111:I112"/>
    <mergeCell ref="H111:H112"/>
    <mergeCell ref="O108:O109"/>
    <mergeCell ref="P150:Q150"/>
    <mergeCell ref="P151:Q153"/>
    <mergeCell ref="M106:M107"/>
    <mergeCell ref="N106:N107"/>
    <mergeCell ref="O106:O107"/>
    <mergeCell ref="P97:Q98"/>
    <mergeCell ref="M97:M98"/>
    <mergeCell ref="N97:N98"/>
    <mergeCell ref="O97:O98"/>
    <mergeCell ref="P119:Q123"/>
    <mergeCell ref="P114:Q115"/>
    <mergeCell ref="P116:Q116"/>
    <mergeCell ref="P117:Q118"/>
    <mergeCell ref="P110:Q110"/>
    <mergeCell ref="P111:Q112"/>
    <mergeCell ref="P113:Q113"/>
    <mergeCell ref="P103:Q104"/>
    <mergeCell ref="P106:Q107"/>
    <mergeCell ref="P108:Q109"/>
    <mergeCell ref="P99:Q99"/>
    <mergeCell ref="P100:Q100"/>
    <mergeCell ref="P101:Q102"/>
    <mergeCell ref="R110:S110"/>
    <mergeCell ref="R111:S112"/>
    <mergeCell ref="R113:S113"/>
    <mergeCell ref="R114:S115"/>
    <mergeCell ref="R116:S116"/>
    <mergeCell ref="R117:S118"/>
    <mergeCell ref="R119:S123"/>
    <mergeCell ref="R96:S96"/>
    <mergeCell ref="R97:S98"/>
    <mergeCell ref="R99:S99"/>
    <mergeCell ref="R100:S100"/>
    <mergeCell ref="R101:S102"/>
    <mergeCell ref="R103:S104"/>
    <mergeCell ref="R105:S105"/>
    <mergeCell ref="R106:S107"/>
    <mergeCell ref="R108:S109"/>
  </mergeCells>
  <dataValidations count="2">
    <dataValidation type="list" allowBlank="1" showInputMessage="1" showErrorMessage="1" sqref="WVE983094 A65590 IS65590 SO65590 ACK65590 AMG65590 AWC65590 BFY65590 BPU65590 BZQ65590 CJM65590 CTI65590 DDE65590 DNA65590 DWW65590 EGS65590 EQO65590 FAK65590 FKG65590 FUC65590 GDY65590 GNU65590 GXQ65590 HHM65590 HRI65590 IBE65590 ILA65590 IUW65590 JES65590 JOO65590 JYK65590 KIG65590 KSC65590 LBY65590 LLU65590 LVQ65590 MFM65590 MPI65590 MZE65590 NJA65590 NSW65590 OCS65590 OMO65590 OWK65590 PGG65590 PQC65590 PZY65590 QJU65590 QTQ65590 RDM65590 RNI65590 RXE65590 SHA65590 SQW65590 TAS65590 TKO65590 TUK65590 UEG65590 UOC65590 UXY65590 VHU65590 VRQ65590 WBM65590 WLI65590 WVE65590 A131126 IS131126 SO131126 ACK131126 AMG131126 AWC131126 BFY131126 BPU131126 BZQ131126 CJM131126 CTI131126 DDE131126 DNA131126 DWW131126 EGS131126 EQO131126 FAK131126 FKG131126 FUC131126 GDY131126 GNU131126 GXQ131126 HHM131126 HRI131126 IBE131126 ILA131126 IUW131126 JES131126 JOO131126 JYK131126 KIG131126 KSC131126 LBY131126 LLU131126 LVQ131126 MFM131126 MPI131126 MZE131126 NJA131126 NSW131126 OCS131126 OMO131126 OWK131126 PGG131126 PQC131126 PZY131126 QJU131126 QTQ131126 RDM131126 RNI131126 RXE131126 SHA131126 SQW131126 TAS131126 TKO131126 TUK131126 UEG131126 UOC131126 UXY131126 VHU131126 VRQ131126 WBM131126 WLI131126 WVE131126 A196662 IS196662 SO196662 ACK196662 AMG196662 AWC196662 BFY196662 BPU196662 BZQ196662 CJM196662 CTI196662 DDE196662 DNA196662 DWW196662 EGS196662 EQO196662 FAK196662 FKG196662 FUC196662 GDY196662 GNU196662 GXQ196662 HHM196662 HRI196662 IBE196662 ILA196662 IUW196662 JES196662 JOO196662 JYK196662 KIG196662 KSC196662 LBY196662 LLU196662 LVQ196662 MFM196662 MPI196662 MZE196662 NJA196662 NSW196662 OCS196662 OMO196662 OWK196662 PGG196662 PQC196662 PZY196662 QJU196662 QTQ196662 RDM196662 RNI196662 RXE196662 SHA196662 SQW196662 TAS196662 TKO196662 TUK196662 UEG196662 UOC196662 UXY196662 VHU196662 VRQ196662 WBM196662 WLI196662 WVE196662 A262198 IS262198 SO262198 ACK262198 AMG262198 AWC262198 BFY262198 BPU262198 BZQ262198 CJM262198 CTI262198 DDE262198 DNA262198 DWW262198 EGS262198 EQO262198 FAK262198 FKG262198 FUC262198 GDY262198 GNU262198 GXQ262198 HHM262198 HRI262198 IBE262198 ILA262198 IUW262198 JES262198 JOO262198 JYK262198 KIG262198 KSC262198 LBY262198 LLU262198 LVQ262198 MFM262198 MPI262198 MZE262198 NJA262198 NSW262198 OCS262198 OMO262198 OWK262198 PGG262198 PQC262198 PZY262198 QJU262198 QTQ262198 RDM262198 RNI262198 RXE262198 SHA262198 SQW262198 TAS262198 TKO262198 TUK262198 UEG262198 UOC262198 UXY262198 VHU262198 VRQ262198 WBM262198 WLI262198 WVE262198 A327734 IS327734 SO327734 ACK327734 AMG327734 AWC327734 BFY327734 BPU327734 BZQ327734 CJM327734 CTI327734 DDE327734 DNA327734 DWW327734 EGS327734 EQO327734 FAK327734 FKG327734 FUC327734 GDY327734 GNU327734 GXQ327734 HHM327734 HRI327734 IBE327734 ILA327734 IUW327734 JES327734 JOO327734 JYK327734 KIG327734 KSC327734 LBY327734 LLU327734 LVQ327734 MFM327734 MPI327734 MZE327734 NJA327734 NSW327734 OCS327734 OMO327734 OWK327734 PGG327734 PQC327734 PZY327734 QJU327734 QTQ327734 RDM327734 RNI327734 RXE327734 SHA327734 SQW327734 TAS327734 TKO327734 TUK327734 UEG327734 UOC327734 UXY327734 VHU327734 VRQ327734 WBM327734 WLI327734 WVE327734 A393270 IS393270 SO393270 ACK393270 AMG393270 AWC393270 BFY393270 BPU393270 BZQ393270 CJM393270 CTI393270 DDE393270 DNA393270 DWW393270 EGS393270 EQO393270 FAK393270 FKG393270 FUC393270 GDY393270 GNU393270 GXQ393270 HHM393270 HRI393270 IBE393270 ILA393270 IUW393270 JES393270 JOO393270 JYK393270 KIG393270 KSC393270 LBY393270 LLU393270 LVQ393270 MFM393270 MPI393270 MZE393270 NJA393270 NSW393270 OCS393270 OMO393270 OWK393270 PGG393270 PQC393270 PZY393270 QJU393270 QTQ393270 RDM393270 RNI393270 RXE393270 SHA393270 SQW393270 TAS393270 TKO393270 TUK393270 UEG393270 UOC393270 UXY393270 VHU393270 VRQ393270 WBM393270 WLI393270 WVE393270 A458806 IS458806 SO458806 ACK458806 AMG458806 AWC458806 BFY458806 BPU458806 BZQ458806 CJM458806 CTI458806 DDE458806 DNA458806 DWW458806 EGS458806 EQO458806 FAK458806 FKG458806 FUC458806 GDY458806 GNU458806 GXQ458806 HHM458806 HRI458806 IBE458806 ILA458806 IUW458806 JES458806 JOO458806 JYK458806 KIG458806 KSC458806 LBY458806 LLU458806 LVQ458806 MFM458806 MPI458806 MZE458806 NJA458806 NSW458806 OCS458806 OMO458806 OWK458806 PGG458806 PQC458806 PZY458806 QJU458806 QTQ458806 RDM458806 RNI458806 RXE458806 SHA458806 SQW458806 TAS458806 TKO458806 TUK458806 UEG458806 UOC458806 UXY458806 VHU458806 VRQ458806 WBM458806 WLI458806 WVE458806 A524342 IS524342 SO524342 ACK524342 AMG524342 AWC524342 BFY524342 BPU524342 BZQ524342 CJM524342 CTI524342 DDE524342 DNA524342 DWW524342 EGS524342 EQO524342 FAK524342 FKG524342 FUC524342 GDY524342 GNU524342 GXQ524342 HHM524342 HRI524342 IBE524342 ILA524342 IUW524342 JES524342 JOO524342 JYK524342 KIG524342 KSC524342 LBY524342 LLU524342 LVQ524342 MFM524342 MPI524342 MZE524342 NJA524342 NSW524342 OCS524342 OMO524342 OWK524342 PGG524342 PQC524342 PZY524342 QJU524342 QTQ524342 RDM524342 RNI524342 RXE524342 SHA524342 SQW524342 TAS524342 TKO524342 TUK524342 UEG524342 UOC524342 UXY524342 VHU524342 VRQ524342 WBM524342 WLI524342 WVE524342 A589878 IS589878 SO589878 ACK589878 AMG589878 AWC589878 BFY589878 BPU589878 BZQ589878 CJM589878 CTI589878 DDE589878 DNA589878 DWW589878 EGS589878 EQO589878 FAK589878 FKG589878 FUC589878 GDY589878 GNU589878 GXQ589878 HHM589878 HRI589878 IBE589878 ILA589878 IUW589878 JES589878 JOO589878 JYK589878 KIG589878 KSC589878 LBY589878 LLU589878 LVQ589878 MFM589878 MPI589878 MZE589878 NJA589878 NSW589878 OCS589878 OMO589878 OWK589878 PGG589878 PQC589878 PZY589878 QJU589878 QTQ589878 RDM589878 RNI589878 RXE589878 SHA589878 SQW589878 TAS589878 TKO589878 TUK589878 UEG589878 UOC589878 UXY589878 VHU589878 VRQ589878 WBM589878 WLI589878 WVE589878 A655414 IS655414 SO655414 ACK655414 AMG655414 AWC655414 BFY655414 BPU655414 BZQ655414 CJM655414 CTI655414 DDE655414 DNA655414 DWW655414 EGS655414 EQO655414 FAK655414 FKG655414 FUC655414 GDY655414 GNU655414 GXQ655414 HHM655414 HRI655414 IBE655414 ILA655414 IUW655414 JES655414 JOO655414 JYK655414 KIG655414 KSC655414 LBY655414 LLU655414 LVQ655414 MFM655414 MPI655414 MZE655414 NJA655414 NSW655414 OCS655414 OMO655414 OWK655414 PGG655414 PQC655414 PZY655414 QJU655414 QTQ655414 RDM655414 RNI655414 RXE655414 SHA655414 SQW655414 TAS655414 TKO655414 TUK655414 UEG655414 UOC655414 UXY655414 VHU655414 VRQ655414 WBM655414 WLI655414 WVE655414 A720950 IS720950 SO720950 ACK720950 AMG720950 AWC720950 BFY720950 BPU720950 BZQ720950 CJM720950 CTI720950 DDE720950 DNA720950 DWW720950 EGS720950 EQO720950 FAK720950 FKG720950 FUC720950 GDY720950 GNU720950 GXQ720950 HHM720950 HRI720950 IBE720950 ILA720950 IUW720950 JES720950 JOO720950 JYK720950 KIG720950 KSC720950 LBY720950 LLU720950 LVQ720950 MFM720950 MPI720950 MZE720950 NJA720950 NSW720950 OCS720950 OMO720950 OWK720950 PGG720950 PQC720950 PZY720950 QJU720950 QTQ720950 RDM720950 RNI720950 RXE720950 SHA720950 SQW720950 TAS720950 TKO720950 TUK720950 UEG720950 UOC720950 UXY720950 VHU720950 VRQ720950 WBM720950 WLI720950 WVE720950 A786486 IS786486 SO786486 ACK786486 AMG786486 AWC786486 BFY786486 BPU786486 BZQ786486 CJM786486 CTI786486 DDE786486 DNA786486 DWW786486 EGS786486 EQO786486 FAK786486 FKG786486 FUC786486 GDY786486 GNU786486 GXQ786486 HHM786486 HRI786486 IBE786486 ILA786486 IUW786486 JES786486 JOO786486 JYK786486 KIG786486 KSC786486 LBY786486 LLU786486 LVQ786486 MFM786486 MPI786486 MZE786486 NJA786486 NSW786486 OCS786486 OMO786486 OWK786486 PGG786486 PQC786486 PZY786486 QJU786486 QTQ786486 RDM786486 RNI786486 RXE786486 SHA786486 SQW786486 TAS786486 TKO786486 TUK786486 UEG786486 UOC786486 UXY786486 VHU786486 VRQ786486 WBM786486 WLI786486 WVE786486 A852022 IS852022 SO852022 ACK852022 AMG852022 AWC852022 BFY852022 BPU852022 BZQ852022 CJM852022 CTI852022 DDE852022 DNA852022 DWW852022 EGS852022 EQO852022 FAK852022 FKG852022 FUC852022 GDY852022 GNU852022 GXQ852022 HHM852022 HRI852022 IBE852022 ILA852022 IUW852022 JES852022 JOO852022 JYK852022 KIG852022 KSC852022 LBY852022 LLU852022 LVQ852022 MFM852022 MPI852022 MZE852022 NJA852022 NSW852022 OCS852022 OMO852022 OWK852022 PGG852022 PQC852022 PZY852022 QJU852022 QTQ852022 RDM852022 RNI852022 RXE852022 SHA852022 SQW852022 TAS852022 TKO852022 TUK852022 UEG852022 UOC852022 UXY852022 VHU852022 VRQ852022 WBM852022 WLI852022 WVE852022 A917558 IS917558 SO917558 ACK917558 AMG917558 AWC917558 BFY917558 BPU917558 BZQ917558 CJM917558 CTI917558 DDE917558 DNA917558 DWW917558 EGS917558 EQO917558 FAK917558 FKG917558 FUC917558 GDY917558 GNU917558 GXQ917558 HHM917558 HRI917558 IBE917558 ILA917558 IUW917558 JES917558 JOO917558 JYK917558 KIG917558 KSC917558 LBY917558 LLU917558 LVQ917558 MFM917558 MPI917558 MZE917558 NJA917558 NSW917558 OCS917558 OMO917558 OWK917558 PGG917558 PQC917558 PZY917558 QJU917558 QTQ917558 RDM917558 RNI917558 RXE917558 SHA917558 SQW917558 TAS917558 TKO917558 TUK917558 UEG917558 UOC917558 UXY917558 VHU917558 VRQ917558 WBM917558 WLI917558 WVE917558 A983094 IS983094 SO983094 ACK983094 AMG983094 AWC983094 BFY983094 BPU983094 BZQ983094 CJM983094 CTI983094 DDE983094 DNA983094 DWW983094 EGS983094 EQO983094 FAK983094 FKG983094 FUC983094 GDY983094 GNU983094 GXQ983094 HHM983094 HRI983094 IBE983094 ILA983094 IUW983094 JES983094 JOO983094 JYK983094 KIG983094 KSC983094 LBY983094 LLU983094 LVQ983094 MFM983094 MPI983094 MZE983094 NJA983094 NSW983094 OCS983094 OMO983094 OWK983094 PGG983094 PQC983094 PZY983094 QJU983094 QTQ983094 RDM983094 RNI983094 RXE983094 SHA983094 SQW983094 TAS983094 TKO983094 TUK983094 UEG983094 UOC983094 UXY983094 VHU983094 VRQ983094 WBM983094 WLI983094 A20:A39 IS20:IS39 SO20:SO39 ACK20:ACK39 AMG20:AMG39 AWC20:AWC39 BFY20:BFY39 BPU20:BPU39 BZQ20:BZQ39 CJM20:CJM39 CTI20:CTI39 DDE20:DDE39 DNA20:DNA39 DWW20:DWW39 EGS20:EGS39 EQO20:EQO39 FAK20:FAK39 FKG20:FKG39 FUC20:FUC39 GDY20:GDY39 GNU20:GNU39 GXQ20:GXQ39 HHM20:HHM39 HRI20:HRI39 IBE20:IBE39 ILA20:ILA39 IUW20:IUW39 JES20:JES39 JOO20:JOO39 JYK20:JYK39 KIG20:KIG39 KSC20:KSC39 LBY20:LBY39 LLU20:LLU39 LVQ20:LVQ39 MFM20:MFM39 MPI20:MPI39 MZE20:MZE39 NJA20:NJA39 NSW20:NSW39 OCS20:OCS39 OMO20:OMO39 OWK20:OWK39 PGG20:PGG39 PQC20:PQC39 PZY20:PZY39 QJU20:QJU39 QTQ20:QTQ39 RDM20:RDM39 RNI20:RNI39 RXE20:RXE39 SHA20:SHA39 SQW20:SQW39 TAS20:TAS39 TKO20:TKO39 TUK20:TUK39 UEG20:UEG39 UOC20:UOC39 UXY20:UXY39 VHU20:VHU39 VRQ20:VRQ39 WBM20:WBM39 WLI20:WLI39 WVE20:WVE39">
      <formula1>"1,2,3,4,5"</formula1>
    </dataValidation>
    <dataValidation type="decimal" allowBlank="1" showInputMessage="1" showErrorMessage="1" sqref="WVH983094 WLL983094 C65590 IV65590 SR65590 ACN65590 AMJ65590 AWF65590 BGB65590 BPX65590 BZT65590 CJP65590 CTL65590 DDH65590 DND65590 DWZ65590 EGV65590 EQR65590 FAN65590 FKJ65590 FUF65590 GEB65590 GNX65590 GXT65590 HHP65590 HRL65590 IBH65590 ILD65590 IUZ65590 JEV65590 JOR65590 JYN65590 KIJ65590 KSF65590 LCB65590 LLX65590 LVT65590 MFP65590 MPL65590 MZH65590 NJD65590 NSZ65590 OCV65590 OMR65590 OWN65590 PGJ65590 PQF65590 QAB65590 QJX65590 QTT65590 RDP65590 RNL65590 RXH65590 SHD65590 SQZ65590 TAV65590 TKR65590 TUN65590 UEJ65590 UOF65590 UYB65590 VHX65590 VRT65590 WBP65590 WLL65590 WVH65590 C131126 IV131126 SR131126 ACN131126 AMJ131126 AWF131126 BGB131126 BPX131126 BZT131126 CJP131126 CTL131126 DDH131126 DND131126 DWZ131126 EGV131126 EQR131126 FAN131126 FKJ131126 FUF131126 GEB131126 GNX131126 GXT131126 HHP131126 HRL131126 IBH131126 ILD131126 IUZ131126 JEV131126 JOR131126 JYN131126 KIJ131126 KSF131126 LCB131126 LLX131126 LVT131126 MFP131126 MPL131126 MZH131126 NJD131126 NSZ131126 OCV131126 OMR131126 OWN131126 PGJ131126 PQF131126 QAB131126 QJX131126 QTT131126 RDP131126 RNL131126 RXH131126 SHD131126 SQZ131126 TAV131126 TKR131126 TUN131126 UEJ131126 UOF131126 UYB131126 VHX131126 VRT131126 WBP131126 WLL131126 WVH131126 C196662 IV196662 SR196662 ACN196662 AMJ196662 AWF196662 BGB196662 BPX196662 BZT196662 CJP196662 CTL196662 DDH196662 DND196662 DWZ196662 EGV196662 EQR196662 FAN196662 FKJ196662 FUF196662 GEB196662 GNX196662 GXT196662 HHP196662 HRL196662 IBH196662 ILD196662 IUZ196662 JEV196662 JOR196662 JYN196662 KIJ196662 KSF196662 LCB196662 LLX196662 LVT196662 MFP196662 MPL196662 MZH196662 NJD196662 NSZ196662 OCV196662 OMR196662 OWN196662 PGJ196662 PQF196662 QAB196662 QJX196662 QTT196662 RDP196662 RNL196662 RXH196662 SHD196662 SQZ196662 TAV196662 TKR196662 TUN196662 UEJ196662 UOF196662 UYB196662 VHX196662 VRT196662 WBP196662 WLL196662 WVH196662 C262198 IV262198 SR262198 ACN262198 AMJ262198 AWF262198 BGB262198 BPX262198 BZT262198 CJP262198 CTL262198 DDH262198 DND262198 DWZ262198 EGV262198 EQR262198 FAN262198 FKJ262198 FUF262198 GEB262198 GNX262198 GXT262198 HHP262198 HRL262198 IBH262198 ILD262198 IUZ262198 JEV262198 JOR262198 JYN262198 KIJ262198 KSF262198 LCB262198 LLX262198 LVT262198 MFP262198 MPL262198 MZH262198 NJD262198 NSZ262198 OCV262198 OMR262198 OWN262198 PGJ262198 PQF262198 QAB262198 QJX262198 QTT262198 RDP262198 RNL262198 RXH262198 SHD262198 SQZ262198 TAV262198 TKR262198 TUN262198 UEJ262198 UOF262198 UYB262198 VHX262198 VRT262198 WBP262198 WLL262198 WVH262198 C327734 IV327734 SR327734 ACN327734 AMJ327734 AWF327734 BGB327734 BPX327734 BZT327734 CJP327734 CTL327734 DDH327734 DND327734 DWZ327734 EGV327734 EQR327734 FAN327734 FKJ327734 FUF327734 GEB327734 GNX327734 GXT327734 HHP327734 HRL327734 IBH327734 ILD327734 IUZ327734 JEV327734 JOR327734 JYN327734 KIJ327734 KSF327734 LCB327734 LLX327734 LVT327734 MFP327734 MPL327734 MZH327734 NJD327734 NSZ327734 OCV327734 OMR327734 OWN327734 PGJ327734 PQF327734 QAB327734 QJX327734 QTT327734 RDP327734 RNL327734 RXH327734 SHD327734 SQZ327734 TAV327734 TKR327734 TUN327734 UEJ327734 UOF327734 UYB327734 VHX327734 VRT327734 WBP327734 WLL327734 WVH327734 C393270 IV393270 SR393270 ACN393270 AMJ393270 AWF393270 BGB393270 BPX393270 BZT393270 CJP393270 CTL393270 DDH393270 DND393270 DWZ393270 EGV393270 EQR393270 FAN393270 FKJ393270 FUF393270 GEB393270 GNX393270 GXT393270 HHP393270 HRL393270 IBH393270 ILD393270 IUZ393270 JEV393270 JOR393270 JYN393270 KIJ393270 KSF393270 LCB393270 LLX393270 LVT393270 MFP393270 MPL393270 MZH393270 NJD393270 NSZ393270 OCV393270 OMR393270 OWN393270 PGJ393270 PQF393270 QAB393270 QJX393270 QTT393270 RDP393270 RNL393270 RXH393270 SHD393270 SQZ393270 TAV393270 TKR393270 TUN393270 UEJ393270 UOF393270 UYB393270 VHX393270 VRT393270 WBP393270 WLL393270 WVH393270 C458806 IV458806 SR458806 ACN458806 AMJ458806 AWF458806 BGB458806 BPX458806 BZT458806 CJP458806 CTL458806 DDH458806 DND458806 DWZ458806 EGV458806 EQR458806 FAN458806 FKJ458806 FUF458806 GEB458806 GNX458806 GXT458806 HHP458806 HRL458806 IBH458806 ILD458806 IUZ458806 JEV458806 JOR458806 JYN458806 KIJ458806 KSF458806 LCB458806 LLX458806 LVT458806 MFP458806 MPL458806 MZH458806 NJD458806 NSZ458806 OCV458806 OMR458806 OWN458806 PGJ458806 PQF458806 QAB458806 QJX458806 QTT458806 RDP458806 RNL458806 RXH458806 SHD458806 SQZ458806 TAV458806 TKR458806 TUN458806 UEJ458806 UOF458806 UYB458806 VHX458806 VRT458806 WBP458806 WLL458806 WVH458806 C524342 IV524342 SR524342 ACN524342 AMJ524342 AWF524342 BGB524342 BPX524342 BZT524342 CJP524342 CTL524342 DDH524342 DND524342 DWZ524342 EGV524342 EQR524342 FAN524342 FKJ524342 FUF524342 GEB524342 GNX524342 GXT524342 HHP524342 HRL524342 IBH524342 ILD524342 IUZ524342 JEV524342 JOR524342 JYN524342 KIJ524342 KSF524342 LCB524342 LLX524342 LVT524342 MFP524342 MPL524342 MZH524342 NJD524342 NSZ524342 OCV524342 OMR524342 OWN524342 PGJ524342 PQF524342 QAB524342 QJX524342 QTT524342 RDP524342 RNL524342 RXH524342 SHD524342 SQZ524342 TAV524342 TKR524342 TUN524342 UEJ524342 UOF524342 UYB524342 VHX524342 VRT524342 WBP524342 WLL524342 WVH524342 C589878 IV589878 SR589878 ACN589878 AMJ589878 AWF589878 BGB589878 BPX589878 BZT589878 CJP589878 CTL589878 DDH589878 DND589878 DWZ589878 EGV589878 EQR589878 FAN589878 FKJ589878 FUF589878 GEB589878 GNX589878 GXT589878 HHP589878 HRL589878 IBH589878 ILD589878 IUZ589878 JEV589878 JOR589878 JYN589878 KIJ589878 KSF589878 LCB589878 LLX589878 LVT589878 MFP589878 MPL589878 MZH589878 NJD589878 NSZ589878 OCV589878 OMR589878 OWN589878 PGJ589878 PQF589878 QAB589878 QJX589878 QTT589878 RDP589878 RNL589878 RXH589878 SHD589878 SQZ589878 TAV589878 TKR589878 TUN589878 UEJ589878 UOF589878 UYB589878 VHX589878 VRT589878 WBP589878 WLL589878 WVH589878 C655414 IV655414 SR655414 ACN655414 AMJ655414 AWF655414 BGB655414 BPX655414 BZT655414 CJP655414 CTL655414 DDH655414 DND655414 DWZ655414 EGV655414 EQR655414 FAN655414 FKJ655414 FUF655414 GEB655414 GNX655414 GXT655414 HHP655414 HRL655414 IBH655414 ILD655414 IUZ655414 JEV655414 JOR655414 JYN655414 KIJ655414 KSF655414 LCB655414 LLX655414 LVT655414 MFP655414 MPL655414 MZH655414 NJD655414 NSZ655414 OCV655414 OMR655414 OWN655414 PGJ655414 PQF655414 QAB655414 QJX655414 QTT655414 RDP655414 RNL655414 RXH655414 SHD655414 SQZ655414 TAV655414 TKR655414 TUN655414 UEJ655414 UOF655414 UYB655414 VHX655414 VRT655414 WBP655414 WLL655414 WVH655414 C720950 IV720950 SR720950 ACN720950 AMJ720950 AWF720950 BGB720950 BPX720950 BZT720950 CJP720950 CTL720950 DDH720950 DND720950 DWZ720950 EGV720950 EQR720950 FAN720950 FKJ720950 FUF720950 GEB720950 GNX720950 GXT720950 HHP720950 HRL720950 IBH720950 ILD720950 IUZ720950 JEV720950 JOR720950 JYN720950 KIJ720950 KSF720950 LCB720950 LLX720950 LVT720950 MFP720950 MPL720950 MZH720950 NJD720950 NSZ720950 OCV720950 OMR720950 OWN720950 PGJ720950 PQF720950 QAB720950 QJX720950 QTT720950 RDP720950 RNL720950 RXH720950 SHD720950 SQZ720950 TAV720950 TKR720950 TUN720950 UEJ720950 UOF720950 UYB720950 VHX720950 VRT720950 WBP720950 WLL720950 WVH720950 C786486 IV786486 SR786486 ACN786486 AMJ786486 AWF786486 BGB786486 BPX786486 BZT786486 CJP786486 CTL786486 DDH786486 DND786486 DWZ786486 EGV786486 EQR786486 FAN786486 FKJ786486 FUF786486 GEB786486 GNX786486 GXT786486 HHP786486 HRL786486 IBH786486 ILD786486 IUZ786486 JEV786486 JOR786486 JYN786486 KIJ786486 KSF786486 LCB786486 LLX786486 LVT786486 MFP786486 MPL786486 MZH786486 NJD786486 NSZ786486 OCV786486 OMR786486 OWN786486 PGJ786486 PQF786486 QAB786486 QJX786486 QTT786486 RDP786486 RNL786486 RXH786486 SHD786486 SQZ786486 TAV786486 TKR786486 TUN786486 UEJ786486 UOF786486 UYB786486 VHX786486 VRT786486 WBP786486 WLL786486 WVH786486 C852022 IV852022 SR852022 ACN852022 AMJ852022 AWF852022 BGB852022 BPX852022 BZT852022 CJP852022 CTL852022 DDH852022 DND852022 DWZ852022 EGV852022 EQR852022 FAN852022 FKJ852022 FUF852022 GEB852022 GNX852022 GXT852022 HHP852022 HRL852022 IBH852022 ILD852022 IUZ852022 JEV852022 JOR852022 JYN852022 KIJ852022 KSF852022 LCB852022 LLX852022 LVT852022 MFP852022 MPL852022 MZH852022 NJD852022 NSZ852022 OCV852022 OMR852022 OWN852022 PGJ852022 PQF852022 QAB852022 QJX852022 QTT852022 RDP852022 RNL852022 RXH852022 SHD852022 SQZ852022 TAV852022 TKR852022 TUN852022 UEJ852022 UOF852022 UYB852022 VHX852022 VRT852022 WBP852022 WLL852022 WVH852022 C917558 IV917558 SR917558 ACN917558 AMJ917558 AWF917558 BGB917558 BPX917558 BZT917558 CJP917558 CTL917558 DDH917558 DND917558 DWZ917558 EGV917558 EQR917558 FAN917558 FKJ917558 FUF917558 GEB917558 GNX917558 GXT917558 HHP917558 HRL917558 IBH917558 ILD917558 IUZ917558 JEV917558 JOR917558 JYN917558 KIJ917558 KSF917558 LCB917558 LLX917558 LVT917558 MFP917558 MPL917558 MZH917558 NJD917558 NSZ917558 OCV917558 OMR917558 OWN917558 PGJ917558 PQF917558 QAB917558 QJX917558 QTT917558 RDP917558 RNL917558 RXH917558 SHD917558 SQZ917558 TAV917558 TKR917558 TUN917558 UEJ917558 UOF917558 UYB917558 VHX917558 VRT917558 WBP917558 WLL917558 WVH917558 C983094 IV983094 SR983094 ACN983094 AMJ983094 AWF983094 BGB983094 BPX983094 BZT983094 CJP983094 CTL983094 DDH983094 DND983094 DWZ983094 EGV983094 EQR983094 FAN983094 FKJ983094 FUF983094 GEB983094 GNX983094 GXT983094 HHP983094 HRL983094 IBH983094 ILD983094 IUZ983094 JEV983094 JOR983094 JYN983094 KIJ983094 KSF983094 LCB983094 LLX983094 LVT983094 MFP983094 MPL983094 MZH983094 NJD983094 NSZ983094 OCV983094 OMR983094 OWN983094 PGJ983094 PQF983094 QAB983094 QJX983094 QTT983094 RDP983094 RNL983094 RXH983094 SHD983094 SQZ983094 TAV983094 TKR983094 TUN983094 UEJ983094 UOF983094 UYB983094 VHX983094 VRT983094 WBP983094 IV20:IV39 SR20:SR39 ACN20:ACN39 AMJ20:AMJ39 AWF20:AWF39 BGB20:BGB39 BPX20:BPX39 BZT20:BZT39 CJP20:CJP39 CTL20:CTL39 DDH20:DDH39 DND20:DND39 DWZ20:DWZ39 EGV20:EGV39 EQR20:EQR39 FAN20:FAN39 FKJ20:FKJ39 FUF20:FUF39 GEB20:GEB39 GNX20:GNX39 GXT20:GXT39 HHP20:HHP39 HRL20:HRL39 IBH20:IBH39 ILD20:ILD39 IUZ20:IUZ39 JEV20:JEV39 JOR20:JOR39 JYN20:JYN39 KIJ20:KIJ39 KSF20:KSF39 LCB20:LCB39 LLX20:LLX39 LVT20:LVT39 MFP20:MFP39 MPL20:MPL39 MZH20:MZH39 NJD20:NJD39 NSZ20:NSZ39 OCV20:OCV39 OMR20:OMR39 OWN20:OWN39 PGJ20:PGJ39 PQF20:PQF39 QAB20:QAB39 QJX20:QJX39 QTT20:QTT39 RDP20:RDP39 RNL20:RNL39 RXH20:RXH39 SHD20:SHD39 SQZ20:SQZ39 TAV20:TAV39 TKR20:TKR39 TUN20:TUN39 UEJ20:UEJ39 UOF20:UOF39 UYB20:UYB39 VHX20:VHX39 VRT20:VRT39 WBP20:WBP39 WLL20:WLL39 WVH20:WVH39">
      <formula1>0</formula1>
      <formula2>1</formula2>
    </dataValidation>
  </dataValidations>
  <printOptions horizontalCentered="1" verticalCentered="1"/>
  <pageMargins left="0.98425196850393704" right="0.70866141732283472" top="0.74803149606299213" bottom="0.74803149606299213" header="0.31496062992125984" footer="0.31496062992125984"/>
  <pageSetup paperSize="5" scale="4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2"/>
  <sheetViews>
    <sheetView zoomScale="78" zoomScaleNormal="55" workbookViewId="0"/>
  </sheetViews>
  <sheetFormatPr baseColWidth="10" defaultRowHeight="15" x14ac:dyDescent="0.25"/>
  <cols>
    <col min="1" max="1" width="3.140625" style="9" bestFit="1" customWidth="1"/>
    <col min="2" max="2" width="36.85546875" style="9" customWidth="1"/>
    <col min="3" max="3" width="29.28515625" style="9" customWidth="1"/>
    <col min="4" max="4" width="23" style="9" customWidth="1"/>
    <col min="5" max="5" width="30.85546875" style="9" customWidth="1"/>
    <col min="6" max="6" width="26.140625" style="9" customWidth="1"/>
    <col min="7" max="7" width="29" style="9" customWidth="1"/>
    <col min="8" max="8" width="22" style="9" customWidth="1"/>
    <col min="9" max="9" width="24" style="9" customWidth="1"/>
    <col min="10" max="10" width="16.28515625" style="9" customWidth="1"/>
    <col min="11" max="11" width="14.7109375" style="9" bestFit="1" customWidth="1"/>
    <col min="12" max="12" width="20.85546875" style="9" customWidth="1"/>
    <col min="13" max="13" width="17.28515625" style="9" customWidth="1"/>
    <col min="14" max="14" width="19.5703125" style="9" customWidth="1"/>
    <col min="15" max="15" width="17.5703125" style="9" customWidth="1"/>
    <col min="16" max="16" width="11.7109375" style="9" customWidth="1"/>
    <col min="17" max="17" width="47.140625" style="9" customWidth="1"/>
    <col min="18" max="18" width="36.85546875"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83" t="s">
        <v>63</v>
      </c>
      <c r="C2" s="184"/>
      <c r="D2" s="184"/>
      <c r="E2" s="184"/>
      <c r="F2" s="184"/>
      <c r="G2" s="184"/>
      <c r="H2" s="184"/>
      <c r="I2" s="184"/>
      <c r="J2" s="184"/>
      <c r="K2" s="184"/>
      <c r="L2" s="184"/>
      <c r="M2" s="184"/>
      <c r="N2" s="184"/>
      <c r="O2" s="184"/>
      <c r="P2" s="184"/>
    </row>
    <row r="4" spans="2:16" ht="26.25" x14ac:dyDescent="0.25">
      <c r="B4" s="183" t="s">
        <v>48</v>
      </c>
      <c r="C4" s="184"/>
      <c r="D4" s="184"/>
      <c r="E4" s="184"/>
      <c r="F4" s="184"/>
      <c r="G4" s="184"/>
      <c r="H4" s="184"/>
      <c r="I4" s="184"/>
      <c r="J4" s="184"/>
      <c r="K4" s="184"/>
      <c r="L4" s="184"/>
      <c r="M4" s="184"/>
      <c r="N4" s="184"/>
      <c r="O4" s="184"/>
      <c r="P4" s="184"/>
    </row>
    <row r="5" spans="2:16" ht="15.75" thickBot="1" x14ac:dyDescent="0.3"/>
    <row r="6" spans="2:16" ht="21.75" thickBot="1" x14ac:dyDescent="0.3">
      <c r="B6" s="11" t="s">
        <v>4</v>
      </c>
      <c r="C6" s="187" t="s">
        <v>115</v>
      </c>
      <c r="D6" s="187"/>
      <c r="E6" s="187"/>
      <c r="F6" s="187"/>
      <c r="G6" s="187"/>
      <c r="H6" s="187"/>
      <c r="I6" s="187"/>
      <c r="J6" s="187"/>
      <c r="K6" s="187"/>
      <c r="L6" s="187"/>
      <c r="M6" s="187"/>
      <c r="N6" s="188"/>
    </row>
    <row r="7" spans="2:16" ht="16.5" thickBot="1" x14ac:dyDescent="0.3">
      <c r="B7" s="12" t="s">
        <v>5</v>
      </c>
      <c r="C7" s="187" t="s">
        <v>387</v>
      </c>
      <c r="D7" s="187"/>
      <c r="E7" s="187"/>
      <c r="F7" s="187"/>
      <c r="G7" s="187"/>
      <c r="H7" s="187"/>
      <c r="I7" s="187"/>
      <c r="J7" s="187"/>
      <c r="K7" s="187"/>
      <c r="L7" s="187"/>
      <c r="M7" s="187"/>
      <c r="N7" s="188"/>
    </row>
    <row r="8" spans="2:16" ht="16.5" thickBot="1" x14ac:dyDescent="0.3">
      <c r="B8" s="12" t="s">
        <v>6</v>
      </c>
      <c r="C8" s="187" t="s">
        <v>387</v>
      </c>
      <c r="D8" s="187"/>
      <c r="E8" s="187"/>
      <c r="F8" s="187"/>
      <c r="G8" s="187"/>
      <c r="H8" s="187"/>
      <c r="I8" s="187"/>
      <c r="J8" s="187"/>
      <c r="K8" s="187"/>
      <c r="L8" s="187"/>
      <c r="M8" s="187"/>
      <c r="N8" s="188"/>
    </row>
    <row r="9" spans="2:16" ht="16.5" thickBot="1" x14ac:dyDescent="0.3">
      <c r="B9" s="12" t="s">
        <v>7</v>
      </c>
      <c r="C9" s="187" t="s">
        <v>387</v>
      </c>
      <c r="D9" s="187"/>
      <c r="E9" s="187"/>
      <c r="F9" s="187"/>
      <c r="G9" s="187"/>
      <c r="H9" s="187"/>
      <c r="I9" s="187"/>
      <c r="J9" s="187"/>
      <c r="K9" s="187"/>
      <c r="L9" s="187"/>
      <c r="M9" s="187"/>
      <c r="N9" s="188"/>
    </row>
    <row r="10" spans="2:16" ht="16.5" thickBot="1" x14ac:dyDescent="0.3">
      <c r="B10" s="12" t="s">
        <v>8</v>
      </c>
      <c r="C10" s="189" t="s">
        <v>439</v>
      </c>
      <c r="D10" s="189"/>
      <c r="E10" s="190"/>
      <c r="F10" s="34"/>
      <c r="G10" s="34"/>
      <c r="H10" s="34"/>
      <c r="I10" s="34"/>
      <c r="J10" s="34"/>
      <c r="K10" s="34"/>
      <c r="L10" s="34"/>
      <c r="M10" s="34"/>
      <c r="N10" s="35"/>
    </row>
    <row r="11" spans="2:16" ht="16.5" thickBot="1" x14ac:dyDescent="0.3">
      <c r="B11" s="14" t="s">
        <v>9</v>
      </c>
      <c r="C11" s="15">
        <v>41972</v>
      </c>
      <c r="D11" s="16"/>
      <c r="E11" s="16"/>
      <c r="F11" s="16"/>
      <c r="G11" s="16"/>
      <c r="H11" s="16"/>
      <c r="I11" s="16"/>
      <c r="J11" s="16"/>
      <c r="K11" s="16"/>
      <c r="L11" s="16"/>
      <c r="M11" s="16"/>
      <c r="N11" s="17"/>
    </row>
    <row r="12" spans="2:16" ht="15.75" x14ac:dyDescent="0.25">
      <c r="B12" s="13"/>
      <c r="C12" s="18"/>
      <c r="D12" s="19"/>
      <c r="E12" s="19"/>
      <c r="F12" s="19"/>
      <c r="G12" s="19"/>
      <c r="H12" s="19"/>
      <c r="I12" s="99"/>
      <c r="J12" s="99"/>
      <c r="K12" s="99"/>
      <c r="L12" s="99"/>
      <c r="M12" s="99"/>
      <c r="N12" s="19"/>
    </row>
    <row r="13" spans="2:16" x14ac:dyDescent="0.25">
      <c r="I13" s="99"/>
      <c r="J13" s="99"/>
      <c r="K13" s="99"/>
      <c r="L13" s="99"/>
      <c r="M13" s="99"/>
      <c r="N13" s="100"/>
    </row>
    <row r="14" spans="2:16" ht="45.75" customHeight="1" x14ac:dyDescent="0.25">
      <c r="B14" s="193" t="s">
        <v>65</v>
      </c>
      <c r="C14" s="193"/>
      <c r="D14" s="89" t="s">
        <v>12</v>
      </c>
      <c r="E14" s="89" t="s">
        <v>13</v>
      </c>
      <c r="F14" s="89" t="s">
        <v>29</v>
      </c>
      <c r="G14" s="80"/>
      <c r="I14" s="38"/>
      <c r="J14" s="38"/>
      <c r="K14" s="38"/>
      <c r="L14" s="38"/>
      <c r="M14" s="38"/>
      <c r="N14" s="100"/>
    </row>
    <row r="15" spans="2:16" x14ac:dyDescent="0.25">
      <c r="B15" s="193"/>
      <c r="C15" s="193"/>
      <c r="D15" s="89">
        <v>4</v>
      </c>
      <c r="E15" s="36">
        <v>1252968600</v>
      </c>
      <c r="F15" s="148">
        <v>600</v>
      </c>
      <c r="G15" s="81"/>
      <c r="I15" s="39"/>
      <c r="J15" s="39"/>
      <c r="K15" s="39"/>
      <c r="L15" s="39"/>
      <c r="M15" s="39"/>
      <c r="N15" s="100"/>
    </row>
    <row r="16" spans="2:16" x14ac:dyDescent="0.25">
      <c r="B16" s="193"/>
      <c r="C16" s="193"/>
      <c r="D16" s="89"/>
      <c r="E16" s="37"/>
      <c r="F16" s="148"/>
      <c r="G16" s="81"/>
      <c r="H16" s="22"/>
      <c r="I16" s="99"/>
      <c r="J16" s="99"/>
      <c r="K16" s="99"/>
      <c r="L16" s="99"/>
      <c r="M16" s="99"/>
      <c r="N16" s="20"/>
    </row>
    <row r="17" spans="1:14" x14ac:dyDescent="0.25">
      <c r="B17" s="193"/>
      <c r="C17" s="193"/>
      <c r="D17" s="89"/>
      <c r="E17" s="37"/>
      <c r="F17" s="148"/>
      <c r="G17" s="81"/>
      <c r="H17" s="22"/>
      <c r="I17" s="99"/>
      <c r="J17" s="99"/>
      <c r="K17" s="99"/>
      <c r="L17" s="99"/>
      <c r="M17" s="99"/>
      <c r="N17" s="20"/>
    </row>
    <row r="18" spans="1:14" ht="15.75" thickBot="1" x14ac:dyDescent="0.3">
      <c r="B18" s="185" t="s">
        <v>14</v>
      </c>
      <c r="C18" s="186"/>
      <c r="D18" s="89"/>
      <c r="E18" s="64">
        <f>SUM(E15:E17)</f>
        <v>1252968600</v>
      </c>
      <c r="F18" s="149">
        <f>SUM(F15:F17)</f>
        <v>600</v>
      </c>
      <c r="G18" s="81"/>
      <c r="H18" s="22"/>
      <c r="I18" s="99"/>
      <c r="J18" s="99"/>
      <c r="K18" s="99"/>
      <c r="L18" s="99"/>
      <c r="M18" s="99"/>
      <c r="N18" s="20"/>
    </row>
    <row r="19" spans="1:14" ht="45.75" thickBot="1" x14ac:dyDescent="0.3">
      <c r="A19" s="42"/>
      <c r="B19" s="53" t="s">
        <v>15</v>
      </c>
      <c r="C19" s="53" t="s">
        <v>66</v>
      </c>
      <c r="E19" s="38"/>
      <c r="F19" s="38"/>
      <c r="G19" s="38"/>
      <c r="H19" s="38"/>
      <c r="I19" s="10"/>
      <c r="J19" s="10"/>
      <c r="K19" s="10"/>
      <c r="L19" s="10"/>
      <c r="M19" s="10"/>
    </row>
    <row r="20" spans="1:14" ht="15.75" thickBot="1" x14ac:dyDescent="0.3">
      <c r="A20" s="43">
        <v>1</v>
      </c>
      <c r="C20" s="45">
        <f>+F18*0.8</f>
        <v>480</v>
      </c>
      <c r="D20" s="41"/>
      <c r="E20" s="44">
        <f>E18</f>
        <v>1252968600</v>
      </c>
      <c r="F20" s="40"/>
      <c r="G20" s="40"/>
      <c r="H20" s="40"/>
      <c r="I20" s="23"/>
      <c r="J20" s="23"/>
      <c r="K20" s="23"/>
      <c r="L20" s="23"/>
      <c r="M20" s="23"/>
    </row>
    <row r="21" spans="1:14" x14ac:dyDescent="0.25">
      <c r="A21" s="91"/>
      <c r="C21" s="92"/>
      <c r="D21" s="39"/>
      <c r="E21" s="93"/>
      <c r="F21" s="40"/>
      <c r="G21" s="40"/>
      <c r="H21" s="40"/>
      <c r="I21" s="23"/>
      <c r="J21" s="23"/>
      <c r="K21" s="23"/>
      <c r="L21" s="23"/>
      <c r="M21" s="23"/>
    </row>
    <row r="22" spans="1:14" x14ac:dyDescent="0.25">
      <c r="A22" s="91"/>
      <c r="C22" s="92"/>
      <c r="D22" s="39"/>
      <c r="E22" s="93"/>
      <c r="F22" s="40"/>
      <c r="G22" s="40"/>
      <c r="H22" s="40"/>
      <c r="I22" s="23"/>
      <c r="J22" s="23"/>
      <c r="K22" s="23"/>
      <c r="L22" s="23"/>
      <c r="M22" s="23"/>
    </row>
    <row r="23" spans="1:14" x14ac:dyDescent="0.25">
      <c r="A23" s="91"/>
      <c r="B23" s="114" t="s">
        <v>100</v>
      </c>
      <c r="C23" s="96"/>
      <c r="D23" s="96"/>
      <c r="E23" s="96"/>
      <c r="F23" s="96"/>
      <c r="G23" s="96"/>
      <c r="H23" s="96"/>
      <c r="I23" s="99"/>
      <c r="J23" s="99"/>
      <c r="K23" s="99"/>
      <c r="L23" s="99"/>
      <c r="M23" s="99"/>
      <c r="N23" s="100"/>
    </row>
    <row r="24" spans="1:14" x14ac:dyDescent="0.25">
      <c r="A24" s="91"/>
      <c r="B24" s="96"/>
      <c r="C24" s="96"/>
      <c r="D24" s="96"/>
      <c r="E24" s="96"/>
      <c r="F24" s="96"/>
      <c r="G24" s="96"/>
      <c r="H24" s="96"/>
      <c r="I24" s="99"/>
      <c r="J24" s="99"/>
      <c r="K24" s="99"/>
      <c r="L24" s="99"/>
      <c r="M24" s="99"/>
      <c r="N24" s="100"/>
    </row>
    <row r="25" spans="1:14" x14ac:dyDescent="0.25">
      <c r="A25" s="91"/>
      <c r="B25" s="117" t="s">
        <v>33</v>
      </c>
      <c r="C25" s="117" t="s">
        <v>101</v>
      </c>
      <c r="D25" s="117" t="s">
        <v>102</v>
      </c>
      <c r="E25" s="96"/>
      <c r="F25" s="96"/>
      <c r="G25" s="96"/>
      <c r="H25" s="96"/>
      <c r="I25" s="99"/>
      <c r="J25" s="99"/>
      <c r="K25" s="99"/>
      <c r="L25" s="99"/>
      <c r="M25" s="99"/>
      <c r="N25" s="100"/>
    </row>
    <row r="26" spans="1:14" ht="30" x14ac:dyDescent="0.25">
      <c r="A26" s="91"/>
      <c r="B26" s="69" t="s">
        <v>103</v>
      </c>
      <c r="C26" s="113" t="s">
        <v>384</v>
      </c>
      <c r="D26" s="113"/>
      <c r="E26" s="96"/>
      <c r="F26" s="96"/>
      <c r="G26" s="96"/>
      <c r="H26" s="96"/>
      <c r="I26" s="99"/>
      <c r="J26" s="99"/>
      <c r="K26" s="99"/>
      <c r="L26" s="99"/>
      <c r="M26" s="99"/>
      <c r="N26" s="100"/>
    </row>
    <row r="27" spans="1:14" ht="30" x14ac:dyDescent="0.25">
      <c r="A27" s="91"/>
      <c r="B27" s="69" t="s">
        <v>104</v>
      </c>
      <c r="C27" s="113" t="s">
        <v>384</v>
      </c>
      <c r="D27" s="113"/>
      <c r="E27" s="96"/>
      <c r="F27" s="96"/>
      <c r="G27" s="96"/>
      <c r="H27" s="96"/>
      <c r="I27" s="99"/>
      <c r="J27" s="99"/>
      <c r="K27" s="99"/>
      <c r="L27" s="99"/>
      <c r="M27" s="99"/>
      <c r="N27" s="100"/>
    </row>
    <row r="28" spans="1:14" x14ac:dyDescent="0.25">
      <c r="A28" s="91"/>
      <c r="B28" s="69" t="s">
        <v>105</v>
      </c>
      <c r="C28" s="113" t="s">
        <v>384</v>
      </c>
      <c r="D28" s="113"/>
      <c r="E28" s="96"/>
      <c r="F28" s="96"/>
      <c r="G28" s="96"/>
      <c r="H28" s="96"/>
      <c r="I28" s="99"/>
      <c r="J28" s="99"/>
      <c r="K28" s="99"/>
      <c r="L28" s="99"/>
      <c r="M28" s="99"/>
      <c r="N28" s="100"/>
    </row>
    <row r="29" spans="1:14" x14ac:dyDescent="0.25">
      <c r="A29" s="91"/>
      <c r="B29" s="69" t="s">
        <v>106</v>
      </c>
      <c r="C29" s="113" t="s">
        <v>384</v>
      </c>
      <c r="D29" s="113"/>
      <c r="E29" s="96"/>
      <c r="F29" s="96"/>
      <c r="G29" s="96"/>
      <c r="H29" s="96"/>
      <c r="I29" s="99"/>
      <c r="J29" s="99"/>
      <c r="K29" s="99"/>
      <c r="L29" s="99"/>
      <c r="M29" s="99"/>
      <c r="N29" s="100"/>
    </row>
    <row r="30" spans="1:14" x14ac:dyDescent="0.25">
      <c r="A30" s="91"/>
      <c r="B30" s="96"/>
      <c r="C30" s="96"/>
      <c r="D30" s="96"/>
      <c r="E30" s="96"/>
      <c r="F30" s="96"/>
      <c r="G30" s="96"/>
      <c r="H30" s="96"/>
      <c r="I30" s="99"/>
      <c r="J30" s="99"/>
      <c r="K30" s="99"/>
      <c r="L30" s="99"/>
      <c r="M30" s="99"/>
      <c r="N30" s="100"/>
    </row>
    <row r="31" spans="1:14" x14ac:dyDescent="0.25">
      <c r="A31" s="91"/>
      <c r="B31" s="96"/>
      <c r="C31" s="96"/>
      <c r="D31" s="96"/>
      <c r="E31" s="96"/>
      <c r="F31" s="96"/>
      <c r="G31" s="96"/>
      <c r="H31" s="96"/>
      <c r="I31" s="99"/>
      <c r="J31" s="99"/>
      <c r="K31" s="99"/>
      <c r="L31" s="99"/>
      <c r="M31" s="99"/>
      <c r="N31" s="100"/>
    </row>
    <row r="32" spans="1:14" x14ac:dyDescent="0.25">
      <c r="A32" s="91"/>
      <c r="B32" s="114" t="s">
        <v>107</v>
      </c>
      <c r="C32" s="96"/>
      <c r="D32" s="96"/>
      <c r="E32" s="96"/>
      <c r="F32" s="96"/>
      <c r="G32" s="96"/>
      <c r="H32" s="96"/>
      <c r="I32" s="99"/>
      <c r="J32" s="99"/>
      <c r="K32" s="99"/>
      <c r="L32" s="99"/>
      <c r="M32" s="99"/>
      <c r="N32" s="100"/>
    </row>
    <row r="33" spans="1:26" x14ac:dyDescent="0.25">
      <c r="A33" s="91"/>
      <c r="B33" s="96"/>
      <c r="C33" s="96"/>
      <c r="D33" s="96"/>
      <c r="E33" s="96"/>
      <c r="F33" s="96"/>
      <c r="G33" s="96"/>
      <c r="H33" s="96"/>
      <c r="I33" s="99"/>
      <c r="J33" s="99"/>
      <c r="K33" s="99"/>
      <c r="L33" s="99"/>
      <c r="M33" s="99"/>
      <c r="N33" s="100"/>
    </row>
    <row r="34" spans="1:26" x14ac:dyDescent="0.25">
      <c r="A34" s="91"/>
      <c r="B34" s="96"/>
      <c r="C34" s="96"/>
      <c r="D34" s="96"/>
      <c r="E34" s="96"/>
      <c r="F34" s="96"/>
      <c r="G34" s="96"/>
      <c r="H34" s="96"/>
      <c r="I34" s="99"/>
      <c r="J34" s="99"/>
      <c r="K34" s="99"/>
      <c r="L34" s="99"/>
      <c r="M34" s="99"/>
      <c r="N34" s="100"/>
    </row>
    <row r="35" spans="1:26" x14ac:dyDescent="0.25">
      <c r="A35" s="91"/>
      <c r="B35" s="117" t="s">
        <v>33</v>
      </c>
      <c r="C35" s="117" t="s">
        <v>58</v>
      </c>
      <c r="D35" s="116" t="s">
        <v>51</v>
      </c>
      <c r="E35" s="116" t="s">
        <v>16</v>
      </c>
      <c r="F35" s="96"/>
      <c r="G35" s="96"/>
      <c r="H35" s="96"/>
      <c r="I35" s="99"/>
      <c r="J35" s="99"/>
      <c r="K35" s="99"/>
      <c r="L35" s="99"/>
      <c r="M35" s="99"/>
      <c r="N35" s="100"/>
    </row>
    <row r="36" spans="1:26" ht="57" x14ac:dyDescent="0.25">
      <c r="A36" s="91"/>
      <c r="B36" s="155" t="s">
        <v>108</v>
      </c>
      <c r="C36" s="98">
        <v>40</v>
      </c>
      <c r="D36" s="115">
        <f>+D151</f>
        <v>0</v>
      </c>
      <c r="E36" s="201">
        <f>+D36+D37</f>
        <v>35</v>
      </c>
      <c r="F36" s="96"/>
      <c r="G36" s="96"/>
      <c r="H36" s="96"/>
      <c r="I36" s="99"/>
      <c r="J36" s="99"/>
      <c r="K36" s="99"/>
      <c r="L36" s="99"/>
      <c r="M36" s="99"/>
      <c r="N36" s="100"/>
    </row>
    <row r="37" spans="1:26" ht="99.75" x14ac:dyDescent="0.25">
      <c r="A37" s="91"/>
      <c r="B37" s="155" t="s">
        <v>109</v>
      </c>
      <c r="C37" s="98">
        <v>60</v>
      </c>
      <c r="D37" s="115">
        <f>+D152</f>
        <v>35</v>
      </c>
      <c r="E37" s="202"/>
      <c r="F37" s="96"/>
      <c r="G37" s="96"/>
      <c r="H37" s="96"/>
      <c r="I37" s="99"/>
      <c r="J37" s="99"/>
      <c r="K37" s="99"/>
      <c r="L37" s="99"/>
      <c r="M37" s="99"/>
      <c r="N37" s="100"/>
    </row>
    <row r="38" spans="1:26" x14ac:dyDescent="0.25">
      <c r="A38" s="91"/>
      <c r="C38" s="92"/>
      <c r="D38" s="39"/>
      <c r="E38" s="93"/>
      <c r="F38" s="40"/>
      <c r="G38" s="40"/>
      <c r="H38" s="40"/>
      <c r="I38" s="23"/>
      <c r="J38" s="23"/>
      <c r="K38" s="23"/>
      <c r="L38" s="23"/>
      <c r="M38" s="23"/>
    </row>
    <row r="39" spans="1:26" x14ac:dyDescent="0.25">
      <c r="A39" s="91"/>
      <c r="C39" s="92"/>
      <c r="D39" s="39"/>
      <c r="E39" s="93"/>
      <c r="F39" s="40"/>
      <c r="G39" s="40"/>
      <c r="H39" s="40"/>
      <c r="I39" s="23"/>
      <c r="J39" s="23"/>
      <c r="K39" s="23"/>
      <c r="L39" s="23"/>
      <c r="M39" s="23"/>
    </row>
    <row r="40" spans="1:26" x14ac:dyDescent="0.25">
      <c r="A40" s="91"/>
      <c r="C40" s="92"/>
      <c r="D40" s="39"/>
      <c r="E40" s="93"/>
      <c r="F40" s="40"/>
      <c r="G40" s="40"/>
      <c r="H40" s="40"/>
      <c r="I40" s="23"/>
      <c r="J40" s="23"/>
      <c r="K40" s="23"/>
      <c r="L40" s="23"/>
      <c r="M40" s="23"/>
    </row>
    <row r="41" spans="1:26" ht="15.75" thickBot="1" x14ac:dyDescent="0.3">
      <c r="M41" s="227" t="s">
        <v>35</v>
      </c>
      <c r="N41" s="227"/>
    </row>
    <row r="42" spans="1:26" x14ac:dyDescent="0.25">
      <c r="B42" s="114" t="s">
        <v>30</v>
      </c>
      <c r="M42" s="65"/>
      <c r="N42" s="65"/>
    </row>
    <row r="43" spans="1:26" ht="15.75" thickBot="1" x14ac:dyDescent="0.3">
      <c r="M43" s="65"/>
      <c r="N43" s="65"/>
    </row>
    <row r="44" spans="1:26" s="99" customFormat="1" ht="109.5" customHeight="1" x14ac:dyDescent="0.25">
      <c r="B44" s="110" t="s">
        <v>110</v>
      </c>
      <c r="C44" s="110" t="s">
        <v>111</v>
      </c>
      <c r="D44" s="110" t="s">
        <v>112</v>
      </c>
      <c r="E44" s="110" t="s">
        <v>45</v>
      </c>
      <c r="F44" s="110" t="s">
        <v>22</v>
      </c>
      <c r="G44" s="110" t="s">
        <v>67</v>
      </c>
      <c r="H44" s="110" t="s">
        <v>17</v>
      </c>
      <c r="I44" s="110" t="s">
        <v>10</v>
      </c>
      <c r="J44" s="110" t="s">
        <v>31</v>
      </c>
      <c r="K44" s="110" t="s">
        <v>61</v>
      </c>
      <c r="L44" s="110" t="s">
        <v>20</v>
      </c>
      <c r="M44" s="95" t="s">
        <v>26</v>
      </c>
      <c r="N44" s="110" t="s">
        <v>113</v>
      </c>
      <c r="O44" s="110" t="s">
        <v>36</v>
      </c>
      <c r="P44" s="111" t="s">
        <v>11</v>
      </c>
      <c r="Q44" s="111" t="s">
        <v>19</v>
      </c>
      <c r="R44" s="111" t="s">
        <v>440</v>
      </c>
    </row>
    <row r="45" spans="1:26" s="105" customFormat="1" ht="133.5" customHeight="1" x14ac:dyDescent="0.25">
      <c r="A45" s="46">
        <v>1</v>
      </c>
      <c r="B45" s="106" t="s">
        <v>129</v>
      </c>
      <c r="C45" s="107" t="s">
        <v>115</v>
      </c>
      <c r="D45" s="106" t="s">
        <v>116</v>
      </c>
      <c r="E45" s="101" t="s">
        <v>126</v>
      </c>
      <c r="F45" s="102" t="s">
        <v>101</v>
      </c>
      <c r="G45" s="119">
        <v>1</v>
      </c>
      <c r="H45" s="109">
        <v>41666</v>
      </c>
      <c r="I45" s="126">
        <v>41973</v>
      </c>
      <c r="J45" s="103" t="s">
        <v>102</v>
      </c>
      <c r="K45" s="124">
        <v>8.1</v>
      </c>
      <c r="L45" s="124">
        <v>2</v>
      </c>
      <c r="M45" s="150">
        <v>6082</v>
      </c>
      <c r="N45" s="94">
        <f>+M45*G45</f>
        <v>6082</v>
      </c>
      <c r="O45" s="27">
        <v>6163173659</v>
      </c>
      <c r="P45" s="27" t="s">
        <v>127</v>
      </c>
      <c r="Q45" s="120" t="s">
        <v>399</v>
      </c>
      <c r="R45" s="120" t="s">
        <v>387</v>
      </c>
      <c r="S45" s="104"/>
      <c r="T45" s="104"/>
      <c r="U45" s="104"/>
      <c r="V45" s="104"/>
      <c r="W45" s="104"/>
      <c r="X45" s="104"/>
      <c r="Y45" s="104"/>
      <c r="Z45" s="104"/>
    </row>
    <row r="46" spans="1:26" s="105" customFormat="1" ht="149.25" customHeight="1" x14ac:dyDescent="0.25">
      <c r="A46" s="46">
        <f>+A45+1</f>
        <v>2</v>
      </c>
      <c r="B46" s="106" t="s">
        <v>129</v>
      </c>
      <c r="C46" s="107" t="s">
        <v>130</v>
      </c>
      <c r="D46" s="106" t="s">
        <v>116</v>
      </c>
      <c r="E46" s="125" t="s">
        <v>128</v>
      </c>
      <c r="F46" s="102" t="s">
        <v>101</v>
      </c>
      <c r="G46" s="119">
        <v>0.7</v>
      </c>
      <c r="H46" s="109">
        <v>41304</v>
      </c>
      <c r="I46" s="126">
        <v>41639</v>
      </c>
      <c r="J46" s="103" t="s">
        <v>102</v>
      </c>
      <c r="K46" s="94">
        <v>11</v>
      </c>
      <c r="L46" s="94">
        <v>0</v>
      </c>
      <c r="M46" s="150">
        <v>0</v>
      </c>
      <c r="N46" s="94">
        <f>+M46*G46</f>
        <v>0</v>
      </c>
      <c r="O46" s="27">
        <v>900782314</v>
      </c>
      <c r="P46" s="27" t="s">
        <v>131</v>
      </c>
      <c r="Q46" s="120" t="s">
        <v>399</v>
      </c>
      <c r="R46" s="120" t="s">
        <v>387</v>
      </c>
      <c r="S46" s="104"/>
      <c r="T46" s="104"/>
      <c r="U46" s="104"/>
      <c r="V46" s="104"/>
      <c r="W46" s="104"/>
      <c r="X46" s="104"/>
      <c r="Y46" s="104"/>
      <c r="Z46" s="104"/>
    </row>
    <row r="47" spans="1:26" s="105" customFormat="1" ht="376.5" customHeight="1" x14ac:dyDescent="0.25">
      <c r="A47" s="46">
        <f t="shared" ref="A47" si="0">+A46+1</f>
        <v>3</v>
      </c>
      <c r="B47" s="106" t="s">
        <v>129</v>
      </c>
      <c r="C47" s="107" t="s">
        <v>115</v>
      </c>
      <c r="D47" s="106" t="s">
        <v>132</v>
      </c>
      <c r="E47" s="125" t="s">
        <v>133</v>
      </c>
      <c r="F47" s="102" t="s">
        <v>101</v>
      </c>
      <c r="G47" s="119">
        <v>1</v>
      </c>
      <c r="H47" s="109">
        <v>40669</v>
      </c>
      <c r="I47" s="126">
        <v>40892</v>
      </c>
      <c r="J47" s="103" t="s">
        <v>102</v>
      </c>
      <c r="K47" s="124">
        <v>7.33</v>
      </c>
      <c r="L47" s="94">
        <v>0</v>
      </c>
      <c r="M47" s="150">
        <v>0</v>
      </c>
      <c r="N47" s="94">
        <f>+M47*G47</f>
        <v>0</v>
      </c>
      <c r="O47" s="27">
        <v>1194368782</v>
      </c>
      <c r="P47" s="27" t="s">
        <v>134</v>
      </c>
      <c r="Q47" s="120" t="s">
        <v>417</v>
      </c>
      <c r="R47" s="120" t="s">
        <v>449</v>
      </c>
      <c r="S47" s="104"/>
      <c r="T47" s="104"/>
      <c r="U47" s="104"/>
      <c r="V47" s="104"/>
      <c r="W47" s="104"/>
      <c r="X47" s="104"/>
      <c r="Y47" s="104"/>
      <c r="Z47" s="104"/>
    </row>
    <row r="48" spans="1:26" s="105" customFormat="1" x14ac:dyDescent="0.25">
      <c r="A48" s="46"/>
      <c r="B48" s="49" t="s">
        <v>16</v>
      </c>
      <c r="C48" s="107"/>
      <c r="D48" s="106"/>
      <c r="E48" s="101"/>
      <c r="F48" s="102"/>
      <c r="G48" s="102"/>
      <c r="H48" s="102"/>
      <c r="I48" s="103"/>
      <c r="J48" s="103"/>
      <c r="K48" s="108">
        <f>SUM(K45:K47)</f>
        <v>26.43</v>
      </c>
      <c r="L48" s="108">
        <f>SUM(L45:L47)</f>
        <v>2</v>
      </c>
      <c r="M48" s="118">
        <f>SUM(M45:M47)</f>
        <v>6082</v>
      </c>
      <c r="N48" s="108">
        <f>SUM(N45:N47)</f>
        <v>6082</v>
      </c>
      <c r="O48" s="27"/>
      <c r="P48" s="27"/>
      <c r="Q48" s="121"/>
      <c r="R48" s="121"/>
    </row>
    <row r="49" spans="2:17" s="30" customFormat="1" x14ac:dyDescent="0.25">
      <c r="E49" s="31"/>
    </row>
    <row r="50" spans="2:17" s="30" customFormat="1" x14ac:dyDescent="0.25">
      <c r="B50" s="195" t="s">
        <v>28</v>
      </c>
      <c r="C50" s="195" t="s">
        <v>27</v>
      </c>
      <c r="D50" s="194" t="s">
        <v>34</v>
      </c>
      <c r="E50" s="194"/>
    </row>
    <row r="51" spans="2:17" s="30" customFormat="1" x14ac:dyDescent="0.25">
      <c r="B51" s="196"/>
      <c r="C51" s="196"/>
      <c r="D51" s="90" t="s">
        <v>23</v>
      </c>
      <c r="E51" s="62" t="s">
        <v>24</v>
      </c>
    </row>
    <row r="52" spans="2:17" s="30" customFormat="1" ht="30.6" customHeight="1" x14ac:dyDescent="0.25">
      <c r="B52" s="154" t="s">
        <v>21</v>
      </c>
      <c r="C52" s="60">
        <f>+K48</f>
        <v>26.43</v>
      </c>
      <c r="D52" s="57" t="s">
        <v>384</v>
      </c>
      <c r="E52" s="57"/>
      <c r="F52" s="32"/>
      <c r="G52" s="32"/>
      <c r="H52" s="32"/>
      <c r="I52" s="32"/>
      <c r="J52" s="32"/>
      <c r="K52" s="32"/>
      <c r="L52" s="32"/>
      <c r="M52" s="32"/>
    </row>
    <row r="53" spans="2:17" s="30" customFormat="1" ht="30" customHeight="1" x14ac:dyDescent="0.25">
      <c r="B53" s="154" t="s">
        <v>25</v>
      </c>
      <c r="C53" s="151">
        <f>+M48</f>
        <v>6082</v>
      </c>
      <c r="D53" s="57" t="s">
        <v>384</v>
      </c>
      <c r="E53" s="58"/>
    </row>
    <row r="54" spans="2:17" s="30" customFormat="1" ht="35.25" customHeight="1" x14ac:dyDescent="0.25">
      <c r="B54" s="226" t="s">
        <v>414</v>
      </c>
      <c r="C54" s="226"/>
      <c r="D54" s="226"/>
      <c r="E54" s="226"/>
      <c r="F54" s="164"/>
      <c r="G54" s="164"/>
      <c r="H54" s="164"/>
      <c r="I54" s="164"/>
      <c r="J54" s="164"/>
      <c r="K54" s="164"/>
      <c r="L54" s="164"/>
      <c r="M54" s="164"/>
      <c r="N54" s="164"/>
    </row>
    <row r="55" spans="2:17" ht="28.15" customHeight="1" thickBot="1" x14ac:dyDescent="0.3"/>
    <row r="56" spans="2:17" ht="27" thickBot="1" x14ac:dyDescent="0.3">
      <c r="B56" s="191" t="s">
        <v>68</v>
      </c>
      <c r="C56" s="191"/>
      <c r="D56" s="191"/>
      <c r="E56" s="191"/>
      <c r="F56" s="191"/>
      <c r="G56" s="191"/>
      <c r="H56" s="191"/>
      <c r="I56" s="191"/>
      <c r="J56" s="191"/>
      <c r="K56" s="191"/>
      <c r="L56" s="191"/>
      <c r="M56" s="191"/>
      <c r="N56" s="191"/>
    </row>
    <row r="59" spans="2:17" ht="170.25" customHeight="1" x14ac:dyDescent="0.25">
      <c r="B59" s="112" t="s">
        <v>114</v>
      </c>
      <c r="C59" s="112" t="s">
        <v>2</v>
      </c>
      <c r="D59" s="112" t="s">
        <v>70</v>
      </c>
      <c r="E59" s="112" t="s">
        <v>69</v>
      </c>
      <c r="F59" s="112" t="s">
        <v>71</v>
      </c>
      <c r="G59" s="112" t="s">
        <v>72</v>
      </c>
      <c r="H59" s="112" t="s">
        <v>73</v>
      </c>
      <c r="I59" s="112" t="s">
        <v>74</v>
      </c>
      <c r="J59" s="112" t="s">
        <v>75</v>
      </c>
      <c r="K59" s="112" t="s">
        <v>76</v>
      </c>
      <c r="L59" s="112" t="s">
        <v>77</v>
      </c>
      <c r="M59" s="152" t="s">
        <v>78</v>
      </c>
      <c r="N59" s="152" t="s">
        <v>176</v>
      </c>
      <c r="O59" s="171" t="s">
        <v>3</v>
      </c>
      <c r="P59" s="172"/>
      <c r="Q59" s="112" t="s">
        <v>18</v>
      </c>
    </row>
    <row r="60" spans="2:17" x14ac:dyDescent="0.25">
      <c r="B60" s="3" t="s">
        <v>164</v>
      </c>
      <c r="C60" s="3" t="s">
        <v>139</v>
      </c>
      <c r="D60" s="5" t="s">
        <v>137</v>
      </c>
      <c r="E60" s="5">
        <v>50</v>
      </c>
      <c r="F60" s="4" t="s">
        <v>387</v>
      </c>
      <c r="G60" s="4" t="s">
        <v>387</v>
      </c>
      <c r="H60" s="4" t="s">
        <v>387</v>
      </c>
      <c r="I60" s="85" t="s">
        <v>101</v>
      </c>
      <c r="J60" s="85" t="s">
        <v>101</v>
      </c>
      <c r="K60" s="85" t="s">
        <v>101</v>
      </c>
      <c r="L60" s="85" t="s">
        <v>101</v>
      </c>
      <c r="M60" s="85" t="s">
        <v>101</v>
      </c>
      <c r="N60" s="85" t="s">
        <v>101</v>
      </c>
      <c r="O60" s="179"/>
      <c r="P60" s="180"/>
      <c r="Q60" s="113" t="s">
        <v>101</v>
      </c>
    </row>
    <row r="61" spans="2:17" x14ac:dyDescent="0.25">
      <c r="B61" s="3" t="s">
        <v>164</v>
      </c>
      <c r="C61" s="3" t="s">
        <v>139</v>
      </c>
      <c r="D61" s="5" t="s">
        <v>165</v>
      </c>
      <c r="E61" s="5">
        <v>50</v>
      </c>
      <c r="F61" s="4" t="s">
        <v>387</v>
      </c>
      <c r="G61" s="4" t="s">
        <v>387</v>
      </c>
      <c r="H61" s="4" t="s">
        <v>387</v>
      </c>
      <c r="I61" s="85" t="s">
        <v>101</v>
      </c>
      <c r="J61" s="85" t="s">
        <v>101</v>
      </c>
      <c r="K61" s="85" t="s">
        <v>101</v>
      </c>
      <c r="L61" s="85" t="s">
        <v>101</v>
      </c>
      <c r="M61" s="85" t="s">
        <v>101</v>
      </c>
      <c r="N61" s="85" t="s">
        <v>101</v>
      </c>
      <c r="O61" s="179"/>
      <c r="P61" s="180"/>
      <c r="Q61" s="113" t="s">
        <v>101</v>
      </c>
    </row>
    <row r="62" spans="2:17" x14ac:dyDescent="0.25">
      <c r="B62" s="3" t="s">
        <v>164</v>
      </c>
      <c r="C62" s="3" t="s">
        <v>139</v>
      </c>
      <c r="D62" s="5" t="s">
        <v>166</v>
      </c>
      <c r="E62" s="5">
        <v>50</v>
      </c>
      <c r="F62" s="4" t="s">
        <v>387</v>
      </c>
      <c r="G62" s="4" t="s">
        <v>387</v>
      </c>
      <c r="H62" s="4" t="s">
        <v>387</v>
      </c>
      <c r="I62" s="85" t="s">
        <v>101</v>
      </c>
      <c r="J62" s="85" t="s">
        <v>101</v>
      </c>
      <c r="K62" s="85" t="s">
        <v>101</v>
      </c>
      <c r="L62" s="85" t="s">
        <v>101</v>
      </c>
      <c r="M62" s="85" t="s">
        <v>101</v>
      </c>
      <c r="N62" s="85" t="s">
        <v>101</v>
      </c>
      <c r="O62" s="87"/>
      <c r="P62" s="88"/>
      <c r="Q62" s="113" t="s">
        <v>101</v>
      </c>
    </row>
    <row r="63" spans="2:17" x14ac:dyDescent="0.25">
      <c r="B63" s="3" t="s">
        <v>164</v>
      </c>
      <c r="C63" s="3" t="s">
        <v>139</v>
      </c>
      <c r="D63" s="5" t="s">
        <v>167</v>
      </c>
      <c r="E63" s="5">
        <v>50</v>
      </c>
      <c r="F63" s="4" t="s">
        <v>387</v>
      </c>
      <c r="G63" s="4" t="s">
        <v>387</v>
      </c>
      <c r="H63" s="4" t="s">
        <v>387</v>
      </c>
      <c r="I63" s="85" t="s">
        <v>101</v>
      </c>
      <c r="J63" s="85" t="s">
        <v>101</v>
      </c>
      <c r="K63" s="85" t="s">
        <v>101</v>
      </c>
      <c r="L63" s="85" t="s">
        <v>101</v>
      </c>
      <c r="M63" s="85" t="s">
        <v>101</v>
      </c>
      <c r="N63" s="85" t="s">
        <v>101</v>
      </c>
      <c r="O63" s="87"/>
      <c r="P63" s="88"/>
      <c r="Q63" s="113" t="s">
        <v>101</v>
      </c>
    </row>
    <row r="64" spans="2:17" x14ac:dyDescent="0.25">
      <c r="B64" s="3" t="s">
        <v>164</v>
      </c>
      <c r="C64" s="3" t="s">
        <v>139</v>
      </c>
      <c r="D64" s="5" t="s">
        <v>168</v>
      </c>
      <c r="E64" s="5">
        <v>50</v>
      </c>
      <c r="F64" s="4" t="s">
        <v>387</v>
      </c>
      <c r="G64" s="4" t="s">
        <v>387</v>
      </c>
      <c r="H64" s="4" t="s">
        <v>387</v>
      </c>
      <c r="I64" s="85" t="s">
        <v>101</v>
      </c>
      <c r="J64" s="85" t="s">
        <v>101</v>
      </c>
      <c r="K64" s="85" t="s">
        <v>101</v>
      </c>
      <c r="L64" s="85" t="s">
        <v>101</v>
      </c>
      <c r="M64" s="85" t="s">
        <v>101</v>
      </c>
      <c r="N64" s="85" t="s">
        <v>101</v>
      </c>
      <c r="O64" s="87"/>
      <c r="P64" s="88"/>
      <c r="Q64" s="113" t="s">
        <v>101</v>
      </c>
    </row>
    <row r="65" spans="2:19" x14ac:dyDescent="0.25">
      <c r="B65" s="3" t="s">
        <v>164</v>
      </c>
      <c r="C65" s="3" t="s">
        <v>139</v>
      </c>
      <c r="D65" s="5" t="s">
        <v>169</v>
      </c>
      <c r="E65" s="5">
        <v>50</v>
      </c>
      <c r="F65" s="4" t="s">
        <v>387</v>
      </c>
      <c r="G65" s="4" t="s">
        <v>387</v>
      </c>
      <c r="H65" s="4" t="s">
        <v>387</v>
      </c>
      <c r="I65" s="85" t="s">
        <v>101</v>
      </c>
      <c r="J65" s="85" t="s">
        <v>101</v>
      </c>
      <c r="K65" s="85" t="s">
        <v>101</v>
      </c>
      <c r="L65" s="85" t="s">
        <v>101</v>
      </c>
      <c r="M65" s="85" t="s">
        <v>101</v>
      </c>
      <c r="N65" s="85" t="s">
        <v>101</v>
      </c>
      <c r="O65" s="87"/>
      <c r="P65" s="88"/>
      <c r="Q65" s="113" t="s">
        <v>101</v>
      </c>
    </row>
    <row r="66" spans="2:19" x14ac:dyDescent="0.25">
      <c r="B66" s="3" t="s">
        <v>164</v>
      </c>
      <c r="C66" s="3" t="s">
        <v>139</v>
      </c>
      <c r="D66" s="5" t="s">
        <v>170</v>
      </c>
      <c r="E66" s="5">
        <v>50</v>
      </c>
      <c r="F66" s="4" t="s">
        <v>387</v>
      </c>
      <c r="G66" s="4" t="s">
        <v>387</v>
      </c>
      <c r="H66" s="4" t="s">
        <v>387</v>
      </c>
      <c r="I66" s="85" t="s">
        <v>101</v>
      </c>
      <c r="J66" s="85" t="s">
        <v>101</v>
      </c>
      <c r="K66" s="85" t="s">
        <v>101</v>
      </c>
      <c r="L66" s="85" t="s">
        <v>101</v>
      </c>
      <c r="M66" s="85" t="s">
        <v>101</v>
      </c>
      <c r="N66" s="85" t="s">
        <v>101</v>
      </c>
      <c r="O66" s="87"/>
      <c r="P66" s="88"/>
      <c r="Q66" s="113" t="s">
        <v>101</v>
      </c>
    </row>
    <row r="67" spans="2:19" x14ac:dyDescent="0.25">
      <c r="B67" s="3" t="s">
        <v>164</v>
      </c>
      <c r="C67" s="3" t="s">
        <v>139</v>
      </c>
      <c r="D67" s="5" t="s">
        <v>171</v>
      </c>
      <c r="E67" s="5">
        <v>50</v>
      </c>
      <c r="F67" s="4" t="s">
        <v>387</v>
      </c>
      <c r="G67" s="4" t="s">
        <v>387</v>
      </c>
      <c r="H67" s="4" t="s">
        <v>387</v>
      </c>
      <c r="I67" s="85" t="s">
        <v>101</v>
      </c>
      <c r="J67" s="85" t="s">
        <v>101</v>
      </c>
      <c r="K67" s="85" t="s">
        <v>101</v>
      </c>
      <c r="L67" s="85" t="s">
        <v>101</v>
      </c>
      <c r="M67" s="85" t="s">
        <v>101</v>
      </c>
      <c r="N67" s="85" t="s">
        <v>101</v>
      </c>
      <c r="O67" s="179"/>
      <c r="P67" s="180"/>
      <c r="Q67" s="113" t="s">
        <v>101</v>
      </c>
    </row>
    <row r="68" spans="2:19" x14ac:dyDescent="0.25">
      <c r="B68" s="3" t="s">
        <v>164</v>
      </c>
      <c r="C68" s="3" t="s">
        <v>139</v>
      </c>
      <c r="D68" s="5" t="s">
        <v>172</v>
      </c>
      <c r="E68" s="5">
        <v>50</v>
      </c>
      <c r="F68" s="4" t="s">
        <v>387</v>
      </c>
      <c r="G68" s="4" t="s">
        <v>387</v>
      </c>
      <c r="H68" s="4" t="s">
        <v>387</v>
      </c>
      <c r="I68" s="85" t="s">
        <v>101</v>
      </c>
      <c r="J68" s="85" t="s">
        <v>101</v>
      </c>
      <c r="K68" s="85" t="s">
        <v>101</v>
      </c>
      <c r="L68" s="85" t="s">
        <v>101</v>
      </c>
      <c r="M68" s="85" t="s">
        <v>101</v>
      </c>
      <c r="N68" s="85" t="s">
        <v>101</v>
      </c>
      <c r="O68" s="179"/>
      <c r="P68" s="180"/>
      <c r="Q68" s="113" t="s">
        <v>101</v>
      </c>
    </row>
    <row r="69" spans="2:19" x14ac:dyDescent="0.25">
      <c r="B69" s="3" t="s">
        <v>164</v>
      </c>
      <c r="C69" s="3" t="s">
        <v>139</v>
      </c>
      <c r="D69" s="5" t="s">
        <v>173</v>
      </c>
      <c r="E69" s="5">
        <v>50</v>
      </c>
      <c r="F69" s="4" t="s">
        <v>387</v>
      </c>
      <c r="G69" s="4" t="s">
        <v>387</v>
      </c>
      <c r="H69" s="4" t="s">
        <v>387</v>
      </c>
      <c r="I69" s="85" t="s">
        <v>101</v>
      </c>
      <c r="J69" s="85" t="s">
        <v>101</v>
      </c>
      <c r="K69" s="85" t="s">
        <v>101</v>
      </c>
      <c r="L69" s="85" t="s">
        <v>101</v>
      </c>
      <c r="M69" s="85" t="s">
        <v>101</v>
      </c>
      <c r="N69" s="85" t="s">
        <v>101</v>
      </c>
      <c r="O69" s="179"/>
      <c r="P69" s="180"/>
      <c r="Q69" s="113" t="s">
        <v>101</v>
      </c>
    </row>
    <row r="70" spans="2:19" x14ac:dyDescent="0.25">
      <c r="B70" s="3" t="s">
        <v>164</v>
      </c>
      <c r="C70" s="3" t="s">
        <v>139</v>
      </c>
      <c r="D70" s="5" t="s">
        <v>174</v>
      </c>
      <c r="E70" s="5">
        <v>50</v>
      </c>
      <c r="F70" s="4" t="s">
        <v>387</v>
      </c>
      <c r="G70" s="4" t="s">
        <v>387</v>
      </c>
      <c r="H70" s="4" t="s">
        <v>387</v>
      </c>
      <c r="I70" s="85" t="s">
        <v>101</v>
      </c>
      <c r="J70" s="85" t="s">
        <v>101</v>
      </c>
      <c r="K70" s="85" t="s">
        <v>101</v>
      </c>
      <c r="L70" s="85" t="s">
        <v>101</v>
      </c>
      <c r="M70" s="85" t="s">
        <v>101</v>
      </c>
      <c r="N70" s="85" t="s">
        <v>101</v>
      </c>
      <c r="O70" s="179"/>
      <c r="P70" s="180"/>
      <c r="Q70" s="113" t="s">
        <v>101</v>
      </c>
    </row>
    <row r="71" spans="2:19" x14ac:dyDescent="0.25">
      <c r="B71" s="3" t="s">
        <v>164</v>
      </c>
      <c r="C71" s="3" t="s">
        <v>139</v>
      </c>
      <c r="D71" s="113" t="s">
        <v>175</v>
      </c>
      <c r="E71" s="5">
        <v>50</v>
      </c>
      <c r="F71" s="4" t="s">
        <v>387</v>
      </c>
      <c r="G71" s="4" t="s">
        <v>387</v>
      </c>
      <c r="H71" s="4" t="s">
        <v>387</v>
      </c>
      <c r="I71" s="85" t="s">
        <v>101</v>
      </c>
      <c r="J71" s="85" t="s">
        <v>101</v>
      </c>
      <c r="K71" s="85" t="s">
        <v>101</v>
      </c>
      <c r="L71" s="85" t="s">
        <v>101</v>
      </c>
      <c r="M71" s="85" t="s">
        <v>101</v>
      </c>
      <c r="N71" s="85" t="s">
        <v>101</v>
      </c>
      <c r="O71" s="179"/>
      <c r="P71" s="180"/>
      <c r="Q71" s="113" t="s">
        <v>101</v>
      </c>
    </row>
    <row r="72" spans="2:19" x14ac:dyDescent="0.25">
      <c r="B72" s="9" t="s">
        <v>1</v>
      </c>
      <c r="I72" s="128"/>
    </row>
    <row r="73" spans="2:19" x14ac:dyDescent="0.25">
      <c r="B73" s="9" t="s">
        <v>37</v>
      </c>
    </row>
    <row r="74" spans="2:19" x14ac:dyDescent="0.25">
      <c r="B74" s="9" t="s">
        <v>62</v>
      </c>
    </row>
    <row r="76" spans="2:19" ht="15.75" thickBot="1" x14ac:dyDescent="0.3"/>
    <row r="77" spans="2:19" ht="27" thickBot="1" x14ac:dyDescent="0.3">
      <c r="B77" s="203" t="s">
        <v>38</v>
      </c>
      <c r="C77" s="204"/>
      <c r="D77" s="204"/>
      <c r="E77" s="204"/>
      <c r="F77" s="204"/>
      <c r="G77" s="204"/>
      <c r="H77" s="204"/>
      <c r="I77" s="204"/>
      <c r="J77" s="204"/>
      <c r="K77" s="204"/>
      <c r="L77" s="204"/>
      <c r="M77" s="204"/>
      <c r="N77" s="205"/>
    </row>
    <row r="80" spans="2:19" ht="76.5" customHeight="1" x14ac:dyDescent="0.25">
      <c r="B80" s="112" t="s">
        <v>0</v>
      </c>
      <c r="C80" s="112" t="s">
        <v>39</v>
      </c>
      <c r="D80" s="112" t="s">
        <v>40</v>
      </c>
      <c r="E80" s="112" t="s">
        <v>80</v>
      </c>
      <c r="F80" s="112" t="s">
        <v>82</v>
      </c>
      <c r="G80" s="112" t="s">
        <v>83</v>
      </c>
      <c r="H80" s="112" t="s">
        <v>84</v>
      </c>
      <c r="I80" s="112" t="s">
        <v>81</v>
      </c>
      <c r="J80" s="171" t="s">
        <v>85</v>
      </c>
      <c r="K80" s="181"/>
      <c r="L80" s="172"/>
      <c r="M80" s="112" t="s">
        <v>89</v>
      </c>
      <c r="N80" s="112" t="s">
        <v>41</v>
      </c>
      <c r="O80" s="112" t="s">
        <v>42</v>
      </c>
      <c r="P80" s="171" t="s">
        <v>3</v>
      </c>
      <c r="Q80" s="172"/>
      <c r="R80" s="171" t="s">
        <v>440</v>
      </c>
      <c r="S80" s="172"/>
    </row>
    <row r="81" spans="2:19" ht="60.75" customHeight="1" x14ac:dyDescent="0.25">
      <c r="B81" s="173" t="s">
        <v>43</v>
      </c>
      <c r="C81" s="173" t="s">
        <v>101</v>
      </c>
      <c r="D81" s="173" t="s">
        <v>292</v>
      </c>
      <c r="E81" s="201">
        <v>1088000500</v>
      </c>
      <c r="F81" s="173" t="s">
        <v>286</v>
      </c>
      <c r="G81" s="173" t="s">
        <v>179</v>
      </c>
      <c r="H81" s="218">
        <v>41467</v>
      </c>
      <c r="I81" s="223" t="s">
        <v>387</v>
      </c>
      <c r="J81" s="173" t="s">
        <v>207</v>
      </c>
      <c r="K81" s="129" t="s">
        <v>287</v>
      </c>
      <c r="L81" s="129" t="s">
        <v>288</v>
      </c>
      <c r="M81" s="173" t="s">
        <v>101</v>
      </c>
      <c r="N81" s="201" t="s">
        <v>101</v>
      </c>
      <c r="O81" s="201" t="s">
        <v>101</v>
      </c>
      <c r="P81" s="167" t="s">
        <v>390</v>
      </c>
      <c r="Q81" s="168"/>
      <c r="R81" s="167" t="s">
        <v>387</v>
      </c>
      <c r="S81" s="168"/>
    </row>
    <row r="82" spans="2:19" ht="55.5" customHeight="1" x14ac:dyDescent="0.25">
      <c r="B82" s="214"/>
      <c r="C82" s="214"/>
      <c r="D82" s="214"/>
      <c r="E82" s="207"/>
      <c r="F82" s="214"/>
      <c r="G82" s="214"/>
      <c r="H82" s="219"/>
      <c r="I82" s="224"/>
      <c r="J82" s="174"/>
      <c r="K82" s="129" t="s">
        <v>418</v>
      </c>
      <c r="L82" s="129" t="s">
        <v>288</v>
      </c>
      <c r="M82" s="214"/>
      <c r="N82" s="207"/>
      <c r="O82" s="207"/>
      <c r="P82" s="210"/>
      <c r="Q82" s="211"/>
      <c r="R82" s="210"/>
      <c r="S82" s="211"/>
    </row>
    <row r="83" spans="2:19" ht="33.6" customHeight="1" x14ac:dyDescent="0.25">
      <c r="B83" s="174"/>
      <c r="C83" s="174"/>
      <c r="D83" s="174"/>
      <c r="E83" s="202"/>
      <c r="F83" s="174"/>
      <c r="G83" s="174"/>
      <c r="H83" s="220"/>
      <c r="I83" s="225"/>
      <c r="J83" s="74" t="s">
        <v>289</v>
      </c>
      <c r="K83" s="129" t="s">
        <v>290</v>
      </c>
      <c r="L83" s="129" t="s">
        <v>291</v>
      </c>
      <c r="M83" s="174"/>
      <c r="N83" s="202"/>
      <c r="O83" s="202"/>
      <c r="P83" s="169"/>
      <c r="Q83" s="170"/>
      <c r="R83" s="169"/>
      <c r="S83" s="170"/>
    </row>
    <row r="84" spans="2:19" s="99" customFormat="1" ht="57" customHeight="1" x14ac:dyDescent="0.25">
      <c r="B84" s="173" t="s">
        <v>43</v>
      </c>
      <c r="C84" s="173" t="s">
        <v>101</v>
      </c>
      <c r="D84" s="173" t="s">
        <v>293</v>
      </c>
      <c r="E84" s="201">
        <v>1088266345</v>
      </c>
      <c r="F84" s="173" t="s">
        <v>286</v>
      </c>
      <c r="G84" s="173" t="s">
        <v>179</v>
      </c>
      <c r="H84" s="218">
        <v>41467</v>
      </c>
      <c r="I84" s="223" t="s">
        <v>387</v>
      </c>
      <c r="J84" s="173" t="s">
        <v>207</v>
      </c>
      <c r="K84" s="134" t="s">
        <v>287</v>
      </c>
      <c r="L84" s="134" t="s">
        <v>420</v>
      </c>
      <c r="M84" s="173" t="s">
        <v>101</v>
      </c>
      <c r="N84" s="201" t="s">
        <v>101</v>
      </c>
      <c r="O84" s="201" t="s">
        <v>101</v>
      </c>
      <c r="P84" s="167" t="s">
        <v>390</v>
      </c>
      <c r="Q84" s="168"/>
      <c r="R84" s="167" t="s">
        <v>387</v>
      </c>
      <c r="S84" s="168"/>
    </row>
    <row r="85" spans="2:19" ht="55.5" customHeight="1" x14ac:dyDescent="0.25">
      <c r="B85" s="174"/>
      <c r="C85" s="174"/>
      <c r="D85" s="174"/>
      <c r="E85" s="202"/>
      <c r="F85" s="174"/>
      <c r="G85" s="174"/>
      <c r="H85" s="220"/>
      <c r="I85" s="225"/>
      <c r="J85" s="174"/>
      <c r="K85" s="129" t="s">
        <v>419</v>
      </c>
      <c r="L85" s="129" t="s">
        <v>294</v>
      </c>
      <c r="M85" s="174"/>
      <c r="N85" s="202"/>
      <c r="O85" s="202"/>
      <c r="P85" s="169"/>
      <c r="Q85" s="170"/>
      <c r="R85" s="169"/>
      <c r="S85" s="170"/>
    </row>
    <row r="86" spans="2:19" s="99" customFormat="1" ht="72" customHeight="1" x14ac:dyDescent="0.25">
      <c r="B86" s="173" t="s">
        <v>44</v>
      </c>
      <c r="C86" s="173" t="s">
        <v>101</v>
      </c>
      <c r="D86" s="173" t="s">
        <v>295</v>
      </c>
      <c r="E86" s="173">
        <v>11814259</v>
      </c>
      <c r="F86" s="173" t="s">
        <v>296</v>
      </c>
      <c r="G86" s="173" t="s">
        <v>297</v>
      </c>
      <c r="H86" s="218">
        <v>39549</v>
      </c>
      <c r="I86" s="215" t="s">
        <v>212</v>
      </c>
      <c r="J86" s="74" t="s">
        <v>207</v>
      </c>
      <c r="K86" s="134" t="s">
        <v>408</v>
      </c>
      <c r="L86" s="134" t="s">
        <v>421</v>
      </c>
      <c r="M86" s="173" t="s">
        <v>101</v>
      </c>
      <c r="N86" s="173" t="s">
        <v>101</v>
      </c>
      <c r="O86" s="173" t="s">
        <v>101</v>
      </c>
      <c r="P86" s="167" t="s">
        <v>391</v>
      </c>
      <c r="Q86" s="168"/>
      <c r="R86" s="167" t="s">
        <v>450</v>
      </c>
      <c r="S86" s="168"/>
    </row>
    <row r="87" spans="2:19" s="99" customFormat="1" ht="72" customHeight="1" x14ac:dyDescent="0.25">
      <c r="B87" s="174"/>
      <c r="C87" s="174"/>
      <c r="D87" s="174"/>
      <c r="E87" s="174"/>
      <c r="F87" s="174"/>
      <c r="G87" s="174"/>
      <c r="H87" s="220"/>
      <c r="I87" s="217"/>
      <c r="J87" s="142" t="s">
        <v>422</v>
      </c>
      <c r="K87" s="134" t="s">
        <v>423</v>
      </c>
      <c r="L87" s="134" t="s">
        <v>424</v>
      </c>
      <c r="M87" s="174"/>
      <c r="N87" s="174"/>
      <c r="O87" s="174"/>
      <c r="P87" s="169"/>
      <c r="Q87" s="170"/>
      <c r="R87" s="169"/>
      <c r="S87" s="170"/>
    </row>
    <row r="88" spans="2:19" s="99" customFormat="1" ht="33.6" customHeight="1" x14ac:dyDescent="0.25">
      <c r="B88" s="173" t="s">
        <v>44</v>
      </c>
      <c r="C88" s="173" t="s">
        <v>101</v>
      </c>
      <c r="D88" s="173" t="s">
        <v>298</v>
      </c>
      <c r="E88" s="201">
        <v>24335297</v>
      </c>
      <c r="F88" s="201" t="s">
        <v>196</v>
      </c>
      <c r="G88" s="173" t="s">
        <v>197</v>
      </c>
      <c r="H88" s="218">
        <v>40116</v>
      </c>
      <c r="I88" s="215" t="s">
        <v>212</v>
      </c>
      <c r="J88" s="173" t="s">
        <v>299</v>
      </c>
      <c r="K88" s="134" t="s">
        <v>300</v>
      </c>
      <c r="L88" s="134" t="s">
        <v>324</v>
      </c>
      <c r="M88" s="173" t="s">
        <v>101</v>
      </c>
      <c r="N88" s="201" t="s">
        <v>101</v>
      </c>
      <c r="O88" s="201" t="s">
        <v>101</v>
      </c>
      <c r="P88" s="167" t="s">
        <v>435</v>
      </c>
      <c r="Q88" s="168"/>
      <c r="R88" s="167" t="s">
        <v>451</v>
      </c>
      <c r="S88" s="168"/>
    </row>
    <row r="89" spans="2:19" s="99" customFormat="1" ht="33.6" customHeight="1" x14ac:dyDescent="0.25">
      <c r="B89" s="214"/>
      <c r="C89" s="214"/>
      <c r="D89" s="214"/>
      <c r="E89" s="207"/>
      <c r="F89" s="207"/>
      <c r="G89" s="214"/>
      <c r="H89" s="219"/>
      <c r="I89" s="216"/>
      <c r="J89" s="214"/>
      <c r="K89" s="134" t="s">
        <v>301</v>
      </c>
      <c r="L89" s="177" t="s">
        <v>305</v>
      </c>
      <c r="M89" s="214"/>
      <c r="N89" s="207"/>
      <c r="O89" s="207"/>
      <c r="P89" s="210"/>
      <c r="Q89" s="211"/>
      <c r="R89" s="210"/>
      <c r="S89" s="211"/>
    </row>
    <row r="90" spans="2:19" s="99" customFormat="1" ht="33.6" customHeight="1" x14ac:dyDescent="0.25">
      <c r="B90" s="214"/>
      <c r="C90" s="214"/>
      <c r="D90" s="214"/>
      <c r="E90" s="207"/>
      <c r="F90" s="207"/>
      <c r="G90" s="214"/>
      <c r="H90" s="219"/>
      <c r="I90" s="216"/>
      <c r="J90" s="214"/>
      <c r="K90" s="134" t="s">
        <v>425</v>
      </c>
      <c r="L90" s="213"/>
      <c r="M90" s="214"/>
      <c r="N90" s="207"/>
      <c r="O90" s="207"/>
      <c r="P90" s="210"/>
      <c r="Q90" s="211"/>
      <c r="R90" s="210"/>
      <c r="S90" s="211"/>
    </row>
    <row r="91" spans="2:19" s="99" customFormat="1" ht="33.6" customHeight="1" x14ac:dyDescent="0.25">
      <c r="B91" s="214"/>
      <c r="C91" s="214"/>
      <c r="D91" s="214"/>
      <c r="E91" s="207"/>
      <c r="F91" s="207"/>
      <c r="G91" s="214"/>
      <c r="H91" s="219"/>
      <c r="I91" s="216"/>
      <c r="J91" s="214"/>
      <c r="K91" s="134" t="s">
        <v>302</v>
      </c>
      <c r="L91" s="213"/>
      <c r="M91" s="214"/>
      <c r="N91" s="207"/>
      <c r="O91" s="207"/>
      <c r="P91" s="210"/>
      <c r="Q91" s="211"/>
      <c r="R91" s="210"/>
      <c r="S91" s="211"/>
    </row>
    <row r="92" spans="2:19" s="99" customFormat="1" ht="33.6" customHeight="1" x14ac:dyDescent="0.25">
      <c r="B92" s="214"/>
      <c r="C92" s="214"/>
      <c r="D92" s="214"/>
      <c r="E92" s="207"/>
      <c r="F92" s="207"/>
      <c r="G92" s="214"/>
      <c r="H92" s="219"/>
      <c r="I92" s="216"/>
      <c r="J92" s="214"/>
      <c r="K92" s="69" t="s">
        <v>303</v>
      </c>
      <c r="L92" s="213"/>
      <c r="M92" s="214"/>
      <c r="N92" s="207"/>
      <c r="O92" s="207"/>
      <c r="P92" s="210"/>
      <c r="Q92" s="211"/>
      <c r="R92" s="210"/>
      <c r="S92" s="211"/>
    </row>
    <row r="93" spans="2:19" s="99" customFormat="1" ht="33.6" customHeight="1" x14ac:dyDescent="0.25">
      <c r="B93" s="214"/>
      <c r="C93" s="214"/>
      <c r="D93" s="214"/>
      <c r="E93" s="207"/>
      <c r="F93" s="207"/>
      <c r="G93" s="214"/>
      <c r="H93" s="219"/>
      <c r="I93" s="216"/>
      <c r="J93" s="174"/>
      <c r="K93" s="69" t="s">
        <v>304</v>
      </c>
      <c r="L93" s="178"/>
      <c r="M93" s="214"/>
      <c r="N93" s="207"/>
      <c r="O93" s="207"/>
      <c r="P93" s="210"/>
      <c r="Q93" s="211"/>
      <c r="R93" s="210"/>
      <c r="S93" s="211"/>
    </row>
    <row r="94" spans="2:19" s="99" customFormat="1" ht="108" customHeight="1" x14ac:dyDescent="0.25">
      <c r="B94" s="174"/>
      <c r="C94" s="174"/>
      <c r="D94" s="174"/>
      <c r="E94" s="202"/>
      <c r="F94" s="202"/>
      <c r="G94" s="174"/>
      <c r="H94" s="220"/>
      <c r="I94" s="217"/>
      <c r="J94" s="74" t="s">
        <v>306</v>
      </c>
      <c r="K94" s="69" t="s">
        <v>307</v>
      </c>
      <c r="L94" s="134" t="s">
        <v>308</v>
      </c>
      <c r="M94" s="174"/>
      <c r="N94" s="202"/>
      <c r="O94" s="202"/>
      <c r="P94" s="169"/>
      <c r="Q94" s="170"/>
      <c r="R94" s="169"/>
      <c r="S94" s="170"/>
    </row>
    <row r="95" spans="2:19" s="137" customFormat="1" ht="73.5" customHeight="1" x14ac:dyDescent="0.25">
      <c r="B95" s="173" t="s">
        <v>44</v>
      </c>
      <c r="C95" s="173" t="s">
        <v>101</v>
      </c>
      <c r="D95" s="173" t="s">
        <v>311</v>
      </c>
      <c r="E95" s="173">
        <v>31429227</v>
      </c>
      <c r="F95" s="173" t="s">
        <v>232</v>
      </c>
      <c r="G95" s="173" t="s">
        <v>197</v>
      </c>
      <c r="H95" s="175">
        <v>38281</v>
      </c>
      <c r="I95" s="173" t="s">
        <v>387</v>
      </c>
      <c r="J95" s="134" t="s">
        <v>309</v>
      </c>
      <c r="K95" s="74" t="s">
        <v>310</v>
      </c>
      <c r="L95" s="74" t="s">
        <v>312</v>
      </c>
      <c r="M95" s="173" t="s">
        <v>101</v>
      </c>
      <c r="N95" s="173" t="s">
        <v>101</v>
      </c>
      <c r="O95" s="173" t="s">
        <v>101</v>
      </c>
      <c r="P95" s="167" t="s">
        <v>390</v>
      </c>
      <c r="Q95" s="168"/>
      <c r="R95" s="167" t="s">
        <v>387</v>
      </c>
      <c r="S95" s="168"/>
    </row>
    <row r="96" spans="2:19" s="99" customFormat="1" ht="151.5" customHeight="1" x14ac:dyDescent="0.25">
      <c r="B96" s="214"/>
      <c r="C96" s="214"/>
      <c r="D96" s="214"/>
      <c r="E96" s="214"/>
      <c r="F96" s="214"/>
      <c r="G96" s="214"/>
      <c r="H96" s="212"/>
      <c r="I96" s="214"/>
      <c r="J96" s="74" t="s">
        <v>313</v>
      </c>
      <c r="K96" s="69" t="s">
        <v>314</v>
      </c>
      <c r="L96" s="134" t="s">
        <v>315</v>
      </c>
      <c r="M96" s="214"/>
      <c r="N96" s="214"/>
      <c r="O96" s="214"/>
      <c r="P96" s="210"/>
      <c r="Q96" s="211"/>
      <c r="R96" s="210"/>
      <c r="S96" s="211"/>
    </row>
    <row r="97" spans="2:19" s="99" customFormat="1" ht="276" customHeight="1" x14ac:dyDescent="0.25">
      <c r="B97" s="174"/>
      <c r="C97" s="174"/>
      <c r="D97" s="174"/>
      <c r="E97" s="174"/>
      <c r="F97" s="174"/>
      <c r="G97" s="174"/>
      <c r="H97" s="176"/>
      <c r="I97" s="174"/>
      <c r="J97" s="74" t="s">
        <v>316</v>
      </c>
      <c r="K97" s="74" t="s">
        <v>317</v>
      </c>
      <c r="L97" s="134" t="s">
        <v>426</v>
      </c>
      <c r="M97" s="174"/>
      <c r="N97" s="174"/>
      <c r="O97" s="174"/>
      <c r="P97" s="169"/>
      <c r="Q97" s="170"/>
      <c r="R97" s="169"/>
      <c r="S97" s="170"/>
    </row>
    <row r="98" spans="2:19" s="137" customFormat="1" ht="34.5" customHeight="1" x14ac:dyDescent="0.25">
      <c r="B98" s="173" t="s">
        <v>44</v>
      </c>
      <c r="C98" s="173" t="s">
        <v>101</v>
      </c>
      <c r="D98" s="173" t="s">
        <v>318</v>
      </c>
      <c r="E98" s="173">
        <v>34065445</v>
      </c>
      <c r="F98" s="173" t="s">
        <v>192</v>
      </c>
      <c r="G98" s="173" t="s">
        <v>319</v>
      </c>
      <c r="H98" s="175">
        <v>39507</v>
      </c>
      <c r="I98" s="177">
        <v>104938</v>
      </c>
      <c r="J98" s="182" t="s">
        <v>207</v>
      </c>
      <c r="K98" s="74" t="s">
        <v>320</v>
      </c>
      <c r="L98" s="177" t="s">
        <v>321</v>
      </c>
      <c r="M98" s="173" t="s">
        <v>101</v>
      </c>
      <c r="N98" s="173" t="s">
        <v>101</v>
      </c>
      <c r="O98" s="173" t="s">
        <v>101</v>
      </c>
      <c r="P98" s="167" t="s">
        <v>390</v>
      </c>
      <c r="Q98" s="168"/>
      <c r="R98" s="167" t="s">
        <v>387</v>
      </c>
      <c r="S98" s="168"/>
    </row>
    <row r="99" spans="2:19" s="137" customFormat="1" ht="78" customHeight="1" x14ac:dyDescent="0.25">
      <c r="B99" s="214"/>
      <c r="C99" s="214"/>
      <c r="D99" s="214"/>
      <c r="E99" s="214"/>
      <c r="F99" s="214"/>
      <c r="G99" s="214"/>
      <c r="H99" s="212"/>
      <c r="I99" s="213"/>
      <c r="J99" s="182"/>
      <c r="K99" s="74" t="s">
        <v>419</v>
      </c>
      <c r="L99" s="178"/>
      <c r="M99" s="214"/>
      <c r="N99" s="214"/>
      <c r="O99" s="214"/>
      <c r="P99" s="210"/>
      <c r="Q99" s="211"/>
      <c r="R99" s="210"/>
      <c r="S99" s="211"/>
    </row>
    <row r="100" spans="2:19" s="137" customFormat="1" ht="55.5" customHeight="1" x14ac:dyDescent="0.25">
      <c r="B100" s="174"/>
      <c r="C100" s="174"/>
      <c r="D100" s="174"/>
      <c r="E100" s="174"/>
      <c r="F100" s="174"/>
      <c r="G100" s="174"/>
      <c r="H100" s="176"/>
      <c r="I100" s="178"/>
      <c r="J100" s="74" t="s">
        <v>322</v>
      </c>
      <c r="K100" s="74" t="s">
        <v>323</v>
      </c>
      <c r="L100" s="134" t="s">
        <v>192</v>
      </c>
      <c r="M100" s="174"/>
      <c r="N100" s="174"/>
      <c r="O100" s="174"/>
      <c r="P100" s="169"/>
      <c r="Q100" s="170"/>
      <c r="R100" s="169"/>
      <c r="S100" s="170"/>
    </row>
    <row r="101" spans="2:19" ht="15.75" thickBot="1" x14ac:dyDescent="0.3"/>
    <row r="102" spans="2:19" ht="27" thickBot="1" x14ac:dyDescent="0.3">
      <c r="B102" s="203" t="s">
        <v>46</v>
      </c>
      <c r="C102" s="204"/>
      <c r="D102" s="204"/>
      <c r="E102" s="204"/>
      <c r="F102" s="204"/>
      <c r="G102" s="204"/>
      <c r="H102" s="204"/>
      <c r="I102" s="204"/>
      <c r="J102" s="204"/>
      <c r="K102" s="204"/>
      <c r="L102" s="204"/>
      <c r="M102" s="204"/>
      <c r="N102" s="205"/>
    </row>
    <row r="105" spans="2:19" ht="46.15" customHeight="1" x14ac:dyDescent="0.25">
      <c r="B105" s="68" t="s">
        <v>33</v>
      </c>
      <c r="C105" s="68" t="s">
        <v>47</v>
      </c>
      <c r="D105" s="171" t="s">
        <v>3</v>
      </c>
      <c r="E105" s="172"/>
    </row>
    <row r="106" spans="2:19" ht="46.9" customHeight="1" x14ac:dyDescent="0.25">
      <c r="B106" s="69" t="s">
        <v>90</v>
      </c>
      <c r="C106" s="153" t="s">
        <v>101</v>
      </c>
      <c r="D106" s="209"/>
      <c r="E106" s="209"/>
    </row>
    <row r="109" spans="2:19" ht="26.25" x14ac:dyDescent="0.25">
      <c r="B109" s="183" t="s">
        <v>64</v>
      </c>
      <c r="C109" s="184"/>
      <c r="D109" s="184"/>
      <c r="E109" s="184"/>
      <c r="F109" s="184"/>
      <c r="G109" s="184"/>
      <c r="H109" s="184"/>
      <c r="I109" s="184"/>
      <c r="J109" s="184"/>
      <c r="K109" s="184"/>
      <c r="L109" s="184"/>
      <c r="M109" s="184"/>
      <c r="N109" s="184"/>
      <c r="O109" s="184"/>
      <c r="P109" s="184"/>
    </row>
    <row r="111" spans="2:19" ht="15.75" thickBot="1" x14ac:dyDescent="0.3"/>
    <row r="112" spans="2:19" ht="27" thickBot="1" x14ac:dyDescent="0.3">
      <c r="B112" s="203" t="s">
        <v>54</v>
      </c>
      <c r="C112" s="204"/>
      <c r="D112" s="204"/>
      <c r="E112" s="204"/>
      <c r="F112" s="204"/>
      <c r="G112" s="204"/>
      <c r="H112" s="204"/>
      <c r="I112" s="204"/>
      <c r="J112" s="204"/>
      <c r="K112" s="204"/>
      <c r="L112" s="204"/>
      <c r="M112" s="204"/>
      <c r="N112" s="205"/>
    </row>
    <row r="114" spans="1:26" ht="15.75" thickBot="1" x14ac:dyDescent="0.3">
      <c r="M114" s="65"/>
      <c r="N114" s="65"/>
    </row>
    <row r="115" spans="1:26" s="99" customFormat="1" ht="109.5" customHeight="1" x14ac:dyDescent="0.25">
      <c r="B115" s="110" t="s">
        <v>110</v>
      </c>
      <c r="C115" s="110" t="s">
        <v>111</v>
      </c>
      <c r="D115" s="110" t="s">
        <v>112</v>
      </c>
      <c r="E115" s="110" t="s">
        <v>45</v>
      </c>
      <c r="F115" s="110" t="s">
        <v>22</v>
      </c>
      <c r="G115" s="110" t="s">
        <v>67</v>
      </c>
      <c r="H115" s="110" t="s">
        <v>17</v>
      </c>
      <c r="I115" s="110" t="s">
        <v>10</v>
      </c>
      <c r="J115" s="110" t="s">
        <v>31</v>
      </c>
      <c r="K115" s="110" t="s">
        <v>61</v>
      </c>
      <c r="L115" s="110" t="s">
        <v>20</v>
      </c>
      <c r="M115" s="95" t="s">
        <v>26</v>
      </c>
      <c r="N115" s="110" t="s">
        <v>113</v>
      </c>
      <c r="O115" s="110" t="s">
        <v>36</v>
      </c>
      <c r="P115" s="111" t="s">
        <v>11</v>
      </c>
      <c r="Q115" s="111" t="s">
        <v>19</v>
      </c>
    </row>
    <row r="116" spans="1:26" s="105" customFormat="1" ht="39.75" customHeight="1" x14ac:dyDescent="0.25">
      <c r="A116" s="46">
        <v>1</v>
      </c>
      <c r="B116" s="106"/>
      <c r="C116" s="107"/>
      <c r="D116" s="106"/>
      <c r="E116" s="101"/>
      <c r="F116" s="102"/>
      <c r="G116" s="119"/>
      <c r="H116" s="109"/>
      <c r="I116" s="103"/>
      <c r="J116" s="103"/>
      <c r="K116" s="103"/>
      <c r="L116" s="103"/>
      <c r="M116" s="94"/>
      <c r="N116" s="94">
        <f>+M116*G116</f>
        <v>0</v>
      </c>
      <c r="O116" s="27"/>
      <c r="P116" s="27"/>
      <c r="Q116" s="120" t="s">
        <v>396</v>
      </c>
      <c r="R116" s="104"/>
      <c r="S116" s="104"/>
      <c r="T116" s="104"/>
      <c r="U116" s="104"/>
      <c r="V116" s="104"/>
      <c r="W116" s="104"/>
      <c r="X116" s="104"/>
      <c r="Y116" s="104"/>
      <c r="Z116" s="104"/>
    </row>
    <row r="117" spans="1:26" s="105" customFormat="1" x14ac:dyDescent="0.25">
      <c r="A117" s="46"/>
      <c r="B117" s="49" t="s">
        <v>16</v>
      </c>
      <c r="C117" s="107"/>
      <c r="D117" s="106"/>
      <c r="E117" s="101"/>
      <c r="F117" s="102"/>
      <c r="G117" s="102"/>
      <c r="H117" s="102"/>
      <c r="I117" s="103"/>
      <c r="J117" s="103"/>
      <c r="K117" s="108">
        <f>SUM(K116:K116)</f>
        <v>0</v>
      </c>
      <c r="L117" s="108">
        <f>SUM(L116:L116)</f>
        <v>0</v>
      </c>
      <c r="M117" s="118">
        <f>SUM(M116:M116)</f>
        <v>0</v>
      </c>
      <c r="N117" s="108">
        <f>SUM(N116:N116)</f>
        <v>0</v>
      </c>
      <c r="O117" s="27"/>
      <c r="P117" s="27"/>
      <c r="Q117" s="121"/>
    </row>
    <row r="118" spans="1:26" x14ac:dyDescent="0.25">
      <c r="B118" s="30"/>
      <c r="C118" s="30"/>
      <c r="D118" s="30"/>
      <c r="E118" s="31"/>
      <c r="F118" s="30"/>
      <c r="G118" s="30"/>
      <c r="H118" s="30"/>
      <c r="I118" s="30"/>
      <c r="J118" s="30"/>
      <c r="K118" s="30"/>
      <c r="L118" s="30"/>
      <c r="M118" s="30"/>
      <c r="N118" s="30"/>
      <c r="O118" s="30"/>
      <c r="P118" s="30"/>
    </row>
    <row r="119" spans="1:26" ht="30" x14ac:dyDescent="0.25">
      <c r="B119" s="154" t="s">
        <v>32</v>
      </c>
      <c r="C119" s="73">
        <f>+K117</f>
        <v>0</v>
      </c>
      <c r="H119" s="32"/>
      <c r="I119" s="32"/>
      <c r="J119" s="32"/>
      <c r="K119" s="32"/>
      <c r="L119" s="32"/>
      <c r="M119" s="32"/>
      <c r="N119" s="30"/>
      <c r="O119" s="30"/>
      <c r="P119" s="30"/>
    </row>
    <row r="121" spans="1:26" ht="15.75" thickBot="1" x14ac:dyDescent="0.3"/>
    <row r="122" spans="1:26" ht="37.15" customHeight="1" thickBot="1" x14ac:dyDescent="0.3">
      <c r="B122" s="76" t="s">
        <v>49</v>
      </c>
      <c r="C122" s="77" t="s">
        <v>50</v>
      </c>
      <c r="D122" s="76" t="s">
        <v>51</v>
      </c>
      <c r="E122" s="77" t="s">
        <v>55</v>
      </c>
    </row>
    <row r="123" spans="1:26" ht="41.45" customHeight="1" x14ac:dyDescent="0.25">
      <c r="B123" s="67" t="s">
        <v>91</v>
      </c>
      <c r="C123" s="70">
        <v>20</v>
      </c>
      <c r="D123" s="70">
        <v>0</v>
      </c>
      <c r="E123" s="206">
        <f>+D123+D124+D125</f>
        <v>0</v>
      </c>
    </row>
    <row r="124" spans="1:26" ht="28.5" x14ac:dyDescent="0.25">
      <c r="B124" s="67" t="s">
        <v>92</v>
      </c>
      <c r="C124" s="57">
        <v>30</v>
      </c>
      <c r="D124" s="115">
        <v>0</v>
      </c>
      <c r="E124" s="207"/>
    </row>
    <row r="125" spans="1:26" ht="29.25" thickBot="1" x14ac:dyDescent="0.3">
      <c r="B125" s="67" t="s">
        <v>93</v>
      </c>
      <c r="C125" s="72">
        <v>40</v>
      </c>
      <c r="D125" s="72">
        <v>0</v>
      </c>
      <c r="E125" s="208"/>
    </row>
    <row r="127" spans="1:26" ht="15.75" thickBot="1" x14ac:dyDescent="0.3"/>
    <row r="128" spans="1:26" ht="27" thickBot="1" x14ac:dyDescent="0.3">
      <c r="B128" s="203" t="s">
        <v>52</v>
      </c>
      <c r="C128" s="204"/>
      <c r="D128" s="204"/>
      <c r="E128" s="204"/>
      <c r="F128" s="204"/>
      <c r="G128" s="204"/>
      <c r="H128" s="204"/>
      <c r="I128" s="204"/>
      <c r="J128" s="204"/>
      <c r="K128" s="204"/>
      <c r="L128" s="204"/>
      <c r="M128" s="204"/>
      <c r="N128" s="205"/>
    </row>
    <row r="130" spans="2:17" ht="108.75" customHeight="1" x14ac:dyDescent="0.25">
      <c r="B130" s="112" t="s">
        <v>0</v>
      </c>
      <c r="C130" s="112" t="s">
        <v>463</v>
      </c>
      <c r="D130" s="112" t="s">
        <v>40</v>
      </c>
      <c r="E130" s="112" t="s">
        <v>80</v>
      </c>
      <c r="F130" s="112" t="s">
        <v>82</v>
      </c>
      <c r="G130" s="112" t="s">
        <v>83</v>
      </c>
      <c r="H130" s="112" t="s">
        <v>84</v>
      </c>
      <c r="I130" s="112" t="s">
        <v>81</v>
      </c>
      <c r="J130" s="171" t="s">
        <v>85</v>
      </c>
      <c r="K130" s="181"/>
      <c r="L130" s="172"/>
      <c r="M130" s="112" t="s">
        <v>89</v>
      </c>
      <c r="N130" s="112" t="s">
        <v>41</v>
      </c>
      <c r="O130" s="112" t="s">
        <v>42</v>
      </c>
      <c r="P130" s="171" t="s">
        <v>3</v>
      </c>
      <c r="Q130" s="172"/>
    </row>
    <row r="131" spans="2:17" ht="115.5" customHeight="1" x14ac:dyDescent="0.25">
      <c r="B131" s="173" t="s">
        <v>97</v>
      </c>
      <c r="C131" s="173" t="s">
        <v>101</v>
      </c>
      <c r="D131" s="173" t="s">
        <v>369</v>
      </c>
      <c r="E131" s="173">
        <v>30398127</v>
      </c>
      <c r="F131" s="173" t="s">
        <v>232</v>
      </c>
      <c r="G131" s="175" t="s">
        <v>197</v>
      </c>
      <c r="H131" s="175">
        <v>38051</v>
      </c>
      <c r="I131" s="177" t="s">
        <v>387</v>
      </c>
      <c r="J131" s="74" t="s">
        <v>115</v>
      </c>
      <c r="K131" s="134" t="s">
        <v>427</v>
      </c>
      <c r="L131" s="134" t="s">
        <v>370</v>
      </c>
      <c r="M131" s="173" t="s">
        <v>101</v>
      </c>
      <c r="N131" s="201" t="s">
        <v>101</v>
      </c>
      <c r="O131" s="201" t="s">
        <v>101</v>
      </c>
      <c r="P131" s="167" t="s">
        <v>390</v>
      </c>
      <c r="Q131" s="168"/>
    </row>
    <row r="132" spans="2:17" ht="115.5" customHeight="1" x14ac:dyDescent="0.25">
      <c r="B132" s="214"/>
      <c r="C132" s="214"/>
      <c r="D132" s="214"/>
      <c r="E132" s="214"/>
      <c r="F132" s="214"/>
      <c r="G132" s="212"/>
      <c r="H132" s="212"/>
      <c r="I132" s="213"/>
      <c r="J132" s="182" t="s">
        <v>371</v>
      </c>
      <c r="K132" s="134" t="s">
        <v>372</v>
      </c>
      <c r="L132" s="213" t="s">
        <v>375</v>
      </c>
      <c r="M132" s="214"/>
      <c r="N132" s="207"/>
      <c r="O132" s="207"/>
      <c r="P132" s="210"/>
      <c r="Q132" s="211"/>
    </row>
    <row r="133" spans="2:17" ht="102.75" customHeight="1" x14ac:dyDescent="0.25">
      <c r="B133" s="214"/>
      <c r="C133" s="214"/>
      <c r="D133" s="214"/>
      <c r="E133" s="214"/>
      <c r="F133" s="214"/>
      <c r="G133" s="212"/>
      <c r="H133" s="212"/>
      <c r="I133" s="213"/>
      <c r="J133" s="182"/>
      <c r="K133" s="134" t="s">
        <v>373</v>
      </c>
      <c r="L133" s="213"/>
      <c r="M133" s="214"/>
      <c r="N133" s="207"/>
      <c r="O133" s="207"/>
      <c r="P133" s="210"/>
      <c r="Q133" s="211"/>
    </row>
    <row r="134" spans="2:17" ht="70.5" customHeight="1" x14ac:dyDescent="0.25">
      <c r="B134" s="174"/>
      <c r="C134" s="174"/>
      <c r="D134" s="174"/>
      <c r="E134" s="174"/>
      <c r="F134" s="174"/>
      <c r="G134" s="176"/>
      <c r="H134" s="176"/>
      <c r="I134" s="178"/>
      <c r="J134" s="182"/>
      <c r="K134" s="134" t="s">
        <v>374</v>
      </c>
      <c r="L134" s="178"/>
      <c r="M134" s="174"/>
      <c r="N134" s="202"/>
      <c r="O134" s="202"/>
      <c r="P134" s="169"/>
      <c r="Q134" s="170"/>
    </row>
    <row r="135" spans="2:17" ht="113.25" customHeight="1" x14ac:dyDescent="0.25">
      <c r="B135" s="74" t="s">
        <v>98</v>
      </c>
      <c r="C135" s="141" t="s">
        <v>101</v>
      </c>
      <c r="D135" s="74" t="s">
        <v>376</v>
      </c>
      <c r="E135" s="74">
        <v>42165137</v>
      </c>
      <c r="F135" s="74" t="s">
        <v>286</v>
      </c>
      <c r="G135" s="74" t="s">
        <v>179</v>
      </c>
      <c r="H135" s="138">
        <v>41467</v>
      </c>
      <c r="I135" s="134" t="s">
        <v>387</v>
      </c>
      <c r="J135" s="74" t="s">
        <v>428</v>
      </c>
      <c r="K135" s="133" t="s">
        <v>429</v>
      </c>
      <c r="L135" s="133" t="s">
        <v>430</v>
      </c>
      <c r="M135" s="74" t="s">
        <v>101</v>
      </c>
      <c r="N135" s="74" t="s">
        <v>102</v>
      </c>
      <c r="O135" s="74" t="s">
        <v>102</v>
      </c>
      <c r="P135" s="165" t="s">
        <v>377</v>
      </c>
      <c r="Q135" s="166"/>
    </row>
    <row r="136" spans="2:17" ht="111.75" customHeight="1" x14ac:dyDescent="0.25">
      <c r="B136" s="74" t="s">
        <v>99</v>
      </c>
      <c r="C136" s="74" t="s">
        <v>101</v>
      </c>
      <c r="D136" s="74" t="s">
        <v>378</v>
      </c>
      <c r="E136" s="74">
        <v>10020426</v>
      </c>
      <c r="F136" s="74" t="s">
        <v>432</v>
      </c>
      <c r="G136" s="74" t="s">
        <v>433</v>
      </c>
      <c r="H136" s="138" t="s">
        <v>434</v>
      </c>
      <c r="I136" s="134" t="s">
        <v>387</v>
      </c>
      <c r="J136" s="74" t="s">
        <v>115</v>
      </c>
      <c r="K136" s="74" t="s">
        <v>431</v>
      </c>
      <c r="L136" s="74" t="s">
        <v>379</v>
      </c>
      <c r="M136" s="74" t="s">
        <v>240</v>
      </c>
      <c r="N136" s="74" t="s">
        <v>101</v>
      </c>
      <c r="O136" s="74" t="s">
        <v>101</v>
      </c>
      <c r="P136" s="165" t="s">
        <v>390</v>
      </c>
      <c r="Q136" s="166"/>
    </row>
    <row r="139" spans="2:17" ht="15.75" thickBot="1" x14ac:dyDescent="0.3"/>
    <row r="140" spans="2:17" ht="54" customHeight="1" x14ac:dyDescent="0.25">
      <c r="B140" s="116" t="s">
        <v>33</v>
      </c>
      <c r="C140" s="116" t="s">
        <v>49</v>
      </c>
      <c r="D140" s="112" t="s">
        <v>50</v>
      </c>
      <c r="E140" s="116" t="s">
        <v>51</v>
      </c>
      <c r="F140" s="77" t="s">
        <v>56</v>
      </c>
      <c r="G140" s="82"/>
    </row>
    <row r="141" spans="2:17" ht="120.75" customHeight="1" x14ac:dyDescent="0.2">
      <c r="B141" s="197" t="s">
        <v>53</v>
      </c>
      <c r="C141" s="6" t="s">
        <v>94</v>
      </c>
      <c r="D141" s="115">
        <v>25</v>
      </c>
      <c r="E141" s="115">
        <v>25</v>
      </c>
      <c r="F141" s="198">
        <f>+E141+E142+E143</f>
        <v>35</v>
      </c>
      <c r="G141" s="83"/>
    </row>
    <row r="142" spans="2:17" ht="104.25" customHeight="1" x14ac:dyDescent="0.2">
      <c r="B142" s="197"/>
      <c r="C142" s="6" t="s">
        <v>95</v>
      </c>
      <c r="D142" s="74">
        <v>25</v>
      </c>
      <c r="E142" s="115">
        <v>0</v>
      </c>
      <c r="F142" s="199"/>
      <c r="G142" s="83"/>
    </row>
    <row r="143" spans="2:17" ht="97.5" customHeight="1" x14ac:dyDescent="0.2">
      <c r="B143" s="197"/>
      <c r="C143" s="6" t="s">
        <v>96</v>
      </c>
      <c r="D143" s="115">
        <v>10</v>
      </c>
      <c r="E143" s="115">
        <v>10</v>
      </c>
      <c r="F143" s="200"/>
      <c r="G143" s="83"/>
    </row>
    <row r="144" spans="2:17" x14ac:dyDescent="0.25">
      <c r="C144" s="96"/>
    </row>
    <row r="147" spans="2:5" x14ac:dyDescent="0.25">
      <c r="B147" s="114" t="s">
        <v>57</v>
      </c>
    </row>
    <row r="150" spans="2:5" x14ac:dyDescent="0.25">
      <c r="B150" s="117" t="s">
        <v>33</v>
      </c>
      <c r="C150" s="117" t="s">
        <v>58</v>
      </c>
      <c r="D150" s="116" t="s">
        <v>51</v>
      </c>
      <c r="E150" s="116" t="s">
        <v>16</v>
      </c>
    </row>
    <row r="151" spans="2:5" ht="73.5" customHeight="1" x14ac:dyDescent="0.25">
      <c r="B151" s="97" t="s">
        <v>438</v>
      </c>
      <c r="C151" s="98">
        <v>40</v>
      </c>
      <c r="D151" s="115">
        <f>+E123</f>
        <v>0</v>
      </c>
      <c r="E151" s="201">
        <f>+D151+D152</f>
        <v>35</v>
      </c>
    </row>
    <row r="152" spans="2:5" ht="117" customHeight="1" x14ac:dyDescent="0.25">
      <c r="B152" s="97" t="s">
        <v>60</v>
      </c>
      <c r="C152" s="98">
        <v>60</v>
      </c>
      <c r="D152" s="115">
        <f>+F141</f>
        <v>35</v>
      </c>
      <c r="E152" s="202"/>
    </row>
  </sheetData>
  <sheetProtection password="FF39" sheet="1" objects="1" scenarios="1"/>
  <mergeCells count="140">
    <mergeCell ref="C10:E10"/>
    <mergeCell ref="B14:C17"/>
    <mergeCell ref="B18:C18"/>
    <mergeCell ref="E36:E37"/>
    <mergeCell ref="M41:N41"/>
    <mergeCell ref="B50:B51"/>
    <mergeCell ref="C50:C51"/>
    <mergeCell ref="D50:E50"/>
    <mergeCell ref="B2:P2"/>
    <mergeCell ref="B4:P4"/>
    <mergeCell ref="C6:N6"/>
    <mergeCell ref="C7:N7"/>
    <mergeCell ref="C8:N8"/>
    <mergeCell ref="C9:N9"/>
    <mergeCell ref="O68:P68"/>
    <mergeCell ref="O69:P69"/>
    <mergeCell ref="O70:P70"/>
    <mergeCell ref="O71:P71"/>
    <mergeCell ref="B77:N77"/>
    <mergeCell ref="J80:L80"/>
    <mergeCell ref="P80:Q80"/>
    <mergeCell ref="B56:N56"/>
    <mergeCell ref="O59:P59"/>
    <mergeCell ref="O60:P60"/>
    <mergeCell ref="O61:P61"/>
    <mergeCell ref="O67:P67"/>
    <mergeCell ref="B54:E54"/>
    <mergeCell ref="P136:Q136"/>
    <mergeCell ref="B141:B143"/>
    <mergeCell ref="F141:F143"/>
    <mergeCell ref="E151:E152"/>
    <mergeCell ref="J81:J82"/>
    <mergeCell ref="H81:H83"/>
    <mergeCell ref="G81:G83"/>
    <mergeCell ref="F81:F83"/>
    <mergeCell ref="E81:E83"/>
    <mergeCell ref="D81:D83"/>
    <mergeCell ref="B112:N112"/>
    <mergeCell ref="E123:E125"/>
    <mergeCell ref="B128:N128"/>
    <mergeCell ref="J130:L130"/>
    <mergeCell ref="P130:Q130"/>
    <mergeCell ref="H131:H134"/>
    <mergeCell ref="I131:I134"/>
    <mergeCell ref="M131:M134"/>
    <mergeCell ref="B102:N102"/>
    <mergeCell ref="D105:E105"/>
    <mergeCell ref="D106:E106"/>
    <mergeCell ref="B109:P109"/>
    <mergeCell ref="C81:C83"/>
    <mergeCell ref="B84:B85"/>
    <mergeCell ref="L89:L93"/>
    <mergeCell ref="J88:J93"/>
    <mergeCell ref="B81:B83"/>
    <mergeCell ref="I81:I83"/>
    <mergeCell ref="J84:J85"/>
    <mergeCell ref="I84:I85"/>
    <mergeCell ref="H84:H85"/>
    <mergeCell ref="G84:G85"/>
    <mergeCell ref="F84:F85"/>
    <mergeCell ref="E84:E85"/>
    <mergeCell ref="D84:D85"/>
    <mergeCell ref="C84:C85"/>
    <mergeCell ref="I86:I87"/>
    <mergeCell ref="H86:H87"/>
    <mergeCell ref="G86:G87"/>
    <mergeCell ref="F86:F87"/>
    <mergeCell ref="E86:E87"/>
    <mergeCell ref="D86:D87"/>
    <mergeCell ref="C86:C87"/>
    <mergeCell ref="B86:B87"/>
    <mergeCell ref="B95:B97"/>
    <mergeCell ref="C95:C97"/>
    <mergeCell ref="D95:D97"/>
    <mergeCell ref="E95:E97"/>
    <mergeCell ref="F95:F97"/>
    <mergeCell ref="G95:G97"/>
    <mergeCell ref="G88:G94"/>
    <mergeCell ref="H88:H94"/>
    <mergeCell ref="I88:I94"/>
    <mergeCell ref="C88:C94"/>
    <mergeCell ref="D88:D94"/>
    <mergeCell ref="E88:E94"/>
    <mergeCell ref="F88:F94"/>
    <mergeCell ref="B88:B94"/>
    <mergeCell ref="H95:H97"/>
    <mergeCell ref="I95:I97"/>
    <mergeCell ref="J98:J99"/>
    <mergeCell ref="L98:L99"/>
    <mergeCell ref="H98:H100"/>
    <mergeCell ref="I98:I100"/>
    <mergeCell ref="B131:B134"/>
    <mergeCell ref="C131:C134"/>
    <mergeCell ref="D131:D134"/>
    <mergeCell ref="E131:E134"/>
    <mergeCell ref="F131:F134"/>
    <mergeCell ref="G131:G134"/>
    <mergeCell ref="B98:B100"/>
    <mergeCell ref="C98:C100"/>
    <mergeCell ref="D98:D100"/>
    <mergeCell ref="E98:E100"/>
    <mergeCell ref="F98:F100"/>
    <mergeCell ref="G98:G100"/>
    <mergeCell ref="J132:J134"/>
    <mergeCell ref="P135:Q135"/>
    <mergeCell ref="L132:L134"/>
    <mergeCell ref="M88:M94"/>
    <mergeCell ref="N88:N94"/>
    <mergeCell ref="P95:Q97"/>
    <mergeCell ref="N131:N134"/>
    <mergeCell ref="O131:O134"/>
    <mergeCell ref="P131:Q134"/>
    <mergeCell ref="M98:M100"/>
    <mergeCell ref="N98:N100"/>
    <mergeCell ref="O98:O100"/>
    <mergeCell ref="P98:Q100"/>
    <mergeCell ref="M95:M97"/>
    <mergeCell ref="N95:N97"/>
    <mergeCell ref="O95:O97"/>
    <mergeCell ref="O88:O94"/>
    <mergeCell ref="P88:Q94"/>
    <mergeCell ref="R80:S80"/>
    <mergeCell ref="R81:S83"/>
    <mergeCell ref="R84:S85"/>
    <mergeCell ref="R86:S87"/>
    <mergeCell ref="R88:S94"/>
    <mergeCell ref="R95:S97"/>
    <mergeCell ref="R98:S100"/>
    <mergeCell ref="P81:Q83"/>
    <mergeCell ref="M84:M85"/>
    <mergeCell ref="N84:N85"/>
    <mergeCell ref="O84:O85"/>
    <mergeCell ref="P84:Q85"/>
    <mergeCell ref="N81:N83"/>
    <mergeCell ref="O81:O83"/>
    <mergeCell ref="M86:M87"/>
    <mergeCell ref="N86:N87"/>
    <mergeCell ref="O86:O87"/>
    <mergeCell ref="P86:Q87"/>
    <mergeCell ref="M81:M83"/>
  </mergeCells>
  <dataValidations count="2">
    <dataValidation type="decimal" allowBlank="1" showInputMessage="1" showErrorMessage="1" sqref="WVH983068 WLL983068 C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C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C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C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C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C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C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C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C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C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C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C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C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C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C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IV20:IV40 SR20:SR40 ACN20:ACN40 AMJ20:AMJ40 AWF20:AWF40 BGB20:BGB40 BPX20:BPX40 BZT20:BZT40 CJP20:CJP40 CTL20:CTL40 DDH20:DDH40 DND20:DND40 DWZ20:DWZ40 EGV20:EGV40 EQR20:EQR40 FAN20:FAN40 FKJ20:FKJ40 FUF20:FUF40 GEB20:GEB40 GNX20:GNX40 GXT20:GXT40 HHP20:HHP40 HRL20:HRL40 IBH20:IBH40 ILD20:ILD40 IUZ20:IUZ40 JEV20:JEV40 JOR20:JOR40 JYN20:JYN40 KIJ20:KIJ40 KSF20:KSF40 LCB20:LCB40 LLX20:LLX40 LVT20:LVT40 MFP20:MFP40 MPL20:MPL40 MZH20:MZH40 NJD20:NJD40 NSZ20:NSZ40 OCV20:OCV40 OMR20:OMR40 OWN20:OWN40 PGJ20:PGJ40 PQF20:PQF40 QAB20:QAB40 QJX20:QJX40 QTT20:QTT40 RDP20:RDP40 RNL20:RNL40 RXH20:RXH40 SHD20:SHD40 SQZ20:SQZ40 TAV20:TAV40 TKR20:TKR40 TUN20:TUN40 UEJ20:UEJ40 UOF20:UOF40 UYB20:UYB40 VHX20:VHX40 VRT20:VRT40 WBP20:WBP40 WLL20:WLL40 WVH20:WVH40">
      <formula1>0</formula1>
      <formula2>1</formula2>
    </dataValidation>
    <dataValidation type="list" allowBlank="1" showInputMessage="1" showErrorMessage="1" sqref="WVE983068 A65564 IS65564 SO65564 ACK65564 AMG65564 AWC65564 BFY65564 BPU65564 BZQ65564 CJM65564 CTI65564 DDE65564 DNA65564 DWW65564 EGS65564 EQO65564 FAK65564 FKG65564 FUC65564 GDY65564 GNU65564 GXQ65564 HHM65564 HRI65564 IBE65564 ILA65564 IUW65564 JES65564 JOO65564 JYK65564 KIG65564 KSC65564 LBY65564 LLU65564 LVQ65564 MFM65564 MPI65564 MZE65564 NJA65564 NSW65564 OCS65564 OMO65564 OWK65564 PGG65564 PQC65564 PZY65564 QJU65564 QTQ65564 RDM65564 RNI65564 RXE65564 SHA65564 SQW65564 TAS65564 TKO65564 TUK65564 UEG65564 UOC65564 UXY65564 VHU65564 VRQ65564 WBM65564 WLI65564 WVE65564 A131100 IS131100 SO131100 ACK131100 AMG131100 AWC131100 BFY131100 BPU131100 BZQ131100 CJM131100 CTI131100 DDE131100 DNA131100 DWW131100 EGS131100 EQO131100 FAK131100 FKG131100 FUC131100 GDY131100 GNU131100 GXQ131100 HHM131100 HRI131100 IBE131100 ILA131100 IUW131100 JES131100 JOO131100 JYK131100 KIG131100 KSC131100 LBY131100 LLU131100 LVQ131100 MFM131100 MPI131100 MZE131100 NJA131100 NSW131100 OCS131100 OMO131100 OWK131100 PGG131100 PQC131100 PZY131100 QJU131100 QTQ131100 RDM131100 RNI131100 RXE131100 SHA131100 SQW131100 TAS131100 TKO131100 TUK131100 UEG131100 UOC131100 UXY131100 VHU131100 VRQ131100 WBM131100 WLI131100 WVE131100 A196636 IS196636 SO196636 ACK196636 AMG196636 AWC196636 BFY196636 BPU196636 BZQ196636 CJM196636 CTI196636 DDE196636 DNA196636 DWW196636 EGS196636 EQO196636 FAK196636 FKG196636 FUC196636 GDY196636 GNU196636 GXQ196636 HHM196636 HRI196636 IBE196636 ILA196636 IUW196636 JES196636 JOO196636 JYK196636 KIG196636 KSC196636 LBY196636 LLU196636 LVQ196636 MFM196636 MPI196636 MZE196636 NJA196636 NSW196636 OCS196636 OMO196636 OWK196636 PGG196636 PQC196636 PZY196636 QJU196636 QTQ196636 RDM196636 RNI196636 RXE196636 SHA196636 SQW196636 TAS196636 TKO196636 TUK196636 UEG196636 UOC196636 UXY196636 VHU196636 VRQ196636 WBM196636 WLI196636 WVE196636 A262172 IS262172 SO262172 ACK262172 AMG262172 AWC262172 BFY262172 BPU262172 BZQ262172 CJM262172 CTI262172 DDE262172 DNA262172 DWW262172 EGS262172 EQO262172 FAK262172 FKG262172 FUC262172 GDY262172 GNU262172 GXQ262172 HHM262172 HRI262172 IBE262172 ILA262172 IUW262172 JES262172 JOO262172 JYK262172 KIG262172 KSC262172 LBY262172 LLU262172 LVQ262172 MFM262172 MPI262172 MZE262172 NJA262172 NSW262172 OCS262172 OMO262172 OWK262172 PGG262172 PQC262172 PZY262172 QJU262172 QTQ262172 RDM262172 RNI262172 RXE262172 SHA262172 SQW262172 TAS262172 TKO262172 TUK262172 UEG262172 UOC262172 UXY262172 VHU262172 VRQ262172 WBM262172 WLI262172 WVE262172 A327708 IS327708 SO327708 ACK327708 AMG327708 AWC327708 BFY327708 BPU327708 BZQ327708 CJM327708 CTI327708 DDE327708 DNA327708 DWW327708 EGS327708 EQO327708 FAK327708 FKG327708 FUC327708 GDY327708 GNU327708 GXQ327708 HHM327708 HRI327708 IBE327708 ILA327708 IUW327708 JES327708 JOO327708 JYK327708 KIG327708 KSC327708 LBY327708 LLU327708 LVQ327708 MFM327708 MPI327708 MZE327708 NJA327708 NSW327708 OCS327708 OMO327708 OWK327708 PGG327708 PQC327708 PZY327708 QJU327708 QTQ327708 RDM327708 RNI327708 RXE327708 SHA327708 SQW327708 TAS327708 TKO327708 TUK327708 UEG327708 UOC327708 UXY327708 VHU327708 VRQ327708 WBM327708 WLI327708 WVE327708 A393244 IS393244 SO393244 ACK393244 AMG393244 AWC393244 BFY393244 BPU393244 BZQ393244 CJM393244 CTI393244 DDE393244 DNA393244 DWW393244 EGS393244 EQO393244 FAK393244 FKG393244 FUC393244 GDY393244 GNU393244 GXQ393244 HHM393244 HRI393244 IBE393244 ILA393244 IUW393244 JES393244 JOO393244 JYK393244 KIG393244 KSC393244 LBY393244 LLU393244 LVQ393244 MFM393244 MPI393244 MZE393244 NJA393244 NSW393244 OCS393244 OMO393244 OWK393244 PGG393244 PQC393244 PZY393244 QJU393244 QTQ393244 RDM393244 RNI393244 RXE393244 SHA393244 SQW393244 TAS393244 TKO393244 TUK393244 UEG393244 UOC393244 UXY393244 VHU393244 VRQ393244 WBM393244 WLI393244 WVE393244 A458780 IS458780 SO458780 ACK458780 AMG458780 AWC458780 BFY458780 BPU458780 BZQ458780 CJM458780 CTI458780 DDE458780 DNA458780 DWW458780 EGS458780 EQO458780 FAK458780 FKG458780 FUC458780 GDY458780 GNU458780 GXQ458780 HHM458780 HRI458780 IBE458780 ILA458780 IUW458780 JES458780 JOO458780 JYK458780 KIG458780 KSC458780 LBY458780 LLU458780 LVQ458780 MFM458780 MPI458780 MZE458780 NJA458780 NSW458780 OCS458780 OMO458780 OWK458780 PGG458780 PQC458780 PZY458780 QJU458780 QTQ458780 RDM458780 RNI458780 RXE458780 SHA458780 SQW458780 TAS458780 TKO458780 TUK458780 UEG458780 UOC458780 UXY458780 VHU458780 VRQ458780 WBM458780 WLI458780 WVE458780 A524316 IS524316 SO524316 ACK524316 AMG524316 AWC524316 BFY524316 BPU524316 BZQ524316 CJM524316 CTI524316 DDE524316 DNA524316 DWW524316 EGS524316 EQO524316 FAK524316 FKG524316 FUC524316 GDY524316 GNU524316 GXQ524316 HHM524316 HRI524316 IBE524316 ILA524316 IUW524316 JES524316 JOO524316 JYK524316 KIG524316 KSC524316 LBY524316 LLU524316 LVQ524316 MFM524316 MPI524316 MZE524316 NJA524316 NSW524316 OCS524316 OMO524316 OWK524316 PGG524316 PQC524316 PZY524316 QJU524316 QTQ524316 RDM524316 RNI524316 RXE524316 SHA524316 SQW524316 TAS524316 TKO524316 TUK524316 UEG524316 UOC524316 UXY524316 VHU524316 VRQ524316 WBM524316 WLI524316 WVE524316 A589852 IS589852 SO589852 ACK589852 AMG589852 AWC589852 BFY589852 BPU589852 BZQ589852 CJM589852 CTI589852 DDE589852 DNA589852 DWW589852 EGS589852 EQO589852 FAK589852 FKG589852 FUC589852 GDY589852 GNU589852 GXQ589852 HHM589852 HRI589852 IBE589852 ILA589852 IUW589852 JES589852 JOO589852 JYK589852 KIG589852 KSC589852 LBY589852 LLU589852 LVQ589852 MFM589852 MPI589852 MZE589852 NJA589852 NSW589852 OCS589852 OMO589852 OWK589852 PGG589852 PQC589852 PZY589852 QJU589852 QTQ589852 RDM589852 RNI589852 RXE589852 SHA589852 SQW589852 TAS589852 TKO589852 TUK589852 UEG589852 UOC589852 UXY589852 VHU589852 VRQ589852 WBM589852 WLI589852 WVE589852 A655388 IS655388 SO655388 ACK655388 AMG655388 AWC655388 BFY655388 BPU655388 BZQ655388 CJM655388 CTI655388 DDE655388 DNA655388 DWW655388 EGS655388 EQO655388 FAK655388 FKG655388 FUC655388 GDY655388 GNU655388 GXQ655388 HHM655388 HRI655388 IBE655388 ILA655388 IUW655388 JES655388 JOO655388 JYK655388 KIG655388 KSC655388 LBY655388 LLU655388 LVQ655388 MFM655388 MPI655388 MZE655388 NJA655388 NSW655388 OCS655388 OMO655388 OWK655388 PGG655388 PQC655388 PZY655388 QJU655388 QTQ655388 RDM655388 RNI655388 RXE655388 SHA655388 SQW655388 TAS655388 TKO655388 TUK655388 UEG655388 UOC655388 UXY655388 VHU655388 VRQ655388 WBM655388 WLI655388 WVE655388 A720924 IS720924 SO720924 ACK720924 AMG720924 AWC720924 BFY720924 BPU720924 BZQ720924 CJM720924 CTI720924 DDE720924 DNA720924 DWW720924 EGS720924 EQO720924 FAK720924 FKG720924 FUC720924 GDY720924 GNU720924 GXQ720924 HHM720924 HRI720924 IBE720924 ILA720924 IUW720924 JES720924 JOO720924 JYK720924 KIG720924 KSC720924 LBY720924 LLU720924 LVQ720924 MFM720924 MPI720924 MZE720924 NJA720924 NSW720924 OCS720924 OMO720924 OWK720924 PGG720924 PQC720924 PZY720924 QJU720924 QTQ720924 RDM720924 RNI720924 RXE720924 SHA720924 SQW720924 TAS720924 TKO720924 TUK720924 UEG720924 UOC720924 UXY720924 VHU720924 VRQ720924 WBM720924 WLI720924 WVE720924 A786460 IS786460 SO786460 ACK786460 AMG786460 AWC786460 BFY786460 BPU786460 BZQ786460 CJM786460 CTI786460 DDE786460 DNA786460 DWW786460 EGS786460 EQO786460 FAK786460 FKG786460 FUC786460 GDY786460 GNU786460 GXQ786460 HHM786460 HRI786460 IBE786460 ILA786460 IUW786460 JES786460 JOO786460 JYK786460 KIG786460 KSC786460 LBY786460 LLU786460 LVQ786460 MFM786460 MPI786460 MZE786460 NJA786460 NSW786460 OCS786460 OMO786460 OWK786460 PGG786460 PQC786460 PZY786460 QJU786460 QTQ786460 RDM786460 RNI786460 RXE786460 SHA786460 SQW786460 TAS786460 TKO786460 TUK786460 UEG786460 UOC786460 UXY786460 VHU786460 VRQ786460 WBM786460 WLI786460 WVE786460 A851996 IS851996 SO851996 ACK851996 AMG851996 AWC851996 BFY851996 BPU851996 BZQ851996 CJM851996 CTI851996 DDE851996 DNA851996 DWW851996 EGS851996 EQO851996 FAK851996 FKG851996 FUC851996 GDY851996 GNU851996 GXQ851996 HHM851996 HRI851996 IBE851996 ILA851996 IUW851996 JES851996 JOO851996 JYK851996 KIG851996 KSC851996 LBY851996 LLU851996 LVQ851996 MFM851996 MPI851996 MZE851996 NJA851996 NSW851996 OCS851996 OMO851996 OWK851996 PGG851996 PQC851996 PZY851996 QJU851996 QTQ851996 RDM851996 RNI851996 RXE851996 SHA851996 SQW851996 TAS851996 TKO851996 TUK851996 UEG851996 UOC851996 UXY851996 VHU851996 VRQ851996 WBM851996 WLI851996 WVE851996 A917532 IS917532 SO917532 ACK917532 AMG917532 AWC917532 BFY917532 BPU917532 BZQ917532 CJM917532 CTI917532 DDE917532 DNA917532 DWW917532 EGS917532 EQO917532 FAK917532 FKG917532 FUC917532 GDY917532 GNU917532 GXQ917532 HHM917532 HRI917532 IBE917532 ILA917532 IUW917532 JES917532 JOO917532 JYK917532 KIG917532 KSC917532 LBY917532 LLU917532 LVQ917532 MFM917532 MPI917532 MZE917532 NJA917532 NSW917532 OCS917532 OMO917532 OWK917532 PGG917532 PQC917532 PZY917532 QJU917532 QTQ917532 RDM917532 RNI917532 RXE917532 SHA917532 SQW917532 TAS917532 TKO917532 TUK917532 UEG917532 UOC917532 UXY917532 VHU917532 VRQ917532 WBM917532 WLI917532 WVE917532 A983068 IS983068 SO983068 ACK983068 AMG983068 AWC983068 BFY983068 BPU983068 BZQ983068 CJM983068 CTI983068 DDE983068 DNA983068 DWW983068 EGS983068 EQO983068 FAK983068 FKG983068 FUC983068 GDY983068 GNU983068 GXQ983068 HHM983068 HRI983068 IBE983068 ILA983068 IUW983068 JES983068 JOO983068 JYK983068 KIG983068 KSC983068 LBY983068 LLU983068 LVQ983068 MFM983068 MPI983068 MZE983068 NJA983068 NSW983068 OCS983068 OMO983068 OWK983068 PGG983068 PQC983068 PZY983068 QJU983068 QTQ983068 RDM983068 RNI983068 RXE983068 SHA983068 SQW983068 TAS983068 TKO983068 TUK983068 UEG983068 UOC983068 UXY983068 VHU983068 VRQ983068 WBM983068 WLI983068 A20:A40 IS20:IS40 SO20:SO40 ACK20:ACK40 AMG20:AMG40 AWC20:AWC40 BFY20:BFY40 BPU20:BPU40 BZQ20:BZQ40 CJM20:CJM40 CTI20:CTI40 DDE20:DDE40 DNA20:DNA40 DWW20:DWW40 EGS20:EGS40 EQO20:EQO40 FAK20:FAK40 FKG20:FKG40 FUC20:FUC40 GDY20:GDY40 GNU20:GNU40 GXQ20:GXQ40 HHM20:HHM40 HRI20:HRI40 IBE20:IBE40 ILA20:ILA40 IUW20:IUW40 JES20:JES40 JOO20:JOO40 JYK20:JYK40 KIG20:KIG40 KSC20:KSC40 LBY20:LBY40 LLU20:LLU40 LVQ20:LVQ40 MFM20:MFM40 MPI20:MPI40 MZE20:MZE40 NJA20:NJA40 NSW20:NSW40 OCS20:OCS40 OMO20:OMO40 OWK20:OWK40 PGG20:PGG40 PQC20:PQC40 PZY20:PZY40 QJU20:QJU40 QTQ20:QTQ40 RDM20:RDM40 RNI20:RNI40 RXE20:RXE40 SHA20:SHA40 SQW20:SQW40 TAS20:TAS40 TKO20:TKO40 TUK20:TUK40 UEG20:UEG40 UOC20:UOC40 UXY20:UXY40 VHU20:VHU40 VRQ20:VRQ40 WBM20:WBM40 WLI20:WLI40 WVE20:WVE40">
      <formula1>"1,2,3,4,5"</formula1>
    </dataValidation>
  </dataValidations>
  <printOptions horizontalCentered="1" verticalCentered="1"/>
  <pageMargins left="0.98425196850393704" right="0.70866141732283472" top="0.74803149606299213" bottom="0.74803149606299213" header="0.31496062992125984" footer="0.31496062992125984"/>
  <pageSetup paperSize="5" scale="4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TECNICA GRUPO 2</vt:lpstr>
      <vt:lpstr>TECNICA GRUPO3</vt:lpstr>
      <vt:lpstr>TECNICA GRUPO4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Oscar Eduardo Sosa Bernal</cp:lastModifiedBy>
  <cp:lastPrinted>2014-12-02T17:24:23Z</cp:lastPrinted>
  <dcterms:created xsi:type="dcterms:W3CDTF">2014-10-22T15:49:24Z</dcterms:created>
  <dcterms:modified xsi:type="dcterms:W3CDTF">2014-12-09T23:01:56Z</dcterms:modified>
</cp:coreProperties>
</file>